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an\Desktop\เก็บงาน ป.โท ปี1\วิจัย\ข้อมูล\"/>
    </mc:Choice>
  </mc:AlternateContent>
  <xr:revisionPtr revIDLastSave="0" documentId="13_ncr:1_{B97AED19-06A7-4C74-8A8B-5DA0329C99DA}" xr6:coauthVersionLast="47" xr6:coauthVersionMax="47" xr10:uidLastSave="{00000000-0000-0000-0000-000000000000}"/>
  <bookViews>
    <workbookView xWindow="-108" yWindow="-108" windowWidth="23256" windowHeight="12576" xr2:uid="{429A7494-204D-449E-B205-7875729F7AF3}"/>
  </bookViews>
  <sheets>
    <sheet name="Sheet1" sheetId="1" r:id="rId1"/>
    <sheet name="Sheet3" sheetId="3" r:id="rId2"/>
    <sheet name="Sheet2" sheetId="2" r:id="rId3"/>
    <sheet name="Sheet4" sheetId="4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2" l="1"/>
  <c r="D18" i="2"/>
  <c r="A18" i="2"/>
  <c r="F27" i="2"/>
  <c r="F28" i="2" s="1"/>
  <c r="F29" i="2" s="1"/>
  <c r="F21" i="2"/>
  <c r="F22" i="2" s="1"/>
  <c r="F23" i="2" s="1"/>
  <c r="F907" i="3"/>
  <c r="F908" i="3" s="1"/>
  <c r="F909" i="3" s="1"/>
  <c r="F910" i="3" s="1"/>
  <c r="F911" i="3" s="1"/>
  <c r="F912" i="3" s="1"/>
  <c r="F899" i="3"/>
  <c r="F900" i="3" s="1"/>
  <c r="F901" i="3" s="1"/>
  <c r="F879" i="3"/>
  <c r="F880" i="3" s="1"/>
  <c r="F881" i="3" s="1"/>
  <c r="F882" i="3" s="1"/>
  <c r="F837" i="3"/>
  <c r="F838" i="3" s="1"/>
  <c r="F839" i="3" s="1"/>
  <c r="F840" i="3" s="1"/>
  <c r="F841" i="3" s="1"/>
  <c r="F842" i="3" s="1"/>
  <c r="F843" i="3" s="1"/>
  <c r="F894" i="3"/>
  <c r="F895" i="3" s="1"/>
  <c r="F896" i="3" s="1"/>
  <c r="F897" i="3" s="1"/>
  <c r="F919" i="3"/>
  <c r="F920" i="3" s="1"/>
  <c r="F921" i="3" s="1"/>
  <c r="F922" i="3" s="1"/>
  <c r="F918" i="3"/>
  <c r="F871" i="3"/>
  <c r="F872" i="3" s="1"/>
  <c r="F873" i="3" s="1"/>
  <c r="F802" i="3"/>
  <c r="F803" i="3" s="1"/>
  <c r="F804" i="3" s="1"/>
  <c r="F805" i="3" s="1"/>
  <c r="F806" i="3" s="1"/>
  <c r="F809" i="3"/>
  <c r="F810" i="3" s="1"/>
  <c r="F811" i="3" s="1"/>
  <c r="F812" i="3" s="1"/>
  <c r="F808" i="3"/>
  <c r="F814" i="3"/>
  <c r="F815" i="3" s="1"/>
  <c r="F816" i="3" s="1"/>
  <c r="F817" i="3" s="1"/>
  <c r="F818" i="3" s="1"/>
  <c r="F819" i="3" s="1"/>
  <c r="F826" i="3"/>
  <c r="F827" i="3" s="1"/>
  <c r="F828" i="3" s="1"/>
  <c r="F829" i="3" s="1"/>
  <c r="F825" i="3"/>
  <c r="F831" i="3"/>
  <c r="F832" i="3" s="1"/>
  <c r="F833" i="3" s="1"/>
  <c r="F834" i="3" s="1"/>
  <c r="F835" i="3" s="1"/>
  <c r="F850" i="3"/>
  <c r="F851" i="3" s="1"/>
  <c r="F849" i="3"/>
  <c r="F890" i="3"/>
  <c r="F891" i="3" s="1"/>
  <c r="F892" i="3" s="1"/>
  <c r="F889" i="3"/>
  <c r="F888" i="3"/>
  <c r="F914" i="3"/>
  <c r="F915" i="3" s="1"/>
  <c r="F916" i="3" s="1"/>
  <c r="F903" i="3"/>
  <c r="F904" i="3" s="1"/>
  <c r="F905" i="3" s="1"/>
  <c r="F867" i="3"/>
  <c r="F868" i="3" s="1"/>
  <c r="F869" i="3" s="1"/>
  <c r="F875" i="3"/>
  <c r="F876" i="3" s="1"/>
  <c r="F877" i="3" s="1"/>
  <c r="F885" i="3"/>
  <c r="F886" i="3" s="1"/>
  <c r="F884" i="3"/>
  <c r="F853" i="3"/>
  <c r="F854" i="3" s="1"/>
  <c r="F855" i="3" s="1"/>
  <c r="F856" i="3" s="1"/>
  <c r="F857" i="3" s="1"/>
  <c r="F859" i="3"/>
  <c r="F860" i="3" s="1"/>
  <c r="F861" i="3" s="1"/>
  <c r="F821" i="3"/>
  <c r="F822" i="3" s="1"/>
  <c r="F823" i="3" s="1"/>
  <c r="F864" i="3"/>
  <c r="F865" i="3" s="1"/>
  <c r="F863" i="3"/>
  <c r="F847" i="3"/>
  <c r="F846" i="3"/>
  <c r="F845" i="3"/>
  <c r="F637" i="3"/>
  <c r="F638" i="3" s="1"/>
  <c r="F639" i="3" s="1"/>
  <c r="F684" i="3"/>
  <c r="F685" i="3" s="1"/>
  <c r="F686" i="3" s="1"/>
  <c r="F687" i="3" s="1"/>
  <c r="F683" i="3"/>
  <c r="F701" i="3"/>
  <c r="F702" i="3" s="1"/>
  <c r="F698" i="3"/>
  <c r="F699" i="3" s="1"/>
  <c r="F697" i="3"/>
  <c r="F734" i="3"/>
  <c r="F735" i="3" s="1"/>
  <c r="F731" i="3"/>
  <c r="F732" i="3" s="1"/>
  <c r="F724" i="3"/>
  <c r="F725" i="3" s="1"/>
  <c r="F726" i="3" s="1"/>
  <c r="F727" i="3" s="1"/>
  <c r="F728" i="3" s="1"/>
  <c r="F729" i="3" s="1"/>
  <c r="F720" i="3"/>
  <c r="F721" i="3" s="1"/>
  <c r="F722" i="3" s="1"/>
  <c r="F719" i="3"/>
  <c r="F782" i="3"/>
  <c r="F783" i="3" s="1"/>
  <c r="F784" i="3" s="1"/>
  <c r="F737" i="3"/>
  <c r="F738" i="3" s="1"/>
  <c r="F739" i="3" s="1"/>
  <c r="F786" i="3"/>
  <c r="F787" i="3" s="1"/>
  <c r="F788" i="3" s="1"/>
  <c r="F794" i="3"/>
  <c r="F795" i="3" s="1"/>
  <c r="F793" i="3"/>
  <c r="F778" i="3"/>
  <c r="F779" i="3" s="1"/>
  <c r="F780" i="3" s="1"/>
  <c r="F777" i="3"/>
  <c r="F790" i="3"/>
  <c r="F791" i="3" s="1"/>
  <c r="F689" i="3"/>
  <c r="F690" i="3" s="1"/>
  <c r="F691" i="3" s="1"/>
  <c r="F693" i="3"/>
  <c r="F694" i="3" s="1"/>
  <c r="F695" i="3" s="1"/>
  <c r="F653" i="3"/>
  <c r="F652" i="3"/>
  <c r="F647" i="3"/>
  <c r="F648" i="3" s="1"/>
  <c r="F649" i="3" s="1"/>
  <c r="F650" i="3" s="1"/>
  <c r="F659" i="3"/>
  <c r="F660" i="3" s="1"/>
  <c r="F661" i="3" s="1"/>
  <c r="F662" i="3" s="1"/>
  <c r="F663" i="3" s="1"/>
  <c r="F664" i="3" s="1"/>
  <c r="F665" i="3" s="1"/>
  <c r="F716" i="3"/>
  <c r="F717" i="3" s="1"/>
  <c r="F713" i="3"/>
  <c r="F714" i="3" s="1"/>
  <c r="F712" i="3"/>
  <c r="F709" i="3"/>
  <c r="F710" i="3" s="1"/>
  <c r="F704" i="3"/>
  <c r="F705" i="3" s="1"/>
  <c r="F706" i="3" s="1"/>
  <c r="F707" i="3" s="1"/>
  <c r="F764" i="3"/>
  <c r="F765" i="3" s="1"/>
  <c r="F766" i="3" s="1"/>
  <c r="F763" i="3"/>
  <c r="F768" i="3"/>
  <c r="F769" i="3" s="1"/>
  <c r="F770" i="3" s="1"/>
  <c r="F797" i="3"/>
  <c r="F798" i="3" s="1"/>
  <c r="F799" i="3" s="1"/>
  <c r="F800" i="3" s="1"/>
  <c r="F741" i="3"/>
  <c r="F742" i="3" s="1"/>
  <c r="F743" i="3" s="1"/>
  <c r="F744" i="3" s="1"/>
  <c r="F745" i="3" s="1"/>
  <c r="F746" i="3" s="1"/>
  <c r="F759" i="3"/>
  <c r="F760" i="3" s="1"/>
  <c r="F761" i="3" s="1"/>
  <c r="F748" i="3"/>
  <c r="F749" i="3" s="1"/>
  <c r="F750" i="3" s="1"/>
  <c r="F751" i="3" s="1"/>
  <c r="F752" i="3" s="1"/>
  <c r="F753" i="3" s="1"/>
  <c r="F754" i="3" s="1"/>
  <c r="F755" i="3" s="1"/>
  <c r="F756" i="3" s="1"/>
  <c r="F772" i="3"/>
  <c r="F773" i="3" s="1"/>
  <c r="F774" i="3" s="1"/>
  <c r="F775" i="3" s="1"/>
  <c r="F201" i="3"/>
  <c r="F202" i="3" s="1"/>
  <c r="F203" i="3" s="1"/>
  <c r="F204" i="3" s="1"/>
  <c r="F246" i="3"/>
  <c r="F247" i="3" s="1"/>
  <c r="F248" i="3" s="1"/>
  <c r="F249" i="3" s="1"/>
  <c r="F251" i="3"/>
  <c r="F252" i="3" s="1"/>
  <c r="F307" i="3"/>
  <c r="F308" i="3" s="1"/>
  <c r="F309" i="3" s="1"/>
  <c r="F310" i="3" s="1"/>
  <c r="F364" i="3"/>
  <c r="F365" i="3" s="1"/>
  <c r="F366" i="3" s="1"/>
  <c r="F367" i="3" s="1"/>
  <c r="F368" i="3" s="1"/>
  <c r="F369" i="3" s="1"/>
  <c r="F370" i="3" s="1"/>
  <c r="F373" i="3"/>
  <c r="F372" i="3"/>
  <c r="F406" i="3"/>
  <c r="F407" i="3" s="1"/>
  <c r="F408" i="3" s="1"/>
  <c r="F410" i="3"/>
  <c r="F411" i="3" s="1"/>
  <c r="F449" i="3"/>
  <c r="F450" i="3" s="1"/>
  <c r="F451" i="3" s="1"/>
  <c r="F454" i="3"/>
  <c r="F453" i="3"/>
  <c r="F492" i="3"/>
  <c r="F493" i="3" s="1"/>
  <c r="F494" i="3" s="1"/>
  <c r="F495" i="3" s="1"/>
  <c r="F523" i="3"/>
  <c r="F524" i="3" s="1"/>
  <c r="F525" i="3" s="1"/>
  <c r="F526" i="3" s="1"/>
  <c r="F527" i="3" s="1"/>
  <c r="F528" i="3" s="1"/>
  <c r="F529" i="3" s="1"/>
  <c r="F530" i="3" s="1"/>
  <c r="F519" i="3"/>
  <c r="F520" i="3" s="1"/>
  <c r="F521" i="3" s="1"/>
  <c r="F518" i="3"/>
  <c r="F549" i="3"/>
  <c r="F550" i="3" s="1"/>
  <c r="F551" i="3" s="1"/>
  <c r="F553" i="3"/>
  <c r="F554" i="3" s="1"/>
  <c r="F555" i="3" s="1"/>
  <c r="F556" i="3" s="1"/>
  <c r="F592" i="3"/>
  <c r="F593" i="3" s="1"/>
  <c r="F610" i="3"/>
  <c r="F611" i="3" s="1"/>
  <c r="F613" i="3"/>
  <c r="F614" i="3" s="1"/>
  <c r="F615" i="3" s="1"/>
  <c r="F616" i="3" s="1"/>
  <c r="F627" i="3"/>
  <c r="F628" i="3" s="1"/>
  <c r="F630" i="3"/>
  <c r="F631" i="3" s="1"/>
  <c r="F641" i="3"/>
  <c r="F642" i="3" s="1"/>
  <c r="F644" i="3"/>
  <c r="F645" i="3" s="1"/>
  <c r="F675" i="3"/>
  <c r="F676" i="3" s="1"/>
  <c r="F678" i="3"/>
  <c r="F679" i="3" s="1"/>
  <c r="F680" i="3" s="1"/>
  <c r="F681" i="3" s="1"/>
  <c r="F605" i="3"/>
  <c r="F606" i="3" s="1"/>
  <c r="F607" i="3" s="1"/>
  <c r="F575" i="3"/>
  <c r="F576" i="3" s="1"/>
  <c r="F577" i="3" s="1"/>
  <c r="F578" i="3" s="1"/>
  <c r="F574" i="3"/>
  <c r="F540" i="3"/>
  <c r="F541" i="3" s="1"/>
  <c r="F542" i="3" s="1"/>
  <c r="F536" i="3"/>
  <c r="F537" i="3" s="1"/>
  <c r="F538" i="3" s="1"/>
  <c r="F463" i="3"/>
  <c r="F464" i="3" s="1"/>
  <c r="F465" i="3" s="1"/>
  <c r="F466" i="3" s="1"/>
  <c r="F467" i="3" s="1"/>
  <c r="F433" i="3"/>
  <c r="F434" i="3" s="1"/>
  <c r="F435" i="3" s="1"/>
  <c r="F423" i="3"/>
  <c r="F424" i="3" s="1"/>
  <c r="F425" i="3" s="1"/>
  <c r="F384" i="3"/>
  <c r="F385" i="3" s="1"/>
  <c r="F386" i="3" s="1"/>
  <c r="F380" i="3"/>
  <c r="F381" i="3" s="1"/>
  <c r="F382" i="3" s="1"/>
  <c r="F330" i="3"/>
  <c r="F331" i="3" s="1"/>
  <c r="F332" i="3" s="1"/>
  <c r="F242" i="3"/>
  <c r="F243" i="3" s="1"/>
  <c r="F244" i="3" s="1"/>
  <c r="F304" i="3"/>
  <c r="F305" i="3" s="1"/>
  <c r="F303" i="3"/>
  <c r="F210" i="3"/>
  <c r="F211" i="3" s="1"/>
  <c r="F212" i="3" s="1"/>
  <c r="F127" i="3"/>
  <c r="F128" i="3" s="1"/>
  <c r="F129" i="3" s="1"/>
  <c r="F20" i="3"/>
  <c r="F21" i="3" s="1"/>
  <c r="F22" i="3" s="1"/>
  <c r="F60" i="3"/>
  <c r="F61" i="3" s="1"/>
  <c r="F62" i="3" s="1"/>
  <c r="F63" i="3" s="1"/>
  <c r="F64" i="3" s="1"/>
  <c r="F24" i="3"/>
  <c r="F25" i="3" s="1"/>
  <c r="F26" i="3" s="1"/>
  <c r="F27" i="3" s="1"/>
  <c r="F28" i="3" s="1"/>
  <c r="F157" i="3"/>
  <c r="F158" i="3" s="1"/>
  <c r="F159" i="3" s="1"/>
  <c r="F183" i="3"/>
  <c r="F184" i="3" s="1"/>
  <c r="F185" i="3" s="1"/>
  <c r="F186" i="3" s="1"/>
  <c r="F187" i="3" s="1"/>
  <c r="F135" i="3"/>
  <c r="F136" i="3" s="1"/>
  <c r="F137" i="3" s="1"/>
  <c r="F171" i="3"/>
  <c r="F172" i="3" s="1"/>
  <c r="F173" i="3" s="1"/>
  <c r="F174" i="3" s="1"/>
  <c r="F175" i="3" s="1"/>
  <c r="F214" i="3"/>
  <c r="F215" i="3" s="1"/>
  <c r="F216" i="3" s="1"/>
  <c r="F217" i="3" s="1"/>
  <c r="F218" i="3" s="1"/>
  <c r="F323" i="3"/>
  <c r="F324" i="3" s="1"/>
  <c r="F325" i="3" s="1"/>
  <c r="F326" i="3" s="1"/>
  <c r="F327" i="3" s="1"/>
  <c r="F328" i="3" s="1"/>
  <c r="F397" i="3"/>
  <c r="F398" i="3" s="1"/>
  <c r="F399" i="3" s="1"/>
  <c r="F400" i="3" s="1"/>
  <c r="F401" i="3" s="1"/>
  <c r="F474" i="3"/>
  <c r="F475" i="3" s="1"/>
  <c r="F476" i="3" s="1"/>
  <c r="F477" i="3" s="1"/>
  <c r="F478" i="3" s="1"/>
  <c r="F619" i="3"/>
  <c r="F620" i="3" s="1"/>
  <c r="F618" i="3"/>
  <c r="F570" i="3"/>
  <c r="F571" i="3" s="1"/>
  <c r="F572" i="3" s="1"/>
  <c r="F469" i="3"/>
  <c r="F470" i="3" s="1"/>
  <c r="F471" i="3" s="1"/>
  <c r="F497" i="3"/>
  <c r="F498" i="3" s="1"/>
  <c r="F499" i="3" s="1"/>
  <c r="F486" i="3"/>
  <c r="F487" i="3" s="1"/>
  <c r="F488" i="3" s="1"/>
  <c r="F489" i="3" s="1"/>
  <c r="F490" i="3" s="1"/>
  <c r="F427" i="3"/>
  <c r="F428" i="3" s="1"/>
  <c r="F429" i="3" s="1"/>
  <c r="F430" i="3" s="1"/>
  <c r="F431" i="3" s="1"/>
  <c r="F361" i="3"/>
  <c r="F362" i="3" s="1"/>
  <c r="F360" i="3"/>
  <c r="F350" i="3"/>
  <c r="F351" i="3" s="1"/>
  <c r="F352" i="3" s="1"/>
  <c r="F286" i="3"/>
  <c r="F287" i="3" s="1"/>
  <c r="F288" i="3" s="1"/>
  <c r="F139" i="3"/>
  <c r="F140" i="3" s="1"/>
  <c r="F141" i="3" s="1"/>
  <c r="F115" i="3"/>
  <c r="F116" i="3" s="1"/>
  <c r="F117" i="3" s="1"/>
  <c r="F193" i="3"/>
  <c r="F194" i="3" s="1"/>
  <c r="F195" i="3" s="1"/>
  <c r="F84" i="3"/>
  <c r="F85" i="3" s="1"/>
  <c r="F86" i="3" s="1"/>
  <c r="F264" i="3"/>
  <c r="F265" i="3" s="1"/>
  <c r="F266" i="3" s="1"/>
  <c r="F131" i="3"/>
  <c r="F132" i="3" s="1"/>
  <c r="F133" i="3" s="1"/>
  <c r="F88" i="3"/>
  <c r="F89" i="3" s="1"/>
  <c r="F90" i="3" s="1"/>
  <c r="F7" i="3"/>
  <c r="F8" i="3" s="1"/>
  <c r="F9" i="3" s="1"/>
  <c r="F40" i="3"/>
  <c r="F38" i="3"/>
  <c r="F39" i="3" s="1"/>
  <c r="F57" i="3"/>
  <c r="F58" i="3" s="1"/>
  <c r="F56" i="3"/>
  <c r="F238" i="3"/>
  <c r="F239" i="3" s="1"/>
  <c r="F240" i="3" s="1"/>
  <c r="F291" i="3"/>
  <c r="F292" i="3" s="1"/>
  <c r="F417" i="3"/>
  <c r="F418" i="3" s="1"/>
  <c r="F419" i="3" s="1"/>
  <c r="F420" i="3" s="1"/>
  <c r="F421" i="3" s="1"/>
  <c r="F532" i="3"/>
  <c r="F533" i="3" s="1"/>
  <c r="F534" i="3" s="1"/>
  <c r="F588" i="3"/>
  <c r="F589" i="3" s="1"/>
  <c r="F590" i="3" s="1"/>
  <c r="F601" i="3"/>
  <c r="F602" i="3" s="1"/>
  <c r="F603" i="3" s="1"/>
  <c r="F668" i="3"/>
  <c r="F669" i="3" s="1"/>
  <c r="F670" i="3" s="1"/>
  <c r="F671" i="3" s="1"/>
  <c r="F672" i="3" s="1"/>
  <c r="F673" i="3" s="1"/>
  <c r="F622" i="3"/>
  <c r="F623" i="3" s="1"/>
  <c r="F624" i="3" s="1"/>
  <c r="F580" i="3"/>
  <c r="F581" i="3" s="1"/>
  <c r="F582" i="3" s="1"/>
  <c r="F558" i="3"/>
  <c r="F559" i="3" s="1"/>
  <c r="F560" i="3" s="1"/>
  <c r="F512" i="3"/>
  <c r="F508" i="3"/>
  <c r="F509" i="3" s="1"/>
  <c r="F510" i="3" s="1"/>
  <c r="F511" i="3" s="1"/>
  <c r="F456" i="3"/>
  <c r="F457" i="3" s="1"/>
  <c r="F458" i="3" s="1"/>
  <c r="F441" i="3"/>
  <c r="F442" i="3" s="1"/>
  <c r="F443" i="3" s="1"/>
  <c r="F437" i="3"/>
  <c r="F438" i="3" s="1"/>
  <c r="F439" i="3" s="1"/>
  <c r="F392" i="3"/>
  <c r="F393" i="3" s="1"/>
  <c r="F394" i="3" s="1"/>
  <c r="F414" i="3"/>
  <c r="F415" i="3" s="1"/>
  <c r="F413" i="3"/>
  <c r="F348" i="3"/>
  <c r="F346" i="3"/>
  <c r="F347" i="3" s="1"/>
  <c r="F312" i="3"/>
  <c r="F313" i="3" s="1"/>
  <c r="F314" i="3" s="1"/>
  <c r="F278" i="3"/>
  <c r="F279" i="3" s="1"/>
  <c r="F280" i="3" s="1"/>
  <c r="F274" i="3"/>
  <c r="F275" i="3" s="1"/>
  <c r="F276" i="3" s="1"/>
  <c r="F295" i="3"/>
  <c r="F296" i="3" s="1"/>
  <c r="F297" i="3" s="1"/>
  <c r="F294" i="3"/>
  <c r="F206" i="3"/>
  <c r="F207" i="3" s="1"/>
  <c r="F208" i="3" s="1"/>
  <c r="F154" i="3"/>
  <c r="F155" i="3" s="1"/>
  <c r="F153" i="3"/>
  <c r="F167" i="3"/>
  <c r="F168" i="3" s="1"/>
  <c r="F169" i="3" s="1"/>
  <c r="F102" i="3"/>
  <c r="F103" i="3" s="1"/>
  <c r="F104" i="3" s="1"/>
  <c r="F105" i="3" s="1"/>
  <c r="F106" i="3" s="1"/>
  <c r="F107" i="3" s="1"/>
  <c r="F70" i="3"/>
  <c r="F71" i="3" s="1"/>
  <c r="F72" i="3" s="1"/>
  <c r="F73" i="3" s="1"/>
  <c r="F74" i="3" s="1"/>
  <c r="F30" i="3"/>
  <c r="F31" i="3" s="1"/>
  <c r="F32" i="3" s="1"/>
  <c r="F66" i="3"/>
  <c r="F67" i="3" s="1"/>
  <c r="F68" i="3" s="1"/>
  <c r="F3" i="3"/>
  <c r="F4" i="3" s="1"/>
  <c r="F5" i="3" s="1"/>
  <c r="F255" i="3"/>
  <c r="F256" i="3" s="1"/>
  <c r="F254" i="3"/>
  <c r="F199" i="3"/>
  <c r="F198" i="3"/>
  <c r="F34" i="3"/>
  <c r="F35" i="3" s="1"/>
  <c r="F36" i="3" s="1"/>
  <c r="F148" i="3"/>
  <c r="F149" i="3" s="1"/>
  <c r="F150" i="3" s="1"/>
  <c r="F151" i="3" s="1"/>
  <c r="F147" i="3"/>
  <c r="F46" i="3"/>
  <c r="F47" i="3" s="1"/>
  <c r="F48" i="3" s="1"/>
  <c r="F80" i="3"/>
  <c r="F81" i="3" s="1"/>
  <c r="F82" i="3" s="1"/>
  <c r="F96" i="3"/>
  <c r="F97" i="3" s="1"/>
  <c r="F98" i="3" s="1"/>
  <c r="F99" i="3" s="1"/>
  <c r="F100" i="3" s="1"/>
  <c r="F178" i="3"/>
  <c r="F179" i="3" s="1"/>
  <c r="F180" i="3" s="1"/>
  <c r="F181" i="3" s="1"/>
  <c r="F177" i="3"/>
  <c r="F189" i="3"/>
  <c r="F190" i="3" s="1"/>
  <c r="F191" i="3" s="1"/>
  <c r="F232" i="3"/>
  <c r="F233" i="3" s="1"/>
  <c r="F234" i="3" s="1"/>
  <c r="F235" i="3" s="1"/>
  <c r="F236" i="3" s="1"/>
  <c r="F220" i="3"/>
  <c r="F221" i="3" s="1"/>
  <c r="F222" i="3" s="1"/>
  <c r="F268" i="3"/>
  <c r="F269" i="3" s="1"/>
  <c r="F270" i="3" s="1"/>
  <c r="F271" i="3" s="1"/>
  <c r="F272" i="3" s="1"/>
  <c r="F317" i="3"/>
  <c r="F318" i="3" s="1"/>
  <c r="F319" i="3" s="1"/>
  <c r="F320" i="3" s="1"/>
  <c r="F321" i="3" s="1"/>
  <c r="F338" i="3"/>
  <c r="F339" i="3" s="1"/>
  <c r="F340" i="3" s="1"/>
  <c r="F354" i="3"/>
  <c r="F355" i="3" s="1"/>
  <c r="F356" i="3" s="1"/>
  <c r="F357" i="3" s="1"/>
  <c r="F358" i="3" s="1"/>
  <c r="F480" i="3"/>
  <c r="F481" i="3" s="1"/>
  <c r="F482" i="3" s="1"/>
  <c r="F483" i="3" s="1"/>
  <c r="F484" i="3" s="1"/>
  <c r="F584" i="3"/>
  <c r="F585" i="3" s="1"/>
  <c r="F586" i="3" s="1"/>
  <c r="F633" i="3"/>
  <c r="F634" i="3" s="1"/>
  <c r="F635" i="3" s="1"/>
  <c r="F655" i="3"/>
  <c r="F656" i="3" s="1"/>
  <c r="F657" i="3" s="1"/>
  <c r="F228" i="3"/>
  <c r="F229" i="3" s="1"/>
  <c r="F230" i="3" s="1"/>
  <c r="F335" i="3"/>
  <c r="F336" i="3" s="1"/>
  <c r="F388" i="3"/>
  <c r="F389" i="3" s="1"/>
  <c r="F390" i="3" s="1"/>
  <c r="F403" i="3"/>
  <c r="F404" i="3" s="1"/>
  <c r="F460" i="3"/>
  <c r="F461" i="3" s="1"/>
  <c r="F544" i="3"/>
  <c r="F545" i="3" s="1"/>
  <c r="F546" i="3" s="1"/>
  <c r="F547" i="3" s="1"/>
  <c r="F92" i="3"/>
  <c r="F93" i="3" s="1"/>
  <c r="F94" i="3" s="1"/>
  <c r="F226" i="3"/>
  <c r="F224" i="3"/>
  <c r="F225" i="3" s="1"/>
  <c r="F342" i="3"/>
  <c r="F343" i="3" s="1"/>
  <c r="F344" i="3" s="1"/>
  <c r="F514" i="3"/>
  <c r="F515" i="3" s="1"/>
  <c r="F516" i="3" s="1"/>
  <c r="F595" i="3"/>
  <c r="F596" i="3" s="1"/>
  <c r="F597" i="3" s="1"/>
  <c r="F598" i="3" s="1"/>
  <c r="F599" i="3" s="1"/>
  <c r="F76" i="3"/>
  <c r="F77" i="3" s="1"/>
  <c r="F78" i="3" s="1"/>
  <c r="F162" i="3"/>
  <c r="F163" i="3" s="1"/>
  <c r="F164" i="3" s="1"/>
  <c r="F165" i="3" s="1"/>
  <c r="F161" i="3"/>
  <c r="F299" i="3"/>
  <c r="F300" i="3" s="1"/>
  <c r="F301" i="3" s="1"/>
  <c r="F51" i="3"/>
  <c r="F52" i="3" s="1"/>
  <c r="F53" i="3" s="1"/>
  <c r="F54" i="3" s="1"/>
  <c r="F50" i="3"/>
  <c r="F119" i="3"/>
  <c r="F120" i="3" s="1"/>
  <c r="F121" i="3" s="1"/>
  <c r="F122" i="3" s="1"/>
  <c r="F123" i="3" s="1"/>
  <c r="F124" i="3" s="1"/>
  <c r="F125" i="3" s="1"/>
  <c r="F282" i="3"/>
  <c r="F283" i="3" s="1"/>
  <c r="F284" i="3" s="1"/>
  <c r="F14" i="3"/>
  <c r="F15" i="3" s="1"/>
  <c r="F16" i="3" s="1"/>
  <c r="F17" i="3" s="1"/>
  <c r="F18" i="3" s="1"/>
  <c r="F12" i="3"/>
  <c r="F13" i="3" s="1"/>
  <c r="F11" i="3"/>
  <c r="F109" i="3"/>
  <c r="F110" i="3" s="1"/>
  <c r="F111" i="3" s="1"/>
  <c r="F112" i="3" s="1"/>
  <c r="F113" i="3" s="1"/>
  <c r="F259" i="3"/>
  <c r="F260" i="3" s="1"/>
  <c r="F261" i="3" s="1"/>
  <c r="F262" i="3" s="1"/>
  <c r="F258" i="3"/>
  <c r="F446" i="3"/>
  <c r="F447" i="3" s="1"/>
  <c r="F445" i="3"/>
  <c r="F565" i="3"/>
  <c r="F566" i="3" s="1"/>
  <c r="F567" i="3" s="1"/>
  <c r="F568" i="3" s="1"/>
  <c r="F562" i="3"/>
  <c r="F563" i="3" s="1"/>
  <c r="F564" i="3" s="1"/>
  <c r="F41" i="3"/>
  <c r="F42" i="3" s="1"/>
  <c r="F43" i="3" s="1"/>
  <c r="F44" i="3" s="1"/>
  <c r="F145" i="3"/>
  <c r="F143" i="3"/>
  <c r="F144" i="3" s="1"/>
  <c r="F375" i="3"/>
  <c r="F376" i="3" s="1"/>
  <c r="F377" i="3" s="1"/>
  <c r="F378" i="3" s="1"/>
  <c r="F501" i="3"/>
  <c r="F502" i="3" s="1"/>
  <c r="F503" i="3" s="1"/>
  <c r="F504" i="3" s="1"/>
  <c r="F505" i="3" s="1"/>
  <c r="F506" i="3" s="1"/>
  <c r="F500" i="3"/>
  <c r="K14" i="2"/>
  <c r="D14" i="2"/>
  <c r="A14" i="2"/>
  <c r="K13" i="2" l="1"/>
  <c r="D13" i="2"/>
  <c r="A13" i="2"/>
  <c r="F8" i="2"/>
  <c r="F9" i="2" s="1"/>
  <c r="F10" i="2" s="1"/>
  <c r="F3" i="2"/>
  <c r="F4" i="2" s="1"/>
  <c r="F5" i="2" s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</calcChain>
</file>

<file path=xl/sharedStrings.xml><?xml version="1.0" encoding="utf-8"?>
<sst xmlns="http://schemas.openxmlformats.org/spreadsheetml/2006/main" count="2837" uniqueCount="301">
  <si>
    <t>x</t>
  </si>
  <si>
    <t>y</t>
  </si>
  <si>
    <t>IBS-142</t>
  </si>
  <si>
    <t>IBS-140</t>
  </si>
  <si>
    <t>IBS-141</t>
  </si>
  <si>
    <t>IBS-3</t>
  </si>
  <si>
    <t>IBS-139</t>
  </si>
  <si>
    <t>IBS-75</t>
  </si>
  <si>
    <t>IBS-4</t>
  </si>
  <si>
    <t>IBS-35</t>
  </si>
  <si>
    <t>IBS-33</t>
  </si>
  <si>
    <t>IBS-37</t>
  </si>
  <si>
    <t>IBS-39</t>
  </si>
  <si>
    <t>IBS-102</t>
  </si>
  <si>
    <t>IBS-41</t>
  </si>
  <si>
    <t>IBS-36</t>
  </si>
  <si>
    <t>IBS-98</t>
  </si>
  <si>
    <t>IBS-40</t>
  </si>
  <si>
    <t>IBS-9</t>
  </si>
  <si>
    <t>IBS-76</t>
  </si>
  <si>
    <t>IBS-7</t>
  </si>
  <si>
    <t>IBS-99</t>
  </si>
  <si>
    <t>IBS-8</t>
  </si>
  <si>
    <t>IBS-38</t>
  </si>
  <si>
    <t>IBS-97</t>
  </si>
  <si>
    <t>IBS-74</t>
  </si>
  <si>
    <t>IBS-73</t>
  </si>
  <si>
    <t>IBS-42</t>
  </si>
  <si>
    <t>z</t>
  </si>
  <si>
    <t>D</t>
  </si>
  <si>
    <t>T</t>
  </si>
  <si>
    <t>IBS-103</t>
  </si>
  <si>
    <t>IBS-96</t>
  </si>
  <si>
    <t>IBS-43</t>
  </si>
  <si>
    <t>IBS-77</t>
  </si>
  <si>
    <t>IBS-32</t>
  </si>
  <si>
    <t>BN
(-)</t>
    <phoneticPr fontId="1" type="noConversion"/>
  </si>
  <si>
    <t>BCX
(m)</t>
    <phoneticPr fontId="1" type="noConversion"/>
  </si>
  <si>
    <t>BCY
(m)</t>
    <phoneticPr fontId="1" type="noConversion"/>
  </si>
  <si>
    <t>WL
(m)</t>
    <phoneticPr fontId="1" type="noConversion"/>
  </si>
  <si>
    <t>USCS</t>
    <phoneticPr fontId="1" type="noConversion"/>
  </si>
  <si>
    <r>
      <t xml:space="preserve">D
</t>
    </r>
    <r>
      <rPr>
        <b/>
        <sz val="14"/>
        <color theme="1"/>
        <rFont val="Times New Roman"/>
        <family val="1"/>
      </rPr>
      <t>(m)</t>
    </r>
  </si>
  <si>
    <r>
      <t xml:space="preserve">T
</t>
    </r>
    <r>
      <rPr>
        <b/>
        <sz val="14"/>
        <color theme="1"/>
        <rFont val="Times New Roman"/>
        <family val="1"/>
      </rPr>
      <t>(m)</t>
    </r>
  </si>
  <si>
    <r>
      <t xml:space="preserve">ω
</t>
    </r>
    <r>
      <rPr>
        <b/>
        <sz val="14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</si>
  <si>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4"/>
        <color theme="1"/>
        <rFont val="Times New Roman"/>
        <family val="1"/>
      </rPr>
      <t xml:space="preserve">s
</t>
    </r>
    <r>
      <rPr>
        <b/>
        <sz val="14"/>
        <color theme="1"/>
        <rFont val="Times New Roman"/>
        <family val="1"/>
      </rPr>
      <t>(-)</t>
    </r>
  </si>
  <si>
    <r>
      <t xml:space="preserve">LL
</t>
    </r>
    <r>
      <rPr>
        <b/>
        <sz val="14"/>
        <color theme="1"/>
        <rFont val="Times New Roman"/>
        <family val="1"/>
      </rPr>
      <t>(-)</t>
    </r>
  </si>
  <si>
    <r>
      <t xml:space="preserve">PI
</t>
    </r>
    <r>
      <rPr>
        <b/>
        <sz val="14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</si>
  <si>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4"/>
        <color theme="1"/>
        <rFont val="Times New Roman"/>
        <family val="1"/>
      </rPr>
      <t>u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</si>
  <si>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 xml:space="preserve">cu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</si>
  <si>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</si>
  <si>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</si>
  <si>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4"/>
        <color theme="1"/>
        <rFont val="Times New Roman"/>
        <family val="1"/>
      </rPr>
      <t>0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</si>
  <si>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4"/>
        <color theme="1"/>
        <rFont val="Times New Roman"/>
        <family val="1"/>
      </rPr>
      <t>t</t>
    </r>
    <r>
      <rPr>
        <b/>
        <i/>
        <sz val="14"/>
        <color theme="1"/>
        <rFont val="Times New Roman"/>
        <family val="1"/>
      </rPr>
      <t xml:space="preserve">
</t>
    </r>
    <r>
      <rPr>
        <b/>
        <sz val="14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</si>
  <si>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4"/>
        <color theme="1"/>
        <rFont val="Times New Roman"/>
        <family val="1"/>
      </rPr>
      <t>c</t>
    </r>
    <r>
      <rPr>
        <b/>
        <i/>
        <sz val="14"/>
        <color theme="1"/>
        <rFont val="Times New Roman"/>
        <family val="1"/>
      </rPr>
      <t xml:space="preserve">'
</t>
    </r>
    <r>
      <rPr>
        <b/>
        <sz val="14"/>
        <color theme="1"/>
        <rFont val="Times New Roman"/>
        <family val="1"/>
      </rPr>
      <t>(kN/m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)</t>
    </r>
  </si>
  <si>
    <t>IBS-83</t>
  </si>
  <si>
    <t>SM(매립층)</t>
  </si>
  <si>
    <t>SP-SM</t>
  </si>
  <si>
    <t>CL</t>
  </si>
  <si>
    <t>-</t>
    <phoneticPr fontId="2" type="noConversion"/>
  </si>
  <si>
    <t>SM</t>
  </si>
  <si>
    <t>IBS-20</t>
  </si>
  <si>
    <t>SP</t>
  </si>
  <si>
    <t>MBS-179</t>
  </si>
  <si>
    <t>Start day
(year-month-day)</t>
    <phoneticPr fontId="1" type="noConversion"/>
  </si>
  <si>
    <t>Nearest borehole</t>
    <phoneticPr fontId="1" type="noConversion"/>
  </si>
  <si>
    <t>Nearest</t>
    <phoneticPr fontId="1" type="noConversion"/>
  </si>
  <si>
    <r>
      <t>Δσ'</t>
    </r>
    <r>
      <rPr>
        <b/>
        <i/>
        <vertAlign val="subscript"/>
        <sz val="10"/>
        <color theme="1"/>
        <rFont val="Times New Roman"/>
        <family val="1"/>
      </rPr>
      <t xml:space="preserve">(plan)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i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</si>
  <si>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>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</si>
  <si>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>c(plan)</t>
    </r>
    <r>
      <rPr>
        <b/>
        <i/>
        <sz val="10"/>
        <color theme="1"/>
        <rFont val="Times New Roman"/>
        <family val="1"/>
      </rPr>
      <t xml:space="preserve">
</t>
    </r>
    <r>
      <rPr>
        <b/>
        <sz val="10"/>
        <color theme="1"/>
        <rFont val="Times New Roman"/>
        <family val="1"/>
      </rPr>
      <t>(cm)</t>
    </r>
  </si>
  <si>
    <r>
      <t xml:space="preserve">Δσ'
</t>
    </r>
    <r>
      <rPr>
        <b/>
        <sz val="10"/>
        <color theme="1"/>
        <rFont val="Times New Roman"/>
        <family val="1"/>
      </rPr>
      <t>(kN/m</t>
    </r>
    <r>
      <rPr>
        <b/>
        <vertAlign val="superscript"/>
        <sz val="10"/>
        <color theme="1"/>
        <rFont val="Times New Roman"/>
        <family val="1"/>
      </rPr>
      <t>2</t>
    </r>
    <r>
      <rPr>
        <b/>
        <sz val="10"/>
        <color theme="1"/>
        <rFont val="Times New Roman"/>
        <family val="1"/>
      </rPr>
      <t>)</t>
    </r>
  </si>
  <si>
    <r>
      <t>H</t>
    </r>
    <r>
      <rPr>
        <b/>
        <i/>
        <vertAlign val="subscript"/>
        <sz val="10"/>
        <color theme="1"/>
        <rFont val="Times New Roman"/>
        <family val="1"/>
      </rPr>
      <t xml:space="preserve">aver.
</t>
    </r>
    <r>
      <rPr>
        <b/>
        <sz val="10"/>
        <color theme="1"/>
        <rFont val="Times New Roman"/>
        <family val="1"/>
      </rPr>
      <t>(m)</t>
    </r>
  </si>
  <si>
    <r>
      <t>S</t>
    </r>
    <r>
      <rPr>
        <b/>
        <i/>
        <vertAlign val="subscript"/>
        <sz val="10"/>
        <color theme="1"/>
        <rFont val="Times New Roman"/>
        <family val="1"/>
      </rPr>
      <t xml:space="preserve">c(t=tc)
</t>
    </r>
    <r>
      <rPr>
        <b/>
        <sz val="10"/>
        <color theme="1"/>
        <rFont val="Times New Roman"/>
        <family val="1"/>
      </rPr>
      <t>(cm)</t>
    </r>
  </si>
  <si>
    <r>
      <t xml:space="preserve">M.N
</t>
    </r>
    <r>
      <rPr>
        <b/>
        <sz val="10"/>
        <color theme="1"/>
        <rFont val="Times New Roman"/>
        <family val="1"/>
      </rPr>
      <t>(-)</t>
    </r>
  </si>
  <si>
    <r>
      <t xml:space="preserve">M.N.X
</t>
    </r>
    <r>
      <rPr>
        <b/>
        <sz val="10"/>
        <color theme="1"/>
        <rFont val="Times New Roman"/>
        <family val="1"/>
      </rPr>
      <t>(m)</t>
    </r>
  </si>
  <si>
    <r>
      <t xml:space="preserve">M.N.Y
</t>
    </r>
    <r>
      <rPr>
        <b/>
        <sz val="10"/>
        <color theme="1"/>
        <rFont val="Times New Roman"/>
        <family val="1"/>
      </rPr>
      <t>(m)</t>
    </r>
  </si>
  <si>
    <r>
      <t xml:space="preserve">d
</t>
    </r>
    <r>
      <rPr>
        <b/>
        <sz val="10"/>
        <color theme="1"/>
        <rFont val="Times New Roman"/>
        <family val="1"/>
      </rPr>
      <t>(m)</t>
    </r>
  </si>
  <si>
    <t>MBS-178</t>
  </si>
  <si>
    <t>IBS-1</t>
  </si>
  <si>
    <t>GW,SM(매립층)</t>
  </si>
  <si>
    <t>-</t>
    <phoneticPr fontId="1" type="noConversion"/>
  </si>
  <si>
    <t>GW</t>
  </si>
  <si>
    <t>IBS-2</t>
  </si>
  <si>
    <t>GP(매립층)</t>
  </si>
  <si>
    <t xml:space="preserve"> </t>
  </si>
  <si>
    <t>GP</t>
  </si>
  <si>
    <t>IBS-5</t>
  </si>
  <si>
    <t>GP,SM(매립층)</t>
    <phoneticPr fontId="1" type="noConversion"/>
  </si>
  <si>
    <t>ML</t>
  </si>
  <si>
    <t>-</t>
  </si>
  <si>
    <t>IBS-6</t>
  </si>
  <si>
    <t>GC(매립층)</t>
  </si>
  <si>
    <t>GC,SM(매립층)</t>
    <phoneticPr fontId="1" type="noConversion"/>
  </si>
  <si>
    <t>IBS-10</t>
  </si>
  <si>
    <t>IBS-11</t>
  </si>
  <si>
    <t>IBS-12</t>
  </si>
  <si>
    <t>IBS-13</t>
  </si>
  <si>
    <t>IBS-14</t>
  </si>
  <si>
    <t>IBS-15</t>
  </si>
  <si>
    <t>IBS-16</t>
  </si>
  <si>
    <t>IBS-17</t>
  </si>
  <si>
    <t>IBS-18</t>
  </si>
  <si>
    <t>IBS-19</t>
  </si>
  <si>
    <t>IBS-21</t>
  </si>
  <si>
    <t>IBS-22</t>
  </si>
  <si>
    <t>IBS-23</t>
  </si>
  <si>
    <t>SP(매립층)</t>
  </si>
  <si>
    <t>IBS-24</t>
  </si>
  <si>
    <t>IBS-25</t>
  </si>
  <si>
    <t>IBS-26</t>
  </si>
  <si>
    <t>IBS-27</t>
  </si>
  <si>
    <t>IBS-28</t>
  </si>
  <si>
    <t>IBS-29</t>
  </si>
  <si>
    <t>IBS-30</t>
  </si>
  <si>
    <t>IBS-31</t>
  </si>
  <si>
    <t>GM</t>
  </si>
  <si>
    <t>IBS-34</t>
  </si>
  <si>
    <t>SC</t>
  </si>
  <si>
    <t>IBS-44</t>
  </si>
  <si>
    <t>SM(reclamated)</t>
    <phoneticPr fontId="1" type="noConversion"/>
  </si>
  <si>
    <t>IBS-45</t>
  </si>
  <si>
    <t>IBS-46</t>
  </si>
  <si>
    <t>IBS-47</t>
  </si>
  <si>
    <t>IBS-48</t>
  </si>
  <si>
    <t>IBS-49</t>
  </si>
  <si>
    <t>IBS-50</t>
  </si>
  <si>
    <t>IBS-51</t>
  </si>
  <si>
    <t>IBS-52</t>
  </si>
  <si>
    <t>IBS-53</t>
  </si>
  <si>
    <t>IBS-54</t>
  </si>
  <si>
    <t>IBS-55</t>
  </si>
  <si>
    <t>ML(매립층)</t>
  </si>
  <si>
    <t>IBS-56</t>
  </si>
  <si>
    <t>IBS-57</t>
  </si>
  <si>
    <t>IBS-58</t>
  </si>
  <si>
    <t>IBS-59</t>
  </si>
  <si>
    <t>CH</t>
  </si>
  <si>
    <t>IBS-60</t>
  </si>
  <si>
    <t>IBS-61</t>
  </si>
  <si>
    <t>IBS-62</t>
  </si>
  <si>
    <t>IBS-63</t>
  </si>
  <si>
    <t>IBS-64</t>
  </si>
  <si>
    <t>IBS-65</t>
  </si>
  <si>
    <t>IBS-66</t>
  </si>
  <si>
    <t>IBS-67</t>
  </si>
  <si>
    <t>IBS-68</t>
  </si>
  <si>
    <t>IBS-69</t>
  </si>
  <si>
    <t>IBS-70</t>
  </si>
  <si>
    <t>IBS-71</t>
  </si>
  <si>
    <t>IBS-72</t>
  </si>
  <si>
    <t>IBS-78</t>
  </si>
  <si>
    <t>IBS-79</t>
  </si>
  <si>
    <t>IBS-80</t>
  </si>
  <si>
    <t>IBS-81</t>
  </si>
  <si>
    <t>IBS-82</t>
  </si>
  <si>
    <t>IBS-84</t>
  </si>
  <si>
    <t>IBS-85</t>
  </si>
  <si>
    <t>IBS-86</t>
  </si>
  <si>
    <t>IBS-87</t>
  </si>
  <si>
    <t>IBS-88</t>
  </si>
  <si>
    <t>IBS-89</t>
  </si>
  <si>
    <t>IBS-90</t>
  </si>
  <si>
    <t>IBS-91</t>
  </si>
  <si>
    <t>IBS-92</t>
  </si>
  <si>
    <t>IBS-93</t>
  </si>
  <si>
    <t>IBS-94</t>
  </si>
  <si>
    <t>IBS-95</t>
  </si>
  <si>
    <t>SMSM(매립층)</t>
  </si>
  <si>
    <t>IBS-100</t>
  </si>
  <si>
    <t>IBS-101</t>
  </si>
  <si>
    <t>IBS-104</t>
  </si>
  <si>
    <t>IBS-105</t>
  </si>
  <si>
    <t>IBS-106</t>
  </si>
  <si>
    <t>IBS-107</t>
  </si>
  <si>
    <t>IBS-108</t>
  </si>
  <si>
    <t>IBS-109</t>
  </si>
  <si>
    <t>IBS-110</t>
  </si>
  <si>
    <t>IBS-111</t>
  </si>
  <si>
    <t>IBS-112</t>
  </si>
  <si>
    <t>IBS-113</t>
  </si>
  <si>
    <t>IBS-114</t>
  </si>
  <si>
    <t>IBS-115</t>
  </si>
  <si>
    <t>IBS-116</t>
  </si>
  <si>
    <t>CL(매립층)</t>
  </si>
  <si>
    <t>IBS-117</t>
  </si>
  <si>
    <t>IBS-118</t>
  </si>
  <si>
    <t>IBS-119</t>
  </si>
  <si>
    <t>IBS-120</t>
  </si>
  <si>
    <t>IBS-121</t>
  </si>
  <si>
    <t>IBS-122</t>
  </si>
  <si>
    <t>IBS-123</t>
  </si>
  <si>
    <t>IBS-124</t>
  </si>
  <si>
    <t>IBS-125</t>
  </si>
  <si>
    <t>IBS-126</t>
  </si>
  <si>
    <t>IBS-127</t>
  </si>
  <si>
    <t>IBS-128</t>
  </si>
  <si>
    <t>IBS-129</t>
  </si>
  <si>
    <t>IBS-130</t>
  </si>
  <si>
    <t>IBS-131</t>
  </si>
  <si>
    <t>IBS-132</t>
  </si>
  <si>
    <t>IBS-133</t>
  </si>
  <si>
    <t>IBS-134</t>
  </si>
  <si>
    <t>GM(매립층)</t>
  </si>
  <si>
    <t>IBS-135</t>
  </si>
  <si>
    <t>IBS-136</t>
  </si>
  <si>
    <t>IBS-137</t>
  </si>
  <si>
    <t>IBS-138</t>
  </si>
  <si>
    <t>풍화암</t>
  </si>
  <si>
    <t>IBS-143</t>
  </si>
  <si>
    <t>CL(매립층)</t>
    <phoneticPr fontId="1" type="noConversion"/>
  </si>
  <si>
    <t>SM</t>
    <phoneticPr fontId="1" type="noConversion"/>
  </si>
  <si>
    <t>ML</t>
    <phoneticPr fontId="1" type="noConversion"/>
  </si>
  <si>
    <t>CL</t>
    <phoneticPr fontId="1" type="noConversion"/>
  </si>
  <si>
    <t>IBS-144</t>
  </si>
  <si>
    <t>SP</t>
    <phoneticPr fontId="1" type="noConversion"/>
  </si>
  <si>
    <t>GP</t>
    <phoneticPr fontId="1" type="noConversion"/>
  </si>
  <si>
    <t>IBS-145</t>
  </si>
  <si>
    <t>SM(매립층)</t>
    <phoneticPr fontId="1" type="noConversion"/>
  </si>
  <si>
    <t>IBS-146</t>
  </si>
  <si>
    <t>SW</t>
    <phoneticPr fontId="1" type="noConversion"/>
  </si>
  <si>
    <t>IBS-147</t>
  </si>
  <si>
    <t>SC</t>
    <phoneticPr fontId="1" type="noConversion"/>
  </si>
  <si>
    <t>IBS-148</t>
  </si>
  <si>
    <t>CH</t>
    <phoneticPr fontId="1" type="noConversion"/>
  </si>
  <si>
    <t>IBS-149</t>
  </si>
  <si>
    <t>IBS-150</t>
  </si>
  <si>
    <t>IBS-151</t>
  </si>
  <si>
    <t>IBS-152</t>
  </si>
  <si>
    <t>IBS-153</t>
  </si>
  <si>
    <t>IBS-154</t>
  </si>
  <si>
    <t>SC(매립층)</t>
    <phoneticPr fontId="1" type="noConversion"/>
  </si>
  <si>
    <t>IBS-155</t>
  </si>
  <si>
    <t>GC(매립층)</t>
    <phoneticPr fontId="1" type="noConversion"/>
  </si>
  <si>
    <t>SW-SM</t>
    <phoneticPr fontId="1" type="noConversion"/>
  </si>
  <si>
    <t>IBS-156</t>
  </si>
  <si>
    <t>IBS-157</t>
  </si>
  <si>
    <t>IBS-158</t>
  </si>
  <si>
    <t>IBS-159</t>
  </si>
  <si>
    <t>IBS-160</t>
  </si>
  <si>
    <t>IBS-161</t>
  </si>
  <si>
    <t>IBS-162</t>
  </si>
  <si>
    <t>GP(매립층)</t>
    <phoneticPr fontId="1" type="noConversion"/>
  </si>
  <si>
    <t>IBS-163</t>
  </si>
  <si>
    <t>IBS-164</t>
  </si>
  <si>
    <t>IBS-165</t>
  </si>
  <si>
    <t>IBS-166</t>
  </si>
  <si>
    <t>IBS-167</t>
  </si>
  <si>
    <t>SW(매립층(</t>
    <phoneticPr fontId="1" type="noConversion"/>
  </si>
  <si>
    <t>IBS-168</t>
  </si>
  <si>
    <t>IBS-169</t>
  </si>
  <si>
    <t>SP-SM</t>
    <phoneticPr fontId="1" type="noConversion"/>
  </si>
  <si>
    <t>IBS-170</t>
  </si>
  <si>
    <t>IBS-171</t>
  </si>
  <si>
    <t>IBS-172</t>
  </si>
  <si>
    <t>IBS-173</t>
  </si>
  <si>
    <t>GP,GC(매립층)</t>
    <phoneticPr fontId="1" type="noConversion"/>
  </si>
  <si>
    <t>IBS-174</t>
  </si>
  <si>
    <t>IBS-175</t>
  </si>
  <si>
    <t>IBS-176</t>
  </si>
  <si>
    <t>IBS-177</t>
  </si>
  <si>
    <t>IBS-178</t>
  </si>
  <si>
    <t>IBS-179</t>
  </si>
  <si>
    <t>IBS-180</t>
  </si>
  <si>
    <t>IBS-181</t>
  </si>
  <si>
    <t>IBS-182</t>
  </si>
  <si>
    <t>IBS-183</t>
  </si>
  <si>
    <t>IBS-184</t>
  </si>
  <si>
    <t>IBS-185</t>
  </si>
  <si>
    <t>IBS-186</t>
  </si>
  <si>
    <t>IBS-187</t>
  </si>
  <si>
    <t>IBS-188</t>
  </si>
  <si>
    <t>IBS-189</t>
  </si>
  <si>
    <t>IBS-190</t>
    <phoneticPr fontId="1" type="noConversion"/>
  </si>
  <si>
    <t>IBS-191</t>
  </si>
  <si>
    <r>
      <t xml:space="preserve">D
</t>
    </r>
    <r>
      <rPr>
        <b/>
        <sz val="12"/>
        <color theme="1"/>
        <rFont val="Times New Roman"/>
        <family val="1"/>
      </rPr>
      <t>(m)</t>
    </r>
  </si>
  <si>
    <r>
      <t xml:space="preserve">T
</t>
    </r>
    <r>
      <rPr>
        <b/>
        <sz val="12"/>
        <color theme="1"/>
        <rFont val="Times New Roman"/>
        <family val="1"/>
      </rPr>
      <t>(m)</t>
    </r>
  </si>
  <si>
    <r>
      <t xml:space="preserve">ω
</t>
    </r>
    <r>
      <rPr>
        <b/>
        <sz val="12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</si>
  <si>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2"/>
        <color theme="1"/>
        <rFont val="Times New Roman"/>
        <family val="1"/>
      </rPr>
      <t xml:space="preserve">s
</t>
    </r>
    <r>
      <rPr>
        <b/>
        <sz val="12"/>
        <color theme="1"/>
        <rFont val="Times New Roman"/>
        <family val="1"/>
      </rPr>
      <t>(-)</t>
    </r>
  </si>
  <si>
    <r>
      <t xml:space="preserve">LL
</t>
    </r>
    <r>
      <rPr>
        <b/>
        <sz val="12"/>
        <color theme="1"/>
        <rFont val="Times New Roman"/>
        <family val="1"/>
      </rPr>
      <t>(-)</t>
    </r>
  </si>
  <si>
    <r>
      <t xml:space="preserve">PI
</t>
    </r>
    <r>
      <rPr>
        <b/>
        <sz val="12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</si>
  <si>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2"/>
        <color theme="1"/>
        <rFont val="Times New Roman"/>
        <family val="1"/>
      </rPr>
      <t>u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</si>
  <si>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 xml:space="preserve">cu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</si>
  <si>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</si>
  <si>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</si>
  <si>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2"/>
        <color theme="1"/>
        <rFont val="Times New Roman"/>
        <family val="1"/>
      </rPr>
      <t>0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</si>
  <si>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2"/>
        <color theme="1"/>
        <rFont val="Times New Roman"/>
        <family val="1"/>
      </rPr>
      <t>t</t>
    </r>
    <r>
      <rPr>
        <b/>
        <i/>
        <sz val="12"/>
        <color theme="1"/>
        <rFont val="Times New Roman"/>
        <family val="1"/>
      </rPr>
      <t xml:space="preserve">
</t>
    </r>
    <r>
      <rPr>
        <b/>
        <sz val="12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</si>
  <si>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2"/>
        <color theme="1"/>
        <rFont val="Times New Roman"/>
        <family val="1"/>
      </rPr>
      <t>c</t>
    </r>
    <r>
      <rPr>
        <b/>
        <i/>
        <sz val="12"/>
        <color theme="1"/>
        <rFont val="Times New Roman"/>
        <family val="1"/>
      </rPr>
      <t xml:space="preserve">'
</t>
    </r>
    <r>
      <rPr>
        <b/>
        <sz val="12"/>
        <color theme="1"/>
        <rFont val="Times New Roman"/>
        <family val="1"/>
      </rPr>
      <t>(kN/m</t>
    </r>
    <r>
      <rPr>
        <b/>
        <vertAlign val="super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</si>
  <si>
    <t>MBS-174</t>
  </si>
  <si>
    <r>
      <t xml:space="preserve">D
</t>
    </r>
    <r>
      <rPr>
        <b/>
        <sz val="11"/>
        <color theme="1"/>
        <rFont val="Times New Roman"/>
        <family val="1"/>
      </rPr>
      <t>(m)</t>
    </r>
  </si>
  <si>
    <r>
      <t xml:space="preserve">T
</t>
    </r>
    <r>
      <rPr>
        <b/>
        <sz val="11"/>
        <color theme="1"/>
        <rFont val="Times New Roman"/>
        <family val="1"/>
      </rPr>
      <t>(m)</t>
    </r>
  </si>
  <si>
    <r>
      <t xml:space="preserve">ω
</t>
    </r>
    <r>
      <rPr>
        <b/>
        <sz val="11"/>
        <color theme="1"/>
        <rFont val="Times New Roman"/>
        <family val="1"/>
      </rPr>
      <t>(%)</t>
    </r>
  </si>
  <si>
    <r>
      <t>G</t>
    </r>
    <r>
      <rPr>
        <b/>
        <i/>
        <vertAlign val="subscript"/>
        <sz val="11"/>
        <color theme="1"/>
        <rFont val="Times New Roman"/>
        <family val="1"/>
      </rPr>
      <t xml:space="preserve">s
</t>
    </r>
    <r>
      <rPr>
        <b/>
        <sz val="11"/>
        <color theme="1"/>
        <rFont val="Times New Roman"/>
        <family val="1"/>
      </rPr>
      <t>(-)</t>
    </r>
  </si>
  <si>
    <r>
      <t xml:space="preserve">LL
</t>
    </r>
    <r>
      <rPr>
        <b/>
        <sz val="11"/>
        <color theme="1"/>
        <rFont val="Times New Roman"/>
        <family val="1"/>
      </rPr>
      <t>(-)</t>
    </r>
  </si>
  <si>
    <r>
      <t xml:space="preserve">PI
</t>
    </r>
    <r>
      <rPr>
        <b/>
        <sz val="11"/>
        <color theme="1"/>
        <rFont val="Times New Roman"/>
        <family val="1"/>
      </rPr>
      <t>(-)</t>
    </r>
  </si>
  <si>
    <r>
      <t>q</t>
    </r>
    <r>
      <rPr>
        <b/>
        <i/>
        <vertAlign val="subscript"/>
        <sz val="11"/>
        <color theme="1"/>
        <rFont val="Times New Roman"/>
        <family val="1"/>
      </rPr>
      <t>u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</si>
  <si>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 xml:space="preserve">cu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</si>
  <si>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</si>
  <si>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C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(-)</t>
    </r>
  </si>
  <si>
    <r>
      <t>e</t>
    </r>
    <r>
      <rPr>
        <b/>
        <i/>
        <vertAlign val="subscript"/>
        <sz val="11"/>
        <color theme="1"/>
        <rFont val="Times New Roman"/>
        <family val="1"/>
      </rPr>
      <t>0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</si>
  <si>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S</t>
    </r>
    <r>
      <rPr>
        <b/>
        <i/>
        <vertAlign val="subscript"/>
        <sz val="11"/>
        <color theme="1"/>
        <rFont val="Times New Roman"/>
        <family val="1"/>
      </rPr>
      <t>t</t>
    </r>
    <r>
      <rPr>
        <b/>
        <i/>
        <sz val="11"/>
        <color theme="1"/>
        <rFont val="Times New Roman"/>
        <family val="1"/>
      </rPr>
      <t xml:space="preserve">
</t>
    </r>
    <r>
      <rPr>
        <b/>
        <sz val="11"/>
        <color theme="1"/>
        <rFont val="Times New Roman"/>
        <family val="1"/>
      </rPr>
      <t>(-)</t>
    </r>
  </si>
  <si>
    <r>
      <t>σ</t>
    </r>
    <r>
      <rPr>
        <b/>
        <i/>
        <vertAlign val="subscript"/>
        <sz val="11"/>
        <color theme="1"/>
        <rFont val="Times New Roman"/>
        <family val="1"/>
      </rPr>
      <t>c</t>
    </r>
    <r>
      <rPr>
        <b/>
        <i/>
        <sz val="11"/>
        <color theme="1"/>
        <rFont val="Times New Roman"/>
        <family val="1"/>
      </rPr>
      <t xml:space="preserve">'
</t>
    </r>
    <r>
      <rPr>
        <b/>
        <sz val="11"/>
        <color theme="1"/>
        <rFont val="Times New Roman"/>
        <family val="1"/>
      </rPr>
      <t>(kN/m</t>
    </r>
    <r>
      <rPr>
        <b/>
        <vertAlign val="superscript"/>
        <sz val="11"/>
        <color theme="1"/>
        <rFont val="Times New Roman"/>
        <family val="1"/>
      </rPr>
      <t>2</t>
    </r>
    <r>
      <rPr>
        <b/>
        <sz val="11"/>
        <color theme="1"/>
        <rFont val="Times New Roman"/>
        <family val="1"/>
      </rPr>
      <t>)</t>
    </r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</si>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</sst>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_);[Red]\(0.00\)"/>
    <numFmt numFmtId="166" formatCode="0.000_);[Red]\(0.000\)"/>
    <numFmt numFmtId="167" formatCode="0.0_ "/>
    <numFmt numFmtId="168" formatCode="0.0_);[Red]\(0.0\)"/>
    <numFmt numFmtId="169" formatCode="0_);[Red]\(0\)"/>
    <numFmt numFmtId="170" formatCode="0.000"/>
  </numFmts>
  <fonts count="3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 Light"/>
      <family val="2"/>
      <scheme val="major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i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sz val="14"/>
      <color theme="1"/>
      <name val="맑은 고딕"/>
      <family val="3"/>
      <charset val="129"/>
    </font>
    <font>
      <sz val="12"/>
      <color rgb="FF000000"/>
      <name val="Calibri Light"/>
      <family val="3"/>
      <charset val="129"/>
      <scheme val="major"/>
    </font>
    <font>
      <sz val="12"/>
      <color theme="1"/>
      <name val="맑은 고딕"/>
      <family val="3"/>
      <charset val="129"/>
    </font>
    <font>
      <sz val="12"/>
      <color theme="1"/>
      <name val="Calibri"/>
      <family val="3"/>
      <charset val="129"/>
      <scheme val="minor"/>
    </font>
    <font>
      <sz val="11"/>
      <color rgb="FF000000"/>
      <name val="Calibri Light"/>
      <family val="3"/>
      <charset val="129"/>
      <scheme val="major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0"/>
      <color theme="1"/>
      <name val="맑은 고딕"/>
      <family val="3"/>
      <charset val="129"/>
    </font>
    <font>
      <b/>
      <i/>
      <sz val="12"/>
      <color theme="1"/>
      <name val="Times New Roman"/>
      <family val="1"/>
    </font>
    <font>
      <b/>
      <i/>
      <vertAlign val="sub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i/>
      <vertAlign val="subscript"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b/>
      <i/>
      <vertAlign val="sub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vertAlign val="superscript"/>
      <sz val="10"/>
      <color theme="1"/>
      <name val="Times New Roman"/>
      <family val="1"/>
    </font>
    <font>
      <b/>
      <sz val="10"/>
      <color rgb="FFFF0000"/>
      <name val="Calibri Light"/>
      <family val="3"/>
      <charset val="129"/>
      <scheme val="major"/>
    </font>
    <font>
      <b/>
      <sz val="10"/>
      <color theme="1"/>
      <name val="Calibri Light"/>
      <family val="3"/>
      <charset val="129"/>
      <scheme val="major"/>
    </font>
    <font>
      <sz val="10"/>
      <color theme="1"/>
      <name val="HY견고딕"/>
      <family val="1"/>
      <charset val="129"/>
    </font>
    <font>
      <b/>
      <sz val="10"/>
      <color rgb="FFFF0000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9"/>
      <color theme="1"/>
      <name val="Calibri"/>
      <family val="2"/>
      <scheme val="minor"/>
    </font>
    <font>
      <sz val="9"/>
      <color theme="1"/>
      <name val="맑은 고딕"/>
      <family val="3"/>
      <charset val="129"/>
    </font>
    <font>
      <sz val="18"/>
      <color theme="1"/>
      <name val="Calibri"/>
      <family val="3"/>
      <charset val="129"/>
      <scheme val="minor"/>
    </font>
    <font>
      <sz val="12"/>
      <color rgb="FF00000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0" fillId="4" borderId="3" xfId="0" applyFont="1" applyFill="1" applyBorder="1" applyAlignment="1">
      <alignment horizontal="center" vertical="center" wrapText="1"/>
    </xf>
    <xf numFmtId="164" fontId="11" fillId="4" borderId="0" xfId="0" applyNumberFormat="1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165" fontId="12" fillId="4" borderId="0" xfId="0" applyNumberFormat="1" applyFont="1" applyFill="1" applyAlignment="1">
      <alignment horizontal="center" vertical="center"/>
    </xf>
    <xf numFmtId="165" fontId="11" fillId="4" borderId="0" xfId="0" applyNumberFormat="1" applyFont="1" applyFill="1" applyAlignment="1">
      <alignment horizontal="center" vertical="center"/>
    </xf>
    <xf numFmtId="166" fontId="12" fillId="4" borderId="0" xfId="0" applyNumberFormat="1" applyFont="1" applyFill="1" applyAlignment="1">
      <alignment horizontal="center" vertical="center"/>
    </xf>
    <xf numFmtId="166" fontId="12" fillId="4" borderId="6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164" fontId="12" fillId="4" borderId="0" xfId="0" applyNumberFormat="1" applyFont="1" applyFill="1" applyAlignment="1">
      <alignment horizontal="center" vertical="center"/>
    </xf>
    <xf numFmtId="0" fontId="13" fillId="4" borderId="3" xfId="0" applyFont="1" applyFill="1" applyBorder="1" applyAlignment="1">
      <alignment horizontal="center" vertical="center" wrapText="1"/>
    </xf>
    <xf numFmtId="164" fontId="14" fillId="4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165" fontId="15" fillId="4" borderId="0" xfId="0" applyNumberFormat="1" applyFont="1" applyFill="1" applyAlignment="1">
      <alignment horizontal="center" vertical="center"/>
    </xf>
    <xf numFmtId="165" fontId="14" fillId="4" borderId="0" xfId="0" applyNumberFormat="1" applyFont="1" applyFill="1" applyAlignment="1">
      <alignment horizontal="center" vertical="center"/>
    </xf>
    <xf numFmtId="166" fontId="15" fillId="4" borderId="0" xfId="0" applyNumberFormat="1" applyFont="1" applyFill="1" applyAlignment="1">
      <alignment horizontal="center" vertical="center"/>
    </xf>
    <xf numFmtId="166" fontId="15" fillId="4" borderId="6" xfId="0" applyNumberFormat="1" applyFont="1" applyFill="1" applyBorder="1" applyAlignment="1">
      <alignment horizontal="center" vertical="center"/>
    </xf>
    <xf numFmtId="0" fontId="14" fillId="4" borderId="0" xfId="0" applyFont="1" applyFill="1" applyAlignment="1">
      <alignment vertical="center"/>
    </xf>
    <xf numFmtId="164" fontId="15" fillId="4" borderId="0" xfId="0" applyNumberFormat="1" applyFont="1" applyFill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164" fontId="11" fillId="4" borderId="2" xfId="0" applyNumberFormat="1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165" fontId="12" fillId="4" borderId="2" xfId="0" applyNumberFormat="1" applyFont="1" applyFill="1" applyBorder="1" applyAlignment="1">
      <alignment horizontal="center" vertical="center"/>
    </xf>
    <xf numFmtId="165" fontId="11" fillId="4" borderId="2" xfId="0" applyNumberFormat="1" applyFont="1" applyFill="1" applyBorder="1" applyAlignment="1">
      <alignment horizontal="center" vertical="center"/>
    </xf>
    <xf numFmtId="166" fontId="12" fillId="4" borderId="2" xfId="0" applyNumberFormat="1" applyFont="1" applyFill="1" applyBorder="1" applyAlignment="1">
      <alignment horizontal="center" vertical="center"/>
    </xf>
    <xf numFmtId="166" fontId="12" fillId="4" borderId="7" xfId="0" applyNumberFormat="1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164" fontId="11" fillId="4" borderId="5" xfId="0" applyNumberFormat="1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165" fontId="12" fillId="4" borderId="5" xfId="0" applyNumberFormat="1" applyFont="1" applyFill="1" applyBorder="1" applyAlignment="1">
      <alignment horizontal="center" vertical="center"/>
    </xf>
    <xf numFmtId="165" fontId="11" fillId="4" borderId="5" xfId="0" applyNumberFormat="1" applyFont="1" applyFill="1" applyBorder="1" applyAlignment="1">
      <alignment horizontal="center" vertical="center"/>
    </xf>
    <xf numFmtId="166" fontId="12" fillId="4" borderId="5" xfId="0" applyNumberFormat="1" applyFont="1" applyFill="1" applyBorder="1" applyAlignment="1">
      <alignment horizontal="center" vertical="center"/>
    </xf>
    <xf numFmtId="166" fontId="12" fillId="4" borderId="8" xfId="0" applyNumberFormat="1" applyFont="1" applyFill="1" applyBorder="1" applyAlignment="1">
      <alignment horizontal="center" vertical="center"/>
    </xf>
    <xf numFmtId="167" fontId="16" fillId="4" borderId="0" xfId="0" applyNumberFormat="1" applyFont="1" applyFill="1" applyAlignment="1">
      <alignment horizontal="center" vertical="center"/>
    </xf>
    <xf numFmtId="0" fontId="17" fillId="4" borderId="0" xfId="0" applyFont="1" applyFill="1" applyAlignment="1">
      <alignment horizontal="center" vertical="center"/>
    </xf>
    <xf numFmtId="168" fontId="16" fillId="4" borderId="0" xfId="0" applyNumberFormat="1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14" fontId="17" fillId="4" borderId="0" xfId="0" applyNumberFormat="1" applyFont="1" applyFill="1" applyAlignment="1">
      <alignment horizontal="center" vertical="center"/>
    </xf>
    <xf numFmtId="165" fontId="16" fillId="4" borderId="0" xfId="0" applyNumberFormat="1" applyFont="1" applyFill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6" fillId="0" borderId="0" xfId="0" applyFont="1" applyAlignment="1">
      <alignment horizontal="center" vertical="center" wrapText="1"/>
    </xf>
    <xf numFmtId="169" fontId="26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8" fillId="0" borderId="0" xfId="0" applyFont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7" fontId="16" fillId="5" borderId="0" xfId="0" applyNumberFormat="1" applyFont="1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168" fontId="16" fillId="5" borderId="0" xfId="0" applyNumberFormat="1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14" fontId="17" fillId="5" borderId="0" xfId="0" applyNumberFormat="1" applyFont="1" applyFill="1" applyAlignment="1">
      <alignment horizontal="center" vertical="center"/>
    </xf>
    <xf numFmtId="165" fontId="16" fillId="5" borderId="0" xfId="0" applyNumberFormat="1" applyFont="1" applyFill="1" applyAlignment="1">
      <alignment horizontal="center" vertical="center"/>
    </xf>
    <xf numFmtId="0" fontId="13" fillId="5" borderId="1" xfId="0" applyFont="1" applyFill="1" applyBorder="1" applyAlignment="1">
      <alignment horizontal="center" vertical="center" wrapText="1"/>
    </xf>
    <xf numFmtId="164" fontId="14" fillId="5" borderId="2" xfId="0" applyNumberFormat="1" applyFont="1" applyFill="1" applyBorder="1" applyAlignment="1">
      <alignment horizontal="center" vertical="center"/>
    </xf>
    <xf numFmtId="0" fontId="14" fillId="5" borderId="2" xfId="0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165" fontId="15" fillId="5" borderId="2" xfId="0" applyNumberFormat="1" applyFont="1" applyFill="1" applyBorder="1" applyAlignment="1">
      <alignment horizontal="center" vertical="center"/>
    </xf>
    <xf numFmtId="165" fontId="14" fillId="5" borderId="2" xfId="0" applyNumberFormat="1" applyFont="1" applyFill="1" applyBorder="1" applyAlignment="1">
      <alignment horizontal="center" vertical="center"/>
    </xf>
    <xf numFmtId="166" fontId="15" fillId="5" borderId="2" xfId="0" applyNumberFormat="1" applyFont="1" applyFill="1" applyBorder="1" applyAlignment="1">
      <alignment horizontal="center" vertical="center"/>
    </xf>
    <xf numFmtId="166" fontId="15" fillId="5" borderId="7" xfId="0" applyNumberFormat="1" applyFont="1" applyFill="1" applyBorder="1" applyAlignment="1">
      <alignment horizontal="center" vertical="center"/>
    </xf>
    <xf numFmtId="0" fontId="14" fillId="5" borderId="0" xfId="0" applyFont="1" applyFill="1" applyAlignment="1">
      <alignment vertical="center"/>
    </xf>
    <xf numFmtId="0" fontId="13" fillId="5" borderId="3" xfId="0" applyFont="1" applyFill="1" applyBorder="1" applyAlignment="1">
      <alignment horizontal="center" vertical="center" wrapText="1"/>
    </xf>
    <xf numFmtId="164" fontId="14" fillId="5" borderId="0" xfId="0" applyNumberFormat="1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5" fontId="15" fillId="5" borderId="0" xfId="0" applyNumberFormat="1" applyFont="1" applyFill="1" applyAlignment="1">
      <alignment horizontal="center" vertical="center"/>
    </xf>
    <xf numFmtId="165" fontId="14" fillId="5" borderId="0" xfId="0" applyNumberFormat="1" applyFont="1" applyFill="1" applyAlignment="1">
      <alignment horizontal="center" vertical="center"/>
    </xf>
    <xf numFmtId="166" fontId="15" fillId="5" borderId="0" xfId="0" applyNumberFormat="1" applyFont="1" applyFill="1" applyAlignment="1">
      <alignment horizontal="center" vertical="center"/>
    </xf>
    <xf numFmtId="166" fontId="15" fillId="5" borderId="6" xfId="0" applyNumberFormat="1" applyFont="1" applyFill="1" applyBorder="1" applyAlignment="1">
      <alignment horizontal="center" vertical="center"/>
    </xf>
    <xf numFmtId="164" fontId="15" fillId="5" borderId="0" xfId="0" applyNumberFormat="1" applyFont="1" applyFill="1" applyAlignment="1">
      <alignment horizontal="center" vertical="center"/>
    </xf>
    <xf numFmtId="0" fontId="13" fillId="5" borderId="4" xfId="0" applyFont="1" applyFill="1" applyBorder="1" applyAlignment="1">
      <alignment horizontal="center" vertical="center" wrapText="1"/>
    </xf>
    <xf numFmtId="164" fontId="14" fillId="5" borderId="5" xfId="0" applyNumberFormat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165" fontId="15" fillId="5" borderId="5" xfId="0" applyNumberFormat="1" applyFont="1" applyFill="1" applyBorder="1" applyAlignment="1">
      <alignment horizontal="center" vertical="center"/>
    </xf>
    <xf numFmtId="165" fontId="14" fillId="5" borderId="5" xfId="0" applyNumberFormat="1" applyFont="1" applyFill="1" applyBorder="1" applyAlignment="1">
      <alignment horizontal="center" vertical="center"/>
    </xf>
    <xf numFmtId="166" fontId="15" fillId="5" borderId="5" xfId="0" applyNumberFormat="1" applyFont="1" applyFill="1" applyBorder="1" applyAlignment="1">
      <alignment horizontal="center" vertical="center"/>
    </xf>
    <xf numFmtId="166" fontId="15" fillId="5" borderId="8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5" fontId="11" fillId="0" borderId="2" xfId="0" applyNumberFormat="1" applyFont="1" applyBorder="1" applyAlignment="1">
      <alignment horizontal="center" vertical="center"/>
    </xf>
    <xf numFmtId="165" fontId="11" fillId="0" borderId="7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164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 vertical="center"/>
    </xf>
    <xf numFmtId="165" fontId="11" fillId="0" borderId="8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165" fontId="11" fillId="2" borderId="2" xfId="0" applyNumberFormat="1" applyFont="1" applyFill="1" applyBorder="1" applyAlignment="1">
      <alignment horizontal="center" vertical="center"/>
    </xf>
    <xf numFmtId="165" fontId="11" fillId="2" borderId="7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vertical="center"/>
    </xf>
    <xf numFmtId="0" fontId="10" fillId="2" borderId="3" xfId="0" applyFont="1" applyFill="1" applyBorder="1" applyAlignment="1">
      <alignment horizontal="center" vertical="center" wrapText="1"/>
    </xf>
    <xf numFmtId="164" fontId="11" fillId="2" borderId="0" xfId="0" applyNumberFormat="1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5" fontId="11" fillId="2" borderId="0" xfId="0" applyNumberFormat="1" applyFont="1" applyFill="1" applyAlignment="1">
      <alignment horizontal="center" vertical="center"/>
    </xf>
    <xf numFmtId="165" fontId="11" fillId="2" borderId="6" xfId="0" applyNumberFormat="1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 wrapText="1"/>
    </xf>
    <xf numFmtId="164" fontId="11" fillId="2" borderId="5" xfId="0" applyNumberFormat="1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165" fontId="11" fillId="2" borderId="5" xfId="0" applyNumberFormat="1" applyFont="1" applyFill="1" applyBorder="1" applyAlignment="1">
      <alignment horizontal="center" vertical="center"/>
    </xf>
    <xf numFmtId="165" fontId="11" fillId="2" borderId="8" xfId="0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65" fontId="12" fillId="0" borderId="2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6" fontId="12" fillId="0" borderId="0" xfId="0" applyNumberFormat="1" applyFont="1" applyAlignment="1">
      <alignment horizontal="center" vertical="center"/>
    </xf>
    <xf numFmtId="166" fontId="12" fillId="0" borderId="6" xfId="0" applyNumberFormat="1" applyFont="1" applyBorder="1" applyAlignment="1">
      <alignment horizontal="center" vertical="center"/>
    </xf>
    <xf numFmtId="165" fontId="12" fillId="0" borderId="5" xfId="0" applyNumberFormat="1" applyFont="1" applyBorder="1" applyAlignment="1">
      <alignment horizontal="center" vertical="center"/>
    </xf>
    <xf numFmtId="166" fontId="12" fillId="0" borderId="5" xfId="0" applyNumberFormat="1" applyFont="1" applyBorder="1" applyAlignment="1">
      <alignment horizontal="center" vertical="center"/>
    </xf>
    <xf numFmtId="166" fontId="12" fillId="0" borderId="8" xfId="0" applyNumberFormat="1" applyFont="1" applyBorder="1" applyAlignment="1">
      <alignment horizontal="center" vertical="center"/>
    </xf>
    <xf numFmtId="2" fontId="12" fillId="0" borderId="0" xfId="0" applyNumberFormat="1" applyFont="1" applyAlignment="1">
      <alignment horizontal="center" vertical="center"/>
    </xf>
    <xf numFmtId="166" fontId="12" fillId="0" borderId="2" xfId="0" applyNumberFormat="1" applyFont="1" applyBorder="1" applyAlignment="1">
      <alignment horizontal="center" vertical="center"/>
    </xf>
    <xf numFmtId="166" fontId="12" fillId="0" borderId="7" xfId="0" applyNumberFormat="1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165" fontId="12" fillId="2" borderId="2" xfId="0" applyNumberFormat="1" applyFont="1" applyFill="1" applyBorder="1" applyAlignment="1">
      <alignment horizontal="center" vertical="center"/>
    </xf>
    <xf numFmtId="166" fontId="12" fillId="2" borderId="2" xfId="0" applyNumberFormat="1" applyFont="1" applyFill="1" applyBorder="1" applyAlignment="1">
      <alignment horizontal="center" vertical="center"/>
    </xf>
    <xf numFmtId="166" fontId="12" fillId="2" borderId="7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Alignment="1">
      <alignment horizontal="center" vertical="center"/>
    </xf>
    <xf numFmtId="166" fontId="12" fillId="2" borderId="0" xfId="0" applyNumberFormat="1" applyFont="1" applyFill="1" applyAlignment="1">
      <alignment horizontal="center" vertical="center"/>
    </xf>
    <xf numFmtId="166" fontId="12" fillId="2" borderId="6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5" fontId="12" fillId="2" borderId="5" xfId="0" applyNumberFormat="1" applyFont="1" applyFill="1" applyBorder="1" applyAlignment="1">
      <alignment horizontal="center" vertical="center"/>
    </xf>
    <xf numFmtId="166" fontId="12" fillId="2" borderId="5" xfId="0" applyNumberFormat="1" applyFont="1" applyFill="1" applyBorder="1" applyAlignment="1">
      <alignment horizontal="center" vertical="center"/>
    </xf>
    <xf numFmtId="166" fontId="12" fillId="2" borderId="8" xfId="0" applyNumberFormat="1" applyFont="1" applyFill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 wrapText="1"/>
    </xf>
    <xf numFmtId="164" fontId="11" fillId="6" borderId="0" xfId="0" applyNumberFormat="1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165" fontId="12" fillId="6" borderId="0" xfId="0" applyNumberFormat="1" applyFont="1" applyFill="1" applyAlignment="1">
      <alignment horizontal="center" vertical="center"/>
    </xf>
    <xf numFmtId="165" fontId="11" fillId="6" borderId="0" xfId="0" applyNumberFormat="1" applyFont="1" applyFill="1" applyAlignment="1">
      <alignment horizontal="center" vertical="center"/>
    </xf>
    <xf numFmtId="166" fontId="12" fillId="6" borderId="0" xfId="0" applyNumberFormat="1" applyFont="1" applyFill="1" applyAlignment="1">
      <alignment horizontal="center" vertical="center"/>
    </xf>
    <xf numFmtId="166" fontId="12" fillId="6" borderId="6" xfId="0" applyNumberFormat="1" applyFont="1" applyFill="1" applyBorder="1" applyAlignment="1">
      <alignment horizontal="center" vertical="center"/>
    </xf>
    <xf numFmtId="164" fontId="12" fillId="6" borderId="0" xfId="0" applyNumberFormat="1" applyFont="1" applyFill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164" fontId="11" fillId="5" borderId="0" xfId="0" applyNumberFormat="1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165" fontId="12" fillId="5" borderId="0" xfId="0" applyNumberFormat="1" applyFont="1" applyFill="1" applyAlignment="1">
      <alignment horizontal="center" vertical="center"/>
    </xf>
    <xf numFmtId="165" fontId="11" fillId="5" borderId="0" xfId="0" applyNumberFormat="1" applyFont="1" applyFill="1" applyAlignment="1">
      <alignment horizontal="center" vertical="center"/>
    </xf>
    <xf numFmtId="166" fontId="12" fillId="5" borderId="0" xfId="0" applyNumberFormat="1" applyFont="1" applyFill="1" applyAlignment="1">
      <alignment horizontal="center" vertical="center"/>
    </xf>
    <xf numFmtId="166" fontId="12" fillId="5" borderId="6" xfId="0" applyNumberFormat="1" applyFont="1" applyFill="1" applyBorder="1" applyAlignment="1">
      <alignment horizontal="center" vertical="center"/>
    </xf>
    <xf numFmtId="168" fontId="12" fillId="0" borderId="0" xfId="0" applyNumberFormat="1" applyFont="1" applyAlignment="1">
      <alignment horizontal="center" vertical="center"/>
    </xf>
    <xf numFmtId="165" fontId="12" fillId="2" borderId="6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2" fontId="11" fillId="0" borderId="5" xfId="0" applyNumberFormat="1" applyFont="1" applyBorder="1" applyAlignment="1">
      <alignment horizontal="center" vertical="center"/>
    </xf>
    <xf numFmtId="170" fontId="11" fillId="0" borderId="5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vertical="center"/>
    </xf>
    <xf numFmtId="2" fontId="11" fillId="0" borderId="2" xfId="0" applyNumberFormat="1" applyFont="1" applyBorder="1" applyAlignment="1">
      <alignment horizontal="center" vertical="center"/>
    </xf>
    <xf numFmtId="170" fontId="11" fillId="0" borderId="2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164" fontId="11" fillId="4" borderId="0" xfId="0" applyNumberFormat="1" applyFont="1" applyFill="1" applyBorder="1" applyAlignment="1">
      <alignment horizontal="center" vertical="center"/>
    </xf>
    <xf numFmtId="164" fontId="11" fillId="2" borderId="0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6" borderId="5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165" fontId="12" fillId="0" borderId="0" xfId="0" applyNumberFormat="1" applyFont="1" applyBorder="1" applyAlignment="1">
      <alignment horizontal="center" vertical="center"/>
    </xf>
    <xf numFmtId="165" fontId="12" fillId="4" borderId="0" xfId="0" applyNumberFormat="1" applyFont="1" applyFill="1" applyBorder="1" applyAlignment="1">
      <alignment horizontal="center" vertical="center"/>
    </xf>
    <xf numFmtId="165" fontId="12" fillId="2" borderId="0" xfId="0" applyNumberFormat="1" applyFont="1" applyFill="1" applyBorder="1" applyAlignment="1">
      <alignment horizontal="center" vertical="center"/>
    </xf>
    <xf numFmtId="165" fontId="11" fillId="2" borderId="0" xfId="0" applyNumberFormat="1" applyFont="1" applyFill="1" applyBorder="1" applyAlignment="1">
      <alignment horizontal="center" vertical="center"/>
    </xf>
    <xf numFmtId="165" fontId="11" fillId="0" borderId="0" xfId="0" applyNumberFormat="1" applyFont="1" applyBorder="1" applyAlignment="1">
      <alignment horizontal="center" vertical="center"/>
    </xf>
    <xf numFmtId="165" fontId="12" fillId="5" borderId="2" xfId="0" applyNumberFormat="1" applyFont="1" applyFill="1" applyBorder="1" applyAlignment="1">
      <alignment horizontal="center" vertical="center"/>
    </xf>
    <xf numFmtId="165" fontId="12" fillId="6" borderId="5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vertical="center"/>
    </xf>
    <xf numFmtId="2" fontId="11" fillId="0" borderId="0" xfId="0" applyNumberFormat="1" applyFont="1" applyBorder="1" applyAlignment="1">
      <alignment horizontal="center" vertical="center"/>
    </xf>
    <xf numFmtId="2" fontId="12" fillId="0" borderId="2" xfId="0" applyNumberFormat="1" applyFont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5" fontId="11" fillId="4" borderId="0" xfId="0" applyNumberFormat="1" applyFont="1" applyFill="1" applyBorder="1" applyAlignment="1">
      <alignment horizontal="center" vertical="center"/>
    </xf>
    <xf numFmtId="164" fontId="12" fillId="2" borderId="2" xfId="0" applyNumberFormat="1" applyFont="1" applyFill="1" applyBorder="1" applyAlignment="1">
      <alignment horizontal="center" vertical="center"/>
    </xf>
    <xf numFmtId="164" fontId="12" fillId="2" borderId="5" xfId="0" applyNumberFormat="1" applyFont="1" applyFill="1" applyBorder="1" applyAlignment="1">
      <alignment horizontal="center" vertical="center"/>
    </xf>
    <xf numFmtId="164" fontId="12" fillId="0" borderId="5" xfId="0" applyNumberFormat="1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64" fontId="12" fillId="4" borderId="5" xfId="0" applyNumberFormat="1" applyFont="1" applyFill="1" applyBorder="1" applyAlignment="1">
      <alignment horizontal="center" vertical="center"/>
    </xf>
    <xf numFmtId="165" fontId="11" fillId="6" borderId="5" xfId="0" applyNumberFormat="1" applyFont="1" applyFill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4" borderId="0" xfId="0" applyNumberFormat="1" applyFont="1" applyFill="1" applyBorder="1" applyAlignment="1">
      <alignment horizontal="center" vertical="center"/>
    </xf>
    <xf numFmtId="166" fontId="12" fillId="2" borderId="0" xfId="0" applyNumberFormat="1" applyFont="1" applyFill="1" applyBorder="1" applyAlignment="1">
      <alignment horizontal="center" vertical="center"/>
    </xf>
    <xf numFmtId="166" fontId="12" fillId="5" borderId="2" xfId="0" applyNumberFormat="1" applyFont="1" applyFill="1" applyBorder="1" applyAlignment="1">
      <alignment horizontal="center" vertical="center"/>
    </xf>
    <xf numFmtId="166" fontId="12" fillId="6" borderId="5" xfId="0" applyNumberFormat="1" applyFont="1" applyFill="1" applyBorder="1" applyAlignment="1">
      <alignment horizontal="center" vertical="center"/>
    </xf>
    <xf numFmtId="170" fontId="11" fillId="0" borderId="0" xfId="0" applyNumberFormat="1" applyFont="1" applyBorder="1" applyAlignment="1">
      <alignment horizontal="center" vertical="center"/>
    </xf>
    <xf numFmtId="166" fontId="12" fillId="5" borderId="7" xfId="0" applyNumberFormat="1" applyFont="1" applyFill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166" fontId="12" fillId="6" borderId="8" xfId="0" applyNumberFormat="1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167" fontId="35" fillId="5" borderId="0" xfId="0" applyNumberFormat="1" applyFont="1" applyFill="1" applyAlignment="1">
      <alignment horizontal="center" vertical="center"/>
    </xf>
    <xf numFmtId="0" fontId="36" fillId="5" borderId="0" xfId="0" applyFont="1" applyFill="1" applyAlignment="1">
      <alignment horizontal="center" vertical="center"/>
    </xf>
    <xf numFmtId="168" fontId="35" fillId="5" borderId="0" xfId="0" applyNumberFormat="1" applyFont="1" applyFill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14" fontId="36" fillId="5" borderId="0" xfId="0" applyNumberFormat="1" applyFont="1" applyFill="1" applyAlignment="1">
      <alignment horizontal="center" vertical="center"/>
    </xf>
    <xf numFmtId="165" fontId="35" fillId="5" borderId="0" xfId="0" applyNumberFormat="1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5" borderId="0" xfId="0" applyFill="1" applyAlignment="1">
      <alignment vertical="center"/>
    </xf>
    <xf numFmtId="166" fontId="37" fillId="5" borderId="0" xfId="0" applyNumberFormat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38" fillId="0" borderId="3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38" fillId="0" borderId="4" xfId="0" applyFont="1" applyBorder="1" applyAlignment="1">
      <alignment horizontal="center" vertical="center" wrapText="1"/>
    </xf>
    <xf numFmtId="0" fontId="38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[1]Boreholes!$N$1:$N$921</c:f>
              <c:strCache>
                <c:ptCount val="915"/>
                <c:pt idx="1">
                  <c:v>Cc
(-)</c:v>
                </c:pt>
                <c:pt idx="4">
                  <c:v>0.52 </c:v>
                </c:pt>
                <c:pt idx="6">
                  <c:v>-</c:v>
                </c:pt>
                <c:pt idx="11">
                  <c:v>0.50 </c:v>
                </c:pt>
                <c:pt idx="16">
                  <c:v>0.66 </c:v>
                </c:pt>
                <c:pt idx="20">
                  <c:v>0.73 </c:v>
                </c:pt>
                <c:pt idx="24">
                  <c:v>0.60 </c:v>
                </c:pt>
                <c:pt idx="28">
                  <c:v>-</c:v>
                </c:pt>
                <c:pt idx="32">
                  <c:v>0.51 </c:v>
                </c:pt>
                <c:pt idx="36">
                  <c:v>0.64 </c:v>
                </c:pt>
                <c:pt idx="38">
                  <c:v>0.38 </c:v>
                </c:pt>
                <c:pt idx="42">
                  <c:v>0.53 </c:v>
                </c:pt>
                <c:pt idx="44">
                  <c:v>0.46 </c:v>
                </c:pt>
                <c:pt idx="48">
                  <c:v>0.71 </c:v>
                </c:pt>
                <c:pt idx="53">
                  <c:v>-</c:v>
                </c:pt>
                <c:pt idx="57">
                  <c:v>0.596 </c:v>
                </c:pt>
                <c:pt idx="61">
                  <c:v>0.663 </c:v>
                </c:pt>
                <c:pt idx="65">
                  <c:v>-</c:v>
                </c:pt>
                <c:pt idx="69">
                  <c:v>0.727 </c:v>
                </c:pt>
                <c:pt idx="71">
                  <c:v>0.591 </c:v>
                </c:pt>
                <c:pt idx="75">
                  <c:v>0.744 </c:v>
                </c:pt>
                <c:pt idx="79">
                  <c:v>0.599 </c:v>
                </c:pt>
                <c:pt idx="81">
                  <c:v>-</c:v>
                </c:pt>
                <c:pt idx="85">
                  <c:v>0.495 </c:v>
                </c:pt>
                <c:pt idx="89">
                  <c:v>0.435 </c:v>
                </c:pt>
                <c:pt idx="91">
                  <c:v>0.570 </c:v>
                </c:pt>
                <c:pt idx="95">
                  <c:v>0.618 </c:v>
                </c:pt>
                <c:pt idx="99">
                  <c:v>0.674 </c:v>
                </c:pt>
                <c:pt idx="103">
                  <c:v>0.662 </c:v>
                </c:pt>
                <c:pt idx="107">
                  <c:v>0.513 </c:v>
                </c:pt>
                <c:pt idx="110">
                  <c:v>0.504 </c:v>
                </c:pt>
                <c:pt idx="112">
                  <c:v>0.598 </c:v>
                </c:pt>
                <c:pt idx="115">
                  <c:v>0.607 </c:v>
                </c:pt>
                <c:pt idx="118">
                  <c:v>0.671 </c:v>
                </c:pt>
                <c:pt idx="122">
                  <c:v>0.564 </c:v>
                </c:pt>
                <c:pt idx="126">
                  <c:v>0.567 </c:v>
                </c:pt>
                <c:pt idx="130">
                  <c:v>0.515 </c:v>
                </c:pt>
                <c:pt idx="134">
                  <c:v>1.088 </c:v>
                </c:pt>
                <c:pt idx="138">
                  <c:v>0.456 </c:v>
                </c:pt>
                <c:pt idx="142">
                  <c:v>0.664 </c:v>
                </c:pt>
                <c:pt idx="146">
                  <c:v>2.927 </c:v>
                </c:pt>
                <c:pt idx="148">
                  <c:v>0.310 </c:v>
                </c:pt>
                <c:pt idx="152">
                  <c:v>0.563 </c:v>
                </c:pt>
                <c:pt idx="154">
                  <c:v>0.377 </c:v>
                </c:pt>
                <c:pt idx="158">
                  <c:v>0.556 </c:v>
                </c:pt>
                <c:pt idx="162">
                  <c:v>0.539 </c:v>
                </c:pt>
                <c:pt idx="165">
                  <c:v>0.370 </c:v>
                </c:pt>
                <c:pt idx="169">
                  <c:v>0.375 </c:v>
                </c:pt>
                <c:pt idx="171">
                  <c:v>0.286 </c:v>
                </c:pt>
                <c:pt idx="175">
                  <c:v>0.415 </c:v>
                </c:pt>
                <c:pt idx="179">
                  <c:v>0.617 </c:v>
                </c:pt>
                <c:pt idx="181">
                  <c:v>0.451 </c:v>
                </c:pt>
                <c:pt idx="185">
                  <c:v>0.650 </c:v>
                </c:pt>
                <c:pt idx="189">
                  <c:v>0.460 </c:v>
                </c:pt>
                <c:pt idx="191">
                  <c:v>-</c:v>
                </c:pt>
                <c:pt idx="195">
                  <c:v>0.464 </c:v>
                </c:pt>
                <c:pt idx="197">
                  <c:v>-</c:v>
                </c:pt>
                <c:pt idx="201">
                  <c:v>0.445 </c:v>
                </c:pt>
                <c:pt idx="205">
                  <c:v>0.466 </c:v>
                </c:pt>
                <c:pt idx="209">
                  <c:v>0.518 </c:v>
                </c:pt>
                <c:pt idx="211">
                  <c:v>-</c:v>
                </c:pt>
                <c:pt idx="215">
                  <c:v>0.432 </c:v>
                </c:pt>
                <c:pt idx="219">
                  <c:v>0.598 </c:v>
                </c:pt>
                <c:pt idx="223">
                  <c:v>0.423 </c:v>
                </c:pt>
                <c:pt idx="227">
                  <c:v>0.375 </c:v>
                </c:pt>
                <c:pt idx="231">
                  <c:v>0.461 </c:v>
                </c:pt>
                <c:pt idx="235">
                  <c:v>0.669 </c:v>
                </c:pt>
                <c:pt idx="239">
                  <c:v>0.664 </c:v>
                </c:pt>
                <c:pt idx="241">
                  <c:v>-</c:v>
                </c:pt>
                <c:pt idx="244">
                  <c:v>0.716 </c:v>
                </c:pt>
                <c:pt idx="246">
                  <c:v>0.536 </c:v>
                </c:pt>
                <c:pt idx="248">
                  <c:v>-</c:v>
                </c:pt>
                <c:pt idx="252">
                  <c:v>0.671 </c:v>
                </c:pt>
                <c:pt idx="256">
                  <c:v>0.620 </c:v>
                </c:pt>
                <c:pt idx="260">
                  <c:v>0.520 </c:v>
                </c:pt>
                <c:pt idx="264">
                  <c:v>0.566 </c:v>
                </c:pt>
                <c:pt idx="269">
                  <c:v>0.735 </c:v>
                </c:pt>
                <c:pt idx="273">
                  <c:v>0.644 </c:v>
                </c:pt>
                <c:pt idx="277">
                  <c:v>0.524 </c:v>
                </c:pt>
                <c:pt idx="281">
                  <c:v>0.601 </c:v>
                </c:pt>
                <c:pt idx="285">
                  <c:v>0.656 </c:v>
                </c:pt>
                <c:pt idx="289">
                  <c:v>0.632 </c:v>
                </c:pt>
                <c:pt idx="293">
                  <c:v>0.611 </c:v>
                </c:pt>
                <c:pt idx="297">
                  <c:v>0.591 </c:v>
                </c:pt>
                <c:pt idx="301">
                  <c:v>0.529 </c:v>
                </c:pt>
                <c:pt idx="305">
                  <c:v>0.534 </c:v>
                </c:pt>
                <c:pt idx="307">
                  <c:v>0.420 </c:v>
                </c:pt>
                <c:pt idx="311">
                  <c:v>0.623 </c:v>
                </c:pt>
                <c:pt idx="315">
                  <c:v>0.598 </c:v>
                </c:pt>
                <c:pt idx="319">
                  <c:v>0.510 </c:v>
                </c:pt>
                <c:pt idx="323">
                  <c:v>-</c:v>
                </c:pt>
                <c:pt idx="325">
                  <c:v>-</c:v>
                </c:pt>
                <c:pt idx="327">
                  <c:v>0.422 </c:v>
                </c:pt>
                <c:pt idx="331">
                  <c:v>0.441 </c:v>
                </c:pt>
                <c:pt idx="335">
                  <c:v>0.538 </c:v>
                </c:pt>
                <c:pt idx="339">
                  <c:v>0.549 </c:v>
                </c:pt>
                <c:pt idx="343">
                  <c:v>-</c:v>
                </c:pt>
                <c:pt idx="345">
                  <c:v>0.469 </c:v>
                </c:pt>
                <c:pt idx="349">
                  <c:v>0.628 </c:v>
                </c:pt>
                <c:pt idx="353">
                  <c:v>0.642 </c:v>
                </c:pt>
                <c:pt idx="357">
                  <c:v>0.733 </c:v>
                </c:pt>
                <c:pt idx="361">
                  <c:v>0.606 </c:v>
                </c:pt>
                <c:pt idx="365">
                  <c:v>0.574 </c:v>
                </c:pt>
                <c:pt idx="369">
                  <c:v>0.584 </c:v>
                </c:pt>
                <c:pt idx="373">
                  <c:v>0.402 </c:v>
                </c:pt>
                <c:pt idx="377">
                  <c:v>0.532 </c:v>
                </c:pt>
                <c:pt idx="381">
                  <c:v>0.662 </c:v>
                </c:pt>
                <c:pt idx="385">
                  <c:v>0.601 </c:v>
                </c:pt>
                <c:pt idx="389">
                  <c:v>0.393 </c:v>
                </c:pt>
                <c:pt idx="393">
                  <c:v>0.568 </c:v>
                </c:pt>
                <c:pt idx="397">
                  <c:v>0.373 </c:v>
                </c:pt>
                <c:pt idx="401">
                  <c:v>0.621 </c:v>
                </c:pt>
                <c:pt idx="405">
                  <c:v>0.503 </c:v>
                </c:pt>
                <c:pt idx="409">
                  <c:v>0.482 </c:v>
                </c:pt>
                <c:pt idx="411">
                  <c:v>0.740 </c:v>
                </c:pt>
                <c:pt idx="415">
                  <c:v>0.511 </c:v>
                </c:pt>
                <c:pt idx="417">
                  <c:v>0.658 </c:v>
                </c:pt>
                <c:pt idx="421">
                  <c:v>0.465 </c:v>
                </c:pt>
                <c:pt idx="425">
                  <c:v>0.578 </c:v>
                </c:pt>
                <c:pt idx="429">
                  <c:v>0.664 </c:v>
                </c:pt>
                <c:pt idx="433">
                  <c:v>0.564 </c:v>
                </c:pt>
                <c:pt idx="437">
                  <c:v>0.543 </c:v>
                </c:pt>
                <c:pt idx="440">
                  <c:v>-</c:v>
                </c:pt>
                <c:pt idx="444">
                  <c:v>0.557 </c:v>
                </c:pt>
                <c:pt idx="447">
                  <c:v>-</c:v>
                </c:pt>
                <c:pt idx="451">
                  <c:v>0.422 </c:v>
                </c:pt>
                <c:pt idx="454">
                  <c:v>0.392 </c:v>
                </c:pt>
                <c:pt idx="458">
                  <c:v>0.481 </c:v>
                </c:pt>
                <c:pt idx="460">
                  <c:v>0.356 </c:v>
                </c:pt>
                <c:pt idx="464">
                  <c:v>0.483 </c:v>
                </c:pt>
                <c:pt idx="466">
                  <c:v>0.364 </c:v>
                </c:pt>
                <c:pt idx="470">
                  <c:v>0.479 </c:v>
                </c:pt>
                <c:pt idx="474">
                  <c:v>0.448 </c:v>
                </c:pt>
                <c:pt idx="476">
                  <c:v>0.440 </c:v>
                </c:pt>
                <c:pt idx="480">
                  <c:v>0.474 </c:v>
                </c:pt>
                <c:pt idx="484">
                  <c:v>0.666 </c:v>
                </c:pt>
                <c:pt idx="486">
                  <c:v>0.487 </c:v>
                </c:pt>
                <c:pt idx="490">
                  <c:v>0.392 </c:v>
                </c:pt>
                <c:pt idx="492">
                  <c:v>0.423 </c:v>
                </c:pt>
                <c:pt idx="496">
                  <c:v>0.376 </c:v>
                </c:pt>
                <c:pt idx="500">
                  <c:v>0.397 </c:v>
                </c:pt>
                <c:pt idx="504">
                  <c:v>0.368 </c:v>
                </c:pt>
                <c:pt idx="508">
                  <c:v>0.373 </c:v>
                </c:pt>
                <c:pt idx="512">
                  <c:v>0.350 </c:v>
                </c:pt>
                <c:pt idx="516">
                  <c:v>0.387 </c:v>
                </c:pt>
                <c:pt idx="520">
                  <c:v>0.371 </c:v>
                </c:pt>
                <c:pt idx="524">
                  <c:v>0.375 </c:v>
                </c:pt>
                <c:pt idx="528">
                  <c:v>0.452 </c:v>
                </c:pt>
                <c:pt idx="532">
                  <c:v>0.675 </c:v>
                </c:pt>
                <c:pt idx="536">
                  <c:v>0.576 </c:v>
                </c:pt>
                <c:pt idx="538">
                  <c:v>0.588 </c:v>
                </c:pt>
                <c:pt idx="542">
                  <c:v>0.595 </c:v>
                </c:pt>
                <c:pt idx="546">
                  <c:v>0.394 </c:v>
                </c:pt>
                <c:pt idx="550">
                  <c:v>0.641 </c:v>
                </c:pt>
                <c:pt idx="552">
                  <c:v>0.410 </c:v>
                </c:pt>
                <c:pt idx="556">
                  <c:v>0.403 </c:v>
                </c:pt>
                <c:pt idx="559">
                  <c:v>0.560 </c:v>
                </c:pt>
                <c:pt idx="561">
                  <c:v>0.570 </c:v>
                </c:pt>
                <c:pt idx="564">
                  <c:v>0.701 </c:v>
                </c:pt>
                <c:pt idx="567">
                  <c:v>0.614 </c:v>
                </c:pt>
                <c:pt idx="570">
                  <c:v>0.583 </c:v>
                </c:pt>
                <c:pt idx="573">
                  <c:v>0.535 </c:v>
                </c:pt>
                <c:pt idx="577">
                  <c:v>0.535 </c:v>
                </c:pt>
                <c:pt idx="580">
                  <c:v>0.506 </c:v>
                </c:pt>
                <c:pt idx="582">
                  <c:v>0.761 </c:v>
                </c:pt>
                <c:pt idx="586">
                  <c:v>0.602 </c:v>
                </c:pt>
                <c:pt idx="589">
                  <c:v>0.567 </c:v>
                </c:pt>
                <c:pt idx="592">
                  <c:v>0.465 </c:v>
                </c:pt>
                <c:pt idx="594">
                  <c:v>0.543 </c:v>
                </c:pt>
                <c:pt idx="598">
                  <c:v>0.588 </c:v>
                </c:pt>
                <c:pt idx="601">
                  <c:v>0.527 </c:v>
                </c:pt>
                <c:pt idx="603">
                  <c:v>0.563 </c:v>
                </c:pt>
                <c:pt idx="607">
                  <c:v>0.505 </c:v>
                </c:pt>
                <c:pt idx="610">
                  <c:v>0.502 </c:v>
                </c:pt>
                <c:pt idx="612">
                  <c:v>-</c:v>
                </c:pt>
                <c:pt idx="615">
                  <c:v>0.555 </c:v>
                </c:pt>
                <c:pt idx="617">
                  <c:v>0.468 </c:v>
                </c:pt>
                <c:pt idx="620">
                  <c:v>0.568 </c:v>
                </c:pt>
                <c:pt idx="624">
                  <c:v>0.549 </c:v>
                </c:pt>
                <c:pt idx="627">
                  <c:v>0.570 </c:v>
                </c:pt>
                <c:pt idx="631">
                  <c:v>0.453 </c:v>
                </c:pt>
                <c:pt idx="634">
                  <c:v>0.553 </c:v>
                </c:pt>
                <c:pt idx="638">
                  <c:v>-</c:v>
                </c:pt>
                <c:pt idx="640">
                  <c:v>0.562 </c:v>
                </c:pt>
                <c:pt idx="642">
                  <c:v>0.574 </c:v>
                </c:pt>
                <c:pt idx="645">
                  <c:v>0.674 </c:v>
                </c:pt>
                <c:pt idx="647">
                  <c:v>-</c:v>
                </c:pt>
                <c:pt idx="650">
                  <c:v>0.539 </c:v>
                </c:pt>
                <c:pt idx="655">
                  <c:v>0.435 </c:v>
                </c:pt>
                <c:pt idx="658">
                  <c:v>0.625 </c:v>
                </c:pt>
                <c:pt idx="665">
                  <c:v>0.728</c:v>
                </c:pt>
                <c:pt idx="672">
                  <c:v>0.864</c:v>
                </c:pt>
                <c:pt idx="679">
                  <c:v>0.555</c:v>
                </c:pt>
                <c:pt idx="685">
                  <c:v>0.469</c:v>
                </c:pt>
                <c:pt idx="687">
                  <c:v>-</c:v>
                </c:pt>
                <c:pt idx="692">
                  <c:v>0.398</c:v>
                </c:pt>
                <c:pt idx="696">
                  <c:v>0.660</c:v>
                </c:pt>
                <c:pt idx="701">
                  <c:v>0.607</c:v>
                </c:pt>
                <c:pt idx="706">
                  <c:v>0.522</c:v>
                </c:pt>
                <c:pt idx="709">
                  <c:v>-</c:v>
                </c:pt>
                <c:pt idx="713">
                  <c:v>0.570</c:v>
                </c:pt>
                <c:pt idx="716">
                  <c:v>-</c:v>
                </c:pt>
                <c:pt idx="721">
                  <c:v>0.632</c:v>
                </c:pt>
                <c:pt idx="724">
                  <c:v>-</c:v>
                </c:pt>
                <c:pt idx="729">
                  <c:v>0.487</c:v>
                </c:pt>
                <c:pt idx="732">
                  <c:v>-</c:v>
                </c:pt>
                <c:pt idx="736">
                  <c:v>-</c:v>
                </c:pt>
                <c:pt idx="740">
                  <c:v>-</c:v>
                </c:pt>
                <c:pt idx="744">
                  <c:v>-</c:v>
                </c:pt>
                <c:pt idx="746">
                  <c:v>-</c:v>
                </c:pt>
                <c:pt idx="748">
                  <c:v>-</c:v>
                </c:pt>
                <c:pt idx="752">
                  <c:v>0.505</c:v>
                </c:pt>
                <c:pt idx="756">
                  <c:v>-</c:v>
                </c:pt>
                <c:pt idx="760">
                  <c:v>0.554</c:v>
                </c:pt>
                <c:pt idx="764">
                  <c:v>-</c:v>
                </c:pt>
                <c:pt idx="767">
                  <c:v>-</c:v>
                </c:pt>
                <c:pt idx="769">
                  <c:v>-</c:v>
                </c:pt>
                <c:pt idx="773">
                  <c:v>-</c:v>
                </c:pt>
                <c:pt idx="776">
                  <c:v>-</c:v>
                </c:pt>
                <c:pt idx="780">
                  <c:v>0.672</c:v>
                </c:pt>
                <c:pt idx="782">
                  <c:v>-</c:v>
                </c:pt>
                <c:pt idx="786">
                  <c:v>-</c:v>
                </c:pt>
                <c:pt idx="789">
                  <c:v>-</c:v>
                </c:pt>
                <c:pt idx="793">
                  <c:v>-</c:v>
                </c:pt>
                <c:pt idx="795">
                  <c:v>-</c:v>
                </c:pt>
                <c:pt idx="799">
                  <c:v>-</c:v>
                </c:pt>
                <c:pt idx="803">
                  <c:v>0.665</c:v>
                </c:pt>
                <c:pt idx="807">
                  <c:v>-</c:v>
                </c:pt>
                <c:pt idx="811">
                  <c:v>0.641</c:v>
                </c:pt>
                <c:pt idx="815">
                  <c:v>0.272</c:v>
                </c:pt>
                <c:pt idx="819">
                  <c:v>0.441</c:v>
                </c:pt>
                <c:pt idx="821">
                  <c:v>-</c:v>
                </c:pt>
                <c:pt idx="825">
                  <c:v>-</c:v>
                </c:pt>
                <c:pt idx="829">
                  <c:v>0.465</c:v>
                </c:pt>
                <c:pt idx="833">
                  <c:v>0.462</c:v>
                </c:pt>
                <c:pt idx="837">
                  <c:v>0.573</c:v>
                </c:pt>
                <c:pt idx="841">
                  <c:v>-</c:v>
                </c:pt>
                <c:pt idx="845">
                  <c:v>-</c:v>
                </c:pt>
                <c:pt idx="847">
                  <c:v>-</c:v>
                </c:pt>
                <c:pt idx="851">
                  <c:v>0.344</c:v>
                </c:pt>
                <c:pt idx="855">
                  <c:v>-</c:v>
                </c:pt>
                <c:pt idx="857">
                  <c:v>-</c:v>
                </c:pt>
                <c:pt idx="861">
                  <c:v>0.349</c:v>
                </c:pt>
                <c:pt idx="863">
                  <c:v>-</c:v>
                </c:pt>
                <c:pt idx="868">
                  <c:v>0.508</c:v>
                </c:pt>
                <c:pt idx="871">
                  <c:v>-</c:v>
                </c:pt>
                <c:pt idx="874">
                  <c:v>5.550</c:v>
                </c:pt>
                <c:pt idx="876">
                  <c:v>-</c:v>
                </c:pt>
                <c:pt idx="879">
                  <c:v>-</c:v>
                </c:pt>
                <c:pt idx="881">
                  <c:v>0.617</c:v>
                </c:pt>
                <c:pt idx="883">
                  <c:v>-</c:v>
                </c:pt>
                <c:pt idx="886">
                  <c:v>0.578</c:v>
                </c:pt>
                <c:pt idx="890">
                  <c:v>0.550</c:v>
                </c:pt>
                <c:pt idx="892">
                  <c:v>-</c:v>
                </c:pt>
                <c:pt idx="897">
                  <c:v>-</c:v>
                </c:pt>
                <c:pt idx="901">
                  <c:v>-</c:v>
                </c:pt>
                <c:pt idx="903">
                  <c:v>-</c:v>
                </c:pt>
                <c:pt idx="905">
                  <c:v>-</c:v>
                </c:pt>
                <c:pt idx="908">
                  <c:v>-</c:v>
                </c:pt>
                <c:pt idx="910">
                  <c:v>-</c:v>
                </c:pt>
                <c:pt idx="914">
                  <c:v>-</c:v>
                </c:pt>
              </c:strCache>
            </c:strRef>
          </c:xVal>
          <c:yVal>
            <c:numRef>
              <c:f>[1]Boreholes!$P$1:$P$921</c:f>
              <c:numCache>
                <c:formatCode>General</c:formatCode>
                <c:ptCount val="921"/>
                <c:pt idx="1">
                  <c:v>0</c:v>
                </c:pt>
                <c:pt idx="4" formatCode="0.00_);[Red]\(0.00\)">
                  <c:v>1.3082857142857145</c:v>
                </c:pt>
                <c:pt idx="6" formatCode="0.00_);[Red]\(0.00\)">
                  <c:v>0</c:v>
                </c:pt>
                <c:pt idx="11" formatCode="0.00_);[Red]\(0.00\)">
                  <c:v>1.2042222222222223</c:v>
                </c:pt>
                <c:pt idx="16" formatCode="0.00_);[Red]\(0.00\)">
                  <c:v>1.5646</c:v>
                </c:pt>
                <c:pt idx="20" formatCode="0.00_);[Red]\(0.00\)">
                  <c:v>1.5327999999999999</c:v>
                </c:pt>
                <c:pt idx="24" formatCode="0.00_);[Red]\(0.00\)">
                  <c:v>1.24</c:v>
                </c:pt>
                <c:pt idx="28" formatCode="0.00_);[Red]\(0.00\)">
                  <c:v>0</c:v>
                </c:pt>
                <c:pt idx="32" formatCode="0.00_);[Red]\(0.00\)">
                  <c:v>1.1440000000000001</c:v>
                </c:pt>
                <c:pt idx="36" formatCode="0.00_);[Red]\(0.00\)">
                  <c:v>1.3252000000000002</c:v>
                </c:pt>
                <c:pt idx="38" formatCode="0.00_);[Red]\(0.00\)">
                  <c:v>1.1359999999999999</c:v>
                </c:pt>
                <c:pt idx="42" formatCode="0.00_);[Red]\(0.00\)">
                  <c:v>1.2835000000000001</c:v>
                </c:pt>
                <c:pt idx="44" formatCode="0.00_);[Red]\(0.00\)">
                  <c:v>1.2</c:v>
                </c:pt>
                <c:pt idx="48" formatCode="0.00_);[Red]\(0.00\)">
                  <c:v>1.4737499999999999</c:v>
                </c:pt>
                <c:pt idx="53" formatCode="0.00_);[Red]\(0.00\)">
                  <c:v>0</c:v>
                </c:pt>
                <c:pt idx="57" formatCode="0.000_);[Red]\(0.000\)">
                  <c:v>1.2864</c:v>
                </c:pt>
                <c:pt idx="61" formatCode="0.000_);[Red]\(0.000\)">
                  <c:v>1.3692</c:v>
                </c:pt>
                <c:pt idx="65" formatCode="0.000_);[Red]\(0.000\)">
                  <c:v>0</c:v>
                </c:pt>
                <c:pt idx="69" formatCode="0.000_);[Red]\(0.000\)">
                  <c:v>1.4312</c:v>
                </c:pt>
                <c:pt idx="71" formatCode="0.000_);[Red]\(0.000\)">
                  <c:v>1.8480000000000001</c:v>
                </c:pt>
                <c:pt idx="75" formatCode="0.000_);[Red]\(0.000\)">
                  <c:v>1.4225999999999999</c:v>
                </c:pt>
                <c:pt idx="79" formatCode="0.000_);[Red]\(0.000\)">
                  <c:v>1.3031999999999999</c:v>
                </c:pt>
                <c:pt idx="81" formatCode="0.000_);[Red]\(0.000\)">
                  <c:v>0</c:v>
                </c:pt>
                <c:pt idx="85" formatCode="0.000_);[Red]\(0.000\)">
                  <c:v>1.3327999999999998</c:v>
                </c:pt>
                <c:pt idx="89" formatCode="0.000_);[Red]\(0.000\)">
                  <c:v>1.1215000000000002</c:v>
                </c:pt>
                <c:pt idx="91" formatCode="0.000_);[Red]\(0.000\)">
                  <c:v>1.4339999999999999</c:v>
                </c:pt>
                <c:pt idx="95" formatCode="0.000_);[Red]\(0.000\)">
                  <c:v>1.3091666666666666</c:v>
                </c:pt>
                <c:pt idx="99" formatCode="0.000_);[Red]\(0.000\)">
                  <c:v>1.3920000000000001</c:v>
                </c:pt>
                <c:pt idx="103" formatCode="0.000_);[Red]\(0.000\)">
                  <c:v>1.4129999999999998</c:v>
                </c:pt>
                <c:pt idx="107" formatCode="0.000_);[Red]\(0.000\)">
                  <c:v>1.3394999999999999</c:v>
                </c:pt>
                <c:pt idx="110" formatCode="0.000_);[Red]\(0.000\)">
                  <c:v>1.288</c:v>
                </c:pt>
                <c:pt idx="112" formatCode="0.000_);[Red]\(0.000\)">
                  <c:v>1.4020000000000001</c:v>
                </c:pt>
                <c:pt idx="115" formatCode="0.000_);[Red]\(0.000\)">
                  <c:v>1.3356666666666668</c:v>
                </c:pt>
                <c:pt idx="118" formatCode="0.000_);[Red]\(0.000\)">
                  <c:v>1.3493333333333333</c:v>
                </c:pt>
                <c:pt idx="122" formatCode="0.000_);[Red]\(0.000\)">
                  <c:v>1.2075999999999998</c:v>
                </c:pt>
                <c:pt idx="126" formatCode="0.000_);[Red]\(0.000\)">
                  <c:v>1.3618000000000001</c:v>
                </c:pt>
                <c:pt idx="130" formatCode="0.000_);[Red]\(0.000\)">
                  <c:v>1.2550000000000001</c:v>
                </c:pt>
                <c:pt idx="134" formatCode="0.000_);[Red]\(0.000\)">
                  <c:v>1.2563333333333333</c:v>
                </c:pt>
                <c:pt idx="138" formatCode="0.000_);[Red]\(0.000\)">
                  <c:v>1.1594000000000002</c:v>
                </c:pt>
                <c:pt idx="142" formatCode="0.000_);[Red]\(0.000\)">
                  <c:v>1.3069999999999999</c:v>
                </c:pt>
                <c:pt idx="146" formatCode="0.000_);[Red]\(0.000\)">
                  <c:v>1.4068571428571428</c:v>
                </c:pt>
                <c:pt idx="148" formatCode="0.000_);[Red]\(0.000\)">
                  <c:v>1.089</c:v>
                </c:pt>
                <c:pt idx="152" formatCode="0.000_);[Red]\(0.000\)">
                  <c:v>1.3381666666666667</c:v>
                </c:pt>
                <c:pt idx="154" formatCode="0.000_);[Red]\(0.000\)">
                  <c:v>1.0887499999999999</c:v>
                </c:pt>
                <c:pt idx="158" formatCode="0.000_);[Red]\(0.000\)">
                  <c:v>1.3820909090909093</c:v>
                </c:pt>
                <c:pt idx="162" formatCode="0.000_);[Red]\(0.000\)">
                  <c:v>1.3658333333333335</c:v>
                </c:pt>
                <c:pt idx="165" formatCode="0.000_);[Red]\(0.000\)">
                  <c:v>1.0834999999999999</c:v>
                </c:pt>
                <c:pt idx="169" formatCode="0.000_);[Red]\(0.000\)">
                  <c:v>1.2463333333333333</c:v>
                </c:pt>
                <c:pt idx="171" formatCode="0.000_);[Red]\(0.000\)">
                  <c:v>1.2090000000000001</c:v>
                </c:pt>
                <c:pt idx="175" formatCode="0.000_);[Red]\(0.000\)">
                  <c:v>1.4614</c:v>
                </c:pt>
                <c:pt idx="179" formatCode="0.000_);[Red]\(0.000\)">
                  <c:v>1.4635</c:v>
                </c:pt>
                <c:pt idx="181" formatCode="0.000_);[Red]\(0.000\)">
                  <c:v>1.1475</c:v>
                </c:pt>
                <c:pt idx="185" formatCode="0.000_);[Red]\(0.000\)">
                  <c:v>1.5056666666666667</c:v>
                </c:pt>
                <c:pt idx="189" formatCode="0.000_);[Red]\(0.000\)">
                  <c:v>1.4311666666666667</c:v>
                </c:pt>
                <c:pt idx="191" formatCode="0.000_);[Red]\(0.000\)">
                  <c:v>0</c:v>
                </c:pt>
                <c:pt idx="195" formatCode="0.000_);[Red]\(0.000\)">
                  <c:v>1.5471666666666666</c:v>
                </c:pt>
                <c:pt idx="197" formatCode="0.000_);[Red]\(0.000\)">
                  <c:v>0</c:v>
                </c:pt>
                <c:pt idx="201" formatCode="0.000_);[Red]\(0.000\)">
                  <c:v>1.4512</c:v>
                </c:pt>
                <c:pt idx="205" formatCode="0.000_);[Red]\(0.000\)">
                  <c:v>1.5921666666666667</c:v>
                </c:pt>
                <c:pt idx="209" formatCode="0.000_);[Red]\(0.000\)">
                  <c:v>1.3141666666666667</c:v>
                </c:pt>
                <c:pt idx="211" formatCode="0.000_);[Red]\(0.000\)">
                  <c:v>0</c:v>
                </c:pt>
                <c:pt idx="215" formatCode="0.000_);[Red]\(0.000\)">
                  <c:v>1.5096000000000001</c:v>
                </c:pt>
                <c:pt idx="219" formatCode="0.000_);[Red]\(0.000\)">
                  <c:v>1.3258000000000001</c:v>
                </c:pt>
                <c:pt idx="223" formatCode="0.000_);[Red]\(0.000\)">
                  <c:v>1.5936000000000001</c:v>
                </c:pt>
                <c:pt idx="227" formatCode="0.000_);[Red]\(0.000\)">
                  <c:v>1.2578</c:v>
                </c:pt>
                <c:pt idx="231" formatCode="0.000_);[Red]\(0.000\)">
                  <c:v>1.4240000000000002</c:v>
                </c:pt>
                <c:pt idx="235" formatCode="0.000_);[Red]\(0.000\)">
                  <c:v>1.4675</c:v>
                </c:pt>
                <c:pt idx="239" formatCode="0.000_);[Red]\(0.000\)">
                  <c:v>1.4430000000000001</c:v>
                </c:pt>
                <c:pt idx="241" formatCode="0.000_);[Red]\(0.000\)">
                  <c:v>0</c:v>
                </c:pt>
                <c:pt idx="244" formatCode="0.000_);[Red]\(0.000\)">
                  <c:v>1.4605999999999999</c:v>
                </c:pt>
                <c:pt idx="246" formatCode="0.000_);[Red]\(0.000\)">
                  <c:v>1.133</c:v>
                </c:pt>
                <c:pt idx="248" formatCode="0.000_);[Red]\(0.000\)">
                  <c:v>0</c:v>
                </c:pt>
                <c:pt idx="252" formatCode="0.000_);[Red]\(0.000\)">
                  <c:v>1.4059999999999999</c:v>
                </c:pt>
                <c:pt idx="256" formatCode="0.000_);[Red]\(0.000\)">
                  <c:v>1.38</c:v>
                </c:pt>
                <c:pt idx="260" formatCode="0.000_);[Red]\(0.000\)">
                  <c:v>1.2348333333333332</c:v>
                </c:pt>
                <c:pt idx="264" formatCode="0.000_);[Red]\(0.000\)">
                  <c:v>1.4675</c:v>
                </c:pt>
                <c:pt idx="269" formatCode="0.000_);[Red]\(0.000\)">
                  <c:v>1.4973999999999998</c:v>
                </c:pt>
                <c:pt idx="273" formatCode="0.000_);[Red]\(0.000\)">
                  <c:v>1.4025714285714286</c:v>
                </c:pt>
                <c:pt idx="277" formatCode="0.000_);[Red]\(0.000\)">
                  <c:v>1.2337</c:v>
                </c:pt>
                <c:pt idx="281" formatCode="0.000_);[Red]\(0.000\)">
                  <c:v>1.3805000000000003</c:v>
                </c:pt>
                <c:pt idx="285" formatCode="0.000_);[Red]\(0.000\)">
                  <c:v>1.5127999999999999</c:v>
                </c:pt>
                <c:pt idx="289" formatCode="0.000_);[Red]\(0.000\)">
                  <c:v>1.3680000000000001</c:v>
                </c:pt>
                <c:pt idx="293" formatCode="0.000_);[Red]\(0.000\)">
                  <c:v>1.2764166666666668</c:v>
                </c:pt>
                <c:pt idx="297" formatCode="0.000_);[Red]\(0.000\)">
                  <c:v>1.3792222222222223</c:v>
                </c:pt>
                <c:pt idx="301" formatCode="0.000_);[Red]\(0.000\)">
                  <c:v>1.2100833333333334</c:v>
                </c:pt>
                <c:pt idx="305" formatCode="0.000_);[Red]\(0.000\)">
                  <c:v>1.339</c:v>
                </c:pt>
                <c:pt idx="307" formatCode="0.000_);[Red]\(0.000\)">
                  <c:v>0.97499999999999998</c:v>
                </c:pt>
                <c:pt idx="311" formatCode="0.000_);[Red]\(0.000\)">
                  <c:v>1.3328333333333335</c:v>
                </c:pt>
                <c:pt idx="315" formatCode="0.000_);[Red]\(0.000\)">
                  <c:v>1.3484</c:v>
                </c:pt>
                <c:pt idx="319" formatCode="0.000_);[Red]\(0.000\)">
                  <c:v>1.2476666666666667</c:v>
                </c:pt>
                <c:pt idx="323" formatCode="0.000_);[Red]\(0.000\)">
                  <c:v>0</c:v>
                </c:pt>
                <c:pt idx="325" formatCode="0.000_);[Red]\(0.000\)">
                  <c:v>0</c:v>
                </c:pt>
                <c:pt idx="327" formatCode="0.000_);[Red]\(0.000\)">
                  <c:v>1.2010000000000001</c:v>
                </c:pt>
                <c:pt idx="331" formatCode="0.000_);[Red]\(0.000\)">
                  <c:v>1.1823999999999999</c:v>
                </c:pt>
                <c:pt idx="335" formatCode="0.000_);[Red]\(0.000\)">
                  <c:v>1.3344</c:v>
                </c:pt>
                <c:pt idx="339" formatCode="0.000_);[Red]\(0.000\)">
                  <c:v>1.2172499999999999</c:v>
                </c:pt>
                <c:pt idx="343" formatCode="0.000_);[Red]\(0.000\)">
                  <c:v>0</c:v>
                </c:pt>
                <c:pt idx="345" formatCode="0.000_);[Red]\(0.000\)">
                  <c:v>1.18</c:v>
                </c:pt>
                <c:pt idx="349" formatCode="0.000_);[Red]\(0.000\)">
                  <c:v>1.4268333333333334</c:v>
                </c:pt>
                <c:pt idx="353" formatCode="0.000_);[Red]\(0.000\)">
                  <c:v>1.4231666666666667</c:v>
                </c:pt>
                <c:pt idx="357" formatCode="0.000_);[Red]\(0.000\)">
                  <c:v>1.6138333333333332</c:v>
                </c:pt>
                <c:pt idx="361" formatCode="0.000_);[Red]\(0.000\)">
                  <c:v>1.4413333333333334</c:v>
                </c:pt>
                <c:pt idx="365" formatCode="0.000_);[Red]\(0.000\)">
                  <c:v>1.4219999999999999</c:v>
                </c:pt>
                <c:pt idx="369" formatCode="0.000_);[Red]\(0.000\)">
                  <c:v>1.4308333333333334</c:v>
                </c:pt>
                <c:pt idx="373" formatCode="0.000_);[Red]\(0.000\)">
                  <c:v>0</c:v>
                </c:pt>
                <c:pt idx="377" formatCode="0.000_);[Red]\(0.000\)">
                  <c:v>1.3252000000000002</c:v>
                </c:pt>
                <c:pt idx="381" formatCode="0.000_);[Red]\(0.000\)">
                  <c:v>1.5090000000000001</c:v>
                </c:pt>
                <c:pt idx="385" formatCode="0.000_);[Red]\(0.000\)">
                  <c:v>1.3862000000000001</c:v>
                </c:pt>
                <c:pt idx="389" formatCode="0.000_);[Red]\(0.000\)">
                  <c:v>0</c:v>
                </c:pt>
                <c:pt idx="393" formatCode="0.000_);[Red]\(0.000\)">
                  <c:v>1.3821666666666665</c:v>
                </c:pt>
                <c:pt idx="397" formatCode="0.000_);[Red]\(0.000\)">
                  <c:v>0</c:v>
                </c:pt>
                <c:pt idx="401" formatCode="0.000_);[Red]\(0.000\)">
                  <c:v>1.4348333333333334</c:v>
                </c:pt>
                <c:pt idx="405" formatCode="0.000_);[Red]\(0.000\)">
                  <c:v>1.6185</c:v>
                </c:pt>
                <c:pt idx="409" formatCode="0.000_);[Red]\(0.000\)">
                  <c:v>1.2405000000000002</c:v>
                </c:pt>
                <c:pt idx="411" formatCode="0.000_);[Red]\(0.000\)">
                  <c:v>1.5044999999999999</c:v>
                </c:pt>
                <c:pt idx="415" formatCode="0.000_);[Red]\(0.000\)">
                  <c:v>1.24</c:v>
                </c:pt>
                <c:pt idx="417" formatCode="0.000_);[Red]\(0.000\)">
                  <c:v>1.5462500000000001</c:v>
                </c:pt>
                <c:pt idx="421" formatCode="0.000_);[Red]\(0.000\)">
                  <c:v>1.1896666666666667</c:v>
                </c:pt>
                <c:pt idx="425" formatCode="0.000_);[Red]\(0.000\)">
                  <c:v>1.3708000000000002</c:v>
                </c:pt>
                <c:pt idx="429" formatCode="0.000_);[Red]\(0.000\)">
                  <c:v>1.4390000000000001</c:v>
                </c:pt>
                <c:pt idx="433" formatCode="0.000_);[Red]\(0.000\)">
                  <c:v>1.3431999999999999</c:v>
                </c:pt>
                <c:pt idx="437" formatCode="0.000_);[Red]\(0.000\)">
                  <c:v>1.2282</c:v>
                </c:pt>
                <c:pt idx="440" formatCode="0.000_);[Red]\(0.000\)">
                  <c:v>0</c:v>
                </c:pt>
                <c:pt idx="444" formatCode="0.000_);[Red]\(0.000\)">
                  <c:v>1.3125</c:v>
                </c:pt>
                <c:pt idx="447" formatCode="0.000_);[Red]\(0.000\)">
                  <c:v>0</c:v>
                </c:pt>
                <c:pt idx="451" formatCode="0.000_);[Red]\(0.000\)">
                  <c:v>1.2619999999999998</c:v>
                </c:pt>
                <c:pt idx="454" formatCode="0.000_);[Red]\(0.000\)">
                  <c:v>1.0155000000000001</c:v>
                </c:pt>
                <c:pt idx="458" formatCode="0.000_);[Red]\(0.000\)">
                  <c:v>1.3461428571428571</c:v>
                </c:pt>
                <c:pt idx="460" formatCode="0.000_);[Red]\(0.000\)">
                  <c:v>0.9385</c:v>
                </c:pt>
                <c:pt idx="464" formatCode="0.000_);[Red]\(0.000\)">
                  <c:v>1.2976666666666665</c:v>
                </c:pt>
                <c:pt idx="466" formatCode="0.000_);[Red]\(0.000\)">
                  <c:v>1.1094999999999999</c:v>
                </c:pt>
                <c:pt idx="470" formatCode="0.000_);[Red]\(0.000\)">
                  <c:v>1.4596</c:v>
                </c:pt>
                <c:pt idx="474" formatCode="0.000_);[Red]\(0.000\)">
                  <c:v>1.3615000000000002</c:v>
                </c:pt>
                <c:pt idx="476" formatCode="0.000_);[Red]\(0.000\)">
                  <c:v>1.0775000000000001</c:v>
                </c:pt>
                <c:pt idx="480" formatCode="0.000_);[Red]\(0.000\)">
                  <c:v>1.3594999999999999</c:v>
                </c:pt>
                <c:pt idx="484" formatCode="0.000_);[Red]\(0.000\)">
                  <c:v>1.4833333333333334</c:v>
                </c:pt>
                <c:pt idx="486" formatCode="0.000_);[Red]\(0.000\)">
                  <c:v>1.44</c:v>
                </c:pt>
                <c:pt idx="490" formatCode="0.000_);[Red]\(0.000\)">
                  <c:v>1.3230000000000002</c:v>
                </c:pt>
                <c:pt idx="492" formatCode="0.000_);[Red]\(0.000\)">
                  <c:v>1.3105</c:v>
                </c:pt>
                <c:pt idx="496" formatCode="0.000_);[Red]\(0.000\)">
                  <c:v>1.2503333333333335</c:v>
                </c:pt>
                <c:pt idx="500" formatCode="0.000_);[Red]\(0.000\)">
                  <c:v>1.365</c:v>
                </c:pt>
                <c:pt idx="504" formatCode="0.000_);[Red]\(0.000\)">
                  <c:v>1.21</c:v>
                </c:pt>
                <c:pt idx="508" formatCode="0.000_);[Red]\(0.000\)">
                  <c:v>1.335</c:v>
                </c:pt>
                <c:pt idx="512" formatCode="0.000_);[Red]\(0.000\)">
                  <c:v>1.2394000000000001</c:v>
                </c:pt>
                <c:pt idx="516" formatCode="0.000_);[Red]\(0.000\)">
                  <c:v>1.2733333333333332</c:v>
                </c:pt>
                <c:pt idx="520" formatCode="0.000_);[Red]\(0.000\)">
                  <c:v>1.3227777777777776</c:v>
                </c:pt>
                <c:pt idx="524" formatCode="0.000_);[Red]\(0.000\)">
                  <c:v>1.2912857142857141</c:v>
                </c:pt>
                <c:pt idx="528" formatCode="0.000_);[Red]\(0.000\)">
                  <c:v>1.3818571428571429</c:v>
                </c:pt>
                <c:pt idx="532" formatCode="0.000_);[Red]\(0.000\)">
                  <c:v>1.4922499999999999</c:v>
                </c:pt>
                <c:pt idx="536" formatCode="0.000_);[Red]\(0.000\)">
                  <c:v>1.3085714285714285</c:v>
                </c:pt>
                <c:pt idx="538" formatCode="0.000_);[Red]\(0.000\)">
                  <c:v>1.1486666666666667</c:v>
                </c:pt>
                <c:pt idx="542" formatCode="0.000_);[Red]\(0.000\)">
                  <c:v>1.2909999999999999</c:v>
                </c:pt>
                <c:pt idx="546" formatCode="0.000_);[Red]\(0.000\)">
                  <c:v>1.3834</c:v>
                </c:pt>
                <c:pt idx="550" formatCode="0.000_);[Red]\(0.000\)">
                  <c:v>1.3214000000000001</c:v>
                </c:pt>
                <c:pt idx="552" formatCode="0.000_);[Red]\(0.000\)">
                  <c:v>0.98799999999999999</c:v>
                </c:pt>
                <c:pt idx="556" formatCode="0.000_);[Red]\(0.000\)">
                  <c:v>1.2818000000000001</c:v>
                </c:pt>
                <c:pt idx="559" formatCode="0.000_);[Red]\(0.000\)">
                  <c:v>1.2618000000000003</c:v>
                </c:pt>
                <c:pt idx="561" formatCode="0.000_);[Red]\(0.000\)">
                  <c:v>1.2995000000000001</c:v>
                </c:pt>
                <c:pt idx="564" formatCode="0.000_);[Red]\(0.000\)">
                  <c:v>1.4045999999999998</c:v>
                </c:pt>
                <c:pt idx="567" formatCode="0.000_);[Red]\(0.000\)">
                  <c:v>1.3007500000000001</c:v>
                </c:pt>
                <c:pt idx="570" formatCode="0.000_);[Red]\(0.000\)">
                  <c:v>1.2925</c:v>
                </c:pt>
                <c:pt idx="573" formatCode="0.000_);[Red]\(0.000\)">
                  <c:v>1.2616000000000001</c:v>
                </c:pt>
                <c:pt idx="577" formatCode="0.000_);[Red]\(0.000\)">
                  <c:v>1.2496</c:v>
                </c:pt>
                <c:pt idx="580" formatCode="0.000_);[Red]\(0.000\)">
                  <c:v>1.3912499999999999</c:v>
                </c:pt>
                <c:pt idx="582" formatCode="0.000_);[Red]\(0.000\)">
                  <c:v>1.4039999999999999</c:v>
                </c:pt>
                <c:pt idx="586" formatCode="0.000_);[Red]\(0.000\)">
                  <c:v>1.3025</c:v>
                </c:pt>
                <c:pt idx="589" formatCode="0.000_);[Red]\(0.000\)">
                  <c:v>1.298125</c:v>
                </c:pt>
                <c:pt idx="592" formatCode="0.000_);[Red]\(0.000\)">
                  <c:v>1.2303333333333335</c:v>
                </c:pt>
                <c:pt idx="594" formatCode="0.000_);[Red]\(0.000\)">
                  <c:v>1.5029999999999999</c:v>
                </c:pt>
                <c:pt idx="598" formatCode="0.000_);[Red]\(0.000\)">
                  <c:v>1.3916249999999997</c:v>
                </c:pt>
                <c:pt idx="601" formatCode="0.000_);[Red]\(0.000\)">
                  <c:v>1.2567999999999997</c:v>
                </c:pt>
                <c:pt idx="603" formatCode="0.000_);[Red]\(0.000\)">
                  <c:v>1.302</c:v>
                </c:pt>
                <c:pt idx="607" formatCode="0.000_);[Red]\(0.000\)">
                  <c:v>1.4095000000000002</c:v>
                </c:pt>
                <c:pt idx="610" formatCode="0.000_);[Red]\(0.000\)">
                  <c:v>1.637</c:v>
                </c:pt>
                <c:pt idx="612" formatCode="0.000_);[Red]\(0.000\)">
                  <c:v>0</c:v>
                </c:pt>
                <c:pt idx="615" formatCode="0.000_);[Red]\(0.000\)">
                  <c:v>1.2777142857142858</c:v>
                </c:pt>
                <c:pt idx="617" formatCode="0.000_);[Red]\(0.000\)">
                  <c:v>1.369</c:v>
                </c:pt>
                <c:pt idx="620" formatCode="0.000_);[Red]\(0.000\)">
                  <c:v>1.2942</c:v>
                </c:pt>
                <c:pt idx="624" formatCode="0.000_);[Red]\(0.000\)">
                  <c:v>1.3245000000000002</c:v>
                </c:pt>
                <c:pt idx="627" formatCode="0.000_);[Red]\(0.000\)">
                  <c:v>1.2854285714285714</c:v>
                </c:pt>
                <c:pt idx="631" formatCode="0.000_);[Red]\(0.000\)">
                  <c:v>1.3006666666666666</c:v>
                </c:pt>
                <c:pt idx="634" formatCode="0.000_);[Red]\(0.000\)">
                  <c:v>1.2838333333333334</c:v>
                </c:pt>
                <c:pt idx="638" formatCode="0.000_);[Red]\(0.000\)">
                  <c:v>0</c:v>
                </c:pt>
                <c:pt idx="640" formatCode="0.000_);[Red]\(0.000\)">
                  <c:v>1.4903999999999999</c:v>
                </c:pt>
                <c:pt idx="642" formatCode="0.000_);[Red]\(0.000\)">
                  <c:v>1.601</c:v>
                </c:pt>
                <c:pt idx="645" formatCode="0.000_);[Red]\(0.000\)">
                  <c:v>1.3846000000000001</c:v>
                </c:pt>
                <c:pt idx="647" formatCode="0.000_);[Red]\(0.000\)">
                  <c:v>0</c:v>
                </c:pt>
                <c:pt idx="650" formatCode="0.000_);[Red]\(0.000\)">
                  <c:v>1.3038181818181818</c:v>
                </c:pt>
                <c:pt idx="655" formatCode="0.000_);[Red]\(0.000\)">
                  <c:v>1.31125</c:v>
                </c:pt>
                <c:pt idx="658" formatCode="0.000_);[Red]\(0.000\)">
                  <c:v>1.4750000000000001</c:v>
                </c:pt>
                <c:pt idx="665" formatCode="0.000">
                  <c:v>1.3120000000000001</c:v>
                </c:pt>
                <c:pt idx="672" formatCode="0.000">
                  <c:v>1.528</c:v>
                </c:pt>
                <c:pt idx="679" formatCode="0.000">
                  <c:v>1.337</c:v>
                </c:pt>
                <c:pt idx="685" formatCode="0.000">
                  <c:v>1.1804999999999999</c:v>
                </c:pt>
                <c:pt idx="687" formatCode="0.000">
                  <c:v>0</c:v>
                </c:pt>
                <c:pt idx="692" formatCode="0.000">
                  <c:v>1.2135</c:v>
                </c:pt>
                <c:pt idx="696" formatCode="0.000">
                  <c:v>1.3185</c:v>
                </c:pt>
                <c:pt idx="701" formatCode="0.000">
                  <c:v>1.3225</c:v>
                </c:pt>
                <c:pt idx="706" formatCode="0.000">
                  <c:v>1.2974999999999999</c:v>
                </c:pt>
                <c:pt idx="709" formatCode="0.000">
                  <c:v>0</c:v>
                </c:pt>
                <c:pt idx="713" formatCode="0.000">
                  <c:v>1.2515000000000001</c:v>
                </c:pt>
                <c:pt idx="716" formatCode="0.000">
                  <c:v>0</c:v>
                </c:pt>
                <c:pt idx="721" formatCode="0.000">
                  <c:v>1.548</c:v>
                </c:pt>
                <c:pt idx="724" formatCode="0.000">
                  <c:v>0</c:v>
                </c:pt>
                <c:pt idx="729" formatCode="0.000">
                  <c:v>1.2475000000000001</c:v>
                </c:pt>
                <c:pt idx="732" formatCode="0.000">
                  <c:v>0</c:v>
                </c:pt>
                <c:pt idx="736" formatCode="0.000">
                  <c:v>0</c:v>
                </c:pt>
                <c:pt idx="740" formatCode="0.000">
                  <c:v>0</c:v>
                </c:pt>
                <c:pt idx="744" formatCode="0.000">
                  <c:v>0</c:v>
                </c:pt>
                <c:pt idx="746" formatCode="0.000">
                  <c:v>0</c:v>
                </c:pt>
                <c:pt idx="748" formatCode="0.000">
                  <c:v>0</c:v>
                </c:pt>
                <c:pt idx="752" formatCode="0.000">
                  <c:v>1.2388333333333332</c:v>
                </c:pt>
                <c:pt idx="756" formatCode="0.000">
                  <c:v>0</c:v>
                </c:pt>
                <c:pt idx="760" formatCode="0.000">
                  <c:v>1.286</c:v>
                </c:pt>
                <c:pt idx="764" formatCode="0.000">
                  <c:v>0</c:v>
                </c:pt>
                <c:pt idx="767" formatCode="0.000">
                  <c:v>0</c:v>
                </c:pt>
                <c:pt idx="769" formatCode="0.000">
                  <c:v>0</c:v>
                </c:pt>
                <c:pt idx="773" formatCode="0.000">
                  <c:v>0</c:v>
                </c:pt>
                <c:pt idx="776" formatCode="0.000">
                  <c:v>0</c:v>
                </c:pt>
                <c:pt idx="780" formatCode="0.000">
                  <c:v>1.3647499999999999</c:v>
                </c:pt>
                <c:pt idx="782" formatCode="0.000">
                  <c:v>0</c:v>
                </c:pt>
                <c:pt idx="786" formatCode="0.000">
                  <c:v>0</c:v>
                </c:pt>
                <c:pt idx="789" formatCode="0.000">
                  <c:v>0</c:v>
                </c:pt>
                <c:pt idx="793" formatCode="0.000">
                  <c:v>0</c:v>
                </c:pt>
                <c:pt idx="795" formatCode="0.000">
                  <c:v>0</c:v>
                </c:pt>
                <c:pt idx="799" formatCode="0.000">
                  <c:v>0</c:v>
                </c:pt>
                <c:pt idx="803" formatCode="0.000">
                  <c:v>1.407</c:v>
                </c:pt>
                <c:pt idx="807" formatCode="0.000">
                  <c:v>0</c:v>
                </c:pt>
                <c:pt idx="811" formatCode="0.000">
                  <c:v>1.4430000000000001</c:v>
                </c:pt>
                <c:pt idx="815" formatCode="0.000">
                  <c:v>0.92800000000000005</c:v>
                </c:pt>
                <c:pt idx="819" formatCode="0.000">
                  <c:v>1.1519999999999999</c:v>
                </c:pt>
                <c:pt idx="821" formatCode="0.000">
                  <c:v>0</c:v>
                </c:pt>
                <c:pt idx="825" formatCode="0.000">
                  <c:v>0</c:v>
                </c:pt>
                <c:pt idx="829" formatCode="0.000">
                  <c:v>1.3779999999999999</c:v>
                </c:pt>
                <c:pt idx="833" formatCode="0.000">
                  <c:v>1.26</c:v>
                </c:pt>
                <c:pt idx="837" formatCode="0.000">
                  <c:v>1.4350000000000001</c:v>
                </c:pt>
                <c:pt idx="841" formatCode="0.000">
                  <c:v>0</c:v>
                </c:pt>
                <c:pt idx="845" formatCode="0.000">
                  <c:v>0</c:v>
                </c:pt>
                <c:pt idx="847" formatCode="0.000">
                  <c:v>0</c:v>
                </c:pt>
                <c:pt idx="851" formatCode="0.000">
                  <c:v>1.2689999999999999</c:v>
                </c:pt>
                <c:pt idx="855" formatCode="0.000">
                  <c:v>0</c:v>
                </c:pt>
                <c:pt idx="857" formatCode="0.000">
                  <c:v>0</c:v>
                </c:pt>
                <c:pt idx="861" formatCode="0.000">
                  <c:v>1.095</c:v>
                </c:pt>
                <c:pt idx="863" formatCode="0.000">
                  <c:v>0</c:v>
                </c:pt>
                <c:pt idx="868" formatCode="0.000">
                  <c:v>1.4874999999999998</c:v>
                </c:pt>
                <c:pt idx="871" formatCode="0.000">
                  <c:v>0</c:v>
                </c:pt>
                <c:pt idx="874" formatCode="0.000">
                  <c:v>1.7520000000000002</c:v>
                </c:pt>
                <c:pt idx="876" formatCode="0.000">
                  <c:v>0</c:v>
                </c:pt>
                <c:pt idx="879" formatCode="0.000">
                  <c:v>0</c:v>
                </c:pt>
                <c:pt idx="881" formatCode="0.000">
                  <c:v>1.3169999999999999</c:v>
                </c:pt>
                <c:pt idx="883" formatCode="0.000">
                  <c:v>0</c:v>
                </c:pt>
                <c:pt idx="886" formatCode="0.000">
                  <c:v>1.2785</c:v>
                </c:pt>
                <c:pt idx="890" formatCode="0.000">
                  <c:v>1.177</c:v>
                </c:pt>
                <c:pt idx="892" formatCode="0.000">
                  <c:v>0</c:v>
                </c:pt>
                <c:pt idx="897" formatCode="0.000">
                  <c:v>0</c:v>
                </c:pt>
                <c:pt idx="901" formatCode="0.000">
                  <c:v>0</c:v>
                </c:pt>
                <c:pt idx="903" formatCode="0.000">
                  <c:v>0</c:v>
                </c:pt>
                <c:pt idx="905" formatCode="0.000">
                  <c:v>0</c:v>
                </c:pt>
                <c:pt idx="908" formatCode="0.000">
                  <c:v>0</c:v>
                </c:pt>
                <c:pt idx="910" formatCode="0.000">
                  <c:v>0</c:v>
                </c:pt>
                <c:pt idx="914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1C-46CD-919F-F92C937AD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425375"/>
        <c:axId val="1285426207"/>
      </c:scatterChart>
      <c:valAx>
        <c:axId val="128542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6207"/>
        <c:crosses val="autoZero"/>
        <c:crossBetween val="midCat"/>
      </c:valAx>
      <c:valAx>
        <c:axId val="128542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42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1047750</xdr:colOff>
      <xdr:row>335</xdr:row>
      <xdr:rowOff>95250</xdr:rowOff>
    </xdr:from>
    <xdr:to>
      <xdr:col>10</xdr:col>
      <xdr:colOff>647700</xdr:colOff>
      <xdr:row>359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B388C4-F747-441D-BC6D-731E05DBA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idence%20data_2021.10.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finitions"/>
      <sheetName val="Boreholes"/>
      <sheetName val="Sheet3"/>
      <sheetName val="Subsidence measurements"/>
      <sheetName val="Sheet5"/>
      <sheetName val="measurements"/>
      <sheetName val="Sheet4"/>
      <sheetName val="Sheet2"/>
      <sheetName val="Sheet1"/>
      <sheetName val="borehole"/>
      <sheetName val="Figures"/>
      <sheetName val="Nearest"/>
    </sheetNames>
    <sheetDataSet>
      <sheetData sheetId="0"/>
      <sheetData sheetId="1">
        <row r="2">
          <cell r="N2" t="str">
            <v>Cc
(-)</v>
          </cell>
          <cell r="P2" t="str">
            <v>e0
(-)</v>
          </cell>
        </row>
        <row r="5">
          <cell r="N5">
            <v>0.52028571428571435</v>
          </cell>
          <cell r="P5">
            <v>1.3082857142857145</v>
          </cell>
        </row>
        <row r="7">
          <cell r="N7" t="str">
            <v>-</v>
          </cell>
          <cell r="P7" t="str">
            <v>-</v>
          </cell>
        </row>
        <row r="12">
          <cell r="N12">
            <v>0.49977777777777782</v>
          </cell>
          <cell r="P12">
            <v>1.2042222222222223</v>
          </cell>
        </row>
        <row r="17">
          <cell r="N17">
            <v>0.65680000000000005</v>
          </cell>
          <cell r="P17">
            <v>1.5646</v>
          </cell>
        </row>
        <row r="21">
          <cell r="N21">
            <v>0.73220000000000007</v>
          </cell>
          <cell r="P21">
            <v>1.5327999999999999</v>
          </cell>
        </row>
        <row r="25">
          <cell r="N25">
            <v>0.6</v>
          </cell>
          <cell r="P25">
            <v>1.24</v>
          </cell>
        </row>
        <row r="29">
          <cell r="N29" t="str">
            <v>-</v>
          </cell>
          <cell r="P29" t="str">
            <v>-</v>
          </cell>
        </row>
        <row r="33">
          <cell r="N33">
            <v>0.50650000000000006</v>
          </cell>
          <cell r="P33">
            <v>1.1440000000000001</v>
          </cell>
        </row>
        <row r="37">
          <cell r="N37">
            <v>0.64300000000000002</v>
          </cell>
          <cell r="P37">
            <v>1.3252000000000002</v>
          </cell>
        </row>
        <row r="39">
          <cell r="N39">
            <v>0.38</v>
          </cell>
          <cell r="P39">
            <v>1.1359999999999999</v>
          </cell>
        </row>
        <row r="43">
          <cell r="N43">
            <v>0.52750000000000008</v>
          </cell>
          <cell r="P43">
            <v>1.2835000000000001</v>
          </cell>
        </row>
        <row r="45">
          <cell r="N45">
            <v>0.45700000000000002</v>
          </cell>
          <cell r="P45">
            <v>1.2</v>
          </cell>
        </row>
        <row r="49">
          <cell r="N49">
            <v>0.71350000000000002</v>
          </cell>
          <cell r="P49">
            <v>1.4737499999999999</v>
          </cell>
        </row>
        <row r="54">
          <cell r="N54" t="str">
            <v>-</v>
          </cell>
          <cell r="P54" t="str">
            <v>-</v>
          </cell>
        </row>
        <row r="58">
          <cell r="N58">
            <v>0.59579999999999989</v>
          </cell>
          <cell r="P58">
            <v>1.2864</v>
          </cell>
        </row>
        <row r="62">
          <cell r="N62">
            <v>0.66280000000000006</v>
          </cell>
          <cell r="P62">
            <v>1.3692</v>
          </cell>
        </row>
        <row r="66">
          <cell r="N66" t="str">
            <v>-</v>
          </cell>
          <cell r="P66" t="str">
            <v>-</v>
          </cell>
        </row>
        <row r="70">
          <cell r="N70">
            <v>0.72740000000000005</v>
          </cell>
          <cell r="P70">
            <v>1.4312</v>
          </cell>
        </row>
        <row r="72">
          <cell r="N72">
            <v>0.59099999999999997</v>
          </cell>
          <cell r="P72">
            <v>1.8480000000000001</v>
          </cell>
        </row>
        <row r="76">
          <cell r="N76">
            <v>0.74380000000000002</v>
          </cell>
          <cell r="P76">
            <v>1.4225999999999999</v>
          </cell>
        </row>
        <row r="80">
          <cell r="N80">
            <v>0.59860000000000002</v>
          </cell>
          <cell r="P80">
            <v>1.3031999999999999</v>
          </cell>
        </row>
        <row r="82">
          <cell r="N82" t="str">
            <v>-</v>
          </cell>
          <cell r="P82" t="str">
            <v>-</v>
          </cell>
        </row>
        <row r="86">
          <cell r="N86">
            <v>0.495</v>
          </cell>
          <cell r="P86">
            <v>1.3327999999999998</v>
          </cell>
        </row>
        <row r="90">
          <cell r="N90">
            <v>0.4345</v>
          </cell>
          <cell r="P90">
            <v>1.1215000000000002</v>
          </cell>
        </row>
        <row r="92">
          <cell r="N92">
            <v>0.57033333333333325</v>
          </cell>
          <cell r="P92">
            <v>1.4339999999999999</v>
          </cell>
        </row>
        <row r="96">
          <cell r="N96">
            <v>0.61799999999999999</v>
          </cell>
          <cell r="P96">
            <v>1.3091666666666666</v>
          </cell>
        </row>
        <row r="100">
          <cell r="N100">
            <v>0.67349999999999999</v>
          </cell>
          <cell r="P100">
            <v>1.3920000000000001</v>
          </cell>
        </row>
        <row r="104">
          <cell r="N104">
            <v>0.66159999999999997</v>
          </cell>
          <cell r="P104">
            <v>1.4129999999999998</v>
          </cell>
        </row>
        <row r="108">
          <cell r="N108">
            <v>0.5129999999999999</v>
          </cell>
          <cell r="P108">
            <v>1.3394999999999999</v>
          </cell>
        </row>
        <row r="111">
          <cell r="N111">
            <v>0.504</v>
          </cell>
          <cell r="P111">
            <v>1.288</v>
          </cell>
        </row>
        <row r="113">
          <cell r="N113">
            <v>0.59800000000000009</v>
          </cell>
          <cell r="P113">
            <v>1.4020000000000001</v>
          </cell>
        </row>
        <row r="116">
          <cell r="N116">
            <v>0.60716666666666674</v>
          </cell>
          <cell r="P116">
            <v>1.3356666666666668</v>
          </cell>
        </row>
        <row r="119">
          <cell r="N119">
            <v>0.67049999999999998</v>
          </cell>
          <cell r="P119">
            <v>1.3493333333333333</v>
          </cell>
        </row>
        <row r="123">
          <cell r="N123">
            <v>0.5643999999999999</v>
          </cell>
          <cell r="P123">
            <v>1.2075999999999998</v>
          </cell>
        </row>
        <row r="127">
          <cell r="N127">
            <v>0.5673999999999999</v>
          </cell>
          <cell r="P127">
            <v>1.3618000000000001</v>
          </cell>
        </row>
        <row r="131">
          <cell r="N131">
            <v>0.5149999999999999</v>
          </cell>
          <cell r="P131">
            <v>1.2550000000000001</v>
          </cell>
        </row>
        <row r="135">
          <cell r="N135">
            <v>1.0875555555555554</v>
          </cell>
          <cell r="P135">
            <v>1.2563333333333333</v>
          </cell>
        </row>
        <row r="139">
          <cell r="N139">
            <v>0.45620000000000005</v>
          </cell>
          <cell r="P139">
            <v>1.1594000000000002</v>
          </cell>
        </row>
        <row r="143">
          <cell r="N143">
            <v>0.66441666666666666</v>
          </cell>
          <cell r="P143">
            <v>1.3069999999999999</v>
          </cell>
        </row>
        <row r="147">
          <cell r="N147">
            <v>2.9269999999999996</v>
          </cell>
          <cell r="P147">
            <v>1.4068571428571428</v>
          </cell>
        </row>
        <row r="149">
          <cell r="N149">
            <v>0.31</v>
          </cell>
          <cell r="P149">
            <v>1.089</v>
          </cell>
        </row>
        <row r="153">
          <cell r="N153">
            <v>0.56266666666666676</v>
          </cell>
          <cell r="P153">
            <v>1.3381666666666667</v>
          </cell>
        </row>
        <row r="155">
          <cell r="N155">
            <v>0.37650000000000006</v>
          </cell>
          <cell r="P155">
            <v>1.0887499999999999</v>
          </cell>
        </row>
        <row r="159">
          <cell r="N159">
            <v>0.55563636363636359</v>
          </cell>
          <cell r="P159">
            <v>1.3820909090909093</v>
          </cell>
        </row>
        <row r="163">
          <cell r="N163">
            <v>0.53933333333333333</v>
          </cell>
          <cell r="P163">
            <v>1.3658333333333335</v>
          </cell>
        </row>
        <row r="166">
          <cell r="N166">
            <v>0.36950000000000005</v>
          </cell>
          <cell r="P166">
            <v>1.0834999999999999</v>
          </cell>
        </row>
        <row r="170">
          <cell r="N170">
            <v>0.37483333333333335</v>
          </cell>
          <cell r="P170">
            <v>1.2463333333333333</v>
          </cell>
        </row>
        <row r="172">
          <cell r="N172">
            <v>0.28599999999999998</v>
          </cell>
          <cell r="P172">
            <v>1.2090000000000001</v>
          </cell>
        </row>
        <row r="176">
          <cell r="N176">
            <v>0.4151999999999999</v>
          </cell>
          <cell r="P176">
            <v>1.4614</v>
          </cell>
        </row>
        <row r="180">
          <cell r="N180">
            <v>0.61716666666666675</v>
          </cell>
          <cell r="P180">
            <v>1.4635</v>
          </cell>
        </row>
        <row r="182">
          <cell r="N182">
            <v>0.45099999999999996</v>
          </cell>
          <cell r="P182">
            <v>1.1475</v>
          </cell>
        </row>
        <row r="186">
          <cell r="N186">
            <v>0.65033333333333332</v>
          </cell>
          <cell r="P186">
            <v>1.5056666666666667</v>
          </cell>
        </row>
        <row r="190">
          <cell r="N190">
            <v>0.46016666666666667</v>
          </cell>
          <cell r="P190">
            <v>1.4311666666666667</v>
          </cell>
        </row>
        <row r="192">
          <cell r="N192" t="str">
            <v>-</v>
          </cell>
          <cell r="P192" t="str">
            <v>-</v>
          </cell>
        </row>
        <row r="196">
          <cell r="N196">
            <v>0.46349999999999997</v>
          </cell>
          <cell r="P196">
            <v>1.5471666666666666</v>
          </cell>
        </row>
        <row r="198">
          <cell r="N198" t="str">
            <v>-</v>
          </cell>
          <cell r="P198" t="str">
            <v>-</v>
          </cell>
        </row>
        <row r="202">
          <cell r="N202">
            <v>0.44460000000000005</v>
          </cell>
          <cell r="P202">
            <v>1.4512</v>
          </cell>
        </row>
        <row r="206">
          <cell r="N206">
            <v>0.46616666666666662</v>
          </cell>
          <cell r="P206">
            <v>1.5921666666666667</v>
          </cell>
        </row>
        <row r="210">
          <cell r="N210">
            <v>0.51800000000000002</v>
          </cell>
          <cell r="P210">
            <v>1.3141666666666667</v>
          </cell>
        </row>
        <row r="212">
          <cell r="N212" t="str">
            <v>-</v>
          </cell>
          <cell r="P212" t="str">
            <v>-</v>
          </cell>
        </row>
        <row r="216">
          <cell r="N216">
            <v>0.43160000000000009</v>
          </cell>
          <cell r="P216">
            <v>1.5096000000000001</v>
          </cell>
        </row>
        <row r="220">
          <cell r="N220">
            <v>0.59840000000000004</v>
          </cell>
          <cell r="P220">
            <v>1.3258000000000001</v>
          </cell>
        </row>
        <row r="224">
          <cell r="N224">
            <v>0.42320000000000002</v>
          </cell>
          <cell r="P224">
            <v>1.5936000000000001</v>
          </cell>
        </row>
        <row r="228">
          <cell r="N228">
            <v>0.37480000000000002</v>
          </cell>
          <cell r="P228">
            <v>1.2578</v>
          </cell>
        </row>
        <row r="232">
          <cell r="N232">
            <v>0.46066666666666672</v>
          </cell>
          <cell r="P232">
            <v>1.4240000000000002</v>
          </cell>
        </row>
        <row r="236">
          <cell r="N236">
            <v>0.66933333333333334</v>
          </cell>
          <cell r="P236">
            <v>1.4675</v>
          </cell>
        </row>
        <row r="240">
          <cell r="N240">
            <v>0.66399999999999992</v>
          </cell>
          <cell r="P240">
            <v>1.4430000000000001</v>
          </cell>
        </row>
        <row r="242">
          <cell r="N242" t="str">
            <v>-</v>
          </cell>
          <cell r="P242" t="str">
            <v>-</v>
          </cell>
        </row>
        <row r="245">
          <cell r="N245">
            <v>0.71560000000000001</v>
          </cell>
          <cell r="P245">
            <v>1.4605999999999999</v>
          </cell>
        </row>
        <row r="247">
          <cell r="N247">
            <v>0.53600000000000003</v>
          </cell>
          <cell r="P247">
            <v>1.133</v>
          </cell>
        </row>
        <row r="249">
          <cell r="N249" t="str">
            <v>-</v>
          </cell>
          <cell r="P249" t="str">
            <v>-</v>
          </cell>
        </row>
        <row r="253">
          <cell r="N253">
            <v>0.67080000000000006</v>
          </cell>
          <cell r="P253">
            <v>1.4059999999999999</v>
          </cell>
        </row>
        <row r="257">
          <cell r="N257">
            <v>0.61950000000000005</v>
          </cell>
          <cell r="P257">
            <v>1.38</v>
          </cell>
        </row>
        <row r="261">
          <cell r="N261">
            <v>0.52016666666666667</v>
          </cell>
          <cell r="P261">
            <v>1.2348333333333332</v>
          </cell>
        </row>
        <row r="265">
          <cell r="N265">
            <v>0.56600000000000006</v>
          </cell>
          <cell r="P265">
            <v>1.4675</v>
          </cell>
        </row>
        <row r="270">
          <cell r="N270">
            <v>0.7350000000000001</v>
          </cell>
          <cell r="P270">
            <v>1.4973999999999998</v>
          </cell>
        </row>
        <row r="274">
          <cell r="N274">
            <v>0.64428571428571435</v>
          </cell>
          <cell r="P274">
            <v>1.4025714285714286</v>
          </cell>
        </row>
        <row r="278">
          <cell r="N278">
            <v>0.52350000000000008</v>
          </cell>
          <cell r="P278">
            <v>1.2337</v>
          </cell>
        </row>
        <row r="282">
          <cell r="N282">
            <v>0.60116666666666663</v>
          </cell>
          <cell r="P282">
            <v>1.3805000000000003</v>
          </cell>
        </row>
        <row r="286">
          <cell r="N286">
            <v>0.65559999999999996</v>
          </cell>
          <cell r="P286">
            <v>1.5127999999999999</v>
          </cell>
        </row>
        <row r="290">
          <cell r="N290">
            <v>0.63188888888888906</v>
          </cell>
          <cell r="P290">
            <v>1.3680000000000001</v>
          </cell>
        </row>
        <row r="294">
          <cell r="N294">
            <v>0.61124999999999996</v>
          </cell>
          <cell r="P294">
            <v>1.2764166666666668</v>
          </cell>
        </row>
        <row r="298">
          <cell r="N298">
            <v>0.59133333333333338</v>
          </cell>
          <cell r="P298">
            <v>1.3792222222222223</v>
          </cell>
        </row>
        <row r="302">
          <cell r="N302">
            <v>0.52849999999999997</v>
          </cell>
          <cell r="P302">
            <v>1.2100833333333334</v>
          </cell>
        </row>
        <row r="306">
          <cell r="N306">
            <v>0.53439999999999999</v>
          </cell>
          <cell r="P306">
            <v>1.339</v>
          </cell>
        </row>
        <row r="308">
          <cell r="N308">
            <v>0.42</v>
          </cell>
          <cell r="P308">
            <v>0.97499999999999998</v>
          </cell>
        </row>
        <row r="312">
          <cell r="N312">
            <v>0.62283333333333324</v>
          </cell>
          <cell r="P312">
            <v>1.3328333333333335</v>
          </cell>
        </row>
        <row r="316">
          <cell r="N316">
            <v>0.5978</v>
          </cell>
          <cell r="P316">
            <v>1.3484</v>
          </cell>
        </row>
        <row r="320">
          <cell r="N320">
            <v>0.51033333333333342</v>
          </cell>
          <cell r="P320">
            <v>1.2476666666666667</v>
          </cell>
        </row>
        <row r="324">
          <cell r="N324" t="str">
            <v>-</v>
          </cell>
          <cell r="P324" t="str">
            <v>-</v>
          </cell>
        </row>
        <row r="326">
          <cell r="N326" t="str">
            <v>-</v>
          </cell>
          <cell r="P326" t="str">
            <v>-</v>
          </cell>
        </row>
        <row r="328">
          <cell r="N328">
            <v>0.42199999999999999</v>
          </cell>
          <cell r="P328">
            <v>1.2010000000000001</v>
          </cell>
        </row>
        <row r="332">
          <cell r="N332">
            <v>0.44059999999999999</v>
          </cell>
          <cell r="P332">
            <v>1.1823999999999999</v>
          </cell>
        </row>
        <row r="336">
          <cell r="N336">
            <v>0.53820000000000001</v>
          </cell>
          <cell r="P336">
            <v>1.3344</v>
          </cell>
        </row>
        <row r="340">
          <cell r="N340">
            <v>0.54925000000000002</v>
          </cell>
          <cell r="P340">
            <v>1.2172499999999999</v>
          </cell>
        </row>
        <row r="344">
          <cell r="N344" t="str">
            <v>-</v>
          </cell>
          <cell r="P344" t="str">
            <v>-</v>
          </cell>
        </row>
        <row r="346">
          <cell r="N346">
            <v>0.46900000000000003</v>
          </cell>
          <cell r="P346">
            <v>1.18</v>
          </cell>
        </row>
        <row r="350">
          <cell r="N350">
            <v>0.62816666666666665</v>
          </cell>
          <cell r="P350">
            <v>1.4268333333333334</v>
          </cell>
        </row>
        <row r="354">
          <cell r="N354">
            <v>0.64166666666666672</v>
          </cell>
          <cell r="P354">
            <v>1.4231666666666667</v>
          </cell>
        </row>
        <row r="358">
          <cell r="N358">
            <v>0.73333333333333328</v>
          </cell>
          <cell r="P358">
            <v>1.6138333333333332</v>
          </cell>
        </row>
        <row r="362">
          <cell r="N362">
            <v>0.60599999999999998</v>
          </cell>
          <cell r="P362">
            <v>1.4413333333333334</v>
          </cell>
        </row>
        <row r="366">
          <cell r="N366">
            <v>0.57379999999999998</v>
          </cell>
          <cell r="P366">
            <v>1.4219999999999999</v>
          </cell>
        </row>
        <row r="370">
          <cell r="N370">
            <v>0.58350000000000002</v>
          </cell>
          <cell r="P370">
            <v>1.4308333333333334</v>
          </cell>
        </row>
        <row r="374">
          <cell r="N374">
            <v>0.40179999999999999</v>
          </cell>
          <cell r="P374" t="str">
            <v>-</v>
          </cell>
        </row>
        <row r="378">
          <cell r="N378">
            <v>0.53239999999999998</v>
          </cell>
          <cell r="P378">
            <v>1.3252000000000002</v>
          </cell>
        </row>
        <row r="382">
          <cell r="N382">
            <v>0.66216666666666668</v>
          </cell>
          <cell r="P382">
            <v>1.5090000000000001</v>
          </cell>
        </row>
        <row r="386">
          <cell r="N386">
            <v>0.60139999999999993</v>
          </cell>
          <cell r="P386">
            <v>1.3862000000000001</v>
          </cell>
        </row>
        <row r="390">
          <cell r="N390">
            <v>0.39340000000000003</v>
          </cell>
          <cell r="P390" t="str">
            <v>-</v>
          </cell>
        </row>
        <row r="394">
          <cell r="N394">
            <v>0.56766666666666665</v>
          </cell>
          <cell r="P394">
            <v>1.3821666666666665</v>
          </cell>
        </row>
        <row r="398">
          <cell r="N398">
            <v>0.37259999999999999</v>
          </cell>
          <cell r="P398" t="str">
            <v>-</v>
          </cell>
        </row>
        <row r="402">
          <cell r="N402">
            <v>0.62049999999999994</v>
          </cell>
          <cell r="P402">
            <v>1.4348333333333334</v>
          </cell>
        </row>
        <row r="406">
          <cell r="N406">
            <v>0.50274999999999992</v>
          </cell>
          <cell r="P406">
            <v>1.6185</v>
          </cell>
        </row>
        <row r="410">
          <cell r="N410">
            <v>0.48199999999999998</v>
          </cell>
          <cell r="P410">
            <v>1.2405000000000002</v>
          </cell>
        </row>
        <row r="412">
          <cell r="N412">
            <v>0.73975000000000002</v>
          </cell>
          <cell r="P412">
            <v>1.5044999999999999</v>
          </cell>
        </row>
        <row r="416">
          <cell r="N416">
            <v>0.51066666666666671</v>
          </cell>
          <cell r="P416">
            <v>1.24</v>
          </cell>
        </row>
        <row r="418">
          <cell r="N418">
            <v>0.65749999999999997</v>
          </cell>
          <cell r="P418">
            <v>1.5462500000000001</v>
          </cell>
        </row>
        <row r="422">
          <cell r="N422">
            <v>0.46500000000000002</v>
          </cell>
          <cell r="P422">
            <v>1.1896666666666667</v>
          </cell>
        </row>
        <row r="426">
          <cell r="N426">
            <v>0.5776</v>
          </cell>
          <cell r="P426">
            <v>1.3708000000000002</v>
          </cell>
        </row>
        <row r="430">
          <cell r="N430">
            <v>0.66400000000000003</v>
          </cell>
          <cell r="P430">
            <v>1.4390000000000001</v>
          </cell>
        </row>
        <row r="434">
          <cell r="N434">
            <v>0.56379999999999997</v>
          </cell>
          <cell r="P434">
            <v>1.3431999999999999</v>
          </cell>
        </row>
        <row r="438">
          <cell r="N438">
            <v>0.54299999999999993</v>
          </cell>
          <cell r="P438">
            <v>1.2282</v>
          </cell>
        </row>
        <row r="441">
          <cell r="N441" t="str">
            <v>-</v>
          </cell>
          <cell r="P441" t="str">
            <v>-</v>
          </cell>
        </row>
        <row r="445">
          <cell r="N445">
            <v>0.55733333333333335</v>
          </cell>
          <cell r="P445">
            <v>1.3125</v>
          </cell>
        </row>
        <row r="448">
          <cell r="N448" t="str">
            <v>-</v>
          </cell>
          <cell r="P448" t="str">
            <v>-</v>
          </cell>
        </row>
        <row r="452">
          <cell r="N452">
            <v>0.42149999999999999</v>
          </cell>
          <cell r="P452">
            <v>1.2619999999999998</v>
          </cell>
        </row>
        <row r="455">
          <cell r="N455">
            <v>0.39149999999999996</v>
          </cell>
          <cell r="P455">
            <v>1.0155000000000001</v>
          </cell>
        </row>
        <row r="459">
          <cell r="N459">
            <v>0.48128571428571426</v>
          </cell>
          <cell r="P459">
            <v>1.3461428571428571</v>
          </cell>
        </row>
        <row r="461">
          <cell r="N461">
            <v>0.35550000000000004</v>
          </cell>
          <cell r="P461">
            <v>0.9385</v>
          </cell>
        </row>
        <row r="465">
          <cell r="N465">
            <v>0.48333333333333323</v>
          </cell>
          <cell r="P465">
            <v>1.2976666666666665</v>
          </cell>
        </row>
        <row r="467">
          <cell r="N467">
            <v>0.36399999999999999</v>
          </cell>
          <cell r="P467">
            <v>1.1094999999999999</v>
          </cell>
        </row>
        <row r="471">
          <cell r="N471">
            <v>0.47860000000000003</v>
          </cell>
          <cell r="P471">
            <v>1.4596</v>
          </cell>
        </row>
        <row r="475">
          <cell r="N475">
            <v>0.44750000000000001</v>
          </cell>
          <cell r="P475">
            <v>1.3615000000000002</v>
          </cell>
        </row>
        <row r="477">
          <cell r="N477">
            <v>0.44</v>
          </cell>
          <cell r="P477">
            <v>1.0775000000000001</v>
          </cell>
        </row>
        <row r="481">
          <cell r="N481">
            <v>0.47383333333333333</v>
          </cell>
          <cell r="P481">
            <v>1.3594999999999999</v>
          </cell>
        </row>
        <row r="485">
          <cell r="N485">
            <v>0.66616666666666668</v>
          </cell>
          <cell r="P485">
            <v>1.4833333333333334</v>
          </cell>
        </row>
        <row r="487">
          <cell r="N487">
            <v>0.48699999999999999</v>
          </cell>
          <cell r="P487">
            <v>1.44</v>
          </cell>
        </row>
        <row r="491">
          <cell r="N491">
            <v>0.39183333333333331</v>
          </cell>
          <cell r="P491">
            <v>1.3230000000000002</v>
          </cell>
        </row>
        <row r="493">
          <cell r="N493">
            <v>0.42249999999999999</v>
          </cell>
          <cell r="P493">
            <v>1.3105</v>
          </cell>
        </row>
        <row r="497">
          <cell r="N497">
            <v>0.37600000000000006</v>
          </cell>
          <cell r="P497">
            <v>1.2503333333333335</v>
          </cell>
        </row>
        <row r="501">
          <cell r="N501">
            <v>0.39739999999999998</v>
          </cell>
          <cell r="P501">
            <v>1.365</v>
          </cell>
        </row>
        <row r="505">
          <cell r="N505">
            <v>0.3681666666666667</v>
          </cell>
          <cell r="P505">
            <v>1.21</v>
          </cell>
        </row>
        <row r="509">
          <cell r="N509">
            <v>0.37259999999999999</v>
          </cell>
          <cell r="P509">
            <v>1.335</v>
          </cell>
        </row>
        <row r="513">
          <cell r="N513">
            <v>0.35039999999999993</v>
          </cell>
          <cell r="P513">
            <v>1.2394000000000001</v>
          </cell>
        </row>
        <row r="517">
          <cell r="N517">
            <v>0.38716666666666666</v>
          </cell>
          <cell r="P517">
            <v>1.2733333333333332</v>
          </cell>
        </row>
        <row r="521">
          <cell r="N521">
            <v>0.37077777777777776</v>
          </cell>
          <cell r="P521">
            <v>1.3227777777777776</v>
          </cell>
        </row>
        <row r="525">
          <cell r="N525">
            <v>0.37528571428571433</v>
          </cell>
          <cell r="P525">
            <v>1.2912857142857141</v>
          </cell>
        </row>
        <row r="529">
          <cell r="N529">
            <v>0.45242857142857135</v>
          </cell>
          <cell r="P529">
            <v>1.3818571428571429</v>
          </cell>
        </row>
        <row r="533">
          <cell r="N533">
            <v>0.67474999999999996</v>
          </cell>
          <cell r="P533">
            <v>1.4922499999999999</v>
          </cell>
        </row>
        <row r="537">
          <cell r="N537">
            <v>0.5764285714285714</v>
          </cell>
          <cell r="P537">
            <v>1.3085714285714285</v>
          </cell>
        </row>
        <row r="539">
          <cell r="N539">
            <v>0.58799999999999997</v>
          </cell>
          <cell r="P539">
            <v>1.1486666666666667</v>
          </cell>
        </row>
        <row r="543">
          <cell r="N543">
            <v>0.59520000000000006</v>
          </cell>
          <cell r="P543">
            <v>1.2909999999999999</v>
          </cell>
        </row>
        <row r="547">
          <cell r="N547">
            <v>0.39419999999999999</v>
          </cell>
          <cell r="P547">
            <v>1.3834</v>
          </cell>
        </row>
        <row r="551">
          <cell r="N551">
            <v>0.6412000000000001</v>
          </cell>
          <cell r="P551">
            <v>1.3214000000000001</v>
          </cell>
        </row>
        <row r="553">
          <cell r="N553">
            <v>0.41000000000000003</v>
          </cell>
          <cell r="P553">
            <v>0.98799999999999999</v>
          </cell>
        </row>
        <row r="557">
          <cell r="N557">
            <v>0.40280000000000005</v>
          </cell>
          <cell r="P557">
            <v>1.2818000000000001</v>
          </cell>
        </row>
        <row r="560">
          <cell r="N560">
            <v>0.56040000000000001</v>
          </cell>
          <cell r="P560">
            <v>1.2618000000000003</v>
          </cell>
        </row>
        <row r="562">
          <cell r="N562">
            <v>0.57000000000000006</v>
          </cell>
          <cell r="P562">
            <v>1.2995000000000001</v>
          </cell>
        </row>
        <row r="565">
          <cell r="N565">
            <v>0.7006</v>
          </cell>
          <cell r="P565">
            <v>1.4045999999999998</v>
          </cell>
        </row>
        <row r="568">
          <cell r="N568">
            <v>0.61399999999999999</v>
          </cell>
          <cell r="P568">
            <v>1.3007500000000001</v>
          </cell>
        </row>
        <row r="571">
          <cell r="N571">
            <v>0.58266666666666678</v>
          </cell>
          <cell r="P571">
            <v>1.2925</v>
          </cell>
        </row>
        <row r="574">
          <cell r="N574">
            <v>0.53500000000000003</v>
          </cell>
          <cell r="P574">
            <v>1.2616000000000001</v>
          </cell>
        </row>
        <row r="578">
          <cell r="N578">
            <v>0.53459999999999996</v>
          </cell>
          <cell r="P578">
            <v>1.2496</v>
          </cell>
        </row>
        <row r="581">
          <cell r="N581">
            <v>0.50612500000000005</v>
          </cell>
          <cell r="P581">
            <v>1.3912499999999999</v>
          </cell>
        </row>
        <row r="583">
          <cell r="N583">
            <v>0.76100000000000001</v>
          </cell>
          <cell r="P583">
            <v>1.4039999999999999</v>
          </cell>
        </row>
        <row r="587">
          <cell r="N587">
            <v>0.60150000000000003</v>
          </cell>
          <cell r="P587">
            <v>1.3025</v>
          </cell>
        </row>
        <row r="590">
          <cell r="N590">
            <v>0.56737500000000007</v>
          </cell>
          <cell r="P590">
            <v>1.298125</v>
          </cell>
        </row>
        <row r="593">
          <cell r="N593">
            <v>0.46533333333333332</v>
          </cell>
          <cell r="P593">
            <v>1.2303333333333335</v>
          </cell>
        </row>
        <row r="595">
          <cell r="N595">
            <v>0.54300000000000004</v>
          </cell>
          <cell r="P595">
            <v>1.5029999999999999</v>
          </cell>
        </row>
        <row r="599">
          <cell r="N599">
            <v>0.58799999999999997</v>
          </cell>
          <cell r="P599">
            <v>1.3916249999999997</v>
          </cell>
        </row>
        <row r="602">
          <cell r="N602">
            <v>0.52659999999999996</v>
          </cell>
          <cell r="P602">
            <v>1.2567999999999997</v>
          </cell>
        </row>
        <row r="604">
          <cell r="N604">
            <v>0.56299999999999994</v>
          </cell>
          <cell r="P604">
            <v>1.302</v>
          </cell>
        </row>
        <row r="608">
          <cell r="N608">
            <v>0.50466666666666671</v>
          </cell>
          <cell r="P608">
            <v>1.4095000000000002</v>
          </cell>
        </row>
        <row r="611">
          <cell r="N611">
            <v>0.502</v>
          </cell>
          <cell r="P611">
            <v>1.637</v>
          </cell>
        </row>
        <row r="613">
          <cell r="N613" t="str">
            <v>-</v>
          </cell>
          <cell r="P613" t="str">
            <v>-</v>
          </cell>
        </row>
        <row r="616">
          <cell r="N616">
            <v>0.5545714285714286</v>
          </cell>
          <cell r="P616">
            <v>1.2777142857142858</v>
          </cell>
        </row>
        <row r="618">
          <cell r="N618">
            <v>0.46800000000000003</v>
          </cell>
          <cell r="P618">
            <v>1.369</v>
          </cell>
        </row>
        <row r="621">
          <cell r="N621">
            <v>0.5676000000000001</v>
          </cell>
          <cell r="P621">
            <v>1.2942</v>
          </cell>
        </row>
        <row r="625">
          <cell r="N625">
            <v>0.54866666666666675</v>
          </cell>
          <cell r="P625">
            <v>1.3245000000000002</v>
          </cell>
        </row>
        <row r="628">
          <cell r="N628">
            <v>0.57042857142857151</v>
          </cell>
          <cell r="P628">
            <v>1.2854285714285714</v>
          </cell>
        </row>
        <row r="632">
          <cell r="N632">
            <v>0.45249999999999996</v>
          </cell>
          <cell r="P632">
            <v>1.3006666666666666</v>
          </cell>
        </row>
        <row r="635">
          <cell r="N635">
            <v>0.55333333333333334</v>
          </cell>
          <cell r="P635">
            <v>1.2838333333333334</v>
          </cell>
        </row>
        <row r="639">
          <cell r="N639" t="str">
            <v>-</v>
          </cell>
          <cell r="P639" t="str">
            <v>-</v>
          </cell>
        </row>
        <row r="641">
          <cell r="N641">
            <v>0.56179999999999997</v>
          </cell>
          <cell r="P641">
            <v>1.4903999999999999</v>
          </cell>
        </row>
        <row r="643">
          <cell r="N643">
            <v>0.57400000000000007</v>
          </cell>
          <cell r="P643">
            <v>1.601</v>
          </cell>
        </row>
        <row r="646">
          <cell r="N646">
            <v>0.67400000000000004</v>
          </cell>
          <cell r="P646">
            <v>1.3846000000000001</v>
          </cell>
        </row>
        <row r="648">
          <cell r="N648" t="str">
            <v>-</v>
          </cell>
          <cell r="P648" t="str">
            <v>-</v>
          </cell>
        </row>
        <row r="651">
          <cell r="N651">
            <v>0.53863636363636358</v>
          </cell>
          <cell r="P651">
            <v>1.3038181818181818</v>
          </cell>
        </row>
        <row r="656">
          <cell r="N656">
            <v>0.43450000000000005</v>
          </cell>
          <cell r="P656">
            <v>1.31125</v>
          </cell>
        </row>
        <row r="659">
          <cell r="N659">
            <v>0.62450000000000006</v>
          </cell>
          <cell r="P659">
            <v>1.4750000000000001</v>
          </cell>
        </row>
        <row r="666">
          <cell r="N666">
            <v>0.72799999999999998</v>
          </cell>
          <cell r="P666">
            <v>1.3120000000000001</v>
          </cell>
        </row>
        <row r="673">
          <cell r="N673">
            <v>0.86399999999999999</v>
          </cell>
          <cell r="P673">
            <v>1.528</v>
          </cell>
        </row>
        <row r="680">
          <cell r="N680">
            <v>0.55500000000000005</v>
          </cell>
          <cell r="P680">
            <v>1.337</v>
          </cell>
        </row>
        <row r="686">
          <cell r="N686">
            <v>0.46899999999999997</v>
          </cell>
          <cell r="P686">
            <v>1.1804999999999999</v>
          </cell>
        </row>
        <row r="688">
          <cell r="N688" t="str">
            <v>-</v>
          </cell>
          <cell r="P688" t="str">
            <v>-</v>
          </cell>
        </row>
        <row r="693">
          <cell r="N693">
            <v>0.39749999999999996</v>
          </cell>
          <cell r="P693">
            <v>1.2135</v>
          </cell>
        </row>
        <row r="697">
          <cell r="N697">
            <v>0.66</v>
          </cell>
          <cell r="P697">
            <v>1.3185</v>
          </cell>
        </row>
        <row r="702">
          <cell r="N702">
            <v>0.60699999999999998</v>
          </cell>
          <cell r="P702">
            <v>1.3225</v>
          </cell>
        </row>
        <row r="707">
          <cell r="N707">
            <v>0.52200000000000002</v>
          </cell>
          <cell r="P707">
            <v>1.2974999999999999</v>
          </cell>
        </row>
        <row r="710">
          <cell r="N710" t="str">
            <v>-</v>
          </cell>
          <cell r="P710" t="str">
            <v>-</v>
          </cell>
        </row>
        <row r="714">
          <cell r="N714">
            <v>0.57000000000000006</v>
          </cell>
          <cell r="P714">
            <v>1.2515000000000001</v>
          </cell>
        </row>
        <row r="717">
          <cell r="N717" t="str">
            <v>-</v>
          </cell>
          <cell r="P717" t="str">
            <v>-</v>
          </cell>
        </row>
        <row r="722">
          <cell r="N722">
            <v>0.63149999999999995</v>
          </cell>
          <cell r="P722">
            <v>1.548</v>
          </cell>
        </row>
        <row r="725">
          <cell r="N725" t="str">
            <v>-</v>
          </cell>
          <cell r="P725" t="str">
            <v>-</v>
          </cell>
        </row>
        <row r="730">
          <cell r="N730">
            <v>0.48649999999999999</v>
          </cell>
          <cell r="P730">
            <v>1.2475000000000001</v>
          </cell>
        </row>
        <row r="733">
          <cell r="N733" t="str">
            <v>-</v>
          </cell>
          <cell r="P733" t="str">
            <v>-</v>
          </cell>
        </row>
        <row r="737">
          <cell r="N737" t="str">
            <v>-</v>
          </cell>
          <cell r="P737" t="str">
            <v>-</v>
          </cell>
        </row>
        <row r="741">
          <cell r="N741" t="str">
            <v>-</v>
          </cell>
          <cell r="P741" t="str">
            <v>-</v>
          </cell>
        </row>
        <row r="745">
          <cell r="N745" t="str">
            <v>-</v>
          </cell>
          <cell r="P745" t="str">
            <v>-</v>
          </cell>
        </row>
        <row r="747">
          <cell r="N747" t="str">
            <v>-</v>
          </cell>
          <cell r="P747" t="str">
            <v>-</v>
          </cell>
        </row>
        <row r="749">
          <cell r="N749" t="str">
            <v>-</v>
          </cell>
          <cell r="P749" t="str">
            <v>-</v>
          </cell>
        </row>
        <row r="753">
          <cell r="N753">
            <v>0.5053333333333333</v>
          </cell>
          <cell r="P753">
            <v>1.2388333333333332</v>
          </cell>
        </row>
        <row r="757">
          <cell r="N757" t="str">
            <v>-</v>
          </cell>
          <cell r="P757" t="str">
            <v>-</v>
          </cell>
        </row>
        <row r="761">
          <cell r="N761">
            <v>0.55420000000000003</v>
          </cell>
          <cell r="P761">
            <v>1.286</v>
          </cell>
        </row>
        <row r="765">
          <cell r="N765" t="str">
            <v>-</v>
          </cell>
          <cell r="P765" t="str">
            <v>-</v>
          </cell>
        </row>
        <row r="768">
          <cell r="N768" t="str">
            <v>-</v>
          </cell>
          <cell r="P768" t="str">
            <v>-</v>
          </cell>
        </row>
        <row r="770">
          <cell r="N770" t="str">
            <v>-</v>
          </cell>
          <cell r="P770" t="str">
            <v>-</v>
          </cell>
        </row>
        <row r="774">
          <cell r="N774" t="str">
            <v>-</v>
          </cell>
          <cell r="P774" t="str">
            <v>-</v>
          </cell>
        </row>
        <row r="777">
          <cell r="N777" t="str">
            <v>-</v>
          </cell>
          <cell r="P777" t="str">
            <v>-</v>
          </cell>
        </row>
        <row r="781">
          <cell r="N781">
            <v>0.67174999999999996</v>
          </cell>
          <cell r="P781">
            <v>1.3647499999999999</v>
          </cell>
        </row>
        <row r="783">
          <cell r="N783" t="str">
            <v>-</v>
          </cell>
          <cell r="P783" t="str">
            <v>-</v>
          </cell>
        </row>
        <row r="787">
          <cell r="N787" t="str">
            <v>-</v>
          </cell>
          <cell r="P787" t="str">
            <v>-</v>
          </cell>
        </row>
        <row r="790">
          <cell r="N790" t="str">
            <v>-</v>
          </cell>
          <cell r="P790" t="str">
            <v>-</v>
          </cell>
        </row>
        <row r="794">
          <cell r="N794" t="str">
            <v>-</v>
          </cell>
          <cell r="P794" t="str">
            <v>-</v>
          </cell>
        </row>
        <row r="796">
          <cell r="N796" t="str">
            <v>-</v>
          </cell>
          <cell r="P796" t="str">
            <v>-</v>
          </cell>
        </row>
        <row r="800">
          <cell r="N800" t="str">
            <v>-</v>
          </cell>
          <cell r="P800" t="str">
            <v>-</v>
          </cell>
        </row>
        <row r="804">
          <cell r="N804">
            <v>0.66500000000000004</v>
          </cell>
          <cell r="P804">
            <v>1.407</v>
          </cell>
        </row>
        <row r="808">
          <cell r="N808" t="str">
            <v>-</v>
          </cell>
          <cell r="P808" t="str">
            <v>-</v>
          </cell>
        </row>
        <row r="812">
          <cell r="N812">
            <v>0.64100000000000001</v>
          </cell>
          <cell r="P812">
            <v>1.4430000000000001</v>
          </cell>
        </row>
        <row r="816">
          <cell r="N816">
            <v>0.27200000000000002</v>
          </cell>
          <cell r="P816">
            <v>0.92800000000000005</v>
          </cell>
        </row>
        <row r="820">
          <cell r="N820">
            <v>0.441</v>
          </cell>
          <cell r="P820">
            <v>1.1519999999999999</v>
          </cell>
        </row>
        <row r="822">
          <cell r="N822" t="str">
            <v>-</v>
          </cell>
          <cell r="P822" t="str">
            <v>-</v>
          </cell>
        </row>
        <row r="826">
          <cell r="N826" t="str">
            <v>-</v>
          </cell>
          <cell r="P826" t="str">
            <v>-</v>
          </cell>
        </row>
        <row r="830">
          <cell r="N830">
            <v>0.46500000000000002</v>
          </cell>
          <cell r="P830">
            <v>1.3779999999999999</v>
          </cell>
        </row>
        <row r="834">
          <cell r="N834">
            <v>0.46200000000000002</v>
          </cell>
          <cell r="P834">
            <v>1.26</v>
          </cell>
        </row>
        <row r="838">
          <cell r="N838">
            <v>0.57299999999999995</v>
          </cell>
          <cell r="P838">
            <v>1.4350000000000001</v>
          </cell>
        </row>
        <row r="842">
          <cell r="N842" t="str">
            <v>-</v>
          </cell>
          <cell r="P842" t="str">
            <v>-</v>
          </cell>
        </row>
        <row r="846">
          <cell r="N846" t="str">
            <v>-</v>
          </cell>
          <cell r="P846" t="str">
            <v>-</v>
          </cell>
        </row>
        <row r="848">
          <cell r="N848" t="str">
            <v>-</v>
          </cell>
          <cell r="P848" t="str">
            <v>-</v>
          </cell>
        </row>
        <row r="852">
          <cell r="N852">
            <v>0.34399999999999997</v>
          </cell>
          <cell r="P852">
            <v>1.2689999999999999</v>
          </cell>
        </row>
        <row r="856">
          <cell r="N856" t="str">
            <v>-</v>
          </cell>
          <cell r="P856" t="str">
            <v>-</v>
          </cell>
        </row>
        <row r="858">
          <cell r="N858" t="str">
            <v>-</v>
          </cell>
          <cell r="P858" t="str">
            <v>-</v>
          </cell>
        </row>
        <row r="862">
          <cell r="N862">
            <v>0.34899999999999998</v>
          </cell>
          <cell r="P862">
            <v>1.095</v>
          </cell>
        </row>
        <row r="864">
          <cell r="N864" t="str">
            <v>-</v>
          </cell>
          <cell r="P864" t="str">
            <v>-</v>
          </cell>
        </row>
        <row r="869">
          <cell r="N869">
            <v>0.50749999999999995</v>
          </cell>
          <cell r="P869">
            <v>1.4874999999999998</v>
          </cell>
        </row>
        <row r="872">
          <cell r="N872" t="str">
            <v>-</v>
          </cell>
          <cell r="P872" t="str">
            <v>-</v>
          </cell>
        </row>
        <row r="875">
          <cell r="N875">
            <v>5.55</v>
          </cell>
          <cell r="P875">
            <v>1.7520000000000002</v>
          </cell>
        </row>
        <row r="877">
          <cell r="N877" t="str">
            <v>-</v>
          </cell>
          <cell r="P877" t="str">
            <v>-</v>
          </cell>
        </row>
        <row r="880">
          <cell r="N880" t="str">
            <v>-</v>
          </cell>
          <cell r="P880" t="str">
            <v>-</v>
          </cell>
        </row>
        <row r="882">
          <cell r="N882">
            <v>0.61650000000000005</v>
          </cell>
          <cell r="P882">
            <v>1.3169999999999999</v>
          </cell>
        </row>
        <row r="884">
          <cell r="N884" t="str">
            <v>-</v>
          </cell>
          <cell r="P884" t="str">
            <v>-</v>
          </cell>
        </row>
        <row r="887">
          <cell r="N887">
            <v>0.57800000000000007</v>
          </cell>
          <cell r="P887">
            <v>1.2785</v>
          </cell>
        </row>
        <row r="891">
          <cell r="N891">
            <v>0.54949999999999999</v>
          </cell>
          <cell r="P891">
            <v>1.177</v>
          </cell>
        </row>
        <row r="893">
          <cell r="N893" t="str">
            <v>-</v>
          </cell>
          <cell r="P893" t="str">
            <v>-</v>
          </cell>
        </row>
        <row r="898">
          <cell r="N898" t="str">
            <v>-</v>
          </cell>
          <cell r="P898" t="str">
            <v>-</v>
          </cell>
        </row>
        <row r="902">
          <cell r="N902" t="str">
            <v>-</v>
          </cell>
          <cell r="P902" t="str">
            <v>-</v>
          </cell>
        </row>
        <row r="904">
          <cell r="N904" t="str">
            <v>-</v>
          </cell>
          <cell r="P904" t="str">
            <v>-</v>
          </cell>
        </row>
        <row r="906">
          <cell r="N906" t="str">
            <v>-</v>
          </cell>
          <cell r="P906" t="str">
            <v>-</v>
          </cell>
        </row>
        <row r="909">
          <cell r="N909" t="str">
            <v>-</v>
          </cell>
          <cell r="P909" t="str">
            <v>-</v>
          </cell>
        </row>
        <row r="911">
          <cell r="N911" t="str">
            <v>-</v>
          </cell>
          <cell r="P911" t="str">
            <v>-</v>
          </cell>
        </row>
        <row r="915">
          <cell r="N915" t="str">
            <v>-</v>
          </cell>
          <cell r="P915" t="str">
            <v>-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7C0C7-DDC3-4E3F-BDC7-E3C43B271B2D}">
  <dimension ref="A1:M920"/>
  <sheetViews>
    <sheetView tabSelected="1" topLeftCell="A16" workbookViewId="0">
      <selection activeCell="A23" sqref="A23:G29"/>
    </sheetView>
  </sheetViews>
  <sheetFormatPr defaultRowHeight="15.6"/>
  <cols>
    <col min="1" max="1" width="8.88671875" style="3"/>
    <col min="2" max="3" width="13.6640625" style="3" bestFit="1" customWidth="1"/>
    <col min="4" max="5" width="8.88671875" style="3"/>
    <col min="7" max="7" width="12.5546875" style="1" bestFit="1" customWidth="1"/>
    <col min="10" max="10" width="11" style="3" customWidth="1"/>
    <col min="11" max="11" width="11.6640625" style="3" customWidth="1"/>
    <col min="12" max="16384" width="8.88671875" style="3"/>
  </cols>
  <sheetData>
    <row r="1" spans="1:13">
      <c r="A1" s="1"/>
      <c r="B1" s="1" t="s">
        <v>0</v>
      </c>
      <c r="C1" s="1" t="s">
        <v>1</v>
      </c>
      <c r="D1" s="3" t="s">
        <v>29</v>
      </c>
      <c r="E1" s="3" t="s">
        <v>30</v>
      </c>
      <c r="F1" s="3" t="s">
        <v>28</v>
      </c>
      <c r="G1" s="2" t="s">
        <v>300</v>
      </c>
      <c r="H1" s="3"/>
      <c r="I1" s="3"/>
    </row>
    <row r="2" spans="1:13" ht="19.2">
      <c r="A2" s="252" t="s">
        <v>95</v>
      </c>
      <c r="B2" s="109">
        <v>177881.51</v>
      </c>
      <c r="C2" s="109">
        <v>192096.24</v>
      </c>
      <c r="D2" s="3">
        <v>30</v>
      </c>
      <c r="E2" s="3">
        <v>12</v>
      </c>
      <c r="F2" s="3">
        <f>D2-E2/2</f>
        <v>24</v>
      </c>
      <c r="G2" s="249">
        <v>0.91600000000000004</v>
      </c>
      <c r="H2" s="3"/>
      <c r="I2" s="7" t="s">
        <v>35</v>
      </c>
      <c r="J2" s="9">
        <v>177992.21</v>
      </c>
      <c r="K2" s="9">
        <v>191486.3</v>
      </c>
      <c r="M2" s="3">
        <f t="shared" ref="M2" si="0">K2-L2/2</f>
        <v>191486.3</v>
      </c>
    </row>
    <row r="3" spans="1:13" ht="19.2">
      <c r="A3" s="252" t="s">
        <v>122</v>
      </c>
      <c r="B3" s="109">
        <v>176865.43</v>
      </c>
      <c r="C3" s="109">
        <v>192099.6</v>
      </c>
      <c r="D3" s="3">
        <v>50</v>
      </c>
      <c r="E3" s="3">
        <v>45.5</v>
      </c>
      <c r="F3" s="3">
        <f t="shared" ref="F3:F30" si="1">D3-E3/2</f>
        <v>27.25</v>
      </c>
      <c r="G3" s="249">
        <v>0.80733333333333335</v>
      </c>
      <c r="H3" s="3"/>
      <c r="I3" s="3"/>
    </row>
    <row r="4" spans="1:13" ht="19.2">
      <c r="A4" s="252" t="s">
        <v>96</v>
      </c>
      <c r="B4" s="109">
        <v>177433.24</v>
      </c>
      <c r="C4" s="109">
        <v>192102.64</v>
      </c>
      <c r="D4" s="3">
        <v>52</v>
      </c>
      <c r="E4" s="3">
        <v>39</v>
      </c>
      <c r="F4" s="3">
        <f t="shared" si="1"/>
        <v>32.5</v>
      </c>
      <c r="G4" s="249">
        <v>0.73919999999999997</v>
      </c>
      <c r="H4" s="3"/>
      <c r="I4" s="3"/>
    </row>
    <row r="5" spans="1:13" ht="19.2">
      <c r="A5" s="252" t="s">
        <v>151</v>
      </c>
      <c r="B5" s="109">
        <v>177725.71</v>
      </c>
      <c r="C5" s="109">
        <v>192170.75</v>
      </c>
      <c r="D5" s="3">
        <v>30</v>
      </c>
      <c r="E5" s="3">
        <v>21</v>
      </c>
      <c r="F5" s="3">
        <f t="shared" si="1"/>
        <v>19.5</v>
      </c>
      <c r="G5" s="249">
        <v>0.62939999999999996</v>
      </c>
      <c r="H5" s="3"/>
      <c r="I5" s="3"/>
    </row>
    <row r="6" spans="1:13" ht="19.2">
      <c r="A6" s="252" t="s">
        <v>97</v>
      </c>
      <c r="B6" s="109">
        <v>177123.22</v>
      </c>
      <c r="C6" s="109">
        <v>192182.02</v>
      </c>
      <c r="D6" s="3">
        <v>25.5</v>
      </c>
      <c r="E6" s="3">
        <v>18.5</v>
      </c>
      <c r="F6" s="3">
        <f t="shared" si="1"/>
        <v>16.25</v>
      </c>
      <c r="G6" s="249">
        <v>0.81620000000000004</v>
      </c>
      <c r="H6" s="3"/>
      <c r="I6" s="3"/>
    </row>
    <row r="7" spans="1:13" ht="19.2">
      <c r="A7" s="252" t="s">
        <v>171</v>
      </c>
      <c r="B7" s="109">
        <v>177567.11</v>
      </c>
      <c r="C7" s="109">
        <v>192215.82</v>
      </c>
      <c r="D7" s="3">
        <v>31.5</v>
      </c>
      <c r="E7" s="3">
        <v>21</v>
      </c>
      <c r="F7" s="3">
        <f t="shared" si="1"/>
        <v>21</v>
      </c>
      <c r="G7" s="249">
        <v>0.52200000000000002</v>
      </c>
      <c r="H7" s="3"/>
      <c r="I7" s="3"/>
    </row>
    <row r="8" spans="1:13" ht="24" thickBot="1">
      <c r="A8" s="252" t="s">
        <v>172</v>
      </c>
      <c r="B8" s="109">
        <v>177887.12</v>
      </c>
      <c r="C8" s="109">
        <v>192219.18</v>
      </c>
      <c r="D8" s="3">
        <v>29</v>
      </c>
      <c r="E8" s="3">
        <v>17.5</v>
      </c>
      <c r="F8" s="3">
        <f t="shared" si="1"/>
        <v>20.25</v>
      </c>
      <c r="G8" s="250">
        <v>0.47560000000000002</v>
      </c>
      <c r="H8" s="3"/>
      <c r="I8" s="3"/>
    </row>
    <row r="9" spans="1:13" ht="19.2">
      <c r="A9" s="253" t="s">
        <v>101</v>
      </c>
      <c r="B9" s="104">
        <v>177618.17</v>
      </c>
      <c r="C9" s="104">
        <v>192369.72</v>
      </c>
      <c r="D9" s="3">
        <v>27.5</v>
      </c>
      <c r="E9" s="3">
        <v>17</v>
      </c>
      <c r="F9" s="3">
        <f t="shared" si="1"/>
        <v>19</v>
      </c>
      <c r="G9" s="249">
        <v>0.79</v>
      </c>
      <c r="H9" s="3"/>
      <c r="I9" s="3"/>
    </row>
    <row r="10" spans="1:13" ht="19.2">
      <c r="A10" s="252" t="s">
        <v>152</v>
      </c>
      <c r="B10" s="109">
        <v>177177.16</v>
      </c>
      <c r="C10" s="109">
        <v>192383.91</v>
      </c>
      <c r="D10" s="3">
        <v>34.5</v>
      </c>
      <c r="E10" s="3">
        <v>18</v>
      </c>
      <c r="F10" s="3">
        <f t="shared" si="1"/>
        <v>25.5</v>
      </c>
      <c r="G10" s="249">
        <v>0.79333333333333333</v>
      </c>
      <c r="H10" s="3"/>
      <c r="I10" s="3"/>
    </row>
    <row r="11" spans="1:13" ht="19.8" thickBot="1">
      <c r="A11" s="254" t="s">
        <v>128</v>
      </c>
      <c r="B11" s="117">
        <v>177837.27</v>
      </c>
      <c r="C11" s="117">
        <v>192449.88</v>
      </c>
      <c r="D11" s="3">
        <v>55.5</v>
      </c>
      <c r="E11" s="3">
        <v>4.5</v>
      </c>
      <c r="F11" s="3">
        <f t="shared" si="1"/>
        <v>53.25</v>
      </c>
      <c r="G11" s="249">
        <v>0.69279999999999997</v>
      </c>
      <c r="H11" s="3"/>
      <c r="I11" s="3"/>
    </row>
    <row r="12" spans="1:13" ht="19.2">
      <c r="A12" s="252" t="s">
        <v>153</v>
      </c>
      <c r="B12" s="109">
        <v>177509.95</v>
      </c>
      <c r="C12" s="109">
        <v>192563.93</v>
      </c>
      <c r="D12" s="3">
        <v>30.3</v>
      </c>
      <c r="E12" s="3">
        <v>20</v>
      </c>
      <c r="F12" s="3">
        <f t="shared" si="1"/>
        <v>20.3</v>
      </c>
      <c r="G12" s="249">
        <v>0.7288</v>
      </c>
      <c r="H12" s="3"/>
      <c r="I12" s="3"/>
    </row>
    <row r="13" spans="1:13" ht="19.2">
      <c r="A13" s="252" t="s">
        <v>60</v>
      </c>
      <c r="B13" s="109">
        <v>177199.68</v>
      </c>
      <c r="C13" s="109">
        <v>192569.64</v>
      </c>
      <c r="D13" s="3">
        <v>33</v>
      </c>
      <c r="E13" s="3">
        <v>22.2</v>
      </c>
      <c r="F13" s="3">
        <f t="shared" si="1"/>
        <v>21.9</v>
      </c>
      <c r="G13" s="249">
        <v>0.62575000000000003</v>
      </c>
      <c r="H13" s="3"/>
      <c r="I13" s="3"/>
    </row>
    <row r="14" spans="1:13" ht="19.2">
      <c r="A14" s="252" t="s">
        <v>173</v>
      </c>
      <c r="B14" s="109">
        <v>177678.17</v>
      </c>
      <c r="C14" s="109">
        <v>192580.67</v>
      </c>
      <c r="D14" s="3">
        <v>39</v>
      </c>
      <c r="E14" s="3">
        <v>4.5</v>
      </c>
      <c r="F14" s="3">
        <f t="shared" si="1"/>
        <v>36.75</v>
      </c>
      <c r="G14" s="249">
        <v>0.46460000000000001</v>
      </c>
      <c r="H14" s="3"/>
      <c r="I14" s="3"/>
    </row>
    <row r="15" spans="1:13" ht="19.2">
      <c r="A15" s="252" t="s">
        <v>123</v>
      </c>
      <c r="B15" s="109">
        <v>177076.46</v>
      </c>
      <c r="C15" s="109">
        <v>192655.91</v>
      </c>
      <c r="D15" s="3">
        <v>31</v>
      </c>
      <c r="E15" s="3">
        <v>19</v>
      </c>
      <c r="F15" s="3">
        <f t="shared" si="1"/>
        <v>21.5</v>
      </c>
      <c r="G15" s="249">
        <v>0.78959999999999997</v>
      </c>
      <c r="H15" s="3"/>
      <c r="I15" s="3"/>
    </row>
    <row r="16" spans="1:13" ht="19.2">
      <c r="A16" s="252" t="s">
        <v>129</v>
      </c>
      <c r="B16" s="109">
        <v>177791.51</v>
      </c>
      <c r="C16" s="109">
        <v>192729.58</v>
      </c>
      <c r="D16" s="3">
        <v>47.4</v>
      </c>
      <c r="E16" s="3">
        <v>6.1</v>
      </c>
      <c r="F16" s="3">
        <f t="shared" si="1"/>
        <v>44.35</v>
      </c>
      <c r="G16" s="249">
        <v>0.85319999999999996</v>
      </c>
      <c r="H16" s="3"/>
      <c r="I16" s="3"/>
    </row>
    <row r="17" spans="1:9" ht="19.8" thickBot="1">
      <c r="A17" s="252" t="s">
        <v>108</v>
      </c>
      <c r="B17" s="109">
        <v>177624.56</v>
      </c>
      <c r="C17" s="109">
        <v>192798.07999999999</v>
      </c>
      <c r="D17" s="3">
        <v>28.5</v>
      </c>
      <c r="E17" s="3">
        <v>18.5</v>
      </c>
      <c r="F17" s="3">
        <f t="shared" si="1"/>
        <v>19.25</v>
      </c>
      <c r="G17" s="249">
        <v>0.5222</v>
      </c>
      <c r="H17" s="3"/>
      <c r="I17" s="3"/>
    </row>
    <row r="18" spans="1:9" ht="19.2">
      <c r="A18" s="253" t="s">
        <v>54</v>
      </c>
      <c r="B18" s="104">
        <v>177276.88</v>
      </c>
      <c r="C18" s="104">
        <v>192859.17</v>
      </c>
      <c r="D18" s="3">
        <v>30.2</v>
      </c>
      <c r="E18" s="3">
        <v>19.7</v>
      </c>
      <c r="F18" s="3">
        <f t="shared" si="1"/>
        <v>20.350000000000001</v>
      </c>
      <c r="G18" s="249">
        <v>0.50700000000000001</v>
      </c>
      <c r="H18" s="3"/>
      <c r="I18" s="3"/>
    </row>
    <row r="19" spans="1:9" ht="19.2">
      <c r="A19" s="252" t="s">
        <v>155</v>
      </c>
      <c r="B19" s="109">
        <v>177836</v>
      </c>
      <c r="C19" s="109">
        <v>192894.29</v>
      </c>
      <c r="D19" s="3">
        <v>43.7</v>
      </c>
      <c r="E19" s="3">
        <v>7.6</v>
      </c>
      <c r="F19" s="3">
        <f t="shared" si="1"/>
        <v>39.900000000000006</v>
      </c>
      <c r="G19" s="249">
        <v>0.50219999999999998</v>
      </c>
      <c r="H19" s="3"/>
      <c r="I19" s="3"/>
    </row>
    <row r="20" spans="1:9" ht="19.2">
      <c r="A20" s="252" t="s">
        <v>154</v>
      </c>
      <c r="B20" s="109">
        <v>177352.92</v>
      </c>
      <c r="C20" s="109">
        <v>193035.99</v>
      </c>
      <c r="D20" s="3">
        <v>30.2</v>
      </c>
      <c r="E20" s="3">
        <v>18.7</v>
      </c>
      <c r="F20" s="3">
        <f t="shared" si="1"/>
        <v>20.85</v>
      </c>
      <c r="G20" s="249">
        <v>0.68633333333333335</v>
      </c>
      <c r="H20" s="3"/>
      <c r="I20" s="3"/>
    </row>
    <row r="21" spans="1:9" ht="19.2">
      <c r="A21" s="252" t="s">
        <v>131</v>
      </c>
      <c r="B21" s="109">
        <v>177795.49</v>
      </c>
      <c r="C21" s="109">
        <v>193100.36</v>
      </c>
      <c r="D21" s="3">
        <v>40.5</v>
      </c>
      <c r="E21" s="3">
        <v>6</v>
      </c>
      <c r="F21" s="3">
        <f t="shared" si="1"/>
        <v>37.5</v>
      </c>
      <c r="G21" s="249">
        <v>0.72242857142857153</v>
      </c>
      <c r="H21" s="3"/>
      <c r="I21" s="3"/>
    </row>
    <row r="22" spans="1:9" ht="19.8" thickBot="1">
      <c r="A22" s="254" t="s">
        <v>124</v>
      </c>
      <c r="B22" s="117">
        <v>177241.27</v>
      </c>
      <c r="C22" s="117">
        <v>193133.74</v>
      </c>
      <c r="D22" s="3">
        <v>29</v>
      </c>
      <c r="E22" s="3">
        <v>17</v>
      </c>
      <c r="F22" s="3">
        <f t="shared" si="1"/>
        <v>20.5</v>
      </c>
      <c r="G22" s="249">
        <v>0.88100000000000001</v>
      </c>
      <c r="H22" s="3"/>
      <c r="I22" s="3"/>
    </row>
    <row r="23" spans="1:9" ht="19.2">
      <c r="A23" s="252" t="s">
        <v>174</v>
      </c>
      <c r="B23" s="109">
        <v>177973.7</v>
      </c>
      <c r="C23" s="109">
        <v>193201.94</v>
      </c>
      <c r="D23" s="3">
        <v>49.5</v>
      </c>
      <c r="E23" s="3">
        <v>1.5</v>
      </c>
      <c r="F23" s="3">
        <f t="shared" si="1"/>
        <v>48.75</v>
      </c>
      <c r="G23" s="249">
        <v>0.54</v>
      </c>
      <c r="H23" s="3"/>
      <c r="I23" s="3"/>
    </row>
    <row r="24" spans="1:9" ht="19.2">
      <c r="A24" s="252" t="s">
        <v>132</v>
      </c>
      <c r="B24" s="109">
        <v>177901.42</v>
      </c>
      <c r="C24" s="109">
        <v>193327.37</v>
      </c>
      <c r="D24" s="3">
        <v>30.7</v>
      </c>
      <c r="E24" s="3">
        <v>20.2</v>
      </c>
      <c r="F24" s="3">
        <f t="shared" si="1"/>
        <v>20.6</v>
      </c>
      <c r="G24" s="249">
        <v>0.71239999999999992</v>
      </c>
      <c r="H24" s="3"/>
      <c r="I24" s="3"/>
    </row>
    <row r="25" spans="1:9" ht="19.2">
      <c r="A25" s="252" t="s">
        <v>170</v>
      </c>
      <c r="B25" s="109">
        <v>177289.98</v>
      </c>
      <c r="C25" s="109">
        <v>192210.21</v>
      </c>
      <c r="D25" s="3">
        <v>36</v>
      </c>
      <c r="E25" s="3">
        <v>21</v>
      </c>
      <c r="F25" s="3">
        <f t="shared" si="1"/>
        <v>25.5</v>
      </c>
      <c r="G25" s="251">
        <v>0.55840000000000001</v>
      </c>
      <c r="H25" s="3"/>
      <c r="I25" s="3"/>
    </row>
    <row r="26" spans="1:9" ht="19.2">
      <c r="A26" s="252" t="s">
        <v>125</v>
      </c>
      <c r="B26" s="109">
        <v>177438.78</v>
      </c>
      <c r="C26" s="109">
        <v>192360.82</v>
      </c>
      <c r="D26" s="3">
        <v>55</v>
      </c>
      <c r="E26" s="3">
        <v>15</v>
      </c>
      <c r="F26" s="3">
        <f t="shared" si="1"/>
        <v>47.5</v>
      </c>
      <c r="G26" s="251">
        <v>0.82919999999999994</v>
      </c>
      <c r="H26" s="3"/>
      <c r="I26" s="3"/>
    </row>
    <row r="27" spans="1:9" ht="19.2">
      <c r="A27" s="252" t="s">
        <v>100</v>
      </c>
      <c r="B27" s="109">
        <v>177994.43</v>
      </c>
      <c r="C27" s="109">
        <v>192431.31</v>
      </c>
      <c r="D27" s="3">
        <v>31.5</v>
      </c>
      <c r="E27" s="3">
        <v>16.5</v>
      </c>
      <c r="F27" s="3">
        <f t="shared" si="1"/>
        <v>23.25</v>
      </c>
      <c r="G27" s="251">
        <v>0.76924999999999999</v>
      </c>
      <c r="H27" s="3"/>
      <c r="I27" s="3"/>
    </row>
    <row r="28" spans="1:9" ht="19.2">
      <c r="A28" s="252" t="s">
        <v>126</v>
      </c>
      <c r="B28" s="109">
        <v>177388.05</v>
      </c>
      <c r="C28" s="109">
        <v>192662.32</v>
      </c>
      <c r="D28" s="3">
        <v>32</v>
      </c>
      <c r="E28" s="3">
        <v>19.5</v>
      </c>
      <c r="F28" s="3">
        <f t="shared" si="1"/>
        <v>22.25</v>
      </c>
      <c r="G28" s="251">
        <v>0.74066666666666681</v>
      </c>
      <c r="H28" s="3"/>
      <c r="I28" s="3"/>
    </row>
    <row r="29" spans="1:9" ht="19.2">
      <c r="A29" s="252" t="s">
        <v>107</v>
      </c>
      <c r="B29" s="109">
        <v>177981.93</v>
      </c>
      <c r="C29" s="109">
        <v>192801.22</v>
      </c>
      <c r="D29" s="3">
        <v>40</v>
      </c>
      <c r="E29" s="3">
        <v>3.5</v>
      </c>
      <c r="F29" s="3">
        <f t="shared" si="1"/>
        <v>38.25</v>
      </c>
      <c r="G29" s="251">
        <v>0.68399999999999994</v>
      </c>
      <c r="H29" s="3"/>
      <c r="I29" s="3"/>
    </row>
    <row r="30" spans="1:9" ht="19.2">
      <c r="A30" s="255" t="s">
        <v>127</v>
      </c>
      <c r="B30" s="173">
        <v>177561.34</v>
      </c>
      <c r="C30" s="173">
        <v>193002.16</v>
      </c>
      <c r="D30" s="3">
        <v>31.5</v>
      </c>
      <c r="E30" s="3">
        <v>18.5</v>
      </c>
      <c r="F30" s="3">
        <f t="shared" si="1"/>
        <v>22.25</v>
      </c>
      <c r="G30" s="251">
        <v>0.68983333333333319</v>
      </c>
      <c r="H30" s="3"/>
      <c r="I30" s="3"/>
    </row>
    <row r="31" spans="1:9">
      <c r="A31" s="7"/>
      <c r="B31" s="5"/>
      <c r="C31" s="5"/>
      <c r="F31" s="3"/>
      <c r="H31" s="3"/>
      <c r="I31" s="3"/>
    </row>
    <row r="32" spans="1:9">
      <c r="A32" s="7"/>
      <c r="B32" s="5"/>
      <c r="C32" s="5"/>
      <c r="F32" s="3"/>
      <c r="H32" s="3"/>
      <c r="I32" s="3"/>
    </row>
    <row r="33" spans="1:9">
      <c r="A33" s="7"/>
      <c r="B33" s="4"/>
      <c r="C33" s="4"/>
      <c r="F33" s="3"/>
      <c r="H33" s="3"/>
      <c r="I33" s="3"/>
    </row>
    <row r="34" spans="1:9">
      <c r="A34" s="7"/>
      <c r="B34" s="4"/>
      <c r="C34" s="4"/>
      <c r="F34" s="3"/>
      <c r="H34" s="3"/>
      <c r="I34" s="3"/>
    </row>
    <row r="35" spans="1:9">
      <c r="A35" s="7"/>
      <c r="B35" s="4"/>
      <c r="C35" s="4"/>
      <c r="F35" s="3"/>
      <c r="H35" s="3"/>
      <c r="I35" s="3"/>
    </row>
    <row r="36" spans="1:9">
      <c r="A36" s="7"/>
      <c r="B36" s="5"/>
      <c r="C36" s="5"/>
      <c r="F36" s="3"/>
      <c r="H36" s="3"/>
      <c r="I36" s="3"/>
    </row>
    <row r="37" spans="1:9">
      <c r="A37" s="7"/>
      <c r="B37" s="5"/>
      <c r="C37" s="5"/>
      <c r="F37" s="3"/>
      <c r="H37" s="3"/>
      <c r="I37" s="3"/>
    </row>
    <row r="38" spans="1:9" ht="16.2" thickBot="1">
      <c r="A38" s="8"/>
      <c r="B38" s="6"/>
      <c r="C38" s="6"/>
      <c r="F38" s="3"/>
      <c r="H38" s="3"/>
      <c r="I38" s="3"/>
    </row>
    <row r="39" spans="1:9" ht="16.2" thickBot="1">
      <c r="A39" s="8"/>
      <c r="B39" s="6"/>
      <c r="C39" s="6"/>
      <c r="F39" s="3"/>
      <c r="H39" s="3"/>
      <c r="I39" s="3"/>
    </row>
    <row r="40" spans="1:9">
      <c r="A40" s="7"/>
      <c r="B40" s="9"/>
      <c r="C40" s="9"/>
      <c r="F40" s="3"/>
      <c r="H40" s="3"/>
      <c r="I40" s="3"/>
    </row>
    <row r="41" spans="1:9">
      <c r="A41" s="7"/>
      <c r="B41" s="9"/>
      <c r="C41" s="9"/>
      <c r="F41" s="3"/>
      <c r="H41" s="3"/>
      <c r="I41" s="3"/>
    </row>
    <row r="42" spans="1:9">
      <c r="A42" s="7"/>
      <c r="B42" s="9"/>
      <c r="C42" s="9"/>
      <c r="F42" s="3"/>
      <c r="H42" s="3"/>
      <c r="I42" s="3"/>
    </row>
    <row r="43" spans="1:9">
      <c r="B43" s="10"/>
      <c r="C43" s="10"/>
      <c r="F43" s="3"/>
      <c r="H43" s="3"/>
      <c r="I43" s="3"/>
    </row>
    <row r="44" spans="1:9">
      <c r="F44" s="3"/>
      <c r="H44" s="3"/>
      <c r="I44" s="3"/>
    </row>
    <row r="45" spans="1:9">
      <c r="F45" s="3"/>
      <c r="H45" s="3"/>
      <c r="I45" s="3"/>
    </row>
    <row r="46" spans="1:9">
      <c r="F46" s="3"/>
      <c r="H46" s="3"/>
      <c r="I46" s="3"/>
    </row>
    <row r="47" spans="1:9">
      <c r="F47" s="3"/>
      <c r="H47" s="3"/>
      <c r="I47" s="3"/>
    </row>
    <row r="48" spans="1:9">
      <c r="F48" s="3"/>
      <c r="H48" s="3"/>
      <c r="I48" s="3"/>
    </row>
    <row r="49" spans="7:7" s="3" customFormat="1">
      <c r="G49" s="1"/>
    </row>
    <row r="50" spans="7:7" s="3" customFormat="1">
      <c r="G50" s="1"/>
    </row>
    <row r="51" spans="7:7" s="3" customFormat="1">
      <c r="G51" s="1"/>
    </row>
    <row r="52" spans="7:7" s="3" customFormat="1">
      <c r="G52" s="1"/>
    </row>
    <row r="53" spans="7:7" s="3" customFormat="1">
      <c r="G53" s="1"/>
    </row>
    <row r="54" spans="7:7" s="3" customFormat="1">
      <c r="G54" s="1"/>
    </row>
    <row r="55" spans="7:7" s="3" customFormat="1">
      <c r="G55" s="1"/>
    </row>
    <row r="56" spans="7:7" s="3" customFormat="1">
      <c r="G56" s="1"/>
    </row>
    <row r="57" spans="7:7" s="3" customFormat="1">
      <c r="G57" s="1"/>
    </row>
    <row r="58" spans="7:7" s="3" customFormat="1">
      <c r="G58" s="1"/>
    </row>
    <row r="59" spans="7:7" s="3" customFormat="1">
      <c r="G59" s="1"/>
    </row>
    <row r="60" spans="7:7" s="3" customFormat="1">
      <c r="G60" s="1"/>
    </row>
    <row r="61" spans="7:7" s="3" customFormat="1">
      <c r="G61" s="1"/>
    </row>
    <row r="62" spans="7:7" s="3" customFormat="1">
      <c r="G62" s="1"/>
    </row>
    <row r="63" spans="7:7" s="3" customFormat="1">
      <c r="G63" s="1"/>
    </row>
    <row r="64" spans="7:7" s="3" customFormat="1">
      <c r="G64" s="1"/>
    </row>
    <row r="65" spans="7:7" s="3" customFormat="1">
      <c r="G65" s="1"/>
    </row>
    <row r="66" spans="7:7" s="3" customFormat="1">
      <c r="G66" s="1"/>
    </row>
    <row r="67" spans="7:7" s="3" customFormat="1">
      <c r="G67" s="1"/>
    </row>
    <row r="68" spans="7:7" s="3" customFormat="1">
      <c r="G68" s="1"/>
    </row>
    <row r="69" spans="7:7" s="3" customFormat="1">
      <c r="G69" s="1"/>
    </row>
    <row r="70" spans="7:7" s="3" customFormat="1">
      <c r="G70" s="1"/>
    </row>
    <row r="71" spans="7:7" s="3" customFormat="1">
      <c r="G71" s="1"/>
    </row>
    <row r="72" spans="7:7" s="3" customFormat="1">
      <c r="G72" s="1"/>
    </row>
    <row r="73" spans="7:7" s="3" customFormat="1">
      <c r="G73" s="1"/>
    </row>
    <row r="74" spans="7:7" s="3" customFormat="1">
      <c r="G74" s="1"/>
    </row>
    <row r="75" spans="7:7" s="3" customFormat="1">
      <c r="G75" s="1"/>
    </row>
    <row r="76" spans="7:7" s="3" customFormat="1">
      <c r="G76" s="1"/>
    </row>
    <row r="77" spans="7:7" s="3" customFormat="1">
      <c r="G77" s="1"/>
    </row>
    <row r="78" spans="7:7" s="3" customFormat="1">
      <c r="G78" s="1"/>
    </row>
    <row r="79" spans="7:7" s="3" customFormat="1">
      <c r="G79" s="1"/>
    </row>
    <row r="80" spans="7:7" s="3" customFormat="1">
      <c r="G80" s="1"/>
    </row>
    <row r="81" spans="7:7" s="3" customFormat="1">
      <c r="G81" s="1"/>
    </row>
    <row r="82" spans="7:7" s="3" customFormat="1">
      <c r="G82" s="1"/>
    </row>
    <row r="83" spans="7:7" s="3" customFormat="1">
      <c r="G83" s="1"/>
    </row>
    <row r="84" spans="7:7" s="3" customFormat="1">
      <c r="G84" s="1"/>
    </row>
    <row r="85" spans="7:7" s="3" customFormat="1">
      <c r="G85" s="1"/>
    </row>
    <row r="86" spans="7:7" s="3" customFormat="1">
      <c r="G86" s="1"/>
    </row>
    <row r="87" spans="7:7" s="3" customFormat="1">
      <c r="G87" s="1"/>
    </row>
    <row r="88" spans="7:7" s="3" customFormat="1">
      <c r="G88" s="1"/>
    </row>
    <row r="89" spans="7:7" s="3" customFormat="1">
      <c r="G89" s="1"/>
    </row>
    <row r="90" spans="7:7" s="3" customFormat="1">
      <c r="G90" s="1"/>
    </row>
    <row r="91" spans="7:7" s="3" customFormat="1">
      <c r="G91" s="1"/>
    </row>
    <row r="92" spans="7:7" s="3" customFormat="1">
      <c r="G92" s="1"/>
    </row>
    <row r="93" spans="7:7" s="3" customFormat="1">
      <c r="G93" s="1"/>
    </row>
    <row r="94" spans="7:7" s="3" customFormat="1">
      <c r="G94" s="1"/>
    </row>
    <row r="95" spans="7:7" s="3" customFormat="1">
      <c r="G95" s="1"/>
    </row>
    <row r="96" spans="7:7" s="3" customFormat="1">
      <c r="G96" s="1"/>
    </row>
    <row r="97" spans="7:7" s="3" customFormat="1">
      <c r="G97" s="1"/>
    </row>
    <row r="98" spans="7:7" s="3" customFormat="1">
      <c r="G98" s="1"/>
    </row>
    <row r="99" spans="7:7" s="3" customFormat="1">
      <c r="G99" s="1"/>
    </row>
    <row r="100" spans="7:7" s="3" customFormat="1">
      <c r="G100" s="1"/>
    </row>
    <row r="101" spans="7:7" s="3" customFormat="1">
      <c r="G101" s="1"/>
    </row>
    <row r="102" spans="7:7" s="3" customFormat="1">
      <c r="G102" s="1"/>
    </row>
    <row r="103" spans="7:7" s="3" customFormat="1">
      <c r="G103" s="1"/>
    </row>
    <row r="104" spans="7:7" s="3" customFormat="1">
      <c r="G104" s="1"/>
    </row>
    <row r="105" spans="7:7" s="3" customFormat="1">
      <c r="G105" s="1"/>
    </row>
    <row r="106" spans="7:7" s="3" customFormat="1">
      <c r="G106" s="1"/>
    </row>
    <row r="107" spans="7:7" s="3" customFormat="1">
      <c r="G107" s="1"/>
    </row>
    <row r="108" spans="7:7" s="3" customFormat="1">
      <c r="G108" s="1"/>
    </row>
    <row r="109" spans="7:7" s="3" customFormat="1">
      <c r="G109" s="1"/>
    </row>
    <row r="110" spans="7:7" s="3" customFormat="1">
      <c r="G110" s="1"/>
    </row>
    <row r="111" spans="7:7" s="3" customFormat="1">
      <c r="G111" s="1"/>
    </row>
    <row r="112" spans="7:7" s="3" customFormat="1">
      <c r="G112" s="1"/>
    </row>
    <row r="113" spans="7:7" s="3" customFormat="1">
      <c r="G113" s="1"/>
    </row>
    <row r="114" spans="7:7" s="3" customFormat="1">
      <c r="G114" s="1"/>
    </row>
    <row r="115" spans="7:7" s="3" customFormat="1">
      <c r="G115" s="1"/>
    </row>
    <row r="116" spans="7:7" s="3" customFormat="1">
      <c r="G116" s="1"/>
    </row>
    <row r="117" spans="7:7" s="3" customFormat="1">
      <c r="G117" s="1"/>
    </row>
    <row r="118" spans="7:7" s="3" customFormat="1">
      <c r="G118" s="1"/>
    </row>
    <row r="119" spans="7:7" s="3" customFormat="1">
      <c r="G119" s="1"/>
    </row>
    <row r="120" spans="7:7" s="3" customFormat="1">
      <c r="G120" s="1"/>
    </row>
    <row r="121" spans="7:7" s="3" customFormat="1">
      <c r="G121" s="1"/>
    </row>
    <row r="122" spans="7:7" s="3" customFormat="1">
      <c r="G122" s="1"/>
    </row>
    <row r="123" spans="7:7" s="3" customFormat="1">
      <c r="G123" s="1"/>
    </row>
    <row r="124" spans="7:7" s="3" customFormat="1">
      <c r="G124" s="1"/>
    </row>
    <row r="125" spans="7:7" s="3" customFormat="1">
      <c r="G125" s="1"/>
    </row>
    <row r="126" spans="7:7" s="3" customFormat="1">
      <c r="G126" s="1"/>
    </row>
    <row r="127" spans="7:7" s="3" customFormat="1">
      <c r="G127" s="1"/>
    </row>
    <row r="128" spans="7:7" s="3" customFormat="1">
      <c r="G128" s="1"/>
    </row>
    <row r="129" spans="7:7" s="3" customFormat="1">
      <c r="G129" s="1"/>
    </row>
    <row r="130" spans="7:7" s="3" customFormat="1">
      <c r="G130" s="1"/>
    </row>
    <row r="131" spans="7:7" s="3" customFormat="1">
      <c r="G131" s="1"/>
    </row>
    <row r="132" spans="7:7" s="3" customFormat="1">
      <c r="G132" s="1"/>
    </row>
    <row r="133" spans="7:7" s="3" customFormat="1">
      <c r="G133" s="1"/>
    </row>
    <row r="134" spans="7:7" s="3" customFormat="1">
      <c r="G134" s="1"/>
    </row>
    <row r="135" spans="7:7" s="3" customFormat="1">
      <c r="G135" s="1"/>
    </row>
    <row r="136" spans="7:7" s="3" customFormat="1">
      <c r="G136" s="1"/>
    </row>
    <row r="137" spans="7:7" s="3" customFormat="1">
      <c r="G137" s="1"/>
    </row>
    <row r="138" spans="7:7" s="3" customFormat="1">
      <c r="G138" s="1"/>
    </row>
    <row r="139" spans="7:7" s="3" customFormat="1">
      <c r="G139" s="1"/>
    </row>
    <row r="140" spans="7:7" s="3" customFormat="1">
      <c r="G140" s="1"/>
    </row>
    <row r="141" spans="7:7" s="3" customFormat="1">
      <c r="G141" s="1"/>
    </row>
    <row r="142" spans="7:7" s="3" customFormat="1">
      <c r="G142" s="1"/>
    </row>
    <row r="143" spans="7:7" s="3" customFormat="1">
      <c r="G143" s="1"/>
    </row>
    <row r="144" spans="7:7" s="3" customFormat="1">
      <c r="G144" s="1"/>
    </row>
    <row r="145" spans="7:7" s="3" customFormat="1">
      <c r="G145" s="1"/>
    </row>
    <row r="146" spans="7:7" s="3" customFormat="1">
      <c r="G146" s="1"/>
    </row>
    <row r="147" spans="7:7" s="3" customFormat="1">
      <c r="G147" s="1"/>
    </row>
    <row r="148" spans="7:7" s="3" customFormat="1">
      <c r="G148" s="1"/>
    </row>
    <row r="149" spans="7:7" s="3" customFormat="1">
      <c r="G149" s="1"/>
    </row>
    <row r="150" spans="7:7" s="3" customFormat="1">
      <c r="G150" s="1"/>
    </row>
    <row r="151" spans="7:7" s="3" customFormat="1">
      <c r="G151" s="1"/>
    </row>
    <row r="152" spans="7:7" s="3" customFormat="1">
      <c r="G152" s="1"/>
    </row>
    <row r="153" spans="7:7" s="3" customFormat="1">
      <c r="G153" s="1"/>
    </row>
    <row r="154" spans="7:7" s="3" customFormat="1">
      <c r="G154" s="1"/>
    </row>
    <row r="155" spans="7:7" s="3" customFormat="1">
      <c r="G155" s="1"/>
    </row>
    <row r="156" spans="7:7" s="3" customFormat="1">
      <c r="G156" s="1"/>
    </row>
    <row r="157" spans="7:7" s="3" customFormat="1">
      <c r="G157" s="1"/>
    </row>
    <row r="158" spans="7:7" s="3" customFormat="1">
      <c r="G158" s="1"/>
    </row>
    <row r="159" spans="7:7" s="3" customFormat="1">
      <c r="G159" s="1"/>
    </row>
    <row r="160" spans="7:7" s="3" customFormat="1">
      <c r="G160" s="1"/>
    </row>
    <row r="161" spans="7:7" s="3" customFormat="1">
      <c r="G161" s="1"/>
    </row>
    <row r="162" spans="7:7" s="3" customFormat="1">
      <c r="G162" s="1"/>
    </row>
    <row r="163" spans="7:7" s="3" customFormat="1">
      <c r="G163" s="1"/>
    </row>
    <row r="164" spans="7:7" s="3" customFormat="1">
      <c r="G164" s="1"/>
    </row>
    <row r="165" spans="7:7" s="3" customFormat="1">
      <c r="G165" s="1"/>
    </row>
    <row r="166" spans="7:7" s="3" customFormat="1">
      <c r="G166" s="1"/>
    </row>
    <row r="167" spans="7:7" s="3" customFormat="1">
      <c r="G167" s="1"/>
    </row>
    <row r="168" spans="7:7" s="3" customFormat="1">
      <c r="G168" s="1"/>
    </row>
    <row r="169" spans="7:7" s="3" customFormat="1">
      <c r="G169" s="1"/>
    </row>
    <row r="170" spans="7:7" s="3" customFormat="1">
      <c r="G170" s="1"/>
    </row>
    <row r="171" spans="7:7" s="3" customFormat="1">
      <c r="G171" s="1"/>
    </row>
    <row r="172" spans="7:7" s="3" customFormat="1">
      <c r="G172" s="1"/>
    </row>
    <row r="173" spans="7:7" s="3" customFormat="1">
      <c r="G173" s="1"/>
    </row>
    <row r="174" spans="7:7" s="3" customFormat="1">
      <c r="G174" s="1"/>
    </row>
    <row r="175" spans="7:7" s="3" customFormat="1">
      <c r="G175" s="1"/>
    </row>
    <row r="176" spans="7:7" s="3" customFormat="1">
      <c r="G176" s="1"/>
    </row>
    <row r="177" spans="7:7" s="3" customFormat="1">
      <c r="G177" s="1"/>
    </row>
    <row r="178" spans="7:7" s="3" customFormat="1">
      <c r="G178" s="1"/>
    </row>
    <row r="179" spans="7:7" s="3" customFormat="1">
      <c r="G179" s="1"/>
    </row>
    <row r="180" spans="7:7" s="3" customFormat="1">
      <c r="G180" s="1"/>
    </row>
    <row r="181" spans="7:7" s="3" customFormat="1">
      <c r="G181" s="1"/>
    </row>
    <row r="182" spans="7:7" s="3" customFormat="1">
      <c r="G182" s="1"/>
    </row>
    <row r="183" spans="7:7" s="3" customFormat="1">
      <c r="G183" s="1"/>
    </row>
    <row r="184" spans="7:7" s="3" customFormat="1">
      <c r="G184" s="1"/>
    </row>
    <row r="185" spans="7:7" s="3" customFormat="1">
      <c r="G185" s="1"/>
    </row>
    <row r="186" spans="7:7" s="3" customFormat="1">
      <c r="G186" s="1"/>
    </row>
    <row r="187" spans="7:7" s="3" customFormat="1">
      <c r="G187" s="1"/>
    </row>
    <row r="188" spans="7:7" s="3" customFormat="1">
      <c r="G188" s="1"/>
    </row>
    <row r="189" spans="7:7" s="3" customFormat="1">
      <c r="G189" s="1"/>
    </row>
    <row r="190" spans="7:7" s="3" customFormat="1">
      <c r="G190" s="1"/>
    </row>
    <row r="191" spans="7:7" s="3" customFormat="1">
      <c r="G191" s="1"/>
    </row>
    <row r="192" spans="7:7" s="3" customFormat="1">
      <c r="G192" s="1"/>
    </row>
    <row r="193" spans="7:7" s="3" customFormat="1">
      <c r="G193" s="1"/>
    </row>
    <row r="194" spans="7:7" s="3" customFormat="1">
      <c r="G194" s="1"/>
    </row>
    <row r="195" spans="7:7" s="3" customFormat="1">
      <c r="G195" s="1"/>
    </row>
    <row r="196" spans="7:7" s="3" customFormat="1">
      <c r="G196" s="1"/>
    </row>
    <row r="197" spans="7:7" s="3" customFormat="1">
      <c r="G197" s="1"/>
    </row>
    <row r="198" spans="7:7" s="3" customFormat="1">
      <c r="G198" s="1"/>
    </row>
    <row r="199" spans="7:7" s="3" customFormat="1">
      <c r="G199" s="1"/>
    </row>
    <row r="200" spans="7:7" s="3" customFormat="1">
      <c r="G200" s="1"/>
    </row>
    <row r="201" spans="7:7" s="3" customFormat="1">
      <c r="G201" s="1"/>
    </row>
    <row r="202" spans="7:7" s="3" customFormat="1">
      <c r="G202" s="1"/>
    </row>
    <row r="203" spans="7:7" s="3" customFormat="1">
      <c r="G203" s="1"/>
    </row>
    <row r="204" spans="7:7" s="3" customFormat="1">
      <c r="G204" s="1"/>
    </row>
    <row r="205" spans="7:7" s="3" customFormat="1">
      <c r="G205" s="1"/>
    </row>
    <row r="206" spans="7:7" s="3" customFormat="1">
      <c r="G206" s="1"/>
    </row>
    <row r="207" spans="7:7" s="3" customFormat="1">
      <c r="G207" s="1"/>
    </row>
    <row r="208" spans="7:7" s="3" customFormat="1">
      <c r="G208" s="1"/>
    </row>
    <row r="209" spans="7:7" s="3" customFormat="1">
      <c r="G209" s="1"/>
    </row>
    <row r="210" spans="7:7" s="3" customFormat="1">
      <c r="G210" s="1"/>
    </row>
    <row r="211" spans="7:7" s="3" customFormat="1">
      <c r="G211" s="1"/>
    </row>
    <row r="212" spans="7:7" s="3" customFormat="1">
      <c r="G212" s="1"/>
    </row>
    <row r="213" spans="7:7" s="3" customFormat="1">
      <c r="G213" s="1"/>
    </row>
    <row r="214" spans="7:7" s="3" customFormat="1">
      <c r="G214" s="1"/>
    </row>
    <row r="215" spans="7:7" s="3" customFormat="1">
      <c r="G215" s="1"/>
    </row>
    <row r="216" spans="7:7" s="3" customFormat="1">
      <c r="G216" s="1"/>
    </row>
    <row r="217" spans="7:7" s="3" customFormat="1">
      <c r="G217" s="1"/>
    </row>
    <row r="218" spans="7:7" s="3" customFormat="1">
      <c r="G218" s="1"/>
    </row>
    <row r="219" spans="7:7" s="3" customFormat="1">
      <c r="G219" s="1"/>
    </row>
    <row r="220" spans="7:7" s="3" customFormat="1">
      <c r="G220" s="1"/>
    </row>
    <row r="221" spans="7:7" s="3" customFormat="1">
      <c r="G221" s="1"/>
    </row>
    <row r="222" spans="7:7" s="3" customFormat="1">
      <c r="G222" s="1"/>
    </row>
    <row r="223" spans="7:7" s="3" customFormat="1">
      <c r="G223" s="1"/>
    </row>
    <row r="224" spans="7:7" s="3" customFormat="1">
      <c r="G224" s="1"/>
    </row>
    <row r="225" spans="7:7" s="3" customFormat="1">
      <c r="G225" s="1"/>
    </row>
    <row r="226" spans="7:7" s="3" customFormat="1">
      <c r="G226" s="1"/>
    </row>
    <row r="227" spans="7:7" s="3" customFormat="1">
      <c r="G227" s="1"/>
    </row>
    <row r="228" spans="7:7" s="3" customFormat="1">
      <c r="G228" s="1"/>
    </row>
    <row r="229" spans="7:7" s="3" customFormat="1">
      <c r="G229" s="1"/>
    </row>
    <row r="230" spans="7:7" s="3" customFormat="1">
      <c r="G230" s="1"/>
    </row>
    <row r="231" spans="7:7" s="3" customFormat="1">
      <c r="G231" s="1"/>
    </row>
    <row r="232" spans="7:7" s="3" customFormat="1">
      <c r="G232" s="1"/>
    </row>
    <row r="233" spans="7:7" s="3" customFormat="1">
      <c r="G233" s="1"/>
    </row>
    <row r="234" spans="7:7" s="3" customFormat="1">
      <c r="G234" s="1"/>
    </row>
    <row r="235" spans="7:7" s="3" customFormat="1">
      <c r="G235" s="1"/>
    </row>
    <row r="236" spans="7:7" s="3" customFormat="1">
      <c r="G236" s="1"/>
    </row>
    <row r="237" spans="7:7" s="3" customFormat="1">
      <c r="G237" s="1"/>
    </row>
    <row r="238" spans="7:7" s="3" customFormat="1">
      <c r="G238" s="1"/>
    </row>
    <row r="239" spans="7:7" s="3" customFormat="1">
      <c r="G239" s="1"/>
    </row>
    <row r="240" spans="7:7" s="3" customFormat="1">
      <c r="G240" s="1"/>
    </row>
    <row r="241" spans="7:7" s="3" customFormat="1">
      <c r="G241" s="1"/>
    </row>
    <row r="242" spans="7:7" s="3" customFormat="1">
      <c r="G242" s="1"/>
    </row>
    <row r="243" spans="7:7" s="3" customFormat="1">
      <c r="G243" s="1"/>
    </row>
    <row r="244" spans="7:7" s="3" customFormat="1">
      <c r="G244" s="1"/>
    </row>
    <row r="245" spans="7:7" s="3" customFormat="1">
      <c r="G245" s="1"/>
    </row>
    <row r="246" spans="7:7" s="3" customFormat="1">
      <c r="G246" s="1"/>
    </row>
    <row r="247" spans="7:7" s="3" customFormat="1">
      <c r="G247" s="1"/>
    </row>
    <row r="248" spans="7:7" s="3" customFormat="1">
      <c r="G248" s="1"/>
    </row>
    <row r="249" spans="7:7" s="3" customFormat="1">
      <c r="G249" s="1"/>
    </row>
    <row r="250" spans="7:7" s="3" customFormat="1">
      <c r="G250" s="1"/>
    </row>
    <row r="251" spans="7:7" s="3" customFormat="1">
      <c r="G251" s="1"/>
    </row>
    <row r="252" spans="7:7" s="3" customFormat="1">
      <c r="G252" s="1"/>
    </row>
    <row r="253" spans="7:7" s="3" customFormat="1">
      <c r="G253" s="1"/>
    </row>
    <row r="254" spans="7:7" s="3" customFormat="1">
      <c r="G254" s="1"/>
    </row>
    <row r="255" spans="7:7" s="3" customFormat="1">
      <c r="G255" s="1"/>
    </row>
    <row r="256" spans="7:7" s="3" customFormat="1">
      <c r="G256" s="1"/>
    </row>
    <row r="257" spans="7:7" s="3" customFormat="1">
      <c r="G257" s="1"/>
    </row>
    <row r="258" spans="7:7" s="3" customFormat="1">
      <c r="G258" s="1"/>
    </row>
    <row r="259" spans="7:7" s="3" customFormat="1">
      <c r="G259" s="1"/>
    </row>
    <row r="260" spans="7:7" s="3" customFormat="1">
      <c r="G260" s="1"/>
    </row>
    <row r="261" spans="7:7" s="3" customFormat="1">
      <c r="G261" s="1"/>
    </row>
    <row r="262" spans="7:7" s="3" customFormat="1">
      <c r="G262" s="1"/>
    </row>
    <row r="263" spans="7:7" s="3" customFormat="1">
      <c r="G263" s="1"/>
    </row>
    <row r="264" spans="7:7" s="3" customFormat="1">
      <c r="G264" s="1"/>
    </row>
    <row r="265" spans="7:7" s="3" customFormat="1">
      <c r="G265" s="1"/>
    </row>
    <row r="266" spans="7:7" s="3" customFormat="1">
      <c r="G266" s="1"/>
    </row>
    <row r="267" spans="7:7" s="3" customFormat="1">
      <c r="G267" s="1"/>
    </row>
    <row r="268" spans="7:7" s="3" customFormat="1">
      <c r="G268" s="1"/>
    </row>
    <row r="269" spans="7:7" s="3" customFormat="1">
      <c r="G269" s="1"/>
    </row>
    <row r="270" spans="7:7" s="3" customFormat="1">
      <c r="G270" s="1"/>
    </row>
    <row r="271" spans="7:7" s="3" customFormat="1">
      <c r="G271" s="1"/>
    </row>
    <row r="272" spans="7:7" s="3" customFormat="1">
      <c r="G272" s="1"/>
    </row>
    <row r="273" spans="7:7" s="3" customFormat="1">
      <c r="G273" s="1"/>
    </row>
    <row r="274" spans="7:7" s="3" customFormat="1">
      <c r="G274" s="1"/>
    </row>
    <row r="275" spans="7:7" s="3" customFormat="1">
      <c r="G275" s="1"/>
    </row>
    <row r="276" spans="7:7" s="3" customFormat="1">
      <c r="G276" s="1"/>
    </row>
    <row r="277" spans="7:7" s="3" customFormat="1">
      <c r="G277" s="1"/>
    </row>
    <row r="278" spans="7:7" s="3" customFormat="1">
      <c r="G278" s="1"/>
    </row>
    <row r="279" spans="7:7" s="3" customFormat="1">
      <c r="G279" s="1"/>
    </row>
    <row r="280" spans="7:7" s="3" customFormat="1">
      <c r="G280" s="1"/>
    </row>
    <row r="281" spans="7:7" s="3" customFormat="1">
      <c r="G281" s="1"/>
    </row>
    <row r="282" spans="7:7" s="3" customFormat="1">
      <c r="G282" s="1"/>
    </row>
    <row r="283" spans="7:7" s="3" customFormat="1">
      <c r="G283" s="1"/>
    </row>
    <row r="284" spans="7:7" s="3" customFormat="1">
      <c r="G284" s="1"/>
    </row>
    <row r="285" spans="7:7" s="3" customFormat="1">
      <c r="G285" s="1"/>
    </row>
    <row r="286" spans="7:7" s="3" customFormat="1">
      <c r="G286" s="1"/>
    </row>
    <row r="287" spans="7:7" s="3" customFormat="1">
      <c r="G287" s="1"/>
    </row>
    <row r="288" spans="7:7" s="3" customFormat="1">
      <c r="G288" s="1"/>
    </row>
    <row r="289" spans="7:7" s="3" customFormat="1">
      <c r="G289" s="1"/>
    </row>
    <row r="290" spans="7:7" s="3" customFormat="1">
      <c r="G290" s="1"/>
    </row>
    <row r="291" spans="7:7" s="3" customFormat="1">
      <c r="G291" s="1"/>
    </row>
    <row r="292" spans="7:7" s="3" customFormat="1">
      <c r="G292" s="1"/>
    </row>
    <row r="293" spans="7:7" s="3" customFormat="1">
      <c r="G293" s="1"/>
    </row>
    <row r="294" spans="7:7" s="3" customFormat="1">
      <c r="G294" s="1"/>
    </row>
    <row r="295" spans="7:7" s="3" customFormat="1">
      <c r="G295" s="1"/>
    </row>
    <row r="296" spans="7:7" s="3" customFormat="1">
      <c r="G296" s="1"/>
    </row>
    <row r="297" spans="7:7" s="3" customFormat="1">
      <c r="G297" s="1"/>
    </row>
    <row r="298" spans="7:7" s="3" customFormat="1">
      <c r="G298" s="1"/>
    </row>
    <row r="299" spans="7:7" s="3" customFormat="1">
      <c r="G299" s="1"/>
    </row>
    <row r="300" spans="7:7" s="3" customFormat="1">
      <c r="G300" s="1"/>
    </row>
    <row r="301" spans="7:7" s="3" customFormat="1">
      <c r="G301" s="1"/>
    </row>
    <row r="302" spans="7:7" s="3" customFormat="1">
      <c r="G302" s="1"/>
    </row>
    <row r="303" spans="7:7" s="3" customFormat="1">
      <c r="G303" s="1"/>
    </row>
    <row r="304" spans="7:7" s="3" customFormat="1">
      <c r="G304" s="1"/>
    </row>
    <row r="305" spans="7:7" s="3" customFormat="1">
      <c r="G305" s="1"/>
    </row>
    <row r="306" spans="7:7" s="3" customFormat="1">
      <c r="G306" s="1"/>
    </row>
    <row r="307" spans="7:7" s="3" customFormat="1">
      <c r="G307" s="1"/>
    </row>
    <row r="308" spans="7:7" s="3" customFormat="1">
      <c r="G308" s="1"/>
    </row>
    <row r="309" spans="7:7" s="3" customFormat="1">
      <c r="G309" s="1"/>
    </row>
    <row r="310" spans="7:7" s="3" customFormat="1">
      <c r="G310" s="1"/>
    </row>
    <row r="311" spans="7:7" s="3" customFormat="1">
      <c r="G311" s="1"/>
    </row>
    <row r="312" spans="7:7" s="3" customFormat="1">
      <c r="G312" s="1"/>
    </row>
    <row r="313" spans="7:7" s="3" customFormat="1">
      <c r="G313" s="1"/>
    </row>
    <row r="314" spans="7:7" s="3" customFormat="1">
      <c r="G314" s="1"/>
    </row>
    <row r="315" spans="7:7" s="3" customFormat="1">
      <c r="G315" s="1"/>
    </row>
    <row r="316" spans="7:7" s="3" customFormat="1">
      <c r="G316" s="1"/>
    </row>
    <row r="317" spans="7:7" s="3" customFormat="1">
      <c r="G317" s="1"/>
    </row>
    <row r="318" spans="7:7" s="3" customFormat="1">
      <c r="G318" s="1"/>
    </row>
    <row r="319" spans="7:7" s="3" customFormat="1">
      <c r="G319" s="1"/>
    </row>
    <row r="320" spans="7:7" s="3" customFormat="1">
      <c r="G320" s="1"/>
    </row>
    <row r="321" spans="7:7" s="3" customFormat="1">
      <c r="G321" s="1"/>
    </row>
    <row r="322" spans="7:7" s="3" customFormat="1">
      <c r="G322" s="1"/>
    </row>
    <row r="323" spans="7:7" s="3" customFormat="1">
      <c r="G323" s="1"/>
    </row>
    <row r="324" spans="7:7" s="3" customFormat="1">
      <c r="G324" s="1"/>
    </row>
    <row r="325" spans="7:7" s="3" customFormat="1">
      <c r="G325" s="1"/>
    </row>
    <row r="326" spans="7:7" s="3" customFormat="1">
      <c r="G326" s="1"/>
    </row>
    <row r="327" spans="7:7" s="3" customFormat="1">
      <c r="G327" s="1"/>
    </row>
    <row r="328" spans="7:7" s="3" customFormat="1">
      <c r="G328" s="1"/>
    </row>
    <row r="329" spans="7:7" s="3" customFormat="1">
      <c r="G329" s="1"/>
    </row>
    <row r="330" spans="7:7" s="3" customFormat="1">
      <c r="G330" s="1"/>
    </row>
    <row r="331" spans="7:7" s="3" customFormat="1">
      <c r="G331" s="1"/>
    </row>
    <row r="332" spans="7:7" s="3" customFormat="1">
      <c r="G332" s="1"/>
    </row>
    <row r="333" spans="7:7" s="3" customFormat="1">
      <c r="G333" s="1"/>
    </row>
    <row r="334" spans="7:7" s="3" customFormat="1">
      <c r="G334" s="1"/>
    </row>
    <row r="335" spans="7:7" s="3" customFormat="1">
      <c r="G335" s="1"/>
    </row>
    <row r="336" spans="7:7" s="3" customFormat="1">
      <c r="G336" s="1"/>
    </row>
    <row r="337" spans="7:7" s="3" customFormat="1">
      <c r="G337" s="1"/>
    </row>
    <row r="338" spans="7:7" s="3" customFormat="1">
      <c r="G338" s="1"/>
    </row>
    <row r="339" spans="7:7" s="3" customFormat="1">
      <c r="G339" s="1"/>
    </row>
    <row r="340" spans="7:7" s="3" customFormat="1">
      <c r="G340" s="1"/>
    </row>
    <row r="341" spans="7:7" s="3" customFormat="1">
      <c r="G341" s="1"/>
    </row>
    <row r="342" spans="7:7" s="3" customFormat="1">
      <c r="G342" s="1"/>
    </row>
    <row r="343" spans="7:7" s="3" customFormat="1">
      <c r="G343" s="1"/>
    </row>
    <row r="344" spans="7:7" s="3" customFormat="1">
      <c r="G344" s="1"/>
    </row>
    <row r="345" spans="7:7" s="3" customFormat="1">
      <c r="G345" s="1"/>
    </row>
    <row r="346" spans="7:7" s="3" customFormat="1">
      <c r="G346" s="1"/>
    </row>
    <row r="347" spans="7:7" s="3" customFormat="1">
      <c r="G347" s="1"/>
    </row>
    <row r="348" spans="7:7" s="3" customFormat="1">
      <c r="G348" s="1"/>
    </row>
    <row r="349" spans="7:7" s="3" customFormat="1">
      <c r="G349" s="1"/>
    </row>
    <row r="350" spans="7:7" s="3" customFormat="1">
      <c r="G350" s="1"/>
    </row>
    <row r="351" spans="7:7" s="3" customFormat="1">
      <c r="G351" s="1"/>
    </row>
    <row r="352" spans="7:7" s="3" customFormat="1">
      <c r="G352" s="1"/>
    </row>
    <row r="353" spans="7:7" s="3" customFormat="1">
      <c r="G353" s="1"/>
    </row>
    <row r="354" spans="7:7" s="3" customFormat="1">
      <c r="G354" s="1"/>
    </row>
    <row r="355" spans="7:7" s="3" customFormat="1">
      <c r="G355" s="1"/>
    </row>
    <row r="356" spans="7:7" s="3" customFormat="1">
      <c r="G356" s="1"/>
    </row>
    <row r="357" spans="7:7" s="3" customFormat="1">
      <c r="G357" s="1"/>
    </row>
    <row r="358" spans="7:7" s="3" customFormat="1">
      <c r="G358" s="1"/>
    </row>
    <row r="359" spans="7:7" s="3" customFormat="1">
      <c r="G359" s="1"/>
    </row>
    <row r="360" spans="7:7" s="3" customFormat="1">
      <c r="G360" s="1"/>
    </row>
    <row r="361" spans="7:7" s="3" customFormat="1">
      <c r="G361" s="1"/>
    </row>
    <row r="362" spans="7:7" s="3" customFormat="1">
      <c r="G362" s="1"/>
    </row>
    <row r="363" spans="7:7" s="3" customFormat="1">
      <c r="G363" s="1"/>
    </row>
    <row r="364" spans="7:7" s="3" customFormat="1">
      <c r="G364" s="1"/>
    </row>
    <row r="365" spans="7:7" s="3" customFormat="1">
      <c r="G365" s="1"/>
    </row>
    <row r="366" spans="7:7" s="3" customFormat="1">
      <c r="G366" s="1"/>
    </row>
    <row r="367" spans="7:7" s="3" customFormat="1">
      <c r="G367" s="1"/>
    </row>
    <row r="368" spans="7:7" s="3" customFormat="1">
      <c r="G368" s="1"/>
    </row>
    <row r="369" spans="7:7" s="3" customFormat="1">
      <c r="G369" s="1"/>
    </row>
    <row r="370" spans="7:7" s="3" customFormat="1">
      <c r="G370" s="1"/>
    </row>
    <row r="371" spans="7:7" s="3" customFormat="1">
      <c r="G371" s="1"/>
    </row>
    <row r="372" spans="7:7" s="3" customFormat="1">
      <c r="G372" s="1"/>
    </row>
    <row r="373" spans="7:7" s="3" customFormat="1">
      <c r="G373" s="1"/>
    </row>
    <row r="374" spans="7:7" s="3" customFormat="1">
      <c r="G374" s="1"/>
    </row>
    <row r="375" spans="7:7" s="3" customFormat="1">
      <c r="G375" s="1"/>
    </row>
    <row r="376" spans="7:7" s="3" customFormat="1">
      <c r="G376" s="1"/>
    </row>
    <row r="377" spans="7:7" s="3" customFormat="1">
      <c r="G377" s="1"/>
    </row>
    <row r="378" spans="7:7" s="3" customFormat="1">
      <c r="G378" s="1"/>
    </row>
    <row r="379" spans="7:7" s="3" customFormat="1">
      <c r="G379" s="1"/>
    </row>
    <row r="380" spans="7:7" s="3" customFormat="1">
      <c r="G380" s="1"/>
    </row>
    <row r="381" spans="7:7" s="3" customFormat="1">
      <c r="G381" s="1"/>
    </row>
    <row r="382" spans="7:7" s="3" customFormat="1">
      <c r="G382" s="1"/>
    </row>
    <row r="383" spans="7:7" s="3" customFormat="1">
      <c r="G383" s="1"/>
    </row>
    <row r="384" spans="7:7" s="3" customFormat="1">
      <c r="G384" s="1"/>
    </row>
    <row r="385" spans="7:7" s="3" customFormat="1">
      <c r="G385" s="1"/>
    </row>
    <row r="386" spans="7:7" s="3" customFormat="1">
      <c r="G386" s="1"/>
    </row>
    <row r="387" spans="7:7" s="3" customFormat="1">
      <c r="G387" s="1"/>
    </row>
    <row r="388" spans="7:7" s="3" customFormat="1">
      <c r="G388" s="1"/>
    </row>
    <row r="389" spans="7:7" s="3" customFormat="1">
      <c r="G389" s="1"/>
    </row>
    <row r="390" spans="7:7" s="3" customFormat="1">
      <c r="G390" s="1"/>
    </row>
    <row r="391" spans="7:7" s="3" customFormat="1">
      <c r="G391" s="1"/>
    </row>
    <row r="392" spans="7:7" s="3" customFormat="1">
      <c r="G392" s="1"/>
    </row>
    <row r="393" spans="7:7" s="3" customFormat="1">
      <c r="G393" s="1"/>
    </row>
    <row r="394" spans="7:7" s="3" customFormat="1">
      <c r="G394" s="1"/>
    </row>
    <row r="395" spans="7:7" s="3" customFormat="1">
      <c r="G395" s="1"/>
    </row>
    <row r="396" spans="7:7" s="3" customFormat="1">
      <c r="G396" s="1"/>
    </row>
    <row r="397" spans="7:7" s="3" customFormat="1">
      <c r="G397" s="1"/>
    </row>
    <row r="398" spans="7:7" s="3" customFormat="1">
      <c r="G398" s="1"/>
    </row>
    <row r="399" spans="7:7" s="3" customFormat="1">
      <c r="G399" s="1"/>
    </row>
    <row r="400" spans="7:7" s="3" customFormat="1">
      <c r="G400" s="1"/>
    </row>
    <row r="401" spans="7:7" s="3" customFormat="1">
      <c r="G401" s="1"/>
    </row>
    <row r="402" spans="7:7" s="3" customFormat="1">
      <c r="G402" s="1"/>
    </row>
    <row r="403" spans="7:7" s="3" customFormat="1">
      <c r="G403" s="1"/>
    </row>
    <row r="404" spans="7:7" s="3" customFormat="1">
      <c r="G404" s="1"/>
    </row>
    <row r="405" spans="7:7" s="3" customFormat="1">
      <c r="G405" s="1"/>
    </row>
    <row r="406" spans="7:7" s="3" customFormat="1">
      <c r="G406" s="1"/>
    </row>
    <row r="407" spans="7:7" s="3" customFormat="1">
      <c r="G407" s="1"/>
    </row>
    <row r="408" spans="7:7" s="3" customFormat="1">
      <c r="G408" s="1"/>
    </row>
    <row r="409" spans="7:7" s="3" customFormat="1">
      <c r="G409" s="1"/>
    </row>
    <row r="410" spans="7:7" s="3" customFormat="1">
      <c r="G410" s="1"/>
    </row>
    <row r="411" spans="7:7" s="3" customFormat="1">
      <c r="G411" s="1"/>
    </row>
    <row r="412" spans="7:7" s="3" customFormat="1">
      <c r="G412" s="1"/>
    </row>
    <row r="413" spans="7:7" s="3" customFormat="1">
      <c r="G413" s="1"/>
    </row>
    <row r="414" spans="7:7" s="3" customFormat="1">
      <c r="G414" s="1"/>
    </row>
    <row r="415" spans="7:7" s="3" customFormat="1">
      <c r="G415" s="1"/>
    </row>
    <row r="416" spans="7:7" s="3" customFormat="1">
      <c r="G416" s="1"/>
    </row>
    <row r="417" spans="7:7" s="3" customFormat="1">
      <c r="G417" s="1"/>
    </row>
    <row r="418" spans="7:7" s="3" customFormat="1">
      <c r="G418" s="1"/>
    </row>
    <row r="419" spans="7:7" s="3" customFormat="1">
      <c r="G419" s="1"/>
    </row>
    <row r="420" spans="7:7" s="3" customFormat="1">
      <c r="G420" s="1"/>
    </row>
    <row r="421" spans="7:7" s="3" customFormat="1">
      <c r="G421" s="1"/>
    </row>
    <row r="422" spans="7:7" s="3" customFormat="1">
      <c r="G422" s="1"/>
    </row>
    <row r="423" spans="7:7" s="3" customFormat="1">
      <c r="G423" s="1"/>
    </row>
    <row r="424" spans="7:7" s="3" customFormat="1">
      <c r="G424" s="1"/>
    </row>
    <row r="425" spans="7:7" s="3" customFormat="1">
      <c r="G425" s="1"/>
    </row>
    <row r="426" spans="7:7" s="3" customFormat="1">
      <c r="G426" s="1"/>
    </row>
    <row r="427" spans="7:7" s="3" customFormat="1">
      <c r="G427" s="1"/>
    </row>
    <row r="428" spans="7:7" s="3" customFormat="1">
      <c r="G428" s="1"/>
    </row>
    <row r="429" spans="7:7" s="3" customFormat="1">
      <c r="G429" s="1"/>
    </row>
    <row r="430" spans="7:7" s="3" customFormat="1">
      <c r="G430" s="1"/>
    </row>
    <row r="431" spans="7:7" s="3" customFormat="1">
      <c r="G431" s="1"/>
    </row>
    <row r="432" spans="7:7" s="3" customFormat="1">
      <c r="G432" s="1"/>
    </row>
    <row r="433" spans="7:7" s="3" customFormat="1">
      <c r="G433" s="1"/>
    </row>
    <row r="434" spans="7:7" s="3" customFormat="1">
      <c r="G434" s="1"/>
    </row>
    <row r="435" spans="7:7" s="3" customFormat="1">
      <c r="G435" s="1"/>
    </row>
    <row r="436" spans="7:7" s="3" customFormat="1">
      <c r="G436" s="1"/>
    </row>
    <row r="437" spans="7:7" s="3" customFormat="1">
      <c r="G437" s="1"/>
    </row>
    <row r="438" spans="7:7" s="3" customFormat="1">
      <c r="G438" s="1"/>
    </row>
    <row r="439" spans="7:7" s="3" customFormat="1">
      <c r="G439" s="1"/>
    </row>
    <row r="440" spans="7:7" s="3" customFormat="1">
      <c r="G440" s="1"/>
    </row>
    <row r="441" spans="7:7" s="3" customFormat="1">
      <c r="G441" s="1"/>
    </row>
    <row r="442" spans="7:7" s="3" customFormat="1">
      <c r="G442" s="1"/>
    </row>
    <row r="443" spans="7:7" s="3" customFormat="1">
      <c r="G443" s="1"/>
    </row>
    <row r="444" spans="7:7" s="3" customFormat="1">
      <c r="G444" s="1"/>
    </row>
    <row r="445" spans="7:7" s="3" customFormat="1">
      <c r="G445" s="1"/>
    </row>
    <row r="446" spans="7:7" s="3" customFormat="1">
      <c r="G446" s="1"/>
    </row>
    <row r="447" spans="7:7" s="3" customFormat="1">
      <c r="G447" s="1"/>
    </row>
    <row r="448" spans="7:7" s="3" customFormat="1">
      <c r="G448" s="1"/>
    </row>
    <row r="449" spans="7:7" s="3" customFormat="1">
      <c r="G449" s="1"/>
    </row>
    <row r="450" spans="7:7" s="3" customFormat="1">
      <c r="G450" s="1"/>
    </row>
    <row r="451" spans="7:7" s="3" customFormat="1">
      <c r="G451" s="1"/>
    </row>
    <row r="452" spans="7:7" s="3" customFormat="1">
      <c r="G452" s="1"/>
    </row>
    <row r="453" spans="7:7" s="3" customFormat="1">
      <c r="G453" s="1"/>
    </row>
    <row r="454" spans="7:7" s="3" customFormat="1">
      <c r="G454" s="1"/>
    </row>
    <row r="455" spans="7:7" s="3" customFormat="1">
      <c r="G455" s="1"/>
    </row>
    <row r="456" spans="7:7" s="3" customFormat="1">
      <c r="G456" s="1"/>
    </row>
    <row r="457" spans="7:7" s="3" customFormat="1">
      <c r="G457" s="1"/>
    </row>
    <row r="458" spans="7:7" s="3" customFormat="1">
      <c r="G458" s="1"/>
    </row>
    <row r="459" spans="7:7" s="3" customFormat="1">
      <c r="G459" s="1"/>
    </row>
    <row r="460" spans="7:7" s="3" customFormat="1">
      <c r="G460" s="1"/>
    </row>
    <row r="461" spans="7:7" s="3" customFormat="1">
      <c r="G461" s="1"/>
    </row>
    <row r="462" spans="7:7" s="3" customFormat="1">
      <c r="G462" s="1"/>
    </row>
    <row r="463" spans="7:7" s="3" customFormat="1">
      <c r="G463" s="1"/>
    </row>
    <row r="464" spans="7:7" s="3" customFormat="1">
      <c r="G464" s="1"/>
    </row>
    <row r="465" spans="7:7" s="3" customFormat="1">
      <c r="G465" s="1"/>
    </row>
    <row r="466" spans="7:7" s="3" customFormat="1">
      <c r="G466" s="1"/>
    </row>
    <row r="467" spans="7:7" s="3" customFormat="1">
      <c r="G467" s="1"/>
    </row>
    <row r="468" spans="7:7" s="3" customFormat="1">
      <c r="G468" s="1"/>
    </row>
    <row r="469" spans="7:7" s="3" customFormat="1">
      <c r="G469" s="1"/>
    </row>
    <row r="470" spans="7:7" s="3" customFormat="1">
      <c r="G470" s="1"/>
    </row>
    <row r="471" spans="7:7" s="3" customFormat="1">
      <c r="G471" s="1"/>
    </row>
    <row r="472" spans="7:7" s="3" customFormat="1">
      <c r="G472" s="1"/>
    </row>
    <row r="473" spans="7:7" s="3" customFormat="1">
      <c r="G473" s="1"/>
    </row>
    <row r="474" spans="7:7" s="3" customFormat="1">
      <c r="G474" s="1"/>
    </row>
    <row r="475" spans="7:7" s="3" customFormat="1">
      <c r="G475" s="1"/>
    </row>
    <row r="476" spans="7:7" s="3" customFormat="1">
      <c r="G476" s="1"/>
    </row>
    <row r="477" spans="7:7" s="3" customFormat="1">
      <c r="G477" s="1"/>
    </row>
    <row r="478" spans="7:7" s="3" customFormat="1">
      <c r="G478" s="1"/>
    </row>
    <row r="479" spans="7:7" s="3" customFormat="1">
      <c r="G479" s="1"/>
    </row>
    <row r="480" spans="7:7" s="3" customFormat="1">
      <c r="G480" s="1"/>
    </row>
    <row r="481" spans="7:7" s="3" customFormat="1">
      <c r="G481" s="1"/>
    </row>
    <row r="482" spans="7:7" s="3" customFormat="1">
      <c r="G482" s="1"/>
    </row>
    <row r="483" spans="7:7" s="3" customFormat="1">
      <c r="G483" s="1"/>
    </row>
    <row r="484" spans="7:7" s="3" customFormat="1">
      <c r="G484" s="1"/>
    </row>
    <row r="485" spans="7:7" s="3" customFormat="1">
      <c r="G485" s="1"/>
    </row>
    <row r="486" spans="7:7" s="3" customFormat="1">
      <c r="G486" s="1"/>
    </row>
    <row r="487" spans="7:7" s="3" customFormat="1">
      <c r="G487" s="1"/>
    </row>
    <row r="488" spans="7:7" s="3" customFormat="1">
      <c r="G488" s="1"/>
    </row>
    <row r="489" spans="7:7" s="3" customFormat="1">
      <c r="G489" s="1"/>
    </row>
    <row r="490" spans="7:7" s="3" customFormat="1">
      <c r="G490" s="1"/>
    </row>
    <row r="491" spans="7:7" s="3" customFormat="1">
      <c r="G491" s="1"/>
    </row>
    <row r="492" spans="7:7" s="3" customFormat="1">
      <c r="G492" s="1"/>
    </row>
    <row r="493" spans="7:7" s="3" customFormat="1">
      <c r="G493" s="1"/>
    </row>
    <row r="494" spans="7:7" s="3" customFormat="1">
      <c r="G494" s="1"/>
    </row>
    <row r="495" spans="7:7" s="3" customFormat="1">
      <c r="G495" s="1"/>
    </row>
    <row r="496" spans="7:7" s="3" customFormat="1">
      <c r="G496" s="1"/>
    </row>
    <row r="497" spans="7:7" s="3" customFormat="1">
      <c r="G497" s="1"/>
    </row>
    <row r="498" spans="7:7" s="3" customFormat="1">
      <c r="G498" s="1"/>
    </row>
    <row r="499" spans="7:7" s="3" customFormat="1">
      <c r="G499" s="1"/>
    </row>
    <row r="500" spans="7:7" s="3" customFormat="1">
      <c r="G500" s="1"/>
    </row>
    <row r="501" spans="7:7" s="3" customFormat="1">
      <c r="G501" s="1"/>
    </row>
    <row r="502" spans="7:7" s="3" customFormat="1">
      <c r="G502" s="1"/>
    </row>
    <row r="503" spans="7:7" s="3" customFormat="1">
      <c r="G503" s="1"/>
    </row>
    <row r="504" spans="7:7" s="3" customFormat="1">
      <c r="G504" s="1"/>
    </row>
    <row r="505" spans="7:7" s="3" customFormat="1">
      <c r="G505" s="1"/>
    </row>
    <row r="506" spans="7:7" s="3" customFormat="1">
      <c r="G506" s="1"/>
    </row>
    <row r="507" spans="7:7" s="3" customFormat="1">
      <c r="G507" s="1"/>
    </row>
    <row r="508" spans="7:7" s="3" customFormat="1">
      <c r="G508" s="1"/>
    </row>
    <row r="509" spans="7:7" s="3" customFormat="1">
      <c r="G509" s="1"/>
    </row>
    <row r="510" spans="7:7" s="3" customFormat="1">
      <c r="G510" s="1"/>
    </row>
    <row r="511" spans="7:7" s="3" customFormat="1">
      <c r="G511" s="1"/>
    </row>
    <row r="512" spans="7:7" s="3" customFormat="1">
      <c r="G512" s="1"/>
    </row>
    <row r="513" spans="7:7" s="3" customFormat="1">
      <c r="G513" s="1"/>
    </row>
    <row r="514" spans="7:7" s="3" customFormat="1">
      <c r="G514" s="1"/>
    </row>
    <row r="515" spans="7:7" s="3" customFormat="1">
      <c r="G515" s="1"/>
    </row>
    <row r="516" spans="7:7" s="3" customFormat="1">
      <c r="G516" s="1"/>
    </row>
    <row r="517" spans="7:7" s="3" customFormat="1">
      <c r="G517" s="1"/>
    </row>
    <row r="518" spans="7:7" s="3" customFormat="1">
      <c r="G518" s="1"/>
    </row>
    <row r="519" spans="7:7" s="3" customFormat="1">
      <c r="G519" s="1"/>
    </row>
    <row r="520" spans="7:7" s="3" customFormat="1">
      <c r="G520" s="1"/>
    </row>
    <row r="521" spans="7:7" s="3" customFormat="1">
      <c r="G521" s="1"/>
    </row>
    <row r="522" spans="7:7" s="3" customFormat="1">
      <c r="G522" s="1"/>
    </row>
    <row r="523" spans="7:7" s="3" customFormat="1">
      <c r="G523" s="1"/>
    </row>
    <row r="524" spans="7:7" s="3" customFormat="1">
      <c r="G524" s="1"/>
    </row>
    <row r="525" spans="7:7" s="3" customFormat="1">
      <c r="G525" s="1"/>
    </row>
    <row r="526" spans="7:7" s="3" customFormat="1">
      <c r="G526" s="1"/>
    </row>
    <row r="527" spans="7:7" s="3" customFormat="1">
      <c r="G527" s="1"/>
    </row>
    <row r="528" spans="7:7" s="3" customFormat="1">
      <c r="G528" s="1"/>
    </row>
    <row r="529" spans="7:7" s="3" customFormat="1">
      <c r="G529" s="1"/>
    </row>
    <row r="530" spans="7:7" s="3" customFormat="1">
      <c r="G530" s="1"/>
    </row>
    <row r="531" spans="7:7" s="3" customFormat="1">
      <c r="G531" s="1"/>
    </row>
    <row r="532" spans="7:7" s="3" customFormat="1">
      <c r="G532" s="1"/>
    </row>
    <row r="533" spans="7:7" s="3" customFormat="1">
      <c r="G533" s="1"/>
    </row>
    <row r="534" spans="7:7" s="3" customFormat="1">
      <c r="G534" s="1"/>
    </row>
    <row r="535" spans="7:7" s="3" customFormat="1">
      <c r="G535" s="1"/>
    </row>
    <row r="536" spans="7:7" s="3" customFormat="1">
      <c r="G536" s="1"/>
    </row>
    <row r="537" spans="7:7" s="3" customFormat="1">
      <c r="G537" s="1"/>
    </row>
    <row r="538" spans="7:7" s="3" customFormat="1">
      <c r="G538" s="1"/>
    </row>
    <row r="539" spans="7:7" s="3" customFormat="1">
      <c r="G539" s="1"/>
    </row>
    <row r="540" spans="7:7" s="3" customFormat="1">
      <c r="G540" s="1"/>
    </row>
    <row r="541" spans="7:7" s="3" customFormat="1">
      <c r="G541" s="1"/>
    </row>
    <row r="542" spans="7:7" s="3" customFormat="1">
      <c r="G542" s="1"/>
    </row>
    <row r="543" spans="7:7" s="3" customFormat="1">
      <c r="G543" s="1"/>
    </row>
    <row r="544" spans="7:7" s="3" customFormat="1">
      <c r="G544" s="1"/>
    </row>
    <row r="545" spans="7:7" s="3" customFormat="1">
      <c r="G545" s="1"/>
    </row>
    <row r="546" spans="7:7" s="3" customFormat="1">
      <c r="G546" s="1"/>
    </row>
    <row r="547" spans="7:7" s="3" customFormat="1">
      <c r="G547" s="1"/>
    </row>
    <row r="548" spans="7:7" s="3" customFormat="1">
      <c r="G548" s="1"/>
    </row>
    <row r="549" spans="7:7" s="3" customFormat="1">
      <c r="G549" s="1"/>
    </row>
    <row r="550" spans="7:7" s="3" customFormat="1">
      <c r="G550" s="1"/>
    </row>
    <row r="551" spans="7:7" s="3" customFormat="1">
      <c r="G551" s="1"/>
    </row>
    <row r="552" spans="7:7" s="3" customFormat="1">
      <c r="G552" s="1"/>
    </row>
    <row r="553" spans="7:7" s="3" customFormat="1">
      <c r="G553" s="1"/>
    </row>
    <row r="554" spans="7:7" s="3" customFormat="1">
      <c r="G554" s="1"/>
    </row>
    <row r="555" spans="7:7" s="3" customFormat="1">
      <c r="G555" s="1"/>
    </row>
    <row r="556" spans="7:7" s="3" customFormat="1">
      <c r="G556" s="1"/>
    </row>
    <row r="557" spans="7:7" s="3" customFormat="1">
      <c r="G557" s="1"/>
    </row>
    <row r="558" spans="7:7" s="3" customFormat="1">
      <c r="G558" s="1"/>
    </row>
    <row r="559" spans="7:7" s="3" customFormat="1">
      <c r="G559" s="1"/>
    </row>
    <row r="560" spans="7:7" s="3" customFormat="1">
      <c r="G560" s="1"/>
    </row>
    <row r="561" spans="7:7" s="3" customFormat="1">
      <c r="G561" s="1"/>
    </row>
    <row r="562" spans="7:7" s="3" customFormat="1">
      <c r="G562" s="1"/>
    </row>
    <row r="563" spans="7:7" s="3" customFormat="1">
      <c r="G563" s="1"/>
    </row>
    <row r="564" spans="7:7" s="3" customFormat="1">
      <c r="G564" s="1"/>
    </row>
    <row r="565" spans="7:7" s="3" customFormat="1">
      <c r="G565" s="1"/>
    </row>
    <row r="566" spans="7:7" s="3" customFormat="1">
      <c r="G566" s="1"/>
    </row>
    <row r="567" spans="7:7" s="3" customFormat="1">
      <c r="G567" s="1"/>
    </row>
    <row r="568" spans="7:7" s="3" customFormat="1">
      <c r="G568" s="1"/>
    </row>
    <row r="569" spans="7:7" s="3" customFormat="1">
      <c r="G569" s="1"/>
    </row>
    <row r="570" spans="7:7" s="3" customFormat="1">
      <c r="G570" s="1"/>
    </row>
    <row r="571" spans="7:7" s="3" customFormat="1">
      <c r="G571" s="1"/>
    </row>
    <row r="572" spans="7:7" s="3" customFormat="1">
      <c r="G572" s="1"/>
    </row>
    <row r="573" spans="7:7" s="3" customFormat="1">
      <c r="G573" s="1"/>
    </row>
    <row r="574" spans="7:7" s="3" customFormat="1">
      <c r="G574" s="1"/>
    </row>
    <row r="575" spans="7:7" s="3" customFormat="1">
      <c r="G575" s="1"/>
    </row>
    <row r="576" spans="7:7" s="3" customFormat="1">
      <c r="G576" s="1"/>
    </row>
    <row r="577" spans="7:7" s="3" customFormat="1">
      <c r="G577" s="1"/>
    </row>
    <row r="578" spans="7:7" s="3" customFormat="1">
      <c r="G578" s="1"/>
    </row>
    <row r="579" spans="7:7" s="3" customFormat="1">
      <c r="G579" s="1"/>
    </row>
    <row r="580" spans="7:7" s="3" customFormat="1">
      <c r="G580" s="1"/>
    </row>
    <row r="581" spans="7:7" s="3" customFormat="1">
      <c r="G581" s="1"/>
    </row>
    <row r="582" spans="7:7" s="3" customFormat="1">
      <c r="G582" s="1"/>
    </row>
    <row r="583" spans="7:7" s="3" customFormat="1">
      <c r="G583" s="1"/>
    </row>
    <row r="584" spans="7:7" s="3" customFormat="1">
      <c r="G584" s="1"/>
    </row>
    <row r="585" spans="7:7" s="3" customFormat="1">
      <c r="G585" s="1"/>
    </row>
    <row r="586" spans="7:7" s="3" customFormat="1">
      <c r="G586" s="1"/>
    </row>
    <row r="587" spans="7:7" s="3" customFormat="1">
      <c r="G587" s="1"/>
    </row>
    <row r="588" spans="7:7" s="3" customFormat="1">
      <c r="G588" s="1"/>
    </row>
    <row r="589" spans="7:7" s="3" customFormat="1">
      <c r="G589" s="1"/>
    </row>
    <row r="590" spans="7:7" s="3" customFormat="1">
      <c r="G590" s="1"/>
    </row>
    <row r="591" spans="7:7" s="3" customFormat="1">
      <c r="G591" s="1"/>
    </row>
    <row r="592" spans="7:7" s="3" customFormat="1">
      <c r="G592" s="1"/>
    </row>
    <row r="593" spans="7:7" s="3" customFormat="1">
      <c r="G593" s="1"/>
    </row>
    <row r="594" spans="7:7" s="3" customFormat="1">
      <c r="G594" s="1"/>
    </row>
    <row r="595" spans="7:7" s="3" customFormat="1">
      <c r="G595" s="1"/>
    </row>
    <row r="596" spans="7:7" s="3" customFormat="1">
      <c r="G596" s="1"/>
    </row>
    <row r="597" spans="7:7" s="3" customFormat="1">
      <c r="G597" s="1"/>
    </row>
    <row r="598" spans="7:7" s="3" customFormat="1">
      <c r="G598" s="1"/>
    </row>
    <row r="599" spans="7:7" s="3" customFormat="1">
      <c r="G599" s="1"/>
    </row>
    <row r="600" spans="7:7" s="3" customFormat="1">
      <c r="G600" s="1"/>
    </row>
    <row r="601" spans="7:7" s="3" customFormat="1">
      <c r="G601" s="1"/>
    </row>
    <row r="602" spans="7:7" s="3" customFormat="1">
      <c r="G602" s="1"/>
    </row>
    <row r="603" spans="7:7" s="3" customFormat="1">
      <c r="G603" s="1"/>
    </row>
    <row r="604" spans="7:7" s="3" customFormat="1">
      <c r="G604" s="1"/>
    </row>
    <row r="605" spans="7:7" s="3" customFormat="1">
      <c r="G605" s="1"/>
    </row>
    <row r="606" spans="7:7" s="3" customFormat="1">
      <c r="G606" s="1"/>
    </row>
    <row r="607" spans="7:7" s="3" customFormat="1">
      <c r="G607" s="1"/>
    </row>
    <row r="608" spans="7:7" s="3" customFormat="1">
      <c r="G608" s="1"/>
    </row>
    <row r="609" spans="7:7" s="3" customFormat="1">
      <c r="G609" s="1"/>
    </row>
    <row r="610" spans="7:7" s="3" customFormat="1">
      <c r="G610" s="1"/>
    </row>
    <row r="611" spans="7:7" s="3" customFormat="1">
      <c r="G611" s="1"/>
    </row>
    <row r="612" spans="7:7" s="3" customFormat="1">
      <c r="G612" s="1"/>
    </row>
    <row r="613" spans="7:7" s="3" customFormat="1">
      <c r="G613" s="1"/>
    </row>
    <row r="614" spans="7:7" s="3" customFormat="1">
      <c r="G614" s="1"/>
    </row>
    <row r="615" spans="7:7" s="3" customFormat="1">
      <c r="G615" s="1"/>
    </row>
    <row r="616" spans="7:7" s="3" customFormat="1">
      <c r="G616" s="1"/>
    </row>
    <row r="617" spans="7:7" s="3" customFormat="1">
      <c r="G617" s="1"/>
    </row>
    <row r="618" spans="7:7" s="3" customFormat="1">
      <c r="G618" s="1"/>
    </row>
    <row r="619" spans="7:7" s="3" customFormat="1">
      <c r="G619" s="1"/>
    </row>
    <row r="620" spans="7:7" s="3" customFormat="1">
      <c r="G620" s="1"/>
    </row>
    <row r="621" spans="7:7" s="3" customFormat="1">
      <c r="G621" s="1"/>
    </row>
    <row r="622" spans="7:7" s="3" customFormat="1">
      <c r="G622" s="1"/>
    </row>
    <row r="623" spans="7:7" s="3" customFormat="1">
      <c r="G623" s="1"/>
    </row>
    <row r="624" spans="7:7" s="3" customFormat="1">
      <c r="G624" s="1"/>
    </row>
    <row r="625" spans="7:7" s="3" customFormat="1">
      <c r="G625" s="1"/>
    </row>
    <row r="626" spans="7:7" s="3" customFormat="1">
      <c r="G626" s="1"/>
    </row>
    <row r="627" spans="7:7" s="3" customFormat="1">
      <c r="G627" s="1"/>
    </row>
    <row r="628" spans="7:7" s="3" customFormat="1">
      <c r="G628" s="1"/>
    </row>
    <row r="629" spans="7:7" s="3" customFormat="1">
      <c r="G629" s="1"/>
    </row>
    <row r="630" spans="7:7" s="3" customFormat="1">
      <c r="G630" s="1"/>
    </row>
    <row r="631" spans="7:7" s="3" customFormat="1">
      <c r="G631" s="1"/>
    </row>
    <row r="632" spans="7:7" s="3" customFormat="1">
      <c r="G632" s="1"/>
    </row>
    <row r="633" spans="7:7" s="3" customFormat="1">
      <c r="G633" s="1"/>
    </row>
    <row r="634" spans="7:7" s="3" customFormat="1">
      <c r="G634" s="1"/>
    </row>
    <row r="635" spans="7:7" s="3" customFormat="1">
      <c r="G635" s="1"/>
    </row>
    <row r="636" spans="7:7" s="3" customFormat="1">
      <c r="G636" s="1"/>
    </row>
    <row r="637" spans="7:7" s="3" customFormat="1">
      <c r="G637" s="1"/>
    </row>
    <row r="638" spans="7:7" s="3" customFormat="1">
      <c r="G638" s="1"/>
    </row>
    <row r="639" spans="7:7" s="3" customFormat="1">
      <c r="G639" s="1"/>
    </row>
    <row r="640" spans="7:7" s="3" customFormat="1">
      <c r="G640" s="1"/>
    </row>
    <row r="641" spans="7:7" s="3" customFormat="1">
      <c r="G641" s="1"/>
    </row>
    <row r="642" spans="7:7" s="3" customFormat="1">
      <c r="G642" s="1"/>
    </row>
    <row r="643" spans="7:7" s="3" customFormat="1">
      <c r="G643" s="1"/>
    </row>
    <row r="644" spans="7:7" s="3" customFormat="1">
      <c r="G644" s="1"/>
    </row>
    <row r="645" spans="7:7" s="3" customFormat="1">
      <c r="G645" s="1"/>
    </row>
    <row r="646" spans="7:7" s="3" customFormat="1">
      <c r="G646" s="1"/>
    </row>
    <row r="647" spans="7:7" s="3" customFormat="1">
      <c r="G647" s="1"/>
    </row>
    <row r="648" spans="7:7" s="3" customFormat="1">
      <c r="G648" s="1"/>
    </row>
    <row r="649" spans="7:7" s="3" customFormat="1">
      <c r="G649" s="1"/>
    </row>
    <row r="650" spans="7:7" s="3" customFormat="1">
      <c r="G650" s="1"/>
    </row>
    <row r="651" spans="7:7" s="3" customFormat="1">
      <c r="G651" s="1"/>
    </row>
    <row r="652" spans="7:7" s="3" customFormat="1">
      <c r="G652" s="1"/>
    </row>
    <row r="653" spans="7:7" s="3" customFormat="1">
      <c r="G653" s="1"/>
    </row>
    <row r="654" spans="7:7" s="3" customFormat="1">
      <c r="G654" s="1"/>
    </row>
    <row r="655" spans="7:7" s="3" customFormat="1">
      <c r="G655" s="1"/>
    </row>
    <row r="656" spans="7:7" s="3" customFormat="1">
      <c r="G656" s="1"/>
    </row>
    <row r="657" spans="7:7" s="3" customFormat="1">
      <c r="G657" s="1"/>
    </row>
    <row r="658" spans="7:7" s="3" customFormat="1">
      <c r="G658" s="1"/>
    </row>
    <row r="659" spans="7:7" s="3" customFormat="1">
      <c r="G659" s="1"/>
    </row>
    <row r="660" spans="7:7" s="3" customFormat="1">
      <c r="G660" s="1"/>
    </row>
    <row r="661" spans="7:7" s="3" customFormat="1">
      <c r="G661" s="1"/>
    </row>
    <row r="662" spans="7:7" s="3" customFormat="1">
      <c r="G662" s="1"/>
    </row>
    <row r="663" spans="7:7" s="3" customFormat="1">
      <c r="G663" s="1"/>
    </row>
    <row r="664" spans="7:7" s="3" customFormat="1">
      <c r="G664" s="1"/>
    </row>
    <row r="665" spans="7:7" s="3" customFormat="1">
      <c r="G665" s="1"/>
    </row>
    <row r="666" spans="7:7" s="3" customFormat="1">
      <c r="G666" s="1"/>
    </row>
    <row r="667" spans="7:7" s="3" customFormat="1">
      <c r="G667" s="1"/>
    </row>
    <row r="668" spans="7:7" s="3" customFormat="1">
      <c r="G668" s="1"/>
    </row>
    <row r="669" spans="7:7" s="3" customFormat="1">
      <c r="G669" s="1"/>
    </row>
    <row r="670" spans="7:7" s="3" customFormat="1">
      <c r="G670" s="1"/>
    </row>
    <row r="671" spans="7:7" s="3" customFormat="1">
      <c r="G671" s="1"/>
    </row>
    <row r="672" spans="7:7" s="3" customFormat="1">
      <c r="G672" s="1"/>
    </row>
    <row r="673" spans="7:7" s="3" customFormat="1">
      <c r="G673" s="1"/>
    </row>
    <row r="674" spans="7:7" s="3" customFormat="1">
      <c r="G674" s="1"/>
    </row>
    <row r="675" spans="7:7" s="3" customFormat="1">
      <c r="G675" s="1"/>
    </row>
    <row r="676" spans="7:7" s="3" customFormat="1">
      <c r="G676" s="1"/>
    </row>
    <row r="677" spans="7:7" s="3" customFormat="1">
      <c r="G677" s="1"/>
    </row>
    <row r="678" spans="7:7" s="3" customFormat="1">
      <c r="G678" s="1"/>
    </row>
    <row r="679" spans="7:7" s="3" customFormat="1">
      <c r="G679" s="1"/>
    </row>
    <row r="680" spans="7:7" s="3" customFormat="1">
      <c r="G680" s="1"/>
    </row>
    <row r="681" spans="7:7" s="3" customFormat="1">
      <c r="G681" s="1"/>
    </row>
    <row r="682" spans="7:7" s="3" customFormat="1">
      <c r="G682" s="1"/>
    </row>
    <row r="683" spans="7:7" s="3" customFormat="1">
      <c r="G683" s="1"/>
    </row>
    <row r="684" spans="7:7" s="3" customFormat="1">
      <c r="G684" s="1"/>
    </row>
    <row r="685" spans="7:7" s="3" customFormat="1">
      <c r="G685" s="1"/>
    </row>
    <row r="686" spans="7:7" s="3" customFormat="1">
      <c r="G686" s="1"/>
    </row>
    <row r="687" spans="7:7" s="3" customFormat="1">
      <c r="G687" s="1"/>
    </row>
    <row r="688" spans="7:7" s="3" customFormat="1">
      <c r="G688" s="1"/>
    </row>
    <row r="689" spans="7:7" s="3" customFormat="1">
      <c r="G689" s="1"/>
    </row>
    <row r="690" spans="7:7" s="3" customFormat="1">
      <c r="G690" s="1"/>
    </row>
    <row r="691" spans="7:7" s="3" customFormat="1">
      <c r="G691" s="1"/>
    </row>
    <row r="692" spans="7:7" s="3" customFormat="1">
      <c r="G692" s="1"/>
    </row>
    <row r="693" spans="7:7" s="3" customFormat="1">
      <c r="G693" s="1"/>
    </row>
    <row r="694" spans="7:7" s="3" customFormat="1">
      <c r="G694" s="1"/>
    </row>
    <row r="695" spans="7:7" s="3" customFormat="1">
      <c r="G695" s="1"/>
    </row>
    <row r="696" spans="7:7" s="3" customFormat="1">
      <c r="G696" s="1"/>
    </row>
    <row r="697" spans="7:7" s="3" customFormat="1">
      <c r="G697" s="1"/>
    </row>
    <row r="698" spans="7:7" s="3" customFormat="1">
      <c r="G698" s="1"/>
    </row>
    <row r="699" spans="7:7" s="3" customFormat="1">
      <c r="G699" s="1"/>
    </row>
    <row r="700" spans="7:7" s="3" customFormat="1">
      <c r="G700" s="1"/>
    </row>
    <row r="701" spans="7:7" s="3" customFormat="1">
      <c r="G701" s="1"/>
    </row>
    <row r="702" spans="7:7" s="3" customFormat="1">
      <c r="G702" s="1"/>
    </row>
    <row r="703" spans="7:7" s="3" customFormat="1">
      <c r="G703" s="1"/>
    </row>
    <row r="704" spans="7:7" s="3" customFormat="1">
      <c r="G704" s="1"/>
    </row>
    <row r="705" spans="7:7" s="3" customFormat="1">
      <c r="G705" s="1"/>
    </row>
    <row r="706" spans="7:7" s="3" customFormat="1">
      <c r="G706" s="1"/>
    </row>
    <row r="707" spans="7:7" s="3" customFormat="1">
      <c r="G707" s="1"/>
    </row>
    <row r="708" spans="7:7" s="3" customFormat="1">
      <c r="G708" s="1"/>
    </row>
    <row r="709" spans="7:7" s="3" customFormat="1">
      <c r="G709" s="1"/>
    </row>
    <row r="710" spans="7:7" s="3" customFormat="1">
      <c r="G710" s="1"/>
    </row>
    <row r="711" spans="7:7" s="3" customFormat="1">
      <c r="G711" s="1"/>
    </row>
    <row r="712" spans="7:7" s="3" customFormat="1">
      <c r="G712" s="1"/>
    </row>
    <row r="713" spans="7:7" s="3" customFormat="1">
      <c r="G713" s="1"/>
    </row>
    <row r="714" spans="7:7" s="3" customFormat="1">
      <c r="G714" s="1"/>
    </row>
    <row r="715" spans="7:7" s="3" customFormat="1">
      <c r="G715" s="1"/>
    </row>
    <row r="716" spans="7:7" s="3" customFormat="1">
      <c r="G716" s="1"/>
    </row>
    <row r="717" spans="7:7" s="3" customFormat="1">
      <c r="G717" s="1"/>
    </row>
    <row r="718" spans="7:7" s="3" customFormat="1">
      <c r="G718" s="1"/>
    </row>
    <row r="719" spans="7:7" s="3" customFormat="1">
      <c r="G719" s="1"/>
    </row>
    <row r="720" spans="7:7" s="3" customFormat="1">
      <c r="G720" s="1"/>
    </row>
    <row r="721" spans="7:7" s="3" customFormat="1">
      <c r="G721" s="1"/>
    </row>
    <row r="722" spans="7:7" s="3" customFormat="1">
      <c r="G722" s="1"/>
    </row>
    <row r="723" spans="7:7" s="3" customFormat="1">
      <c r="G723" s="1"/>
    </row>
    <row r="724" spans="7:7" s="3" customFormat="1">
      <c r="G724" s="1"/>
    </row>
    <row r="725" spans="7:7" s="3" customFormat="1">
      <c r="G725" s="1"/>
    </row>
    <row r="726" spans="7:7" s="3" customFormat="1">
      <c r="G726" s="1"/>
    </row>
    <row r="727" spans="7:7" s="3" customFormat="1">
      <c r="G727" s="1"/>
    </row>
    <row r="728" spans="7:7" s="3" customFormat="1">
      <c r="G728" s="1"/>
    </row>
    <row r="729" spans="7:7" s="3" customFormat="1">
      <c r="G729" s="1"/>
    </row>
    <row r="730" spans="7:7" s="3" customFormat="1">
      <c r="G730" s="1"/>
    </row>
    <row r="731" spans="7:7" s="3" customFormat="1">
      <c r="G731" s="1"/>
    </row>
    <row r="732" spans="7:7" s="3" customFormat="1">
      <c r="G732" s="1"/>
    </row>
    <row r="733" spans="7:7" s="3" customFormat="1">
      <c r="G733" s="1"/>
    </row>
    <row r="734" spans="7:7" s="3" customFormat="1">
      <c r="G734" s="1"/>
    </row>
    <row r="735" spans="7:7" s="3" customFormat="1">
      <c r="G735" s="1"/>
    </row>
    <row r="736" spans="7:7" s="3" customFormat="1">
      <c r="G736" s="1"/>
    </row>
    <row r="737" spans="7:7" s="3" customFormat="1">
      <c r="G737" s="1"/>
    </row>
    <row r="738" spans="7:7" s="3" customFormat="1">
      <c r="G738" s="1"/>
    </row>
    <row r="739" spans="7:7" s="3" customFormat="1">
      <c r="G739" s="1"/>
    </row>
    <row r="740" spans="7:7" s="3" customFormat="1">
      <c r="G740" s="1"/>
    </row>
    <row r="741" spans="7:7" s="3" customFormat="1">
      <c r="G741" s="1"/>
    </row>
    <row r="742" spans="7:7" s="3" customFormat="1">
      <c r="G742" s="1"/>
    </row>
    <row r="743" spans="7:7" s="3" customFormat="1">
      <c r="G743" s="1"/>
    </row>
    <row r="744" spans="7:7" s="3" customFormat="1">
      <c r="G744" s="1"/>
    </row>
    <row r="745" spans="7:7" s="3" customFormat="1">
      <c r="G745" s="1"/>
    </row>
    <row r="746" spans="7:7" s="3" customFormat="1">
      <c r="G746" s="1"/>
    </row>
    <row r="747" spans="7:7" s="3" customFormat="1">
      <c r="G747" s="1"/>
    </row>
    <row r="748" spans="7:7" s="3" customFormat="1">
      <c r="G748" s="1"/>
    </row>
    <row r="749" spans="7:7" s="3" customFormat="1">
      <c r="G749" s="1"/>
    </row>
    <row r="750" spans="7:7" s="3" customFormat="1">
      <c r="G750" s="1"/>
    </row>
    <row r="751" spans="7:7" s="3" customFormat="1">
      <c r="G751" s="1"/>
    </row>
    <row r="752" spans="7:7" s="3" customFormat="1">
      <c r="G752" s="1"/>
    </row>
    <row r="753" spans="7:7" s="3" customFormat="1">
      <c r="G753" s="1"/>
    </row>
    <row r="754" spans="7:7" s="3" customFormat="1">
      <c r="G754" s="1"/>
    </row>
    <row r="755" spans="7:7" s="3" customFormat="1">
      <c r="G755" s="1"/>
    </row>
    <row r="756" spans="7:7" s="3" customFormat="1">
      <c r="G756" s="1"/>
    </row>
    <row r="757" spans="7:7" s="3" customFormat="1">
      <c r="G757" s="1"/>
    </row>
    <row r="758" spans="7:7" s="3" customFormat="1">
      <c r="G758" s="1"/>
    </row>
    <row r="759" spans="7:7" s="3" customFormat="1">
      <c r="G759" s="1"/>
    </row>
    <row r="760" spans="7:7" s="3" customFormat="1">
      <c r="G760" s="1"/>
    </row>
    <row r="761" spans="7:7" s="3" customFormat="1">
      <c r="G761" s="1"/>
    </row>
    <row r="762" spans="7:7" s="3" customFormat="1">
      <c r="G762" s="1"/>
    </row>
    <row r="763" spans="7:7" s="3" customFormat="1">
      <c r="G763" s="1"/>
    </row>
    <row r="764" spans="7:7" s="3" customFormat="1">
      <c r="G764" s="1"/>
    </row>
    <row r="765" spans="7:7" s="3" customFormat="1">
      <c r="G765" s="1"/>
    </row>
    <row r="766" spans="7:7" s="3" customFormat="1">
      <c r="G766" s="1"/>
    </row>
    <row r="767" spans="7:7" s="3" customFormat="1">
      <c r="G767" s="1"/>
    </row>
    <row r="768" spans="7:7" s="3" customFormat="1">
      <c r="G768" s="1"/>
    </row>
    <row r="769" spans="7:7" s="3" customFormat="1">
      <c r="G769" s="1"/>
    </row>
    <row r="770" spans="7:7" s="3" customFormat="1">
      <c r="G770" s="1"/>
    </row>
    <row r="771" spans="7:7" s="3" customFormat="1">
      <c r="G771" s="1"/>
    </row>
    <row r="772" spans="7:7" s="3" customFormat="1">
      <c r="G772" s="1"/>
    </row>
    <row r="773" spans="7:7" s="3" customFormat="1">
      <c r="G773" s="1"/>
    </row>
    <row r="774" spans="7:7" s="3" customFormat="1">
      <c r="G774" s="1"/>
    </row>
    <row r="775" spans="7:7" s="3" customFormat="1">
      <c r="G775" s="1"/>
    </row>
    <row r="776" spans="7:7" s="3" customFormat="1">
      <c r="G776" s="1"/>
    </row>
    <row r="777" spans="7:7" s="3" customFormat="1">
      <c r="G777" s="1"/>
    </row>
    <row r="778" spans="7:7" s="3" customFormat="1">
      <c r="G778" s="1"/>
    </row>
    <row r="779" spans="7:7" s="3" customFormat="1">
      <c r="G779" s="1"/>
    </row>
    <row r="780" spans="7:7" s="3" customFormat="1">
      <c r="G780" s="1"/>
    </row>
    <row r="781" spans="7:7" s="3" customFormat="1">
      <c r="G781" s="1"/>
    </row>
    <row r="782" spans="7:7" s="3" customFormat="1">
      <c r="G782" s="1"/>
    </row>
    <row r="783" spans="7:7" s="3" customFormat="1">
      <c r="G783" s="1"/>
    </row>
    <row r="784" spans="7:7" s="3" customFormat="1">
      <c r="G784" s="1"/>
    </row>
    <row r="785" spans="7:7" s="3" customFormat="1">
      <c r="G785" s="1"/>
    </row>
    <row r="786" spans="7:7" s="3" customFormat="1">
      <c r="G786" s="1"/>
    </row>
    <row r="787" spans="7:7" s="3" customFormat="1">
      <c r="G787" s="1"/>
    </row>
    <row r="788" spans="7:7" s="3" customFormat="1">
      <c r="G788" s="1"/>
    </row>
    <row r="789" spans="7:7" s="3" customFormat="1">
      <c r="G789" s="1"/>
    </row>
    <row r="790" spans="7:7" s="3" customFormat="1">
      <c r="G790" s="1"/>
    </row>
    <row r="791" spans="7:7" s="3" customFormat="1">
      <c r="G791" s="1"/>
    </row>
    <row r="792" spans="7:7" s="3" customFormat="1">
      <c r="G792" s="1"/>
    </row>
    <row r="793" spans="7:7" s="3" customFormat="1">
      <c r="G793" s="1"/>
    </row>
    <row r="794" spans="7:7" s="3" customFormat="1">
      <c r="G794" s="1"/>
    </row>
    <row r="795" spans="7:7" s="3" customFormat="1">
      <c r="G795" s="1"/>
    </row>
    <row r="796" spans="7:7" s="3" customFormat="1">
      <c r="G796" s="1"/>
    </row>
    <row r="797" spans="7:7" s="3" customFormat="1">
      <c r="G797" s="1"/>
    </row>
    <row r="798" spans="7:7" s="3" customFormat="1">
      <c r="G798" s="1"/>
    </row>
    <row r="799" spans="7:7" s="3" customFormat="1">
      <c r="G799" s="1"/>
    </row>
    <row r="800" spans="7:7" s="3" customFormat="1">
      <c r="G800" s="1"/>
    </row>
    <row r="801" spans="7:7" s="3" customFormat="1">
      <c r="G801" s="1"/>
    </row>
    <row r="802" spans="7:7" s="3" customFormat="1">
      <c r="G802" s="1"/>
    </row>
    <row r="803" spans="7:7" s="3" customFormat="1">
      <c r="G803" s="1"/>
    </row>
    <row r="804" spans="7:7" s="3" customFormat="1">
      <c r="G804" s="1"/>
    </row>
    <row r="805" spans="7:7" s="3" customFormat="1">
      <c r="G805" s="1"/>
    </row>
    <row r="806" spans="7:7" s="3" customFormat="1">
      <c r="G806" s="1"/>
    </row>
    <row r="807" spans="7:7" s="3" customFormat="1">
      <c r="G807" s="1"/>
    </row>
    <row r="808" spans="7:7" s="3" customFormat="1">
      <c r="G808" s="1"/>
    </row>
    <row r="809" spans="7:7" s="3" customFormat="1">
      <c r="G809" s="1"/>
    </row>
    <row r="810" spans="7:7" s="3" customFormat="1">
      <c r="G810" s="1"/>
    </row>
    <row r="811" spans="7:7" s="3" customFormat="1">
      <c r="G811" s="1"/>
    </row>
    <row r="812" spans="7:7" s="3" customFormat="1">
      <c r="G812" s="1"/>
    </row>
    <row r="813" spans="7:7" s="3" customFormat="1">
      <c r="G813" s="1"/>
    </row>
    <row r="814" spans="7:7" s="3" customFormat="1">
      <c r="G814" s="1"/>
    </row>
    <row r="815" spans="7:7" s="3" customFormat="1">
      <c r="G815" s="1"/>
    </row>
    <row r="816" spans="7:7" s="3" customFormat="1">
      <c r="G816" s="1"/>
    </row>
    <row r="817" spans="7:7" s="3" customFormat="1">
      <c r="G817" s="1"/>
    </row>
    <row r="818" spans="7:7" s="3" customFormat="1">
      <c r="G818" s="1"/>
    </row>
    <row r="819" spans="7:7" s="3" customFormat="1">
      <c r="G819" s="1"/>
    </row>
    <row r="820" spans="7:7" s="3" customFormat="1">
      <c r="G820" s="1"/>
    </row>
    <row r="821" spans="7:7" s="3" customFormat="1">
      <c r="G821" s="1"/>
    </row>
    <row r="822" spans="7:7" s="3" customFormat="1">
      <c r="G822" s="1"/>
    </row>
    <row r="823" spans="7:7" s="3" customFormat="1">
      <c r="G823" s="1"/>
    </row>
    <row r="824" spans="7:7" s="3" customFormat="1">
      <c r="G824" s="1"/>
    </row>
    <row r="825" spans="7:7" s="3" customFormat="1">
      <c r="G825" s="1"/>
    </row>
    <row r="826" spans="7:7" s="3" customFormat="1">
      <c r="G826" s="1"/>
    </row>
    <row r="827" spans="7:7" s="3" customFormat="1">
      <c r="G827" s="1"/>
    </row>
    <row r="828" spans="7:7" s="3" customFormat="1">
      <c r="G828" s="1"/>
    </row>
    <row r="829" spans="7:7" s="3" customFormat="1">
      <c r="G829" s="1"/>
    </row>
    <row r="830" spans="7:7" s="3" customFormat="1">
      <c r="G830" s="1"/>
    </row>
    <row r="831" spans="7:7" s="3" customFormat="1">
      <c r="G831" s="1"/>
    </row>
    <row r="832" spans="7:7" s="3" customFormat="1">
      <c r="G832" s="1"/>
    </row>
    <row r="833" spans="7:7" s="3" customFormat="1">
      <c r="G833" s="1"/>
    </row>
    <row r="834" spans="7:7" s="3" customFormat="1">
      <c r="G834" s="1"/>
    </row>
    <row r="835" spans="7:7" s="3" customFormat="1">
      <c r="G835" s="1"/>
    </row>
    <row r="836" spans="7:7" s="3" customFormat="1">
      <c r="G836" s="1"/>
    </row>
    <row r="837" spans="7:7" s="3" customFormat="1">
      <c r="G837" s="1"/>
    </row>
    <row r="838" spans="7:7" s="3" customFormat="1">
      <c r="G838" s="1"/>
    </row>
    <row r="839" spans="7:7" s="3" customFormat="1">
      <c r="G839" s="1"/>
    </row>
    <row r="840" spans="7:7" s="3" customFormat="1">
      <c r="G840" s="1"/>
    </row>
    <row r="841" spans="7:7" s="3" customFormat="1">
      <c r="G841" s="1"/>
    </row>
    <row r="842" spans="7:7" s="3" customFormat="1">
      <c r="G842" s="1"/>
    </row>
    <row r="843" spans="7:7" s="3" customFormat="1">
      <c r="G843" s="1"/>
    </row>
    <row r="844" spans="7:7" s="3" customFormat="1">
      <c r="G844" s="1"/>
    </row>
    <row r="845" spans="7:7" s="3" customFormat="1">
      <c r="G845" s="1"/>
    </row>
    <row r="846" spans="7:7" s="3" customFormat="1">
      <c r="G846" s="1"/>
    </row>
    <row r="847" spans="7:7" s="3" customFormat="1">
      <c r="G847" s="1"/>
    </row>
    <row r="848" spans="7:7" s="3" customFormat="1">
      <c r="G848" s="1"/>
    </row>
    <row r="849" spans="7:7" s="3" customFormat="1">
      <c r="G849" s="1"/>
    </row>
    <row r="850" spans="7:7" s="3" customFormat="1">
      <c r="G850" s="1"/>
    </row>
    <row r="851" spans="7:7" s="3" customFormat="1">
      <c r="G851" s="1"/>
    </row>
    <row r="852" spans="7:7" s="3" customFormat="1">
      <c r="G852" s="1"/>
    </row>
    <row r="853" spans="7:7" s="3" customFormat="1">
      <c r="G853" s="1"/>
    </row>
    <row r="854" spans="7:7" s="3" customFormat="1">
      <c r="G854" s="1"/>
    </row>
    <row r="855" spans="7:7" s="3" customFormat="1">
      <c r="G855" s="1"/>
    </row>
    <row r="856" spans="7:7" s="3" customFormat="1">
      <c r="G856" s="1"/>
    </row>
    <row r="857" spans="7:7" s="3" customFormat="1">
      <c r="G857" s="1"/>
    </row>
    <row r="858" spans="7:7" s="3" customFormat="1">
      <c r="G858" s="1"/>
    </row>
    <row r="859" spans="7:7" s="3" customFormat="1">
      <c r="G859" s="1"/>
    </row>
    <row r="860" spans="7:7" s="3" customFormat="1">
      <c r="G860" s="1"/>
    </row>
    <row r="861" spans="7:7" s="3" customFormat="1">
      <c r="G861" s="1"/>
    </row>
    <row r="862" spans="7:7" s="3" customFormat="1">
      <c r="G862" s="1"/>
    </row>
    <row r="863" spans="7:7" s="3" customFormat="1">
      <c r="G863" s="1"/>
    </row>
    <row r="864" spans="7:7" s="3" customFormat="1">
      <c r="G864" s="1"/>
    </row>
    <row r="865" spans="7:7" s="3" customFormat="1">
      <c r="G865" s="1"/>
    </row>
    <row r="866" spans="7:7" s="3" customFormat="1">
      <c r="G866" s="1"/>
    </row>
    <row r="867" spans="7:7" s="3" customFormat="1">
      <c r="G867" s="1"/>
    </row>
    <row r="868" spans="7:7" s="3" customFormat="1">
      <c r="G868" s="1"/>
    </row>
    <row r="869" spans="7:7" s="3" customFormat="1">
      <c r="G869" s="1"/>
    </row>
    <row r="870" spans="7:7" s="3" customFormat="1">
      <c r="G870" s="1"/>
    </row>
    <row r="871" spans="7:7" s="3" customFormat="1">
      <c r="G871" s="1"/>
    </row>
    <row r="872" spans="7:7" s="3" customFormat="1">
      <c r="G872" s="1"/>
    </row>
    <row r="873" spans="7:7" s="3" customFormat="1">
      <c r="G873" s="1"/>
    </row>
    <row r="874" spans="7:7" s="3" customFormat="1">
      <c r="G874" s="1"/>
    </row>
    <row r="875" spans="7:7" s="3" customFormat="1">
      <c r="G875" s="1"/>
    </row>
    <row r="876" spans="7:7" s="3" customFormat="1">
      <c r="G876" s="1"/>
    </row>
    <row r="877" spans="7:7" s="3" customFormat="1">
      <c r="G877" s="1"/>
    </row>
    <row r="878" spans="7:7" s="3" customFormat="1">
      <c r="G878" s="1"/>
    </row>
    <row r="879" spans="7:7" s="3" customFormat="1">
      <c r="G879" s="1"/>
    </row>
    <row r="880" spans="7:7" s="3" customFormat="1">
      <c r="G880" s="1"/>
    </row>
    <row r="881" spans="7:7" s="3" customFormat="1">
      <c r="G881" s="1"/>
    </row>
    <row r="882" spans="7:7" s="3" customFormat="1">
      <c r="G882" s="1"/>
    </row>
    <row r="883" spans="7:7" s="3" customFormat="1">
      <c r="G883" s="1"/>
    </row>
    <row r="884" spans="7:7" s="3" customFormat="1">
      <c r="G884" s="1"/>
    </row>
    <row r="885" spans="7:7" s="3" customFormat="1">
      <c r="G885" s="1"/>
    </row>
    <row r="886" spans="7:7" s="3" customFormat="1">
      <c r="G886" s="1"/>
    </row>
    <row r="887" spans="7:7" s="3" customFormat="1">
      <c r="G887" s="1"/>
    </row>
    <row r="888" spans="7:7" s="3" customFormat="1">
      <c r="G888" s="1"/>
    </row>
    <row r="889" spans="7:7" s="3" customFormat="1">
      <c r="G889" s="1"/>
    </row>
    <row r="890" spans="7:7" s="3" customFormat="1">
      <c r="G890" s="1"/>
    </row>
    <row r="891" spans="7:7" s="3" customFormat="1">
      <c r="G891" s="1"/>
    </row>
    <row r="892" spans="7:7" s="3" customFormat="1">
      <c r="G892" s="1"/>
    </row>
    <row r="893" spans="7:7" s="3" customFormat="1">
      <c r="G893" s="1"/>
    </row>
    <row r="894" spans="7:7" s="3" customFormat="1">
      <c r="G894" s="1"/>
    </row>
    <row r="895" spans="7:7" s="3" customFormat="1">
      <c r="G895" s="1"/>
    </row>
    <row r="896" spans="7:7" s="3" customFormat="1">
      <c r="G896" s="1"/>
    </row>
    <row r="897" spans="7:7" s="3" customFormat="1">
      <c r="G897" s="1"/>
    </row>
    <row r="898" spans="7:7" s="3" customFormat="1">
      <c r="G898" s="1"/>
    </row>
    <row r="899" spans="7:7" s="3" customFormat="1">
      <c r="G899" s="1"/>
    </row>
    <row r="900" spans="7:7" s="3" customFormat="1">
      <c r="G900" s="1"/>
    </row>
    <row r="901" spans="7:7" s="3" customFormat="1">
      <c r="G901" s="1"/>
    </row>
    <row r="902" spans="7:7" s="3" customFormat="1">
      <c r="G902" s="1"/>
    </row>
    <row r="903" spans="7:7" s="3" customFormat="1">
      <c r="G903" s="1"/>
    </row>
    <row r="904" spans="7:7" s="3" customFormat="1">
      <c r="G904" s="1"/>
    </row>
    <row r="905" spans="7:7" s="3" customFormat="1">
      <c r="G905" s="1"/>
    </row>
    <row r="906" spans="7:7" s="3" customFormat="1">
      <c r="G906" s="1"/>
    </row>
    <row r="907" spans="7:7" s="3" customFormat="1">
      <c r="G907" s="1"/>
    </row>
    <row r="908" spans="7:7" s="3" customFormat="1">
      <c r="G908" s="1"/>
    </row>
    <row r="909" spans="7:7" s="3" customFormat="1">
      <c r="G909" s="1"/>
    </row>
    <row r="910" spans="7:7" s="3" customFormat="1">
      <c r="G910" s="1"/>
    </row>
    <row r="911" spans="7:7" s="3" customFormat="1">
      <c r="G911" s="1"/>
    </row>
    <row r="912" spans="7:7" s="3" customFormat="1">
      <c r="G912" s="1"/>
    </row>
    <row r="913" spans="7:7" s="3" customFormat="1">
      <c r="G913" s="1"/>
    </row>
    <row r="914" spans="7:7" s="3" customFormat="1">
      <c r="G914" s="1"/>
    </row>
    <row r="915" spans="7:7" s="3" customFormat="1">
      <c r="G915" s="1"/>
    </row>
    <row r="916" spans="7:7" s="3" customFormat="1">
      <c r="G916" s="1"/>
    </row>
    <row r="917" spans="7:7" s="3" customFormat="1">
      <c r="G917" s="1"/>
    </row>
    <row r="918" spans="7:7" s="3" customFormat="1">
      <c r="G918" s="1"/>
    </row>
    <row r="919" spans="7:7" s="3" customFormat="1">
      <c r="G919" s="1"/>
    </row>
    <row r="920" spans="7:7" s="3" customFormat="1">
      <c r="G920" s="1"/>
    </row>
  </sheetData>
  <phoneticPr fontId="3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F25D2-E598-43CE-972F-2879D6992366}">
  <dimension ref="A1:S922"/>
  <sheetViews>
    <sheetView topLeftCell="A331" workbookViewId="0">
      <selection activeCell="A227" sqref="A227:XFD230"/>
    </sheetView>
  </sheetViews>
  <sheetFormatPr defaultRowHeight="14.4"/>
  <cols>
    <col min="2" max="3" width="18.109375" bestFit="1" customWidth="1"/>
    <col min="4" max="4" width="9" bestFit="1" customWidth="1"/>
    <col min="6" max="7" width="9" bestFit="1" customWidth="1"/>
    <col min="8" max="8" width="12.44140625" bestFit="1" customWidth="1"/>
    <col min="9" max="9" width="10.21875" bestFit="1" customWidth="1"/>
    <col min="10" max="12" width="12.44140625" bestFit="1" customWidth="1"/>
    <col min="13" max="13" width="14.33203125" bestFit="1" customWidth="1"/>
    <col min="14" max="17" width="12.109375" bestFit="1" customWidth="1"/>
    <col min="18" max="18" width="16.44140625" bestFit="1" customWidth="1"/>
  </cols>
  <sheetData>
    <row r="1" spans="1:18" s="102" customFormat="1" ht="70.05" customHeight="1" thickBot="1">
      <c r="A1" s="58" t="s">
        <v>36</v>
      </c>
      <c r="B1" s="58" t="s">
        <v>37</v>
      </c>
      <c r="C1" s="58" t="s">
        <v>38</v>
      </c>
      <c r="D1" s="58" t="s">
        <v>39</v>
      </c>
      <c r="E1" s="101" t="s">
        <v>40</v>
      </c>
      <c r="F1" s="57" t="s">
        <v>273</v>
      </c>
      <c r="G1" s="57" t="s">
        <v>274</v>
      </c>
      <c r="H1" s="57" t="s">
        <v>275</v>
      </c>
      <c r="I1" s="57" t="s">
        <v>276</v>
      </c>
      <c r="J1" s="57" t="s">
        <v>277</v>
      </c>
      <c r="K1" s="57" t="s">
        <v>278</v>
      </c>
      <c r="L1" s="57" t="s">
        <v>279</v>
      </c>
      <c r="M1" s="57" t="s">
        <v>280</v>
      </c>
      <c r="N1" s="57" t="s">
        <v>281</v>
      </c>
      <c r="O1" s="57" t="s">
        <v>282</v>
      </c>
      <c r="P1" s="57" t="s">
        <v>283</v>
      </c>
      <c r="Q1" s="57" t="s">
        <v>284</v>
      </c>
      <c r="R1" s="57" t="s">
        <v>285</v>
      </c>
    </row>
    <row r="2" spans="1:18" s="102" customFormat="1" ht="25.5" customHeight="1">
      <c r="A2" s="103" t="s">
        <v>120</v>
      </c>
      <c r="B2" s="104">
        <v>176737.07</v>
      </c>
      <c r="C2" s="104">
        <v>191651.29</v>
      </c>
      <c r="D2" s="105">
        <v>1.7</v>
      </c>
      <c r="E2" s="105" t="s">
        <v>55</v>
      </c>
      <c r="F2" s="105">
        <v>1.3</v>
      </c>
      <c r="G2" s="140">
        <v>1.3</v>
      </c>
      <c r="H2" s="141"/>
      <c r="I2" s="141"/>
      <c r="J2" s="141"/>
      <c r="K2" s="141"/>
      <c r="L2" s="106"/>
      <c r="M2" s="149"/>
      <c r="N2" s="149"/>
      <c r="O2" s="149"/>
      <c r="P2" s="149"/>
      <c r="Q2" s="149"/>
      <c r="R2" s="150"/>
    </row>
    <row r="3" spans="1:18" s="102" customFormat="1" ht="19.2">
      <c r="A3" s="108" t="s">
        <v>120</v>
      </c>
      <c r="B3" s="109">
        <v>176737.07</v>
      </c>
      <c r="C3" s="109">
        <v>191651.29</v>
      </c>
      <c r="D3" s="110">
        <v>1.7</v>
      </c>
      <c r="E3" s="111" t="s">
        <v>59</v>
      </c>
      <c r="F3" s="110">
        <f>F2+G3</f>
        <v>10.5</v>
      </c>
      <c r="G3" s="111">
        <v>9.1999999999999993</v>
      </c>
      <c r="H3" s="114"/>
      <c r="I3" s="114"/>
      <c r="J3" s="114"/>
      <c r="K3" s="114"/>
      <c r="L3" s="112"/>
      <c r="M3" s="143"/>
      <c r="N3" s="143"/>
      <c r="O3" s="143"/>
      <c r="P3" s="143"/>
      <c r="Q3" s="143"/>
      <c r="R3" s="144"/>
    </row>
    <row r="4" spans="1:18" s="102" customFormat="1" ht="19.2">
      <c r="A4" s="108" t="s">
        <v>120</v>
      </c>
      <c r="B4" s="109">
        <v>176737.07</v>
      </c>
      <c r="C4" s="109">
        <v>191651.29</v>
      </c>
      <c r="D4" s="110">
        <v>1.7</v>
      </c>
      <c r="E4" s="111" t="s">
        <v>57</v>
      </c>
      <c r="F4" s="110">
        <f>F3+G4</f>
        <v>29.2</v>
      </c>
      <c r="G4" s="111">
        <v>18.7</v>
      </c>
      <c r="H4" s="114">
        <v>46.400000000000006</v>
      </c>
      <c r="I4" s="114">
        <v>2.648333333333333</v>
      </c>
      <c r="J4" s="114">
        <v>37.75</v>
      </c>
      <c r="K4" s="114">
        <v>21.616666666666664</v>
      </c>
      <c r="L4" s="151">
        <v>50.96</v>
      </c>
      <c r="M4" s="143">
        <v>31.879999999999995</v>
      </c>
      <c r="N4" s="143">
        <v>0.37480000000000002</v>
      </c>
      <c r="O4" s="143">
        <v>0.48659999999999998</v>
      </c>
      <c r="P4" s="143">
        <v>1.2578</v>
      </c>
      <c r="Q4" s="143" t="s">
        <v>58</v>
      </c>
      <c r="R4" s="144">
        <v>90.6</v>
      </c>
    </row>
    <row r="5" spans="1:18" s="102" customFormat="1" ht="19.2">
      <c r="A5" s="108" t="s">
        <v>120</v>
      </c>
      <c r="B5" s="197">
        <v>176737.07</v>
      </c>
      <c r="C5" s="197">
        <v>191651.29</v>
      </c>
      <c r="D5" s="202">
        <v>1.7</v>
      </c>
      <c r="E5" s="207" t="s">
        <v>59</v>
      </c>
      <c r="F5" s="202">
        <f>F4+G5</f>
        <v>31.5</v>
      </c>
      <c r="G5" s="207">
        <v>2.2999999999999998</v>
      </c>
      <c r="H5" s="212"/>
      <c r="I5" s="212"/>
      <c r="J5" s="212"/>
      <c r="K5" s="212"/>
      <c r="L5" s="216"/>
      <c r="M5" s="230"/>
      <c r="N5" s="230"/>
      <c r="O5" s="230"/>
      <c r="P5" s="230"/>
      <c r="Q5" s="230"/>
      <c r="R5" s="144"/>
    </row>
    <row r="6" spans="1:18" s="102" customFormat="1" ht="19.2">
      <c r="A6" s="128" t="s">
        <v>34</v>
      </c>
      <c r="B6" s="129">
        <v>176756.21</v>
      </c>
      <c r="C6" s="129">
        <v>191465.65</v>
      </c>
      <c r="D6" s="130">
        <v>2.4</v>
      </c>
      <c r="E6" s="130" t="s">
        <v>55</v>
      </c>
      <c r="F6" s="130">
        <v>3</v>
      </c>
      <c r="G6" s="131">
        <v>3</v>
      </c>
      <c r="H6" s="156"/>
      <c r="I6" s="156"/>
      <c r="J6" s="156"/>
      <c r="K6" s="156"/>
      <c r="L6" s="132"/>
      <c r="M6" s="157"/>
      <c r="N6" s="157"/>
      <c r="O6" s="157"/>
      <c r="P6" s="157"/>
      <c r="Q6" s="157"/>
      <c r="R6" s="158"/>
    </row>
    <row r="7" spans="1:18" s="102" customFormat="1" ht="19.2">
      <c r="A7" s="128" t="s">
        <v>34</v>
      </c>
      <c r="B7" s="129">
        <v>176756.21</v>
      </c>
      <c r="C7" s="129">
        <v>191465.65</v>
      </c>
      <c r="D7" s="130">
        <v>2.4</v>
      </c>
      <c r="E7" s="131" t="s">
        <v>59</v>
      </c>
      <c r="F7" s="130">
        <f>F6+G7</f>
        <v>10.5</v>
      </c>
      <c r="G7" s="131">
        <v>7.5</v>
      </c>
      <c r="H7" s="156"/>
      <c r="I7" s="156"/>
      <c r="J7" s="156"/>
      <c r="K7" s="156"/>
      <c r="L7" s="132"/>
      <c r="M7" s="157"/>
      <c r="N7" s="157"/>
      <c r="O7" s="157"/>
      <c r="P7" s="157"/>
      <c r="Q7" s="157"/>
      <c r="R7" s="158"/>
    </row>
    <row r="8" spans="1:18" s="102" customFormat="1" ht="19.8" thickBot="1">
      <c r="A8" s="134" t="s">
        <v>34</v>
      </c>
      <c r="B8" s="135">
        <v>176756.21</v>
      </c>
      <c r="C8" s="135">
        <v>191465.65</v>
      </c>
      <c r="D8" s="136">
        <v>2.4</v>
      </c>
      <c r="E8" s="137" t="s">
        <v>57</v>
      </c>
      <c r="F8" s="136">
        <f>F7+G8</f>
        <v>29</v>
      </c>
      <c r="G8" s="137">
        <v>18.5</v>
      </c>
      <c r="H8" s="160">
        <v>48.628571428571433</v>
      </c>
      <c r="I8" s="160">
        <v>2.6680000000000001</v>
      </c>
      <c r="J8" s="160">
        <v>48.914285714285718</v>
      </c>
      <c r="K8" s="160">
        <v>26.957142857142856</v>
      </c>
      <c r="L8" s="225">
        <v>58.92</v>
      </c>
      <c r="M8" s="161">
        <v>31.3</v>
      </c>
      <c r="N8" s="161">
        <v>0.57379999999999998</v>
      </c>
      <c r="O8" s="161">
        <v>0.71140000000000003</v>
      </c>
      <c r="P8" s="161">
        <v>1.4219999999999999</v>
      </c>
      <c r="Q8" s="161">
        <v>5.82</v>
      </c>
      <c r="R8" s="162">
        <v>111.6</v>
      </c>
    </row>
    <row r="9" spans="1:18" s="102" customFormat="1" ht="19.2">
      <c r="A9" s="122" t="s">
        <v>34</v>
      </c>
      <c r="B9" s="123">
        <v>176756.21</v>
      </c>
      <c r="C9" s="123">
        <v>191465.65</v>
      </c>
      <c r="D9" s="124">
        <v>2.4</v>
      </c>
      <c r="E9" s="152" t="s">
        <v>59</v>
      </c>
      <c r="F9" s="124">
        <f>F8+G9</f>
        <v>53</v>
      </c>
      <c r="G9" s="152">
        <v>24</v>
      </c>
      <c r="H9" s="153"/>
      <c r="I9" s="153"/>
      <c r="J9" s="153"/>
      <c r="K9" s="153"/>
      <c r="L9" s="125"/>
      <c r="M9" s="154"/>
      <c r="N9" s="154"/>
      <c r="O9" s="154"/>
      <c r="P9" s="154"/>
      <c r="Q9" s="154"/>
      <c r="R9" s="155"/>
    </row>
    <row r="10" spans="1:18" s="102" customFormat="1" ht="19.2">
      <c r="A10" s="128" t="s">
        <v>18</v>
      </c>
      <c r="B10" s="129">
        <v>176764.75</v>
      </c>
      <c r="C10" s="129">
        <v>191145.91</v>
      </c>
      <c r="D10" s="130">
        <v>1.5</v>
      </c>
      <c r="E10" s="130" t="s">
        <v>55</v>
      </c>
      <c r="F10" s="130">
        <v>1.3</v>
      </c>
      <c r="G10" s="130">
        <v>1.3</v>
      </c>
      <c r="H10" s="132"/>
      <c r="I10" s="132"/>
      <c r="J10" s="132"/>
      <c r="K10" s="132"/>
      <c r="L10" s="132"/>
      <c r="M10" s="132"/>
      <c r="N10" s="132"/>
      <c r="O10" s="132"/>
      <c r="P10" s="132"/>
      <c r="Q10" s="132"/>
      <c r="R10" s="133"/>
    </row>
    <row r="11" spans="1:18" s="102" customFormat="1" ht="19.2">
      <c r="A11" s="128" t="s">
        <v>18</v>
      </c>
      <c r="B11" s="129">
        <v>176764.75</v>
      </c>
      <c r="C11" s="129">
        <v>191145.91</v>
      </c>
      <c r="D11" s="130">
        <v>1.5</v>
      </c>
      <c r="E11" s="131" t="s">
        <v>59</v>
      </c>
      <c r="F11" s="130">
        <f t="shared" ref="F11:F18" si="0">F10+G11</f>
        <v>10</v>
      </c>
      <c r="G11" s="131">
        <v>8.6999999999999993</v>
      </c>
      <c r="H11" s="132"/>
      <c r="I11" s="132"/>
      <c r="J11" s="132"/>
      <c r="K11" s="132"/>
      <c r="L11" s="132"/>
      <c r="M11" s="132"/>
      <c r="N11" s="132"/>
      <c r="O11" s="132"/>
      <c r="P11" s="132"/>
      <c r="Q11" s="132"/>
      <c r="R11" s="133"/>
    </row>
    <row r="12" spans="1:18" s="102" customFormat="1" ht="19.2">
      <c r="A12" s="128" t="s">
        <v>18</v>
      </c>
      <c r="B12" s="129">
        <v>176764.75</v>
      </c>
      <c r="C12" s="129">
        <v>191145.91</v>
      </c>
      <c r="D12" s="130">
        <v>1.5</v>
      </c>
      <c r="E12" s="131" t="s">
        <v>57</v>
      </c>
      <c r="F12" s="130">
        <f t="shared" si="0"/>
        <v>29</v>
      </c>
      <c r="G12" s="131">
        <v>19</v>
      </c>
      <c r="H12" s="132">
        <v>46.449999999999996</v>
      </c>
      <c r="I12" s="132">
        <v>2.6783333333333332</v>
      </c>
      <c r="J12" s="132">
        <v>56.75</v>
      </c>
      <c r="K12" s="132">
        <v>31.524999999999999</v>
      </c>
      <c r="L12" s="132">
        <v>58.900000000000006</v>
      </c>
      <c r="M12" s="132">
        <v>20.3</v>
      </c>
      <c r="N12" s="132">
        <v>0.71350000000000002</v>
      </c>
      <c r="O12" s="132">
        <v>0.87950000000000006</v>
      </c>
      <c r="P12" s="132">
        <v>1.4737499999999999</v>
      </c>
      <c r="Q12" s="132">
        <v>5.65</v>
      </c>
      <c r="R12" s="133">
        <v>124.5</v>
      </c>
    </row>
    <row r="13" spans="1:18" s="102" customFormat="1" ht="19.8" thickBot="1">
      <c r="A13" s="134" t="s">
        <v>18</v>
      </c>
      <c r="B13" s="135">
        <v>176764.75</v>
      </c>
      <c r="C13" s="135">
        <v>191145.91</v>
      </c>
      <c r="D13" s="136">
        <v>1.5</v>
      </c>
      <c r="E13" s="137" t="s">
        <v>59</v>
      </c>
      <c r="F13" s="136">
        <f t="shared" si="0"/>
        <v>39</v>
      </c>
      <c r="G13" s="137">
        <v>10</v>
      </c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9"/>
    </row>
    <row r="14" spans="1:18" s="127" customFormat="1" ht="19.2">
      <c r="A14" s="122" t="s">
        <v>18</v>
      </c>
      <c r="B14" s="123">
        <v>176764.75</v>
      </c>
      <c r="C14" s="123">
        <v>191145.91</v>
      </c>
      <c r="D14" s="124">
        <v>1.5</v>
      </c>
      <c r="E14" s="152" t="s">
        <v>57</v>
      </c>
      <c r="F14" s="124">
        <f t="shared" si="0"/>
        <v>39.200000000000003</v>
      </c>
      <c r="G14" s="152">
        <v>0.2</v>
      </c>
      <c r="H14" s="125"/>
      <c r="I14" s="125"/>
      <c r="J14" s="125"/>
      <c r="K14" s="125"/>
      <c r="L14" s="125"/>
      <c r="M14" s="125"/>
      <c r="N14" s="125"/>
      <c r="O14" s="125"/>
      <c r="P14" s="125"/>
      <c r="Q14" s="125"/>
      <c r="R14" s="126"/>
    </row>
    <row r="15" spans="1:18" s="127" customFormat="1" ht="19.2">
      <c r="A15" s="128" t="s">
        <v>18</v>
      </c>
      <c r="B15" s="129">
        <v>176764.75</v>
      </c>
      <c r="C15" s="129">
        <v>191145.91</v>
      </c>
      <c r="D15" s="130">
        <v>1.5</v>
      </c>
      <c r="E15" s="131" t="s">
        <v>87</v>
      </c>
      <c r="F15" s="130">
        <f t="shared" si="0"/>
        <v>42.2</v>
      </c>
      <c r="G15" s="131">
        <v>3</v>
      </c>
      <c r="H15" s="132"/>
      <c r="I15" s="132"/>
      <c r="J15" s="132"/>
      <c r="K15" s="132"/>
      <c r="L15" s="132"/>
      <c r="M15" s="132"/>
      <c r="N15" s="132"/>
      <c r="O15" s="132"/>
      <c r="P15" s="132"/>
      <c r="Q15" s="132"/>
      <c r="R15" s="133"/>
    </row>
    <row r="16" spans="1:18" s="127" customFormat="1" ht="19.2">
      <c r="A16" s="128" t="s">
        <v>18</v>
      </c>
      <c r="B16" s="129">
        <v>176764.75</v>
      </c>
      <c r="C16" s="129">
        <v>191145.91</v>
      </c>
      <c r="D16" s="130">
        <v>1.5</v>
      </c>
      <c r="E16" s="131" t="s">
        <v>59</v>
      </c>
      <c r="F16" s="130">
        <f t="shared" si="0"/>
        <v>48</v>
      </c>
      <c r="G16" s="131">
        <v>5.8</v>
      </c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3"/>
    </row>
    <row r="17" spans="1:18" s="127" customFormat="1" ht="19.8" thickBot="1">
      <c r="A17" s="134" t="s">
        <v>18</v>
      </c>
      <c r="B17" s="135">
        <v>176764.75</v>
      </c>
      <c r="C17" s="135">
        <v>191145.91</v>
      </c>
      <c r="D17" s="136">
        <v>1.5</v>
      </c>
      <c r="E17" s="137" t="s">
        <v>57</v>
      </c>
      <c r="F17" s="136">
        <f t="shared" si="0"/>
        <v>49.5</v>
      </c>
      <c r="G17" s="137">
        <v>1.5</v>
      </c>
      <c r="H17" s="138">
        <v>33.35</v>
      </c>
      <c r="I17" s="138">
        <v>2.6749999999999998</v>
      </c>
      <c r="J17" s="138">
        <v>41.2</v>
      </c>
      <c r="K17" s="138">
        <v>19</v>
      </c>
      <c r="L17" s="138" t="s">
        <v>88</v>
      </c>
      <c r="M17" s="138" t="s">
        <v>88</v>
      </c>
      <c r="N17" s="138" t="s">
        <v>88</v>
      </c>
      <c r="O17" s="138" t="s">
        <v>88</v>
      </c>
      <c r="P17" s="138" t="s">
        <v>88</v>
      </c>
      <c r="Q17" s="138" t="s">
        <v>88</v>
      </c>
      <c r="R17" s="139" t="s">
        <v>88</v>
      </c>
    </row>
    <row r="18" spans="1:18" s="127" customFormat="1" ht="19.2">
      <c r="A18" s="122" t="s">
        <v>18</v>
      </c>
      <c r="B18" s="123">
        <v>176764.75</v>
      </c>
      <c r="C18" s="123">
        <v>191145.91</v>
      </c>
      <c r="D18" s="124">
        <v>1.5</v>
      </c>
      <c r="E18" s="152" t="s">
        <v>61</v>
      </c>
      <c r="F18" s="124">
        <f t="shared" si="0"/>
        <v>57</v>
      </c>
      <c r="G18" s="152">
        <v>7.5</v>
      </c>
      <c r="H18" s="125"/>
      <c r="I18" s="125"/>
      <c r="J18" s="125"/>
      <c r="K18" s="125"/>
      <c r="L18" s="125"/>
      <c r="M18" s="125"/>
      <c r="N18" s="125"/>
      <c r="O18" s="125"/>
      <c r="P18" s="125"/>
      <c r="Q18" s="125"/>
      <c r="R18" s="126"/>
    </row>
    <row r="19" spans="1:18" s="127" customFormat="1" ht="19.2">
      <c r="A19" s="108" t="s">
        <v>169</v>
      </c>
      <c r="B19" s="197">
        <v>176808.62</v>
      </c>
      <c r="C19" s="197">
        <v>191829.96</v>
      </c>
      <c r="D19" s="202">
        <v>1.4</v>
      </c>
      <c r="E19" s="202" t="s">
        <v>55</v>
      </c>
      <c r="F19" s="202">
        <v>1.3</v>
      </c>
      <c r="G19" s="207">
        <v>1.3</v>
      </c>
      <c r="H19" s="212"/>
      <c r="I19" s="212"/>
      <c r="J19" s="212"/>
      <c r="K19" s="212"/>
      <c r="L19" s="216"/>
      <c r="M19" s="230"/>
      <c r="N19" s="230"/>
      <c r="O19" s="230"/>
      <c r="P19" s="230"/>
      <c r="Q19" s="230"/>
      <c r="R19" s="144"/>
    </row>
    <row r="20" spans="1:18" s="127" customFormat="1" ht="19.2">
      <c r="A20" s="108" t="s">
        <v>169</v>
      </c>
      <c r="B20" s="109">
        <v>176808.62</v>
      </c>
      <c r="C20" s="109">
        <v>191829.96</v>
      </c>
      <c r="D20" s="110">
        <v>1.4</v>
      </c>
      <c r="E20" s="111" t="s">
        <v>59</v>
      </c>
      <c r="F20" s="110">
        <f>F19+G20</f>
        <v>12</v>
      </c>
      <c r="G20" s="111">
        <v>10.7</v>
      </c>
      <c r="H20" s="114"/>
      <c r="I20" s="114"/>
      <c r="J20" s="114"/>
      <c r="K20" s="114"/>
      <c r="L20" s="112"/>
      <c r="M20" s="143"/>
      <c r="N20" s="143"/>
      <c r="O20" s="143"/>
      <c r="P20" s="143"/>
      <c r="Q20" s="143"/>
      <c r="R20" s="144"/>
    </row>
    <row r="21" spans="1:18" s="127" customFormat="1" ht="19.8" thickBot="1">
      <c r="A21" s="116" t="s">
        <v>169</v>
      </c>
      <c r="B21" s="117">
        <v>176808.62</v>
      </c>
      <c r="C21" s="117">
        <v>191829.96</v>
      </c>
      <c r="D21" s="118">
        <v>1.4</v>
      </c>
      <c r="E21" s="119" t="s">
        <v>57</v>
      </c>
      <c r="F21" s="118">
        <f>F20+G21</f>
        <v>30.1</v>
      </c>
      <c r="G21" s="119">
        <v>18.100000000000001</v>
      </c>
      <c r="H21" s="145">
        <v>50.633333333333333</v>
      </c>
      <c r="I21" s="145">
        <v>2.6149999999999998</v>
      </c>
      <c r="J21" s="145">
        <v>46.133333333333333</v>
      </c>
      <c r="K21" s="145">
        <v>24.533333333333335</v>
      </c>
      <c r="L21" s="226">
        <v>88.166666666666671</v>
      </c>
      <c r="M21" s="146" t="s">
        <v>88</v>
      </c>
      <c r="N21" s="146">
        <v>0.37600000000000006</v>
      </c>
      <c r="O21" s="146">
        <v>0.52366666666666672</v>
      </c>
      <c r="P21" s="146">
        <v>1.2503333333333335</v>
      </c>
      <c r="Q21" s="146" t="s">
        <v>88</v>
      </c>
      <c r="R21" s="147">
        <v>285.36666666666667</v>
      </c>
    </row>
    <row r="22" spans="1:18" s="102" customFormat="1" ht="19.2">
      <c r="A22" s="103" t="s">
        <v>169</v>
      </c>
      <c r="B22" s="104">
        <v>176808.62</v>
      </c>
      <c r="C22" s="104">
        <v>191829.96</v>
      </c>
      <c r="D22" s="105">
        <v>1.4</v>
      </c>
      <c r="E22" s="140" t="s">
        <v>59</v>
      </c>
      <c r="F22" s="105">
        <f>F21+G22</f>
        <v>36</v>
      </c>
      <c r="G22" s="140">
        <v>5.9</v>
      </c>
      <c r="H22" s="141"/>
      <c r="I22" s="141"/>
      <c r="J22" s="141"/>
      <c r="K22" s="141"/>
      <c r="L22" s="106"/>
      <c r="M22" s="149"/>
      <c r="N22" s="149"/>
      <c r="O22" s="149"/>
      <c r="P22" s="149"/>
      <c r="Q22" s="149"/>
      <c r="R22" s="150"/>
    </row>
    <row r="23" spans="1:18" s="102" customFormat="1" ht="19.2">
      <c r="A23" s="128" t="s">
        <v>13</v>
      </c>
      <c r="B23" s="199">
        <v>176817.46</v>
      </c>
      <c r="C23" s="199">
        <v>190978.49</v>
      </c>
      <c r="D23" s="204">
        <v>3.5</v>
      </c>
      <c r="E23" s="204" t="s">
        <v>55</v>
      </c>
      <c r="F23" s="204">
        <v>2.8</v>
      </c>
      <c r="G23" s="208">
        <v>2.8</v>
      </c>
      <c r="H23" s="214"/>
      <c r="I23" s="214"/>
      <c r="J23" s="214"/>
      <c r="K23" s="214"/>
      <c r="L23" s="215"/>
      <c r="M23" s="232"/>
      <c r="N23" s="232"/>
      <c r="O23" s="232"/>
      <c r="P23" s="232"/>
      <c r="Q23" s="232"/>
      <c r="R23" s="158"/>
    </row>
    <row r="24" spans="1:18" s="102" customFormat="1" ht="19.2">
      <c r="A24" s="128" t="s">
        <v>13</v>
      </c>
      <c r="B24" s="129">
        <v>176817.46</v>
      </c>
      <c r="C24" s="129">
        <v>190978.49</v>
      </c>
      <c r="D24" s="130">
        <v>3.5</v>
      </c>
      <c r="E24" s="131" t="s">
        <v>61</v>
      </c>
      <c r="F24" s="130">
        <f>F23+G24</f>
        <v>12</v>
      </c>
      <c r="G24" s="131">
        <v>9.1999999999999993</v>
      </c>
      <c r="H24" s="156"/>
      <c r="I24" s="156"/>
      <c r="J24" s="156"/>
      <c r="K24" s="156"/>
      <c r="L24" s="132"/>
      <c r="M24" s="157"/>
      <c r="N24" s="157"/>
      <c r="O24" s="157"/>
      <c r="P24" s="157"/>
      <c r="Q24" s="157"/>
      <c r="R24" s="158"/>
    </row>
    <row r="25" spans="1:18" s="102" customFormat="1" ht="19.2">
      <c r="A25" s="128" t="s">
        <v>13</v>
      </c>
      <c r="B25" s="129">
        <v>176817.46</v>
      </c>
      <c r="C25" s="129">
        <v>190978.49</v>
      </c>
      <c r="D25" s="130">
        <v>3.5</v>
      </c>
      <c r="E25" s="131" t="s">
        <v>57</v>
      </c>
      <c r="F25" s="130">
        <f>F24+G25</f>
        <v>31</v>
      </c>
      <c r="G25" s="131">
        <v>19</v>
      </c>
      <c r="H25" s="156">
        <v>54.233333333333327</v>
      </c>
      <c r="I25" s="156">
        <v>2.6966666666666668</v>
      </c>
      <c r="J25" s="156">
        <v>54.800000000000004</v>
      </c>
      <c r="K25" s="156">
        <v>30.066666666666666</v>
      </c>
      <c r="L25" s="159">
        <v>74.833333333333329</v>
      </c>
      <c r="M25" s="157" t="s">
        <v>58</v>
      </c>
      <c r="N25" s="157">
        <v>0.66616666666666668</v>
      </c>
      <c r="O25" s="157">
        <v>0.80650000000000011</v>
      </c>
      <c r="P25" s="157">
        <v>1.4833333333333334</v>
      </c>
      <c r="Q25" s="157">
        <v>5.5333333333333341</v>
      </c>
      <c r="R25" s="158">
        <v>130.33333333333334</v>
      </c>
    </row>
    <row r="26" spans="1:18" s="102" customFormat="1" ht="19.2">
      <c r="A26" s="128" t="s">
        <v>13</v>
      </c>
      <c r="B26" s="129">
        <v>176817.46</v>
      </c>
      <c r="C26" s="129">
        <v>190978.49</v>
      </c>
      <c r="D26" s="130">
        <v>3.5</v>
      </c>
      <c r="E26" s="131" t="s">
        <v>59</v>
      </c>
      <c r="F26" s="130">
        <f>F25+G26</f>
        <v>41.3</v>
      </c>
      <c r="G26" s="131">
        <v>10.3</v>
      </c>
      <c r="H26" s="156"/>
      <c r="I26" s="156"/>
      <c r="J26" s="156"/>
      <c r="K26" s="156"/>
      <c r="L26" s="132"/>
      <c r="M26" s="157"/>
      <c r="N26" s="157"/>
      <c r="O26" s="157"/>
      <c r="P26" s="157"/>
      <c r="Q26" s="157"/>
      <c r="R26" s="158"/>
    </row>
    <row r="27" spans="1:18" s="102" customFormat="1" ht="19.2">
      <c r="A27" s="128" t="s">
        <v>13</v>
      </c>
      <c r="B27" s="129">
        <v>176817.46</v>
      </c>
      <c r="C27" s="129">
        <v>190978.49</v>
      </c>
      <c r="D27" s="130">
        <v>3.5</v>
      </c>
      <c r="E27" s="131" t="s">
        <v>135</v>
      </c>
      <c r="F27" s="130">
        <f>F26+G27</f>
        <v>47.4</v>
      </c>
      <c r="G27" s="131">
        <v>6.1</v>
      </c>
      <c r="H27" s="156">
        <v>53</v>
      </c>
      <c r="I27" s="156">
        <v>2.69</v>
      </c>
      <c r="J27" s="156">
        <v>51.4</v>
      </c>
      <c r="K27" s="156">
        <v>26.7</v>
      </c>
      <c r="L27" s="132"/>
      <c r="M27" s="157" t="s">
        <v>88</v>
      </c>
      <c r="N27" s="157">
        <v>0.48699999999999999</v>
      </c>
      <c r="O27" s="157">
        <v>0.59299999999999997</v>
      </c>
      <c r="P27" s="157">
        <v>1.44</v>
      </c>
      <c r="Q27" s="157">
        <v>3.5</v>
      </c>
      <c r="R27" s="158">
        <v>125</v>
      </c>
    </row>
    <row r="28" spans="1:18" s="102" customFormat="1" ht="19.2">
      <c r="A28" s="128" t="s">
        <v>13</v>
      </c>
      <c r="B28" s="199">
        <v>176817.46</v>
      </c>
      <c r="C28" s="199">
        <v>190978.49</v>
      </c>
      <c r="D28" s="204">
        <v>3.5</v>
      </c>
      <c r="E28" s="208" t="s">
        <v>61</v>
      </c>
      <c r="F28" s="204">
        <f>F27+G28</f>
        <v>57</v>
      </c>
      <c r="G28" s="208">
        <v>9.6</v>
      </c>
      <c r="H28" s="214"/>
      <c r="I28" s="214"/>
      <c r="J28" s="214"/>
      <c r="K28" s="214"/>
      <c r="L28" s="215"/>
      <c r="M28" s="232"/>
      <c r="N28" s="232"/>
      <c r="O28" s="232"/>
      <c r="P28" s="232"/>
      <c r="Q28" s="232"/>
      <c r="R28" s="158"/>
    </row>
    <row r="29" spans="1:18" s="102" customFormat="1" ht="19.8" thickBot="1">
      <c r="A29" s="116" t="s">
        <v>122</v>
      </c>
      <c r="B29" s="117">
        <v>176865.43</v>
      </c>
      <c r="C29" s="117">
        <v>192099.6</v>
      </c>
      <c r="D29" s="118">
        <v>0.5</v>
      </c>
      <c r="E29" s="118" t="s">
        <v>55</v>
      </c>
      <c r="F29" s="118">
        <v>0.7</v>
      </c>
      <c r="G29" s="119">
        <v>0.7</v>
      </c>
      <c r="H29" s="145"/>
      <c r="I29" s="145"/>
      <c r="J29" s="145"/>
      <c r="K29" s="145"/>
      <c r="L29" s="120"/>
      <c r="M29" s="146"/>
      <c r="N29" s="146"/>
      <c r="O29" s="146"/>
      <c r="P29" s="146"/>
      <c r="Q29" s="146"/>
      <c r="R29" s="147"/>
    </row>
    <row r="30" spans="1:18" s="102" customFormat="1" ht="19.2">
      <c r="A30" s="108" t="s">
        <v>122</v>
      </c>
      <c r="B30" s="109">
        <v>176865.43</v>
      </c>
      <c r="C30" s="109">
        <v>192099.6</v>
      </c>
      <c r="D30" s="110">
        <v>0.5</v>
      </c>
      <c r="E30" s="111" t="s">
        <v>56</v>
      </c>
      <c r="F30" s="110">
        <f>F29+G30</f>
        <v>10.5</v>
      </c>
      <c r="G30" s="111">
        <v>9.8000000000000007</v>
      </c>
      <c r="H30" s="114"/>
      <c r="I30" s="114"/>
      <c r="J30" s="114"/>
      <c r="K30" s="114"/>
      <c r="L30" s="112"/>
      <c r="M30" s="143"/>
      <c r="N30" s="143"/>
      <c r="O30" s="143"/>
      <c r="P30" s="143"/>
      <c r="Q30" s="143"/>
      <c r="R30" s="144"/>
    </row>
    <row r="31" spans="1:18" s="102" customFormat="1" ht="19.2">
      <c r="A31" s="108" t="s">
        <v>122</v>
      </c>
      <c r="B31" s="109">
        <v>176865.43</v>
      </c>
      <c r="C31" s="109">
        <v>192099.6</v>
      </c>
      <c r="D31" s="110">
        <v>0.5</v>
      </c>
      <c r="E31" s="111" t="s">
        <v>57</v>
      </c>
      <c r="F31" s="110">
        <f>F30+G31</f>
        <v>29</v>
      </c>
      <c r="G31" s="111">
        <v>18.5</v>
      </c>
      <c r="H31" s="114">
        <v>53.566666666666663</v>
      </c>
      <c r="I31" s="114">
        <v>2.6966666666666668</v>
      </c>
      <c r="J31" s="114">
        <v>58.050000000000011</v>
      </c>
      <c r="K31" s="114">
        <v>31.75</v>
      </c>
      <c r="L31" s="151">
        <v>72.666666666666671</v>
      </c>
      <c r="M31" s="143">
        <v>37.333333333333336</v>
      </c>
      <c r="N31" s="143">
        <v>0.66933333333333334</v>
      </c>
      <c r="O31" s="143">
        <v>0.80733333333333335</v>
      </c>
      <c r="P31" s="143">
        <v>1.4675</v>
      </c>
      <c r="Q31" s="143">
        <v>6.5</v>
      </c>
      <c r="R31" s="144">
        <v>128.83333333333334</v>
      </c>
    </row>
    <row r="32" spans="1:18" s="102" customFormat="1" ht="19.2">
      <c r="A32" s="108" t="s">
        <v>122</v>
      </c>
      <c r="B32" s="197">
        <v>176865.43</v>
      </c>
      <c r="C32" s="197">
        <v>192099.6</v>
      </c>
      <c r="D32" s="202">
        <v>0.5</v>
      </c>
      <c r="E32" s="207" t="s">
        <v>56</v>
      </c>
      <c r="F32" s="202">
        <f>F31+G32</f>
        <v>54</v>
      </c>
      <c r="G32" s="207">
        <v>25</v>
      </c>
      <c r="H32" s="212"/>
      <c r="I32" s="212"/>
      <c r="J32" s="212"/>
      <c r="K32" s="212"/>
      <c r="L32" s="216"/>
      <c r="M32" s="230"/>
      <c r="N32" s="230"/>
      <c r="O32" s="230"/>
      <c r="P32" s="230"/>
      <c r="Q32" s="230"/>
      <c r="R32" s="144"/>
    </row>
    <row r="33" spans="1:18" s="102" customFormat="1" ht="19.8" thickBot="1">
      <c r="A33" s="128" t="s">
        <v>33</v>
      </c>
      <c r="B33" s="129">
        <v>176927.39</v>
      </c>
      <c r="C33" s="129">
        <v>191452.37</v>
      </c>
      <c r="D33" s="130">
        <v>3.2</v>
      </c>
      <c r="E33" s="130" t="s">
        <v>55</v>
      </c>
      <c r="F33" s="130">
        <v>4</v>
      </c>
      <c r="G33" s="131">
        <v>4</v>
      </c>
      <c r="H33" s="156"/>
      <c r="I33" s="156"/>
      <c r="J33" s="156"/>
      <c r="K33" s="156"/>
      <c r="L33" s="132"/>
      <c r="M33" s="157"/>
      <c r="N33" s="157"/>
      <c r="O33" s="157"/>
      <c r="P33" s="157"/>
      <c r="Q33" s="157"/>
      <c r="R33" s="158"/>
    </row>
    <row r="34" spans="1:18" s="127" customFormat="1" ht="19.2">
      <c r="A34" s="122" t="s">
        <v>33</v>
      </c>
      <c r="B34" s="123">
        <v>176927.39</v>
      </c>
      <c r="C34" s="123">
        <v>191452.37</v>
      </c>
      <c r="D34" s="124">
        <v>3.2</v>
      </c>
      <c r="E34" s="152" t="s">
        <v>59</v>
      </c>
      <c r="F34" s="124">
        <f>F33+G34</f>
        <v>13.5</v>
      </c>
      <c r="G34" s="152">
        <v>9.5</v>
      </c>
      <c r="H34" s="153"/>
      <c r="I34" s="153"/>
      <c r="J34" s="153"/>
      <c r="K34" s="153"/>
      <c r="L34" s="125"/>
      <c r="M34" s="154"/>
      <c r="N34" s="154"/>
      <c r="O34" s="154"/>
      <c r="P34" s="154"/>
      <c r="Q34" s="154"/>
      <c r="R34" s="155"/>
    </row>
    <row r="35" spans="1:18" s="127" customFormat="1" ht="19.2">
      <c r="A35" s="128" t="s">
        <v>33</v>
      </c>
      <c r="B35" s="129">
        <v>176927.39</v>
      </c>
      <c r="C35" s="129">
        <v>191452.37</v>
      </c>
      <c r="D35" s="130">
        <v>3.2</v>
      </c>
      <c r="E35" s="131" t="s">
        <v>57</v>
      </c>
      <c r="F35" s="130">
        <f>F34+G35</f>
        <v>30</v>
      </c>
      <c r="G35" s="131">
        <v>16.5</v>
      </c>
      <c r="H35" s="156">
        <v>55.760000000000005</v>
      </c>
      <c r="I35" s="156">
        <v>2.6759999999999997</v>
      </c>
      <c r="J35" s="156">
        <v>48.46</v>
      </c>
      <c r="K35" s="156">
        <v>28.139999999999997</v>
      </c>
      <c r="L35" s="159">
        <v>64.900000000000006</v>
      </c>
      <c r="M35" s="157" t="s">
        <v>88</v>
      </c>
      <c r="N35" s="157">
        <v>0.43160000000000009</v>
      </c>
      <c r="O35" s="157">
        <v>1.0626</v>
      </c>
      <c r="P35" s="157">
        <v>1.5096000000000001</v>
      </c>
      <c r="Q35" s="157" t="s">
        <v>88</v>
      </c>
      <c r="R35" s="158">
        <v>160.97999999999999</v>
      </c>
    </row>
    <row r="36" spans="1:18" s="127" customFormat="1" ht="19.2">
      <c r="A36" s="128" t="s">
        <v>33</v>
      </c>
      <c r="B36" s="129">
        <v>176927.39</v>
      </c>
      <c r="C36" s="129">
        <v>191452.37</v>
      </c>
      <c r="D36" s="130">
        <v>3.2</v>
      </c>
      <c r="E36" s="131" t="s">
        <v>59</v>
      </c>
      <c r="F36" s="130">
        <f>F35+G36</f>
        <v>31.5</v>
      </c>
      <c r="G36" s="131">
        <v>1.5</v>
      </c>
      <c r="H36" s="156"/>
      <c r="I36" s="156"/>
      <c r="J36" s="156"/>
      <c r="K36" s="156"/>
      <c r="L36" s="132"/>
      <c r="M36" s="157"/>
      <c r="N36" s="157"/>
      <c r="O36" s="157"/>
      <c r="P36" s="157"/>
      <c r="Q36" s="157"/>
      <c r="R36" s="158"/>
    </row>
    <row r="37" spans="1:18" s="127" customFormat="1" ht="19.2">
      <c r="A37" s="128" t="s">
        <v>19</v>
      </c>
      <c r="B37" s="199">
        <v>176963.39</v>
      </c>
      <c r="C37" s="199">
        <v>191181.97</v>
      </c>
      <c r="D37" s="204">
        <v>2.5</v>
      </c>
      <c r="E37" s="204" t="s">
        <v>55</v>
      </c>
      <c r="F37" s="204">
        <v>4</v>
      </c>
      <c r="G37" s="208">
        <v>4</v>
      </c>
      <c r="H37" s="214"/>
      <c r="I37" s="214"/>
      <c r="J37" s="214"/>
      <c r="K37" s="214"/>
      <c r="L37" s="215"/>
      <c r="M37" s="232"/>
      <c r="N37" s="232"/>
      <c r="O37" s="232"/>
      <c r="P37" s="232"/>
      <c r="Q37" s="232"/>
      <c r="R37" s="158"/>
    </row>
    <row r="38" spans="1:18" s="127" customFormat="1" ht="19.2">
      <c r="A38" s="128" t="s">
        <v>19</v>
      </c>
      <c r="B38" s="129">
        <v>176963.39</v>
      </c>
      <c r="C38" s="129">
        <v>191181.97</v>
      </c>
      <c r="D38" s="130">
        <v>2.5</v>
      </c>
      <c r="E38" s="131" t="s">
        <v>59</v>
      </c>
      <c r="F38" s="130">
        <f>F37+G38</f>
        <v>10.5</v>
      </c>
      <c r="G38" s="131">
        <v>6.5</v>
      </c>
      <c r="H38" s="156"/>
      <c r="I38" s="156"/>
      <c r="J38" s="156"/>
      <c r="K38" s="156"/>
      <c r="L38" s="132"/>
      <c r="M38" s="157"/>
      <c r="N38" s="157"/>
      <c r="O38" s="157"/>
      <c r="P38" s="157"/>
      <c r="Q38" s="157"/>
      <c r="R38" s="158"/>
    </row>
    <row r="39" spans="1:18" s="127" customFormat="1" ht="19.8" thickBot="1">
      <c r="A39" s="134" t="s">
        <v>19</v>
      </c>
      <c r="B39" s="135">
        <v>176963.39</v>
      </c>
      <c r="C39" s="135">
        <v>191181.97</v>
      </c>
      <c r="D39" s="136">
        <v>2.5</v>
      </c>
      <c r="E39" s="137" t="s">
        <v>57</v>
      </c>
      <c r="F39" s="136">
        <f>F38+G39</f>
        <v>30.7</v>
      </c>
      <c r="G39" s="137">
        <v>20.2</v>
      </c>
      <c r="H39" s="160">
        <v>51.18333333333333</v>
      </c>
      <c r="I39" s="160">
        <v>2.7000000000000006</v>
      </c>
      <c r="J39" s="160">
        <v>54.85</v>
      </c>
      <c r="K39" s="160">
        <v>30.233333333333338</v>
      </c>
      <c r="L39" s="225">
        <v>52.35</v>
      </c>
      <c r="M39" s="161" t="s">
        <v>58</v>
      </c>
      <c r="N39" s="161">
        <v>0.60599999999999998</v>
      </c>
      <c r="O39" s="161">
        <v>0.71683333333333332</v>
      </c>
      <c r="P39" s="161">
        <v>1.4413333333333334</v>
      </c>
      <c r="Q39" s="161">
        <v>5.8666666666666671</v>
      </c>
      <c r="R39" s="162">
        <v>114.16666666666667</v>
      </c>
    </row>
    <row r="40" spans="1:18" s="127" customFormat="1" ht="19.2">
      <c r="A40" s="122" t="s">
        <v>19</v>
      </c>
      <c r="B40" s="123">
        <v>176963.39</v>
      </c>
      <c r="C40" s="123">
        <v>191181.97</v>
      </c>
      <c r="D40" s="124">
        <v>2.5</v>
      </c>
      <c r="E40" s="152" t="s">
        <v>59</v>
      </c>
      <c r="F40" s="124">
        <f>F39+G40</f>
        <v>33</v>
      </c>
      <c r="G40" s="152">
        <v>2.2999999999999998</v>
      </c>
      <c r="H40" s="153"/>
      <c r="I40" s="153"/>
      <c r="J40" s="153"/>
      <c r="K40" s="153"/>
      <c r="L40" s="125"/>
      <c r="M40" s="154"/>
      <c r="N40" s="154"/>
      <c r="O40" s="154"/>
      <c r="P40" s="154"/>
      <c r="Q40" s="154"/>
      <c r="R40" s="155"/>
    </row>
    <row r="41" spans="1:18" s="127" customFormat="1" ht="19.2">
      <c r="A41" s="128" t="s">
        <v>8</v>
      </c>
      <c r="B41" s="199">
        <v>176966.47</v>
      </c>
      <c r="C41" s="199">
        <v>190782.07999999999</v>
      </c>
      <c r="D41" s="204">
        <v>0.8</v>
      </c>
      <c r="E41" s="204" t="s">
        <v>55</v>
      </c>
      <c r="F41" s="204">
        <f>G41</f>
        <v>1.5</v>
      </c>
      <c r="G41" s="204">
        <v>1.5</v>
      </c>
      <c r="H41" s="215"/>
      <c r="I41" s="215"/>
      <c r="J41" s="215"/>
      <c r="K41" s="215"/>
      <c r="L41" s="215"/>
      <c r="M41" s="215"/>
      <c r="N41" s="215"/>
      <c r="O41" s="215"/>
      <c r="P41" s="215"/>
      <c r="Q41" s="215"/>
      <c r="R41" s="133"/>
    </row>
    <row r="42" spans="1:18" s="127" customFormat="1" ht="19.2">
      <c r="A42" s="128" t="s">
        <v>8</v>
      </c>
      <c r="B42" s="129">
        <v>176966.47</v>
      </c>
      <c r="C42" s="129">
        <v>190782.07999999999</v>
      </c>
      <c r="D42" s="130">
        <v>0.8</v>
      </c>
      <c r="E42" s="131" t="s">
        <v>59</v>
      </c>
      <c r="F42" s="130">
        <f>F41+G42</f>
        <v>11.5</v>
      </c>
      <c r="G42" s="131">
        <v>10</v>
      </c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3"/>
    </row>
    <row r="43" spans="1:18" s="127" customFormat="1" ht="19.2">
      <c r="A43" s="128" t="s">
        <v>8</v>
      </c>
      <c r="B43" s="129">
        <v>176966.47</v>
      </c>
      <c r="C43" s="129">
        <v>190782.07999999999</v>
      </c>
      <c r="D43" s="130">
        <v>0.8</v>
      </c>
      <c r="E43" s="131" t="s">
        <v>57</v>
      </c>
      <c r="F43" s="130">
        <f>F42+G43</f>
        <v>29</v>
      </c>
      <c r="G43" s="131">
        <v>17.5</v>
      </c>
      <c r="H43" s="132">
        <v>52.6</v>
      </c>
      <c r="I43" s="132">
        <v>2.7039999999999997</v>
      </c>
      <c r="J43" s="132">
        <v>54.54</v>
      </c>
      <c r="K43" s="132">
        <v>28.7</v>
      </c>
      <c r="L43" s="132">
        <v>67.78</v>
      </c>
      <c r="M43" s="132">
        <v>36</v>
      </c>
      <c r="N43" s="132">
        <v>0.73220000000000007</v>
      </c>
      <c r="O43" s="132">
        <v>0.93159999999999987</v>
      </c>
      <c r="P43" s="132">
        <v>1.5327999999999999</v>
      </c>
      <c r="Q43" s="132">
        <v>5.46</v>
      </c>
      <c r="R43" s="133">
        <v>132</v>
      </c>
    </row>
    <row r="44" spans="1:18" s="127" customFormat="1" ht="19.2">
      <c r="A44" s="128" t="s">
        <v>8</v>
      </c>
      <c r="B44" s="199">
        <v>176966.47</v>
      </c>
      <c r="C44" s="199">
        <v>190782.07999999999</v>
      </c>
      <c r="D44" s="204">
        <v>0.8</v>
      </c>
      <c r="E44" s="208" t="s">
        <v>61</v>
      </c>
      <c r="F44" s="204">
        <f>F43+G44</f>
        <v>39</v>
      </c>
      <c r="G44" s="208">
        <v>10</v>
      </c>
      <c r="H44" s="215"/>
      <c r="I44" s="215"/>
      <c r="J44" s="215"/>
      <c r="K44" s="215"/>
      <c r="L44" s="215"/>
      <c r="M44" s="215"/>
      <c r="N44" s="215"/>
      <c r="O44" s="215"/>
      <c r="P44" s="215"/>
      <c r="Q44" s="215"/>
      <c r="R44" s="133"/>
    </row>
    <row r="45" spans="1:18" s="127" customFormat="1" ht="19.8" thickBot="1">
      <c r="A45" s="134" t="s">
        <v>14</v>
      </c>
      <c r="B45" s="135">
        <v>176983.89</v>
      </c>
      <c r="C45" s="135">
        <v>191017.44</v>
      </c>
      <c r="D45" s="136">
        <v>0.9</v>
      </c>
      <c r="E45" s="136" t="s">
        <v>55</v>
      </c>
      <c r="F45" s="136">
        <v>0.2</v>
      </c>
      <c r="G45" s="137">
        <v>0.2</v>
      </c>
      <c r="H45" s="160"/>
      <c r="I45" s="160"/>
      <c r="J45" s="160"/>
      <c r="K45" s="160"/>
      <c r="L45" s="138"/>
      <c r="M45" s="161"/>
      <c r="N45" s="161"/>
      <c r="O45" s="161"/>
      <c r="P45" s="161"/>
      <c r="Q45" s="161"/>
      <c r="R45" s="162"/>
    </row>
    <row r="46" spans="1:18" s="127" customFormat="1" ht="19.2">
      <c r="A46" s="128" t="s">
        <v>14</v>
      </c>
      <c r="B46" s="129">
        <v>176983.89</v>
      </c>
      <c r="C46" s="129">
        <v>191017.44</v>
      </c>
      <c r="D46" s="130">
        <v>0.9</v>
      </c>
      <c r="E46" s="131" t="s">
        <v>56</v>
      </c>
      <c r="F46" s="130">
        <f>F45+G46</f>
        <v>10</v>
      </c>
      <c r="G46" s="131">
        <v>9.8000000000000007</v>
      </c>
      <c r="H46" s="156"/>
      <c r="I46" s="156"/>
      <c r="J46" s="156"/>
      <c r="K46" s="156"/>
      <c r="L46" s="132"/>
      <c r="M46" s="157"/>
      <c r="N46" s="157"/>
      <c r="O46" s="157"/>
      <c r="P46" s="157"/>
      <c r="Q46" s="157"/>
      <c r="R46" s="158"/>
    </row>
    <row r="47" spans="1:18" s="127" customFormat="1" ht="19.2">
      <c r="A47" s="128" t="s">
        <v>14</v>
      </c>
      <c r="B47" s="129">
        <v>176983.89</v>
      </c>
      <c r="C47" s="129">
        <v>191017.44</v>
      </c>
      <c r="D47" s="130">
        <v>0.9</v>
      </c>
      <c r="E47" s="131" t="s">
        <v>57</v>
      </c>
      <c r="F47" s="130">
        <f>F46+G47</f>
        <v>28.5</v>
      </c>
      <c r="G47" s="131">
        <v>18.5</v>
      </c>
      <c r="H47" s="156">
        <v>57.383333333333333</v>
      </c>
      <c r="I47" s="156">
        <v>2.6633333333333336</v>
      </c>
      <c r="J47" s="156">
        <v>50.833333333333336</v>
      </c>
      <c r="K47" s="156">
        <v>29.966666666666669</v>
      </c>
      <c r="L47" s="159">
        <v>44.066666666666663</v>
      </c>
      <c r="M47" s="157" t="s">
        <v>88</v>
      </c>
      <c r="N47" s="157">
        <v>0.46616666666666662</v>
      </c>
      <c r="O47" s="157">
        <v>0.65150000000000008</v>
      </c>
      <c r="P47" s="157">
        <v>1.5921666666666667</v>
      </c>
      <c r="Q47" s="157" t="s">
        <v>88</v>
      </c>
      <c r="R47" s="158">
        <v>130</v>
      </c>
    </row>
    <row r="48" spans="1:18" s="127" customFormat="1" ht="19.2">
      <c r="A48" s="128" t="s">
        <v>14</v>
      </c>
      <c r="B48" s="129">
        <v>176983.89</v>
      </c>
      <c r="C48" s="129">
        <v>191017.44</v>
      </c>
      <c r="D48" s="130">
        <v>0.9</v>
      </c>
      <c r="E48" s="131" t="s">
        <v>61</v>
      </c>
      <c r="F48" s="130">
        <f>F47+G48</f>
        <v>37.5</v>
      </c>
      <c r="G48" s="131">
        <v>9</v>
      </c>
      <c r="H48" s="156"/>
      <c r="I48" s="156"/>
      <c r="J48" s="156"/>
      <c r="K48" s="156"/>
      <c r="L48" s="132"/>
      <c r="M48" s="157"/>
      <c r="N48" s="157"/>
      <c r="O48" s="157"/>
      <c r="P48" s="157"/>
      <c r="Q48" s="157"/>
      <c r="R48" s="158"/>
    </row>
    <row r="49" spans="1:18" s="127" customFormat="1" ht="19.2">
      <c r="A49" s="108" t="s">
        <v>94</v>
      </c>
      <c r="B49" s="197">
        <v>177006.17</v>
      </c>
      <c r="C49" s="197">
        <v>191588.91</v>
      </c>
      <c r="D49" s="202">
        <v>1</v>
      </c>
      <c r="E49" s="202" t="s">
        <v>55</v>
      </c>
      <c r="F49" s="202">
        <v>1.3</v>
      </c>
      <c r="G49" s="207">
        <v>1.3</v>
      </c>
      <c r="H49" s="212"/>
      <c r="I49" s="216"/>
      <c r="J49" s="212"/>
      <c r="K49" s="212"/>
      <c r="L49" s="216"/>
      <c r="M49" s="230"/>
      <c r="N49" s="230"/>
      <c r="O49" s="230"/>
      <c r="P49" s="230"/>
      <c r="Q49" s="230"/>
      <c r="R49" s="144"/>
    </row>
    <row r="50" spans="1:18" s="127" customFormat="1" ht="19.2">
      <c r="A50" s="108" t="s">
        <v>94</v>
      </c>
      <c r="B50" s="109">
        <v>177006.17</v>
      </c>
      <c r="C50" s="109">
        <v>191588.91</v>
      </c>
      <c r="D50" s="110">
        <v>1</v>
      </c>
      <c r="E50" s="111" t="s">
        <v>59</v>
      </c>
      <c r="F50" s="110">
        <f>F49+G50</f>
        <v>10.5</v>
      </c>
      <c r="G50" s="111">
        <v>9.1999999999999993</v>
      </c>
      <c r="H50" s="114"/>
      <c r="I50" s="112"/>
      <c r="J50" s="114"/>
      <c r="K50" s="114"/>
      <c r="L50" s="112"/>
      <c r="M50" s="143"/>
      <c r="N50" s="143"/>
      <c r="O50" s="143"/>
      <c r="P50" s="143"/>
      <c r="Q50" s="143"/>
      <c r="R50" s="144"/>
    </row>
    <row r="51" spans="1:18" s="127" customFormat="1" ht="19.2">
      <c r="A51" s="108" t="s">
        <v>94</v>
      </c>
      <c r="B51" s="109">
        <v>177006.17</v>
      </c>
      <c r="C51" s="109">
        <v>191588.91</v>
      </c>
      <c r="D51" s="110">
        <v>1</v>
      </c>
      <c r="E51" s="111" t="s">
        <v>57</v>
      </c>
      <c r="F51" s="110">
        <f>F50+G51</f>
        <v>29.5</v>
      </c>
      <c r="G51" s="111">
        <v>19</v>
      </c>
      <c r="H51" s="114">
        <v>48.9</v>
      </c>
      <c r="I51" s="148">
        <v>2.6833333333333336</v>
      </c>
      <c r="J51" s="114">
        <v>58.219999999999992</v>
      </c>
      <c r="K51" s="114">
        <v>30.52</v>
      </c>
      <c r="L51" s="151">
        <v>68.12</v>
      </c>
      <c r="M51" s="143">
        <v>35.22</v>
      </c>
      <c r="N51" s="143">
        <v>0.72740000000000005</v>
      </c>
      <c r="O51" s="143">
        <v>0.85299999999999998</v>
      </c>
      <c r="P51" s="143">
        <v>1.4312</v>
      </c>
      <c r="Q51" s="143">
        <v>7.2200000000000006</v>
      </c>
      <c r="R51" s="144">
        <v>156.4</v>
      </c>
    </row>
    <row r="52" spans="1:18" s="127" customFormat="1" ht="19.2">
      <c r="A52" s="108" t="s">
        <v>94</v>
      </c>
      <c r="B52" s="109">
        <v>177006.17</v>
      </c>
      <c r="C52" s="109">
        <v>191588.91</v>
      </c>
      <c r="D52" s="110">
        <v>1</v>
      </c>
      <c r="E52" s="111" t="s">
        <v>61</v>
      </c>
      <c r="F52" s="110">
        <f>F51+G52</f>
        <v>42</v>
      </c>
      <c r="G52" s="111">
        <v>12.5</v>
      </c>
      <c r="H52" s="114"/>
      <c r="I52" s="112"/>
      <c r="J52" s="114"/>
      <c r="K52" s="114"/>
      <c r="L52" s="112"/>
      <c r="M52" s="143"/>
      <c r="N52" s="143"/>
      <c r="O52" s="143"/>
      <c r="P52" s="143"/>
      <c r="Q52" s="143"/>
      <c r="R52" s="144"/>
    </row>
    <row r="53" spans="1:18" s="127" customFormat="1" ht="19.2">
      <c r="A53" s="108" t="s">
        <v>94</v>
      </c>
      <c r="B53" s="109">
        <v>177006.17</v>
      </c>
      <c r="C53" s="109">
        <v>191588.91</v>
      </c>
      <c r="D53" s="110">
        <v>1</v>
      </c>
      <c r="E53" s="111" t="s">
        <v>57</v>
      </c>
      <c r="F53" s="110">
        <f>F52+G53</f>
        <v>47.5</v>
      </c>
      <c r="G53" s="111">
        <v>5.5</v>
      </c>
      <c r="H53" s="114">
        <v>66.599999999999994</v>
      </c>
      <c r="I53" s="148">
        <v>2.72</v>
      </c>
      <c r="J53" s="114">
        <v>74.5</v>
      </c>
      <c r="K53" s="114">
        <v>44.7</v>
      </c>
      <c r="L53" s="112">
        <v>17.7</v>
      </c>
      <c r="M53" s="143">
        <v>10.199999999999999</v>
      </c>
      <c r="N53" s="143">
        <v>0.59099999999999997</v>
      </c>
      <c r="O53" s="143">
        <v>0.75900000000000001</v>
      </c>
      <c r="P53" s="143">
        <v>1.8480000000000001</v>
      </c>
      <c r="Q53" s="143">
        <v>5.4</v>
      </c>
      <c r="R53" s="144">
        <v>47</v>
      </c>
    </row>
    <row r="54" spans="1:18" s="127" customFormat="1" ht="19.8" thickBot="1">
      <c r="A54" s="108" t="s">
        <v>94</v>
      </c>
      <c r="B54" s="197">
        <v>177006.17</v>
      </c>
      <c r="C54" s="197">
        <v>191588.91</v>
      </c>
      <c r="D54" s="202">
        <v>1</v>
      </c>
      <c r="E54" s="207" t="s">
        <v>61</v>
      </c>
      <c r="F54" s="202">
        <f>F53+G54</f>
        <v>54</v>
      </c>
      <c r="G54" s="207">
        <v>6.5</v>
      </c>
      <c r="H54" s="212"/>
      <c r="I54" s="216"/>
      <c r="J54" s="212"/>
      <c r="K54" s="212"/>
      <c r="L54" s="216"/>
      <c r="M54" s="230"/>
      <c r="N54" s="230"/>
      <c r="O54" s="230"/>
      <c r="P54" s="230"/>
      <c r="Q54" s="230"/>
      <c r="R54" s="144"/>
    </row>
    <row r="55" spans="1:18" s="102" customFormat="1" ht="19.2">
      <c r="A55" s="122" t="s">
        <v>7</v>
      </c>
      <c r="B55" s="123">
        <v>177022.59</v>
      </c>
      <c r="C55" s="123">
        <v>190779.59</v>
      </c>
      <c r="D55" s="124">
        <v>1.2</v>
      </c>
      <c r="E55" s="124" t="s">
        <v>55</v>
      </c>
      <c r="F55" s="124">
        <v>1.3</v>
      </c>
      <c r="G55" s="152">
        <v>1.3</v>
      </c>
      <c r="H55" s="153"/>
      <c r="I55" s="153"/>
      <c r="J55" s="153"/>
      <c r="K55" s="153"/>
      <c r="L55" s="125"/>
      <c r="M55" s="154"/>
      <c r="N55" s="154"/>
      <c r="O55" s="154"/>
      <c r="P55" s="154"/>
      <c r="Q55" s="154"/>
      <c r="R55" s="155"/>
    </row>
    <row r="56" spans="1:18" s="102" customFormat="1" ht="19.2">
      <c r="A56" s="128" t="s">
        <v>7</v>
      </c>
      <c r="B56" s="129">
        <v>177022.59</v>
      </c>
      <c r="C56" s="129">
        <v>190779.59</v>
      </c>
      <c r="D56" s="130">
        <v>1.2</v>
      </c>
      <c r="E56" s="131" t="s">
        <v>59</v>
      </c>
      <c r="F56" s="130">
        <f>F55+G56</f>
        <v>10.5</v>
      </c>
      <c r="G56" s="131">
        <v>9.1999999999999993</v>
      </c>
      <c r="H56" s="156"/>
      <c r="I56" s="156"/>
      <c r="J56" s="156"/>
      <c r="K56" s="156"/>
      <c r="L56" s="132"/>
      <c r="M56" s="157"/>
      <c r="N56" s="157"/>
      <c r="O56" s="157"/>
      <c r="P56" s="157"/>
      <c r="Q56" s="157"/>
      <c r="R56" s="158"/>
    </row>
    <row r="57" spans="1:18" s="102" customFormat="1" ht="19.2">
      <c r="A57" s="128" t="s">
        <v>7</v>
      </c>
      <c r="B57" s="129">
        <v>177022.59</v>
      </c>
      <c r="C57" s="129">
        <v>190779.59</v>
      </c>
      <c r="D57" s="130">
        <v>1.2</v>
      </c>
      <c r="E57" s="131" t="s">
        <v>57</v>
      </c>
      <c r="F57" s="130">
        <f>F56+G57</f>
        <v>31.5</v>
      </c>
      <c r="G57" s="131">
        <v>21</v>
      </c>
      <c r="H57" s="156">
        <v>54.599999999999987</v>
      </c>
      <c r="I57" s="156">
        <v>2.6909999999999998</v>
      </c>
      <c r="J57" s="156">
        <v>59.114285714285714</v>
      </c>
      <c r="K57" s="156">
        <v>33.628571428571426</v>
      </c>
      <c r="L57" s="159">
        <v>60.4</v>
      </c>
      <c r="M57" s="157">
        <v>29.283333333333331</v>
      </c>
      <c r="N57" s="157">
        <v>0.73333333333333328</v>
      </c>
      <c r="O57" s="157">
        <v>0.85399999999999998</v>
      </c>
      <c r="P57" s="157">
        <v>1.6138333333333332</v>
      </c>
      <c r="Q57" s="157">
        <v>5.7666666666666666</v>
      </c>
      <c r="R57" s="158">
        <v>130.5</v>
      </c>
    </row>
    <row r="58" spans="1:18" s="102" customFormat="1" ht="19.8" thickBot="1">
      <c r="A58" s="134" t="s">
        <v>7</v>
      </c>
      <c r="B58" s="135">
        <v>177022.59</v>
      </c>
      <c r="C58" s="135">
        <v>190779.59</v>
      </c>
      <c r="D58" s="136">
        <v>1.2</v>
      </c>
      <c r="E58" s="137" t="s">
        <v>59</v>
      </c>
      <c r="F58" s="136">
        <f>F57+G58</f>
        <v>37.5</v>
      </c>
      <c r="G58" s="137">
        <v>6</v>
      </c>
      <c r="H58" s="160"/>
      <c r="I58" s="160"/>
      <c r="J58" s="160"/>
      <c r="K58" s="160"/>
      <c r="L58" s="138"/>
      <c r="M58" s="161"/>
      <c r="N58" s="161"/>
      <c r="O58" s="161"/>
      <c r="P58" s="161"/>
      <c r="Q58" s="161"/>
      <c r="R58" s="162"/>
    </row>
    <row r="59" spans="1:18" s="102" customFormat="1" ht="19.2">
      <c r="A59" s="128" t="s">
        <v>31</v>
      </c>
      <c r="B59" s="129">
        <v>177049.71</v>
      </c>
      <c r="C59" s="129">
        <v>191422.18</v>
      </c>
      <c r="D59" s="130">
        <v>0.5</v>
      </c>
      <c r="E59" s="130" t="s">
        <v>55</v>
      </c>
      <c r="F59" s="130">
        <v>0.2</v>
      </c>
      <c r="G59" s="131">
        <v>0.2</v>
      </c>
      <c r="H59" s="156"/>
      <c r="I59" s="156"/>
      <c r="J59" s="156"/>
      <c r="K59" s="156"/>
      <c r="L59" s="132"/>
      <c r="M59" s="157"/>
      <c r="N59" s="157"/>
      <c r="O59" s="157"/>
      <c r="P59" s="157"/>
      <c r="Q59" s="157"/>
      <c r="R59" s="158"/>
    </row>
    <row r="60" spans="1:18" s="102" customFormat="1" ht="19.2">
      <c r="A60" s="128" t="s">
        <v>31</v>
      </c>
      <c r="B60" s="129">
        <v>177049.71</v>
      </c>
      <c r="C60" s="129">
        <v>191422.18</v>
      </c>
      <c r="D60" s="130">
        <v>0.5</v>
      </c>
      <c r="E60" s="131" t="s">
        <v>59</v>
      </c>
      <c r="F60" s="130">
        <f>F59+G60</f>
        <v>10.5</v>
      </c>
      <c r="G60" s="131">
        <v>10.3</v>
      </c>
      <c r="H60" s="156"/>
      <c r="I60" s="156"/>
      <c r="J60" s="156"/>
      <c r="K60" s="156"/>
      <c r="L60" s="132"/>
      <c r="M60" s="157"/>
      <c r="N60" s="157"/>
      <c r="O60" s="157"/>
      <c r="P60" s="157"/>
      <c r="Q60" s="157"/>
      <c r="R60" s="158"/>
    </row>
    <row r="61" spans="1:18" s="102" customFormat="1" ht="19.2">
      <c r="A61" s="128" t="s">
        <v>31</v>
      </c>
      <c r="B61" s="129">
        <v>177049.71</v>
      </c>
      <c r="C61" s="129">
        <v>191422.18</v>
      </c>
      <c r="D61" s="130">
        <v>0.5</v>
      </c>
      <c r="E61" s="131" t="s">
        <v>57</v>
      </c>
      <c r="F61" s="130">
        <f>F60+G61</f>
        <v>28.5</v>
      </c>
      <c r="G61" s="131">
        <v>18</v>
      </c>
      <c r="H61" s="156">
        <v>50.133333333333333</v>
      </c>
      <c r="I61" s="156">
        <v>2.6133333333333328</v>
      </c>
      <c r="J61" s="156">
        <v>47.316666666666663</v>
      </c>
      <c r="K61" s="156">
        <v>25.033333333333335</v>
      </c>
      <c r="L61" s="159">
        <v>84</v>
      </c>
      <c r="M61" s="157" t="s">
        <v>88</v>
      </c>
      <c r="N61" s="157">
        <v>0.39183333333333331</v>
      </c>
      <c r="O61" s="157">
        <v>0.53666666666666674</v>
      </c>
      <c r="P61" s="157">
        <v>1.3230000000000002</v>
      </c>
      <c r="Q61" s="157" t="s">
        <v>88</v>
      </c>
      <c r="R61" s="158">
        <v>247.46666666666667</v>
      </c>
    </row>
    <row r="62" spans="1:18" s="102" customFormat="1" ht="19.2">
      <c r="A62" s="128" t="s">
        <v>31</v>
      </c>
      <c r="B62" s="129">
        <v>177049.71</v>
      </c>
      <c r="C62" s="129">
        <v>191422.18</v>
      </c>
      <c r="D62" s="130">
        <v>0.5</v>
      </c>
      <c r="E62" s="131" t="s">
        <v>59</v>
      </c>
      <c r="F62" s="130">
        <f>F61+G62</f>
        <v>45</v>
      </c>
      <c r="G62" s="131">
        <v>16.5</v>
      </c>
      <c r="H62" s="156"/>
      <c r="I62" s="156"/>
      <c r="J62" s="156"/>
      <c r="K62" s="156"/>
      <c r="L62" s="132"/>
      <c r="M62" s="157"/>
      <c r="N62" s="157"/>
      <c r="O62" s="157"/>
      <c r="P62" s="157"/>
      <c r="Q62" s="157"/>
      <c r="R62" s="158"/>
    </row>
    <row r="63" spans="1:18" s="102" customFormat="1" ht="19.2">
      <c r="A63" s="128" t="s">
        <v>31</v>
      </c>
      <c r="B63" s="129">
        <v>177049.71</v>
      </c>
      <c r="C63" s="129">
        <v>191422.18</v>
      </c>
      <c r="D63" s="130">
        <v>0.5</v>
      </c>
      <c r="E63" s="131" t="s">
        <v>57</v>
      </c>
      <c r="F63" s="130">
        <f>F62+G63</f>
        <v>51</v>
      </c>
      <c r="G63" s="131">
        <v>6</v>
      </c>
      <c r="H63" s="156">
        <v>49.85</v>
      </c>
      <c r="I63" s="156">
        <v>2.62</v>
      </c>
      <c r="J63" s="156">
        <v>50.65</v>
      </c>
      <c r="K63" s="156">
        <v>25.25</v>
      </c>
      <c r="L63" s="159">
        <v>80</v>
      </c>
      <c r="M63" s="157" t="s">
        <v>58</v>
      </c>
      <c r="N63" s="157">
        <v>0.42249999999999999</v>
      </c>
      <c r="O63" s="157">
        <v>0.6895</v>
      </c>
      <c r="P63" s="157">
        <v>1.3105</v>
      </c>
      <c r="Q63" s="157" t="s">
        <v>58</v>
      </c>
      <c r="R63" s="158">
        <v>495.7</v>
      </c>
    </row>
    <row r="64" spans="1:18" s="102" customFormat="1" ht="19.2">
      <c r="A64" s="128" t="s">
        <v>31</v>
      </c>
      <c r="B64" s="129">
        <v>177049.71</v>
      </c>
      <c r="C64" s="129">
        <v>191422.18</v>
      </c>
      <c r="D64" s="130">
        <v>0.5</v>
      </c>
      <c r="E64" s="131" t="s">
        <v>59</v>
      </c>
      <c r="F64" s="130">
        <f>F63+G64</f>
        <v>55.5</v>
      </c>
      <c r="G64" s="131">
        <v>4.5</v>
      </c>
      <c r="H64" s="156"/>
      <c r="I64" s="156"/>
      <c r="J64" s="156"/>
      <c r="K64" s="156"/>
      <c r="L64" s="132"/>
      <c r="M64" s="157"/>
      <c r="N64" s="157"/>
      <c r="O64" s="157"/>
      <c r="P64" s="157"/>
      <c r="Q64" s="157"/>
      <c r="R64" s="158"/>
    </row>
    <row r="65" spans="1:18" s="102" customFormat="1" ht="19.2">
      <c r="A65" s="108" t="s">
        <v>121</v>
      </c>
      <c r="B65" s="109">
        <v>177052.49</v>
      </c>
      <c r="C65" s="109">
        <v>191950.89</v>
      </c>
      <c r="D65" s="110">
        <v>1.2</v>
      </c>
      <c r="E65" s="110" t="s">
        <v>55</v>
      </c>
      <c r="F65" s="110">
        <v>0.3</v>
      </c>
      <c r="G65" s="111">
        <v>0.3</v>
      </c>
      <c r="H65" s="114"/>
      <c r="I65" s="114"/>
      <c r="J65" s="114"/>
      <c r="K65" s="114"/>
      <c r="L65" s="112"/>
      <c r="M65" s="143"/>
      <c r="N65" s="143"/>
      <c r="O65" s="143"/>
      <c r="P65" s="143"/>
      <c r="Q65" s="143"/>
      <c r="R65" s="144"/>
    </row>
    <row r="66" spans="1:18" s="102" customFormat="1" ht="19.8" thickBot="1">
      <c r="A66" s="108" t="s">
        <v>121</v>
      </c>
      <c r="B66" s="109">
        <v>177052.49</v>
      </c>
      <c r="C66" s="109">
        <v>191950.89</v>
      </c>
      <c r="D66" s="110">
        <v>1.2</v>
      </c>
      <c r="E66" s="111" t="s">
        <v>56</v>
      </c>
      <c r="F66" s="110">
        <f>F65+G66</f>
        <v>10.5</v>
      </c>
      <c r="G66" s="111">
        <v>10.199999999999999</v>
      </c>
      <c r="H66" s="114"/>
      <c r="I66" s="114"/>
      <c r="J66" s="114"/>
      <c r="K66" s="114"/>
      <c r="L66" s="112"/>
      <c r="M66" s="143"/>
      <c r="N66" s="143"/>
      <c r="O66" s="143"/>
      <c r="P66" s="143"/>
      <c r="Q66" s="143"/>
      <c r="R66" s="144"/>
    </row>
    <row r="67" spans="1:18" s="102" customFormat="1" ht="19.2">
      <c r="A67" s="103" t="s">
        <v>121</v>
      </c>
      <c r="B67" s="104">
        <v>177052.49</v>
      </c>
      <c r="C67" s="104">
        <v>191950.89</v>
      </c>
      <c r="D67" s="105">
        <v>1.2</v>
      </c>
      <c r="E67" s="140" t="s">
        <v>57</v>
      </c>
      <c r="F67" s="105">
        <f>F66+G67</f>
        <v>28</v>
      </c>
      <c r="G67" s="140">
        <v>17.5</v>
      </c>
      <c r="H67" s="141">
        <v>49.81666666666667</v>
      </c>
      <c r="I67" s="141">
        <v>2.6666666666666665</v>
      </c>
      <c r="J67" s="141">
        <v>45.9</v>
      </c>
      <c r="K67" s="141">
        <v>26.3</v>
      </c>
      <c r="L67" s="222">
        <v>46.883333333333333</v>
      </c>
      <c r="M67" s="149" t="s">
        <v>88</v>
      </c>
      <c r="N67" s="149">
        <v>0.46066666666666672</v>
      </c>
      <c r="O67" s="149">
        <v>0.62183333333333335</v>
      </c>
      <c r="P67" s="149">
        <v>1.4240000000000002</v>
      </c>
      <c r="Q67" s="149" t="s">
        <v>88</v>
      </c>
      <c r="R67" s="150">
        <v>114.16666666666667</v>
      </c>
    </row>
    <row r="68" spans="1:18" s="102" customFormat="1" ht="19.2">
      <c r="A68" s="108" t="s">
        <v>121</v>
      </c>
      <c r="B68" s="109">
        <v>177052.49</v>
      </c>
      <c r="C68" s="109">
        <v>191950.89</v>
      </c>
      <c r="D68" s="110">
        <v>1.2</v>
      </c>
      <c r="E68" s="111" t="s">
        <v>61</v>
      </c>
      <c r="F68" s="110">
        <f>F67+G68</f>
        <v>46.5</v>
      </c>
      <c r="G68" s="111">
        <v>18.5</v>
      </c>
      <c r="H68" s="114"/>
      <c r="I68" s="114"/>
      <c r="J68" s="114"/>
      <c r="K68" s="114"/>
      <c r="L68" s="112"/>
      <c r="M68" s="143"/>
      <c r="N68" s="143"/>
      <c r="O68" s="143"/>
      <c r="P68" s="143"/>
      <c r="Q68" s="143"/>
      <c r="R68" s="144"/>
    </row>
    <row r="69" spans="1:18" s="102" customFormat="1" ht="19.2">
      <c r="A69" s="108" t="s">
        <v>123</v>
      </c>
      <c r="B69" s="109">
        <v>177076.46</v>
      </c>
      <c r="C69" s="109">
        <v>192655.91</v>
      </c>
      <c r="D69" s="110">
        <v>0.3</v>
      </c>
      <c r="E69" s="110" t="s">
        <v>55</v>
      </c>
      <c r="F69" s="110">
        <v>0.5</v>
      </c>
      <c r="G69" s="111">
        <v>0.5</v>
      </c>
      <c r="H69" s="114"/>
      <c r="I69" s="114"/>
      <c r="J69" s="114"/>
      <c r="K69" s="114"/>
      <c r="L69" s="112"/>
      <c r="M69" s="143"/>
      <c r="N69" s="143"/>
      <c r="O69" s="143"/>
      <c r="P69" s="143"/>
      <c r="Q69" s="143"/>
      <c r="R69" s="144"/>
    </row>
    <row r="70" spans="1:18" s="102" customFormat="1" ht="19.2">
      <c r="A70" s="108" t="s">
        <v>123</v>
      </c>
      <c r="B70" s="109">
        <v>177076.46</v>
      </c>
      <c r="C70" s="109">
        <v>192655.91</v>
      </c>
      <c r="D70" s="110">
        <v>0.3</v>
      </c>
      <c r="E70" s="111" t="s">
        <v>59</v>
      </c>
      <c r="F70" s="110">
        <f>F69+G70</f>
        <v>7.5</v>
      </c>
      <c r="G70" s="111">
        <v>7</v>
      </c>
      <c r="H70" s="114"/>
      <c r="I70" s="114"/>
      <c r="J70" s="114"/>
      <c r="K70" s="114"/>
      <c r="L70" s="112"/>
      <c r="M70" s="143"/>
      <c r="N70" s="143"/>
      <c r="O70" s="143"/>
      <c r="P70" s="143"/>
      <c r="Q70" s="143"/>
      <c r="R70" s="144"/>
    </row>
    <row r="71" spans="1:18" s="102" customFormat="1" ht="19.2">
      <c r="A71" s="108" t="s">
        <v>123</v>
      </c>
      <c r="B71" s="109">
        <v>177076.46</v>
      </c>
      <c r="C71" s="109">
        <v>192655.91</v>
      </c>
      <c r="D71" s="110">
        <v>0.3</v>
      </c>
      <c r="E71" s="111" t="s">
        <v>57</v>
      </c>
      <c r="F71" s="110">
        <f>F70+G71</f>
        <v>27</v>
      </c>
      <c r="G71" s="111">
        <v>19.5</v>
      </c>
      <c r="H71" s="114">
        <v>53.080000000000005</v>
      </c>
      <c r="I71" s="114">
        <v>2.6960000000000002</v>
      </c>
      <c r="J71" s="114">
        <v>55.1</v>
      </c>
      <c r="K71" s="114">
        <v>28.860000000000003</v>
      </c>
      <c r="L71" s="151">
        <v>94.2</v>
      </c>
      <c r="M71" s="143">
        <v>49.4</v>
      </c>
      <c r="N71" s="143">
        <v>0.66399999999999992</v>
      </c>
      <c r="O71" s="143">
        <v>0.78959999999999997</v>
      </c>
      <c r="P71" s="143">
        <v>1.4430000000000001</v>
      </c>
      <c r="Q71" s="143">
        <v>6.9800000000000013</v>
      </c>
      <c r="R71" s="144">
        <v>146.80000000000001</v>
      </c>
    </row>
    <row r="72" spans="1:18" s="102" customFormat="1" ht="19.8" thickBot="1">
      <c r="A72" s="116" t="s">
        <v>123</v>
      </c>
      <c r="B72" s="117">
        <v>177076.46</v>
      </c>
      <c r="C72" s="117">
        <v>192655.91</v>
      </c>
      <c r="D72" s="118">
        <v>0.3</v>
      </c>
      <c r="E72" s="119" t="s">
        <v>59</v>
      </c>
      <c r="F72" s="118">
        <f>F71+G72</f>
        <v>28.5</v>
      </c>
      <c r="G72" s="119">
        <v>1.5</v>
      </c>
      <c r="H72" s="145"/>
      <c r="I72" s="145"/>
      <c r="J72" s="145"/>
      <c r="K72" s="145"/>
      <c r="L72" s="120"/>
      <c r="M72" s="146"/>
      <c r="N72" s="146"/>
      <c r="O72" s="146"/>
      <c r="P72" s="146"/>
      <c r="Q72" s="146"/>
      <c r="R72" s="147"/>
    </row>
    <row r="73" spans="1:18" s="102" customFormat="1" ht="19.2">
      <c r="A73" s="108" t="s">
        <v>123</v>
      </c>
      <c r="B73" s="109">
        <v>177076.46</v>
      </c>
      <c r="C73" s="109">
        <v>192655.91</v>
      </c>
      <c r="D73" s="110">
        <v>0.3</v>
      </c>
      <c r="E73" s="111" t="s">
        <v>57</v>
      </c>
      <c r="F73" s="110">
        <f>F72+G73</f>
        <v>31.5</v>
      </c>
      <c r="G73" s="111">
        <v>3</v>
      </c>
      <c r="H73" s="114" t="s">
        <v>58</v>
      </c>
      <c r="I73" s="114" t="s">
        <v>88</v>
      </c>
      <c r="J73" s="114" t="s">
        <v>58</v>
      </c>
      <c r="K73" s="114" t="s">
        <v>58</v>
      </c>
      <c r="L73" s="111" t="s">
        <v>58</v>
      </c>
      <c r="M73" s="143" t="s">
        <v>58</v>
      </c>
      <c r="N73" s="143" t="s">
        <v>58</v>
      </c>
      <c r="O73" s="143" t="s">
        <v>58</v>
      </c>
      <c r="P73" s="143" t="s">
        <v>58</v>
      </c>
      <c r="Q73" s="143" t="s">
        <v>58</v>
      </c>
      <c r="R73" s="144" t="s">
        <v>58</v>
      </c>
    </row>
    <row r="74" spans="1:18" s="102" customFormat="1" ht="19.2">
      <c r="A74" s="108" t="s">
        <v>123</v>
      </c>
      <c r="B74" s="109">
        <v>177076.46</v>
      </c>
      <c r="C74" s="109">
        <v>192655.91</v>
      </c>
      <c r="D74" s="110">
        <v>0.3</v>
      </c>
      <c r="E74" s="111" t="s">
        <v>56</v>
      </c>
      <c r="F74" s="110">
        <f>F73+G74</f>
        <v>39.5</v>
      </c>
      <c r="G74" s="111">
        <v>8</v>
      </c>
      <c r="H74" s="114"/>
      <c r="I74" s="114"/>
      <c r="J74" s="114"/>
      <c r="K74" s="114"/>
      <c r="L74" s="112"/>
      <c r="M74" s="143"/>
      <c r="N74" s="143"/>
      <c r="O74" s="143"/>
      <c r="P74" s="143"/>
      <c r="Q74" s="143"/>
      <c r="R74" s="144"/>
    </row>
    <row r="75" spans="1:18" s="102" customFormat="1" ht="19.2">
      <c r="A75" s="108" t="s">
        <v>97</v>
      </c>
      <c r="B75" s="197">
        <v>177123.22</v>
      </c>
      <c r="C75" s="197">
        <v>192182.02</v>
      </c>
      <c r="D75" s="202">
        <v>1.5</v>
      </c>
      <c r="E75" s="202" t="s">
        <v>55</v>
      </c>
      <c r="F75" s="202">
        <v>0.5</v>
      </c>
      <c r="G75" s="207">
        <v>0.5</v>
      </c>
      <c r="H75" s="212"/>
      <c r="I75" s="212"/>
      <c r="J75" s="212"/>
      <c r="K75" s="212"/>
      <c r="L75" s="216"/>
      <c r="M75" s="230"/>
      <c r="N75" s="230"/>
      <c r="O75" s="230"/>
      <c r="P75" s="230"/>
      <c r="Q75" s="230"/>
      <c r="R75" s="144"/>
    </row>
    <row r="76" spans="1:18" s="102" customFormat="1" ht="19.8" thickBot="1">
      <c r="A76" s="108" t="s">
        <v>97</v>
      </c>
      <c r="B76" s="109">
        <v>177123.22</v>
      </c>
      <c r="C76" s="109">
        <v>192182.02</v>
      </c>
      <c r="D76" s="110">
        <v>1.5</v>
      </c>
      <c r="E76" s="111" t="s">
        <v>59</v>
      </c>
      <c r="F76" s="110">
        <f>F75+G76</f>
        <v>10</v>
      </c>
      <c r="G76" s="111">
        <v>9.5</v>
      </c>
      <c r="H76" s="114"/>
      <c r="I76" s="114"/>
      <c r="J76" s="114"/>
      <c r="K76" s="114"/>
      <c r="L76" s="112"/>
      <c r="M76" s="143"/>
      <c r="N76" s="143"/>
      <c r="O76" s="143"/>
      <c r="P76" s="143"/>
      <c r="Q76" s="143"/>
      <c r="R76" s="144"/>
    </row>
    <row r="77" spans="1:18" s="102" customFormat="1" ht="19.2">
      <c r="A77" s="103" t="s">
        <v>97</v>
      </c>
      <c r="B77" s="104">
        <v>177123.22</v>
      </c>
      <c r="C77" s="104">
        <v>192182.02</v>
      </c>
      <c r="D77" s="105">
        <v>1.5</v>
      </c>
      <c r="E77" s="140" t="s">
        <v>57</v>
      </c>
      <c r="F77" s="105">
        <f>F76+G77</f>
        <v>28.5</v>
      </c>
      <c r="G77" s="140">
        <v>18.5</v>
      </c>
      <c r="H77" s="141">
        <v>45.766666666666673</v>
      </c>
      <c r="I77" s="141">
        <v>2.6850000000000001</v>
      </c>
      <c r="J77" s="141">
        <v>51.04</v>
      </c>
      <c r="K77" s="141">
        <v>26.82</v>
      </c>
      <c r="L77" s="222">
        <v>51.1</v>
      </c>
      <c r="M77" s="149">
        <v>29.2</v>
      </c>
      <c r="N77" s="149">
        <v>0.495</v>
      </c>
      <c r="O77" s="149">
        <v>0.81620000000000004</v>
      </c>
      <c r="P77" s="149">
        <v>1.3327999999999998</v>
      </c>
      <c r="Q77" s="149">
        <v>5.54</v>
      </c>
      <c r="R77" s="150">
        <v>93</v>
      </c>
    </row>
    <row r="78" spans="1:18" s="102" customFormat="1" ht="19.2">
      <c r="A78" s="108" t="s">
        <v>97</v>
      </c>
      <c r="B78" s="197">
        <v>177123.22</v>
      </c>
      <c r="C78" s="197">
        <v>192182.02</v>
      </c>
      <c r="D78" s="202">
        <v>1.5</v>
      </c>
      <c r="E78" s="207" t="s">
        <v>59</v>
      </c>
      <c r="F78" s="202">
        <f>F77+G78</f>
        <v>31.5</v>
      </c>
      <c r="G78" s="207">
        <v>3</v>
      </c>
      <c r="H78" s="212"/>
      <c r="I78" s="212"/>
      <c r="J78" s="212"/>
      <c r="K78" s="212"/>
      <c r="L78" s="216"/>
      <c r="M78" s="230"/>
      <c r="N78" s="230"/>
      <c r="O78" s="230"/>
      <c r="P78" s="230"/>
      <c r="Q78" s="230"/>
      <c r="R78" s="144"/>
    </row>
    <row r="79" spans="1:18" s="102" customFormat="1" ht="19.2">
      <c r="A79" s="128" t="s">
        <v>17</v>
      </c>
      <c r="B79" s="199">
        <v>177126.99</v>
      </c>
      <c r="C79" s="199">
        <v>191117.38</v>
      </c>
      <c r="D79" s="204">
        <v>0.9</v>
      </c>
      <c r="E79" s="204" t="s">
        <v>55</v>
      </c>
      <c r="F79" s="204">
        <v>0.2</v>
      </c>
      <c r="G79" s="208">
        <v>0.2</v>
      </c>
      <c r="H79" s="214"/>
      <c r="I79" s="214"/>
      <c r="J79" s="214"/>
      <c r="K79" s="214"/>
      <c r="L79" s="215"/>
      <c r="M79" s="232"/>
      <c r="N79" s="232"/>
      <c r="O79" s="232"/>
      <c r="P79" s="232"/>
      <c r="Q79" s="232"/>
      <c r="R79" s="158"/>
    </row>
    <row r="80" spans="1:18" s="102" customFormat="1" ht="19.2">
      <c r="A80" s="128" t="s">
        <v>17</v>
      </c>
      <c r="B80" s="129">
        <v>177126.99</v>
      </c>
      <c r="C80" s="129">
        <v>191117.38</v>
      </c>
      <c r="D80" s="130">
        <v>0.9</v>
      </c>
      <c r="E80" s="131" t="s">
        <v>56</v>
      </c>
      <c r="F80" s="130">
        <f>F79+G80</f>
        <v>12</v>
      </c>
      <c r="G80" s="131">
        <v>11.8</v>
      </c>
      <c r="H80" s="156"/>
      <c r="I80" s="156"/>
      <c r="J80" s="156"/>
      <c r="K80" s="156"/>
      <c r="L80" s="132"/>
      <c r="M80" s="157"/>
      <c r="N80" s="157"/>
      <c r="O80" s="157"/>
      <c r="P80" s="157"/>
      <c r="Q80" s="157"/>
      <c r="R80" s="158"/>
    </row>
    <row r="81" spans="1:18" s="102" customFormat="1" ht="19.2">
      <c r="A81" s="128" t="s">
        <v>17</v>
      </c>
      <c r="B81" s="129">
        <v>177126.99</v>
      </c>
      <c r="C81" s="129">
        <v>191117.38</v>
      </c>
      <c r="D81" s="130">
        <v>0.9</v>
      </c>
      <c r="E81" s="131" t="s">
        <v>57</v>
      </c>
      <c r="F81" s="130">
        <f>F80+G81</f>
        <v>29</v>
      </c>
      <c r="G81" s="131">
        <v>17</v>
      </c>
      <c r="H81" s="156">
        <v>53.879999999999995</v>
      </c>
      <c r="I81" s="156">
        <v>2.6659999999999999</v>
      </c>
      <c r="J81" s="156">
        <v>49.52</v>
      </c>
      <c r="K81" s="156">
        <v>30.78</v>
      </c>
      <c r="L81" s="159">
        <v>52.4</v>
      </c>
      <c r="M81" s="157" t="s">
        <v>88</v>
      </c>
      <c r="N81" s="157">
        <v>0.44460000000000005</v>
      </c>
      <c r="O81" s="157">
        <v>0.60539999999999994</v>
      </c>
      <c r="P81" s="157">
        <v>1.4512</v>
      </c>
      <c r="Q81" s="157" t="s">
        <v>88</v>
      </c>
      <c r="R81" s="158">
        <v>136.19999999999999</v>
      </c>
    </row>
    <row r="82" spans="1:18" s="102" customFormat="1" ht="19.8" thickBot="1">
      <c r="A82" s="134" t="s">
        <v>17</v>
      </c>
      <c r="B82" s="135">
        <v>177126.99</v>
      </c>
      <c r="C82" s="135">
        <v>191117.38</v>
      </c>
      <c r="D82" s="136">
        <v>0.9</v>
      </c>
      <c r="E82" s="137" t="s">
        <v>61</v>
      </c>
      <c r="F82" s="136">
        <f>F81+G82</f>
        <v>40.5</v>
      </c>
      <c r="G82" s="137">
        <v>11.5</v>
      </c>
      <c r="H82" s="160"/>
      <c r="I82" s="160"/>
      <c r="J82" s="160"/>
      <c r="K82" s="160"/>
      <c r="L82" s="138"/>
      <c r="M82" s="161"/>
      <c r="N82" s="161"/>
      <c r="O82" s="161"/>
      <c r="P82" s="161"/>
      <c r="Q82" s="161"/>
      <c r="R82" s="162"/>
    </row>
    <row r="83" spans="1:18" s="102" customFormat="1" ht="19.2">
      <c r="A83" s="103" t="s">
        <v>152</v>
      </c>
      <c r="B83" s="104">
        <v>177177.16</v>
      </c>
      <c r="C83" s="104">
        <v>192383.91</v>
      </c>
      <c r="D83" s="105">
        <v>0.6</v>
      </c>
      <c r="E83" s="105" t="s">
        <v>55</v>
      </c>
      <c r="F83" s="105">
        <v>0.8</v>
      </c>
      <c r="G83" s="140">
        <v>0.8</v>
      </c>
      <c r="H83" s="141"/>
      <c r="I83" s="141"/>
      <c r="J83" s="141"/>
      <c r="K83" s="141"/>
      <c r="L83" s="106"/>
      <c r="M83" s="149"/>
      <c r="N83" s="149"/>
      <c r="O83" s="149"/>
      <c r="P83" s="149"/>
      <c r="Q83" s="149"/>
      <c r="R83" s="150"/>
    </row>
    <row r="84" spans="1:18" s="102" customFormat="1" ht="19.2">
      <c r="A84" s="108" t="s">
        <v>152</v>
      </c>
      <c r="B84" s="109">
        <v>177177.16</v>
      </c>
      <c r="C84" s="109">
        <v>192383.91</v>
      </c>
      <c r="D84" s="110">
        <v>0.6</v>
      </c>
      <c r="E84" s="111" t="s">
        <v>56</v>
      </c>
      <c r="F84" s="110">
        <f>F83+G84</f>
        <v>10.5</v>
      </c>
      <c r="G84" s="111">
        <v>9.6999999999999993</v>
      </c>
      <c r="H84" s="114"/>
      <c r="I84" s="114"/>
      <c r="J84" s="114"/>
      <c r="K84" s="114"/>
      <c r="L84" s="112"/>
      <c r="M84" s="143"/>
      <c r="N84" s="143"/>
      <c r="O84" s="143"/>
      <c r="P84" s="143"/>
      <c r="Q84" s="143"/>
      <c r="R84" s="144"/>
    </row>
    <row r="85" spans="1:18" s="102" customFormat="1" ht="19.2">
      <c r="A85" s="108" t="s">
        <v>152</v>
      </c>
      <c r="B85" s="109">
        <v>177177.16</v>
      </c>
      <c r="C85" s="109">
        <v>192383.91</v>
      </c>
      <c r="D85" s="110">
        <v>0.6</v>
      </c>
      <c r="E85" s="111" t="s">
        <v>57</v>
      </c>
      <c r="F85" s="110">
        <f>F84+G85</f>
        <v>29.5</v>
      </c>
      <c r="G85" s="111">
        <v>19</v>
      </c>
      <c r="H85" s="114">
        <v>53.833333333333336</v>
      </c>
      <c r="I85" s="114">
        <v>2.7016666666666667</v>
      </c>
      <c r="J85" s="114">
        <v>59.016666666666673</v>
      </c>
      <c r="K85" s="114">
        <v>33.1</v>
      </c>
      <c r="L85" s="151">
        <v>75.066666666666677</v>
      </c>
      <c r="M85" s="143" t="s">
        <v>58</v>
      </c>
      <c r="N85" s="143">
        <v>0.66216666666666668</v>
      </c>
      <c r="O85" s="143">
        <v>0.79333333333333333</v>
      </c>
      <c r="P85" s="143">
        <v>1.5090000000000001</v>
      </c>
      <c r="Q85" s="143">
        <v>5.5833333333333348</v>
      </c>
      <c r="R85" s="144">
        <v>118.33333333333333</v>
      </c>
    </row>
    <row r="86" spans="1:18" s="102" customFormat="1" ht="19.8" thickBot="1">
      <c r="A86" s="116" t="s">
        <v>152</v>
      </c>
      <c r="B86" s="117">
        <v>177177.16</v>
      </c>
      <c r="C86" s="117">
        <v>192383.91</v>
      </c>
      <c r="D86" s="118">
        <v>0.6</v>
      </c>
      <c r="E86" s="119" t="s">
        <v>59</v>
      </c>
      <c r="F86" s="118">
        <f>F85+G86</f>
        <v>39</v>
      </c>
      <c r="G86" s="119">
        <v>9.5</v>
      </c>
      <c r="H86" s="145"/>
      <c r="I86" s="145"/>
      <c r="J86" s="145"/>
      <c r="K86" s="145"/>
      <c r="L86" s="120"/>
      <c r="M86" s="146"/>
      <c r="N86" s="146"/>
      <c r="O86" s="146"/>
      <c r="P86" s="146"/>
      <c r="Q86" s="146"/>
      <c r="R86" s="147"/>
    </row>
    <row r="87" spans="1:18" s="102" customFormat="1" ht="19.2">
      <c r="A87" s="103" t="s">
        <v>149</v>
      </c>
      <c r="B87" s="104">
        <v>177198.53</v>
      </c>
      <c r="C87" s="104">
        <v>191743.92</v>
      </c>
      <c r="D87" s="105">
        <v>1.2</v>
      </c>
      <c r="E87" s="105" t="s">
        <v>55</v>
      </c>
      <c r="F87" s="105">
        <v>0.5</v>
      </c>
      <c r="G87" s="140">
        <v>0.5</v>
      </c>
      <c r="H87" s="141"/>
      <c r="I87" s="141"/>
      <c r="J87" s="141"/>
      <c r="K87" s="141"/>
      <c r="L87" s="106"/>
      <c r="M87" s="149"/>
      <c r="N87" s="149"/>
      <c r="O87" s="149"/>
      <c r="P87" s="149"/>
      <c r="Q87" s="149"/>
      <c r="R87" s="150"/>
    </row>
    <row r="88" spans="1:18" s="102" customFormat="1" ht="19.2">
      <c r="A88" s="108" t="s">
        <v>149</v>
      </c>
      <c r="B88" s="109">
        <v>177198.53</v>
      </c>
      <c r="C88" s="109">
        <v>191743.92</v>
      </c>
      <c r="D88" s="110">
        <v>1.2</v>
      </c>
      <c r="E88" s="111" t="s">
        <v>59</v>
      </c>
      <c r="F88" s="110">
        <f>F87+G88</f>
        <v>10.5</v>
      </c>
      <c r="G88" s="111">
        <v>10</v>
      </c>
      <c r="H88" s="114"/>
      <c r="I88" s="114"/>
      <c r="J88" s="114"/>
      <c r="K88" s="114"/>
      <c r="L88" s="112"/>
      <c r="M88" s="143"/>
      <c r="N88" s="143"/>
      <c r="O88" s="143"/>
      <c r="P88" s="143"/>
      <c r="Q88" s="143"/>
      <c r="R88" s="144"/>
    </row>
    <row r="89" spans="1:18" s="102" customFormat="1" ht="19.2">
      <c r="A89" s="108" t="s">
        <v>149</v>
      </c>
      <c r="B89" s="109">
        <v>177198.53</v>
      </c>
      <c r="C89" s="109">
        <v>191743.92</v>
      </c>
      <c r="D89" s="110">
        <v>1.2</v>
      </c>
      <c r="E89" s="111" t="s">
        <v>135</v>
      </c>
      <c r="F89" s="110">
        <f>F88+G89</f>
        <v>29.5</v>
      </c>
      <c r="G89" s="111">
        <v>19</v>
      </c>
      <c r="H89" s="114">
        <v>50.733333333333341</v>
      </c>
      <c r="I89" s="114">
        <v>2.6966666666666668</v>
      </c>
      <c r="J89" s="114">
        <v>55.04999999999999</v>
      </c>
      <c r="K89" s="114">
        <v>31.033333333333331</v>
      </c>
      <c r="L89" s="112"/>
      <c r="M89" s="143" t="s">
        <v>88</v>
      </c>
      <c r="N89" s="143">
        <v>0.58350000000000002</v>
      </c>
      <c r="O89" s="143">
        <v>0.70749999999999991</v>
      </c>
      <c r="P89" s="143">
        <v>1.4308333333333334</v>
      </c>
      <c r="Q89" s="143">
        <v>5.1833333333333336</v>
      </c>
      <c r="R89" s="144">
        <v>118.33333333333333</v>
      </c>
    </row>
    <row r="90" spans="1:18" s="102" customFormat="1" ht="19.2">
      <c r="A90" s="108" t="s">
        <v>149</v>
      </c>
      <c r="B90" s="197">
        <v>177198.53</v>
      </c>
      <c r="C90" s="197">
        <v>191743.92</v>
      </c>
      <c r="D90" s="202">
        <v>1.2</v>
      </c>
      <c r="E90" s="207" t="s">
        <v>59</v>
      </c>
      <c r="F90" s="202">
        <f>F89+G90</f>
        <v>48</v>
      </c>
      <c r="G90" s="207">
        <v>18.5</v>
      </c>
      <c r="H90" s="212"/>
      <c r="I90" s="212"/>
      <c r="J90" s="212"/>
      <c r="K90" s="212"/>
      <c r="L90" s="216"/>
      <c r="M90" s="230"/>
      <c r="N90" s="230"/>
      <c r="O90" s="230"/>
      <c r="P90" s="230"/>
      <c r="Q90" s="230"/>
      <c r="R90" s="144"/>
    </row>
    <row r="91" spans="1:18" s="102" customFormat="1" ht="19.2">
      <c r="A91" s="15" t="s">
        <v>60</v>
      </c>
      <c r="B91" s="198">
        <v>177199.68</v>
      </c>
      <c r="C91" s="198">
        <v>192569.64</v>
      </c>
      <c r="D91" s="203">
        <v>1.4</v>
      </c>
      <c r="E91" s="203" t="s">
        <v>55</v>
      </c>
      <c r="F91" s="203">
        <v>1.3</v>
      </c>
      <c r="G91" s="210">
        <v>1.3</v>
      </c>
      <c r="H91" s="213"/>
      <c r="I91" s="213"/>
      <c r="J91" s="213"/>
      <c r="K91" s="213"/>
      <c r="L91" s="223"/>
      <c r="M91" s="231"/>
      <c r="N91" s="231"/>
      <c r="O91" s="231"/>
      <c r="P91" s="231"/>
      <c r="Q91" s="231"/>
      <c r="R91" s="22"/>
    </row>
    <row r="92" spans="1:18" s="102" customFormat="1" ht="19.8" thickBot="1">
      <c r="A92" s="43" t="s">
        <v>60</v>
      </c>
      <c r="B92" s="44">
        <v>177199.68</v>
      </c>
      <c r="C92" s="44">
        <v>192569.64</v>
      </c>
      <c r="D92" s="45">
        <v>1.4</v>
      </c>
      <c r="E92" s="46" t="s">
        <v>59</v>
      </c>
      <c r="F92" s="45">
        <f>F91+G92</f>
        <v>12</v>
      </c>
      <c r="G92" s="46">
        <v>10.7</v>
      </c>
      <c r="H92" s="47"/>
      <c r="I92" s="47"/>
      <c r="J92" s="47"/>
      <c r="K92" s="47"/>
      <c r="L92" s="48"/>
      <c r="M92" s="49"/>
      <c r="N92" s="49"/>
      <c r="O92" s="49"/>
      <c r="P92" s="49"/>
      <c r="Q92" s="49"/>
      <c r="R92" s="50"/>
    </row>
    <row r="93" spans="1:18" s="102" customFormat="1" ht="19.2">
      <c r="A93" s="15" t="s">
        <v>60</v>
      </c>
      <c r="B93" s="16">
        <v>177199.68</v>
      </c>
      <c r="C93" s="16">
        <v>192569.64</v>
      </c>
      <c r="D93" s="17">
        <v>1.4</v>
      </c>
      <c r="E93" s="18" t="s">
        <v>57</v>
      </c>
      <c r="F93" s="17">
        <f>F92+G93</f>
        <v>34</v>
      </c>
      <c r="G93" s="18">
        <v>22</v>
      </c>
      <c r="H93" s="19">
        <v>49.125</v>
      </c>
      <c r="I93" s="19">
        <v>2.6924999999999999</v>
      </c>
      <c r="J93" s="19">
        <v>49.099999999999994</v>
      </c>
      <c r="K93" s="19">
        <v>25.549999999999997</v>
      </c>
      <c r="L93" s="24">
        <v>59.400000000000006</v>
      </c>
      <c r="M93" s="21">
        <v>31.5</v>
      </c>
      <c r="N93" s="21">
        <v>0.5129999999999999</v>
      </c>
      <c r="O93" s="21">
        <v>0.62575000000000003</v>
      </c>
      <c r="P93" s="21">
        <v>1.3394999999999999</v>
      </c>
      <c r="Q93" s="21">
        <v>6.6</v>
      </c>
      <c r="R93" s="22">
        <v>100.75</v>
      </c>
    </row>
    <row r="94" spans="1:18" s="102" customFormat="1" ht="19.2">
      <c r="A94" s="15" t="s">
        <v>60</v>
      </c>
      <c r="B94" s="198">
        <v>177199.68</v>
      </c>
      <c r="C94" s="198">
        <v>192569.64</v>
      </c>
      <c r="D94" s="203">
        <v>1.4</v>
      </c>
      <c r="E94" s="210" t="s">
        <v>61</v>
      </c>
      <c r="F94" s="203">
        <f>F93+G94</f>
        <v>53</v>
      </c>
      <c r="G94" s="210">
        <v>19</v>
      </c>
      <c r="H94" s="213"/>
      <c r="I94" s="213"/>
      <c r="J94" s="213"/>
      <c r="K94" s="213"/>
      <c r="L94" s="223"/>
      <c r="M94" s="231"/>
      <c r="N94" s="231"/>
      <c r="O94" s="231"/>
      <c r="P94" s="231"/>
      <c r="Q94" s="231"/>
      <c r="R94" s="22"/>
    </row>
    <row r="95" spans="1:18" s="102" customFormat="1" ht="19.2">
      <c r="A95" s="128" t="s">
        <v>12</v>
      </c>
      <c r="B95" s="129">
        <v>177232.51</v>
      </c>
      <c r="C95" s="129">
        <v>190937.36</v>
      </c>
      <c r="D95" s="130">
        <v>1.1000000000000001</v>
      </c>
      <c r="E95" s="130" t="s">
        <v>55</v>
      </c>
      <c r="F95" s="130">
        <v>1</v>
      </c>
      <c r="G95" s="131">
        <v>1</v>
      </c>
      <c r="H95" s="156"/>
      <c r="I95" s="156"/>
      <c r="J95" s="156"/>
      <c r="K95" s="156"/>
      <c r="L95" s="132"/>
      <c r="M95" s="157"/>
      <c r="N95" s="157"/>
      <c r="O95" s="157"/>
      <c r="P95" s="157"/>
      <c r="Q95" s="157"/>
      <c r="R95" s="158"/>
    </row>
    <row r="96" spans="1:18" s="102" customFormat="1" ht="19.8" thickBot="1">
      <c r="A96" s="128" t="s">
        <v>12</v>
      </c>
      <c r="B96" s="129">
        <v>177232.51</v>
      </c>
      <c r="C96" s="129">
        <v>190937.36</v>
      </c>
      <c r="D96" s="130">
        <v>1.1000000000000001</v>
      </c>
      <c r="E96" s="131" t="s">
        <v>59</v>
      </c>
      <c r="F96" s="130">
        <f>F95+G96</f>
        <v>10.8</v>
      </c>
      <c r="G96" s="131">
        <v>9.8000000000000007</v>
      </c>
      <c r="H96" s="156"/>
      <c r="I96" s="156"/>
      <c r="J96" s="156"/>
      <c r="K96" s="156"/>
      <c r="L96" s="132"/>
      <c r="M96" s="157"/>
      <c r="N96" s="157"/>
      <c r="O96" s="157"/>
      <c r="P96" s="157"/>
      <c r="Q96" s="157"/>
      <c r="R96" s="158"/>
    </row>
    <row r="97" spans="1:18" s="102" customFormat="1" ht="19.2">
      <c r="A97" s="122" t="s">
        <v>12</v>
      </c>
      <c r="B97" s="123">
        <v>177232.51</v>
      </c>
      <c r="C97" s="123">
        <v>190937.36</v>
      </c>
      <c r="D97" s="124">
        <v>1.1000000000000001</v>
      </c>
      <c r="E97" s="152" t="s">
        <v>57</v>
      </c>
      <c r="F97" s="124">
        <f>F96+G97</f>
        <v>33</v>
      </c>
      <c r="G97" s="152">
        <v>22.2</v>
      </c>
      <c r="H97" s="153">
        <v>55.160000000000004</v>
      </c>
      <c r="I97" s="153">
        <v>2.6590000000000003</v>
      </c>
      <c r="J97" s="153">
        <v>48.260000000000005</v>
      </c>
      <c r="K97" s="153">
        <v>28.560000000000002</v>
      </c>
      <c r="L97" s="224">
        <v>53.866666666666667</v>
      </c>
      <c r="M97" s="154" t="s">
        <v>88</v>
      </c>
      <c r="N97" s="154">
        <v>0.46349999999999997</v>
      </c>
      <c r="O97" s="154">
        <v>0.72699999999999998</v>
      </c>
      <c r="P97" s="154">
        <v>1.5471666666666666</v>
      </c>
      <c r="Q97" s="154" t="s">
        <v>88</v>
      </c>
      <c r="R97" s="155">
        <v>159.16666666666666</v>
      </c>
    </row>
    <row r="98" spans="1:18" s="102" customFormat="1" ht="19.2">
      <c r="A98" s="128" t="s">
        <v>12</v>
      </c>
      <c r="B98" s="129">
        <v>177232.51</v>
      </c>
      <c r="C98" s="129">
        <v>190937.36</v>
      </c>
      <c r="D98" s="130">
        <v>1.1000000000000001</v>
      </c>
      <c r="E98" s="131" t="s">
        <v>59</v>
      </c>
      <c r="F98" s="130">
        <f>F97+G98</f>
        <v>34.5</v>
      </c>
      <c r="G98" s="131">
        <v>1.5</v>
      </c>
      <c r="H98" s="156"/>
      <c r="I98" s="156"/>
      <c r="J98" s="156"/>
      <c r="K98" s="156"/>
      <c r="L98" s="132"/>
      <c r="M98" s="157"/>
      <c r="N98" s="157"/>
      <c r="O98" s="157"/>
      <c r="P98" s="157"/>
      <c r="Q98" s="157"/>
      <c r="R98" s="158"/>
    </row>
    <row r="99" spans="1:18" s="102" customFormat="1" ht="19.2">
      <c r="A99" s="128" t="s">
        <v>12</v>
      </c>
      <c r="B99" s="129">
        <v>177232.51</v>
      </c>
      <c r="C99" s="129">
        <v>190937.36</v>
      </c>
      <c r="D99" s="130">
        <v>1.1000000000000001</v>
      </c>
      <c r="E99" s="131" t="s">
        <v>57</v>
      </c>
      <c r="F99" s="130">
        <f>F98+G99</f>
        <v>39</v>
      </c>
      <c r="G99" s="131">
        <v>4.5</v>
      </c>
      <c r="H99" s="156">
        <v>43.8</v>
      </c>
      <c r="I99" s="156">
        <v>2.621</v>
      </c>
      <c r="J99" s="156">
        <v>38.799999999999997</v>
      </c>
      <c r="K99" s="156">
        <v>20.5</v>
      </c>
      <c r="L99" s="131" t="s">
        <v>58</v>
      </c>
      <c r="M99" s="157" t="s">
        <v>58</v>
      </c>
      <c r="N99" s="157" t="s">
        <v>58</v>
      </c>
      <c r="O99" s="157" t="s">
        <v>58</v>
      </c>
      <c r="P99" s="157" t="s">
        <v>58</v>
      </c>
      <c r="Q99" s="157" t="s">
        <v>58</v>
      </c>
      <c r="R99" s="158" t="s">
        <v>58</v>
      </c>
    </row>
    <row r="100" spans="1:18" s="102" customFormat="1" ht="19.8" thickBot="1">
      <c r="A100" s="134" t="s">
        <v>12</v>
      </c>
      <c r="B100" s="135">
        <v>177232.51</v>
      </c>
      <c r="C100" s="135">
        <v>190937.36</v>
      </c>
      <c r="D100" s="136">
        <v>1.1000000000000001</v>
      </c>
      <c r="E100" s="137" t="s">
        <v>59</v>
      </c>
      <c r="F100" s="136">
        <f>F99+G100</f>
        <v>43.5</v>
      </c>
      <c r="G100" s="137">
        <v>4.5</v>
      </c>
      <c r="H100" s="160"/>
      <c r="I100" s="160"/>
      <c r="J100" s="160"/>
      <c r="K100" s="160"/>
      <c r="L100" s="138"/>
      <c r="M100" s="161"/>
      <c r="N100" s="161"/>
      <c r="O100" s="161"/>
      <c r="P100" s="161"/>
      <c r="Q100" s="161"/>
      <c r="R100" s="162"/>
    </row>
    <row r="101" spans="1:18" s="102" customFormat="1" ht="19.2">
      <c r="A101" s="108" t="s">
        <v>124</v>
      </c>
      <c r="B101" s="197">
        <v>177241.27</v>
      </c>
      <c r="C101" s="197">
        <v>193133.74</v>
      </c>
      <c r="D101" s="202">
        <v>0.5</v>
      </c>
      <c r="E101" s="207" t="s">
        <v>56</v>
      </c>
      <c r="F101" s="202">
        <v>9</v>
      </c>
      <c r="G101" s="207">
        <v>9</v>
      </c>
      <c r="H101" s="212"/>
      <c r="I101" s="212"/>
      <c r="J101" s="212"/>
      <c r="K101" s="212"/>
      <c r="L101" s="216"/>
      <c r="M101" s="230"/>
      <c r="N101" s="230"/>
      <c r="O101" s="230"/>
      <c r="P101" s="230"/>
      <c r="Q101" s="230"/>
      <c r="R101" s="144"/>
    </row>
    <row r="102" spans="1:18" s="102" customFormat="1" ht="19.2">
      <c r="A102" s="108" t="s">
        <v>124</v>
      </c>
      <c r="B102" s="109">
        <v>177241.27</v>
      </c>
      <c r="C102" s="109">
        <v>193133.74</v>
      </c>
      <c r="D102" s="110">
        <v>0.5</v>
      </c>
      <c r="E102" s="111" t="s">
        <v>57</v>
      </c>
      <c r="F102" s="110">
        <f t="shared" ref="F102:F107" si="1">F101+G102</f>
        <v>25.5</v>
      </c>
      <c r="G102" s="111">
        <v>16.5</v>
      </c>
      <c r="H102" s="114">
        <v>53.36</v>
      </c>
      <c r="I102" s="114">
        <v>2.6960000000000002</v>
      </c>
      <c r="J102" s="114">
        <v>59.92</v>
      </c>
      <c r="K102" s="114">
        <v>32.6</v>
      </c>
      <c r="L102" s="151">
        <v>95.4</v>
      </c>
      <c r="M102" s="143">
        <v>50.6</v>
      </c>
      <c r="N102" s="143">
        <v>0.71560000000000001</v>
      </c>
      <c r="O102" s="143">
        <v>0.88100000000000001</v>
      </c>
      <c r="P102" s="143">
        <v>1.4605999999999999</v>
      </c>
      <c r="Q102" s="143">
        <v>7.2799999999999994</v>
      </c>
      <c r="R102" s="144">
        <v>158.6</v>
      </c>
    </row>
    <row r="103" spans="1:18" s="102" customFormat="1" ht="19.2">
      <c r="A103" s="108" t="s">
        <v>124</v>
      </c>
      <c r="B103" s="109">
        <v>177241.27</v>
      </c>
      <c r="C103" s="109">
        <v>193133.74</v>
      </c>
      <c r="D103" s="110">
        <v>0.5</v>
      </c>
      <c r="E103" s="111" t="s">
        <v>87</v>
      </c>
      <c r="F103" s="110">
        <f t="shared" si="1"/>
        <v>28.5</v>
      </c>
      <c r="G103" s="111">
        <v>3</v>
      </c>
      <c r="H103" s="114"/>
      <c r="I103" s="114"/>
      <c r="J103" s="114"/>
      <c r="K103" s="114"/>
      <c r="L103" s="112"/>
      <c r="M103" s="143"/>
      <c r="N103" s="143"/>
      <c r="O103" s="143"/>
      <c r="P103" s="143"/>
      <c r="Q103" s="143"/>
      <c r="R103" s="144"/>
    </row>
    <row r="104" spans="1:18" s="102" customFormat="1" ht="19.8" thickBot="1">
      <c r="A104" s="108" t="s">
        <v>124</v>
      </c>
      <c r="B104" s="109">
        <v>177241.27</v>
      </c>
      <c r="C104" s="109">
        <v>193133.74</v>
      </c>
      <c r="D104" s="110">
        <v>0.5</v>
      </c>
      <c r="E104" s="111" t="s">
        <v>57</v>
      </c>
      <c r="F104" s="110">
        <f t="shared" si="1"/>
        <v>31.5</v>
      </c>
      <c r="G104" s="111">
        <v>3</v>
      </c>
      <c r="H104" s="114">
        <v>41.6</v>
      </c>
      <c r="I104" s="114">
        <v>2.69</v>
      </c>
      <c r="J104" s="114">
        <v>48.5</v>
      </c>
      <c r="K104" s="114">
        <v>23.9</v>
      </c>
      <c r="L104" s="151">
        <v>125</v>
      </c>
      <c r="M104" s="143">
        <v>69</v>
      </c>
      <c r="N104" s="143">
        <v>0.53600000000000003</v>
      </c>
      <c r="O104" s="143">
        <v>0.69699999999999995</v>
      </c>
      <c r="P104" s="143">
        <v>1.133</v>
      </c>
      <c r="Q104" s="143">
        <v>7.7</v>
      </c>
      <c r="R104" s="144">
        <v>235</v>
      </c>
    </row>
    <row r="105" spans="1:18" s="23" customFormat="1" ht="19.2">
      <c r="A105" s="103" t="s">
        <v>124</v>
      </c>
      <c r="B105" s="104">
        <v>177241.27</v>
      </c>
      <c r="C105" s="104">
        <v>193133.74</v>
      </c>
      <c r="D105" s="105">
        <v>0.5</v>
      </c>
      <c r="E105" s="140" t="s">
        <v>59</v>
      </c>
      <c r="F105" s="105">
        <f t="shared" si="1"/>
        <v>36</v>
      </c>
      <c r="G105" s="140">
        <v>4.5</v>
      </c>
      <c r="H105" s="141"/>
      <c r="I105" s="141"/>
      <c r="J105" s="141"/>
      <c r="K105" s="141"/>
      <c r="L105" s="106"/>
      <c r="M105" s="149"/>
      <c r="N105" s="149"/>
      <c r="O105" s="149"/>
      <c r="P105" s="149"/>
      <c r="Q105" s="149"/>
      <c r="R105" s="150"/>
    </row>
    <row r="106" spans="1:18" s="23" customFormat="1" ht="19.2">
      <c r="A106" s="108" t="s">
        <v>124</v>
      </c>
      <c r="B106" s="109">
        <v>177241.27</v>
      </c>
      <c r="C106" s="109">
        <v>193133.74</v>
      </c>
      <c r="D106" s="110">
        <v>0.5</v>
      </c>
      <c r="E106" s="111" t="s">
        <v>57</v>
      </c>
      <c r="F106" s="110">
        <f t="shared" si="1"/>
        <v>40</v>
      </c>
      <c r="G106" s="111">
        <v>4</v>
      </c>
      <c r="H106" s="114" t="s">
        <v>58</v>
      </c>
      <c r="I106" s="114" t="s">
        <v>88</v>
      </c>
      <c r="J106" s="114" t="s">
        <v>58</v>
      </c>
      <c r="K106" s="114" t="s">
        <v>58</v>
      </c>
      <c r="L106" s="111" t="s">
        <v>58</v>
      </c>
      <c r="M106" s="143" t="s">
        <v>58</v>
      </c>
      <c r="N106" s="143" t="s">
        <v>58</v>
      </c>
      <c r="O106" s="143" t="s">
        <v>58</v>
      </c>
      <c r="P106" s="143" t="s">
        <v>58</v>
      </c>
      <c r="Q106" s="143" t="s">
        <v>58</v>
      </c>
      <c r="R106" s="144" t="s">
        <v>58</v>
      </c>
    </row>
    <row r="107" spans="1:18" s="23" customFormat="1" ht="19.2">
      <c r="A107" s="108" t="s">
        <v>124</v>
      </c>
      <c r="B107" s="197">
        <v>177241.27</v>
      </c>
      <c r="C107" s="197">
        <v>193133.74</v>
      </c>
      <c r="D107" s="202">
        <v>0.5</v>
      </c>
      <c r="E107" s="207" t="s">
        <v>59</v>
      </c>
      <c r="F107" s="202">
        <f t="shared" si="1"/>
        <v>45.5</v>
      </c>
      <c r="G107" s="207">
        <v>5.5</v>
      </c>
      <c r="H107" s="212"/>
      <c r="I107" s="212"/>
      <c r="J107" s="212"/>
      <c r="K107" s="212"/>
      <c r="L107" s="216"/>
      <c r="M107" s="230"/>
      <c r="N107" s="230"/>
      <c r="O107" s="230"/>
      <c r="P107" s="230"/>
      <c r="Q107" s="230"/>
      <c r="R107" s="144"/>
    </row>
    <row r="108" spans="1:18" s="23" customFormat="1" ht="19.8" thickBot="1">
      <c r="A108" s="134" t="s">
        <v>22</v>
      </c>
      <c r="B108" s="135">
        <v>177245.26</v>
      </c>
      <c r="C108" s="135">
        <v>191228.23</v>
      </c>
      <c r="D108" s="136">
        <v>3.5</v>
      </c>
      <c r="E108" s="136" t="s">
        <v>91</v>
      </c>
      <c r="F108" s="136">
        <v>4.0999999999999996</v>
      </c>
      <c r="G108" s="136">
        <v>4.0999999999999996</v>
      </c>
      <c r="H108" s="138"/>
      <c r="I108" s="138"/>
      <c r="J108" s="138"/>
      <c r="K108" s="138"/>
      <c r="L108" s="138"/>
      <c r="M108" s="138"/>
      <c r="N108" s="138"/>
      <c r="O108" s="138"/>
      <c r="P108" s="138"/>
      <c r="Q108" s="138"/>
      <c r="R108" s="139"/>
    </row>
    <row r="109" spans="1:18" s="102" customFormat="1" ht="19.2">
      <c r="A109" s="128" t="s">
        <v>22</v>
      </c>
      <c r="B109" s="129">
        <v>177245.26</v>
      </c>
      <c r="C109" s="129">
        <v>191228.23</v>
      </c>
      <c r="D109" s="130">
        <v>3.5</v>
      </c>
      <c r="E109" s="131" t="s">
        <v>61</v>
      </c>
      <c r="F109" s="130">
        <f>F108+G109</f>
        <v>12.5</v>
      </c>
      <c r="G109" s="131">
        <v>8.4</v>
      </c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3"/>
    </row>
    <row r="110" spans="1:18" s="102" customFormat="1" ht="19.2">
      <c r="A110" s="128" t="s">
        <v>22</v>
      </c>
      <c r="B110" s="129">
        <v>177245.26</v>
      </c>
      <c r="C110" s="129">
        <v>191228.23</v>
      </c>
      <c r="D110" s="130">
        <v>3.5</v>
      </c>
      <c r="E110" s="131" t="s">
        <v>57</v>
      </c>
      <c r="F110" s="130">
        <f>F109+G110</f>
        <v>32</v>
      </c>
      <c r="G110" s="131">
        <v>19.5</v>
      </c>
      <c r="H110" s="132">
        <v>46.75</v>
      </c>
      <c r="I110" s="132">
        <v>2.6899999999999995</v>
      </c>
      <c r="J110" s="132">
        <v>50.3</v>
      </c>
      <c r="K110" s="132">
        <v>24.95</v>
      </c>
      <c r="L110" s="132">
        <v>60.550000000000004</v>
      </c>
      <c r="M110" s="132">
        <v>31.825000000000003</v>
      </c>
      <c r="N110" s="132">
        <v>0.52750000000000008</v>
      </c>
      <c r="O110" s="132">
        <v>0.66274999999999995</v>
      </c>
      <c r="P110" s="132">
        <v>1.2835000000000001</v>
      </c>
      <c r="Q110" s="132">
        <v>6.0750000000000011</v>
      </c>
      <c r="R110" s="133">
        <v>108.25</v>
      </c>
    </row>
    <row r="111" spans="1:18" s="102" customFormat="1" ht="19.2">
      <c r="A111" s="128" t="s">
        <v>22</v>
      </c>
      <c r="B111" s="129">
        <v>177245.26</v>
      </c>
      <c r="C111" s="129">
        <v>191228.23</v>
      </c>
      <c r="D111" s="130">
        <v>3.5</v>
      </c>
      <c r="E111" s="131" t="s">
        <v>61</v>
      </c>
      <c r="F111" s="130">
        <f>F110+G111</f>
        <v>36.5</v>
      </c>
      <c r="G111" s="131">
        <v>4.5</v>
      </c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3"/>
    </row>
    <row r="112" spans="1:18" s="102" customFormat="1" ht="19.2">
      <c r="A112" s="128" t="s">
        <v>22</v>
      </c>
      <c r="B112" s="129">
        <v>177245.26</v>
      </c>
      <c r="C112" s="129">
        <v>191228.23</v>
      </c>
      <c r="D112" s="130">
        <v>3.5</v>
      </c>
      <c r="E112" s="131" t="s">
        <v>57</v>
      </c>
      <c r="F112" s="130">
        <f>F111+G112</f>
        <v>40</v>
      </c>
      <c r="G112" s="131">
        <v>3.5</v>
      </c>
      <c r="H112" s="132">
        <v>44.1</v>
      </c>
      <c r="I112" s="132">
        <v>2.68</v>
      </c>
      <c r="J112" s="132">
        <v>46.6</v>
      </c>
      <c r="K112" s="132">
        <v>24.8</v>
      </c>
      <c r="L112" s="132" t="s">
        <v>88</v>
      </c>
      <c r="M112" s="132" t="s">
        <v>88</v>
      </c>
      <c r="N112" s="132">
        <v>0.45700000000000002</v>
      </c>
      <c r="O112" s="132">
        <v>0.63900000000000001</v>
      </c>
      <c r="P112" s="132">
        <v>1.2</v>
      </c>
      <c r="Q112" s="132" t="s">
        <v>88</v>
      </c>
      <c r="R112" s="133">
        <v>89</v>
      </c>
    </row>
    <row r="113" spans="1:18" s="102" customFormat="1" ht="19.8" thickBot="1">
      <c r="A113" s="128" t="s">
        <v>22</v>
      </c>
      <c r="B113" s="199">
        <v>177245.26</v>
      </c>
      <c r="C113" s="199">
        <v>191228.23</v>
      </c>
      <c r="D113" s="204">
        <v>3.5</v>
      </c>
      <c r="E113" s="208" t="s">
        <v>84</v>
      </c>
      <c r="F113" s="204">
        <f>F112+G113</f>
        <v>74</v>
      </c>
      <c r="G113" s="208">
        <v>34</v>
      </c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133"/>
    </row>
    <row r="114" spans="1:18" s="102" customFormat="1" ht="19.2">
      <c r="A114" s="35" t="s">
        <v>54</v>
      </c>
      <c r="B114" s="36">
        <v>177276.88</v>
      </c>
      <c r="C114" s="36">
        <v>192859.17</v>
      </c>
      <c r="D114" s="37">
        <v>1</v>
      </c>
      <c r="E114" s="37" t="s">
        <v>55</v>
      </c>
      <c r="F114" s="37">
        <v>0.7</v>
      </c>
      <c r="G114" s="38">
        <v>0.7</v>
      </c>
      <c r="H114" s="39"/>
      <c r="I114" s="39"/>
      <c r="J114" s="39"/>
      <c r="K114" s="39"/>
      <c r="L114" s="40"/>
      <c r="M114" s="41"/>
      <c r="N114" s="41"/>
      <c r="O114" s="41"/>
      <c r="P114" s="41"/>
      <c r="Q114" s="41"/>
      <c r="R114" s="42"/>
    </row>
    <row r="115" spans="1:18" s="102" customFormat="1" ht="19.2">
      <c r="A115" s="15" t="s">
        <v>54</v>
      </c>
      <c r="B115" s="16">
        <v>177276.88</v>
      </c>
      <c r="C115" s="16">
        <v>192859.17</v>
      </c>
      <c r="D115" s="17">
        <v>1</v>
      </c>
      <c r="E115" s="18" t="s">
        <v>56</v>
      </c>
      <c r="F115" s="17">
        <f>F114+G115</f>
        <v>10.5</v>
      </c>
      <c r="G115" s="18">
        <v>9.8000000000000007</v>
      </c>
      <c r="H115" s="19"/>
      <c r="I115" s="19"/>
      <c r="J115" s="19"/>
      <c r="K115" s="19"/>
      <c r="L115" s="20"/>
      <c r="M115" s="21"/>
      <c r="N115" s="21"/>
      <c r="O115" s="21"/>
      <c r="P115" s="21"/>
      <c r="Q115" s="21"/>
      <c r="R115" s="22"/>
    </row>
    <row r="116" spans="1:18" s="102" customFormat="1" ht="19.8" thickBot="1">
      <c r="A116" s="43" t="s">
        <v>54</v>
      </c>
      <c r="B116" s="44">
        <v>177276.88</v>
      </c>
      <c r="C116" s="44">
        <v>192859.17</v>
      </c>
      <c r="D116" s="45">
        <v>1</v>
      </c>
      <c r="E116" s="46" t="s">
        <v>57</v>
      </c>
      <c r="F116" s="45">
        <f>F115+G116</f>
        <v>32</v>
      </c>
      <c r="G116" s="46">
        <v>21.5</v>
      </c>
      <c r="H116" s="47">
        <v>44.14</v>
      </c>
      <c r="I116" s="47">
        <v>2.66</v>
      </c>
      <c r="J116" s="47">
        <v>37.78</v>
      </c>
      <c r="K116" s="47">
        <v>21.639999999999997</v>
      </c>
      <c r="L116" s="228">
        <v>60.2</v>
      </c>
      <c r="M116" s="49" t="s">
        <v>58</v>
      </c>
      <c r="N116" s="49">
        <v>0.39340000000000003</v>
      </c>
      <c r="O116" s="49">
        <v>0.50700000000000001</v>
      </c>
      <c r="P116" s="49" t="s">
        <v>58</v>
      </c>
      <c r="Q116" s="49" t="s">
        <v>58</v>
      </c>
      <c r="R116" s="50">
        <v>148.6</v>
      </c>
    </row>
    <row r="117" spans="1:18" s="102" customFormat="1" ht="19.2">
      <c r="A117" s="15" t="s">
        <v>54</v>
      </c>
      <c r="B117" s="16">
        <v>177276.88</v>
      </c>
      <c r="C117" s="16">
        <v>192859.17</v>
      </c>
      <c r="D117" s="17">
        <v>1</v>
      </c>
      <c r="E117" s="18" t="s">
        <v>59</v>
      </c>
      <c r="F117" s="17">
        <f>F116+G117</f>
        <v>40.5</v>
      </c>
      <c r="G117" s="18">
        <v>8.5</v>
      </c>
      <c r="H117" s="19"/>
      <c r="I117" s="19"/>
      <c r="J117" s="19"/>
      <c r="K117" s="19"/>
      <c r="L117" s="20"/>
      <c r="M117" s="21"/>
      <c r="N117" s="21"/>
      <c r="O117" s="21"/>
      <c r="P117" s="21"/>
      <c r="Q117" s="21"/>
      <c r="R117" s="22"/>
    </row>
    <row r="118" spans="1:18" s="102" customFormat="1" ht="19.2">
      <c r="A118" s="108" t="s">
        <v>93</v>
      </c>
      <c r="B118" s="109">
        <v>177287.36</v>
      </c>
      <c r="C118" s="109">
        <v>191572.82</v>
      </c>
      <c r="D118" s="110">
        <v>1.5</v>
      </c>
      <c r="E118" s="110" t="s">
        <v>82</v>
      </c>
      <c r="F118" s="110">
        <v>1.5</v>
      </c>
      <c r="G118" s="111">
        <v>1.5</v>
      </c>
      <c r="H118" s="114"/>
      <c r="I118" s="114"/>
      <c r="J118" s="114"/>
      <c r="K118" s="114"/>
      <c r="L118" s="112"/>
      <c r="M118" s="143"/>
      <c r="N118" s="143"/>
      <c r="O118" s="143"/>
      <c r="P118" s="143"/>
      <c r="Q118" s="143"/>
      <c r="R118" s="144"/>
    </row>
    <row r="119" spans="1:18" s="102" customFormat="1" ht="19.8" thickBot="1">
      <c r="A119" s="108" t="s">
        <v>93</v>
      </c>
      <c r="B119" s="109">
        <v>177287.36</v>
      </c>
      <c r="C119" s="109">
        <v>191572.82</v>
      </c>
      <c r="D119" s="110">
        <v>1.5</v>
      </c>
      <c r="E119" s="111" t="s">
        <v>59</v>
      </c>
      <c r="F119" s="110">
        <f t="shared" ref="F119:F125" si="2">F118+G119</f>
        <v>10.5</v>
      </c>
      <c r="G119" s="111">
        <v>9</v>
      </c>
      <c r="H119" s="114"/>
      <c r="I119" s="114"/>
      <c r="J119" s="114"/>
      <c r="K119" s="114"/>
      <c r="L119" s="112"/>
      <c r="M119" s="143"/>
      <c r="N119" s="143"/>
      <c r="O119" s="143"/>
      <c r="P119" s="143"/>
      <c r="Q119" s="143"/>
      <c r="R119" s="144"/>
    </row>
    <row r="120" spans="1:18" s="102" customFormat="1" ht="19.2">
      <c r="A120" s="103" t="s">
        <v>93</v>
      </c>
      <c r="B120" s="104">
        <v>177287.36</v>
      </c>
      <c r="C120" s="104">
        <v>191572.82</v>
      </c>
      <c r="D120" s="105">
        <v>1.5</v>
      </c>
      <c r="E120" s="140" t="s">
        <v>57</v>
      </c>
      <c r="F120" s="105">
        <f t="shared" si="2"/>
        <v>29</v>
      </c>
      <c r="G120" s="140">
        <v>18.5</v>
      </c>
      <c r="H120" s="141">
        <v>50.220000000000006</v>
      </c>
      <c r="I120" s="221">
        <v>2.6960000000000006</v>
      </c>
      <c r="J120" s="141">
        <v>58.2</v>
      </c>
      <c r="K120" s="141">
        <v>32.28</v>
      </c>
      <c r="L120" s="106">
        <v>73.260000000000005</v>
      </c>
      <c r="M120" s="149">
        <v>37.559999999999995</v>
      </c>
      <c r="N120" s="149">
        <v>0.66280000000000006</v>
      </c>
      <c r="O120" s="149">
        <v>0.84559999999999991</v>
      </c>
      <c r="P120" s="149">
        <v>1.3692</v>
      </c>
      <c r="Q120" s="149">
        <v>6.6</v>
      </c>
      <c r="R120" s="150">
        <v>151.80000000000001</v>
      </c>
    </row>
    <row r="121" spans="1:18" s="102" customFormat="1" ht="19.2">
      <c r="A121" s="108" t="s">
        <v>93</v>
      </c>
      <c r="B121" s="109">
        <v>177287.36</v>
      </c>
      <c r="C121" s="109">
        <v>191572.82</v>
      </c>
      <c r="D121" s="110">
        <v>1.5</v>
      </c>
      <c r="E121" s="111" t="s">
        <v>61</v>
      </c>
      <c r="F121" s="110">
        <f t="shared" si="2"/>
        <v>38</v>
      </c>
      <c r="G121" s="111">
        <v>9</v>
      </c>
      <c r="H121" s="114"/>
      <c r="I121" s="112"/>
      <c r="J121" s="114"/>
      <c r="K121" s="114"/>
      <c r="L121" s="112"/>
      <c r="M121" s="143"/>
      <c r="N121" s="143"/>
      <c r="O121" s="143"/>
      <c r="P121" s="143"/>
      <c r="Q121" s="143"/>
      <c r="R121" s="144"/>
    </row>
    <row r="122" spans="1:18" s="102" customFormat="1" ht="19.2">
      <c r="A122" s="108" t="s">
        <v>93</v>
      </c>
      <c r="B122" s="109">
        <v>177287.36</v>
      </c>
      <c r="C122" s="109">
        <v>191572.82</v>
      </c>
      <c r="D122" s="110">
        <v>1.5</v>
      </c>
      <c r="E122" s="111" t="s">
        <v>57</v>
      </c>
      <c r="F122" s="110">
        <f t="shared" si="2"/>
        <v>42</v>
      </c>
      <c r="G122" s="111">
        <v>4</v>
      </c>
      <c r="H122" s="114"/>
      <c r="I122" s="112"/>
      <c r="J122" s="114"/>
      <c r="K122" s="114"/>
      <c r="L122" s="112"/>
      <c r="M122" s="143"/>
      <c r="N122" s="143"/>
      <c r="O122" s="143"/>
      <c r="P122" s="143"/>
      <c r="Q122" s="143"/>
      <c r="R122" s="144"/>
    </row>
    <row r="123" spans="1:18" s="102" customFormat="1" ht="19.8" thickBot="1">
      <c r="A123" s="116" t="s">
        <v>93</v>
      </c>
      <c r="B123" s="117">
        <v>177287.36</v>
      </c>
      <c r="C123" s="117">
        <v>191572.82</v>
      </c>
      <c r="D123" s="118">
        <v>1.5</v>
      </c>
      <c r="E123" s="119" t="s">
        <v>59</v>
      </c>
      <c r="F123" s="118">
        <f t="shared" si="2"/>
        <v>45</v>
      </c>
      <c r="G123" s="119">
        <v>3</v>
      </c>
      <c r="H123" s="145"/>
      <c r="I123" s="120"/>
      <c r="J123" s="145"/>
      <c r="K123" s="145"/>
      <c r="L123" s="120"/>
      <c r="M123" s="146"/>
      <c r="N123" s="146"/>
      <c r="O123" s="146"/>
      <c r="P123" s="146"/>
      <c r="Q123" s="146"/>
      <c r="R123" s="147"/>
    </row>
    <row r="124" spans="1:18" s="102" customFormat="1" ht="19.2">
      <c r="A124" s="108" t="s">
        <v>93</v>
      </c>
      <c r="B124" s="109">
        <v>177287.36</v>
      </c>
      <c r="C124" s="109">
        <v>191572.82</v>
      </c>
      <c r="D124" s="110">
        <v>1.5</v>
      </c>
      <c r="E124" s="111" t="s">
        <v>57</v>
      </c>
      <c r="F124" s="110">
        <f t="shared" si="2"/>
        <v>54</v>
      </c>
      <c r="G124" s="111">
        <v>9</v>
      </c>
      <c r="H124" s="114">
        <v>37</v>
      </c>
      <c r="I124" s="148">
        <v>2.69</v>
      </c>
      <c r="J124" s="114">
        <v>42.3</v>
      </c>
      <c r="K124" s="114">
        <v>20.2</v>
      </c>
      <c r="L124" s="111" t="s">
        <v>58</v>
      </c>
      <c r="M124" s="143" t="s">
        <v>58</v>
      </c>
      <c r="N124" s="143" t="s">
        <v>58</v>
      </c>
      <c r="O124" s="143" t="s">
        <v>58</v>
      </c>
      <c r="P124" s="143" t="s">
        <v>58</v>
      </c>
      <c r="Q124" s="143" t="s">
        <v>58</v>
      </c>
      <c r="R124" s="144" t="s">
        <v>58</v>
      </c>
    </row>
    <row r="125" spans="1:18" s="102" customFormat="1" ht="19.2">
      <c r="A125" s="108" t="s">
        <v>93</v>
      </c>
      <c r="B125" s="109">
        <v>177287.36</v>
      </c>
      <c r="C125" s="109">
        <v>191572.82</v>
      </c>
      <c r="D125" s="110">
        <v>1.5</v>
      </c>
      <c r="E125" s="111" t="s">
        <v>84</v>
      </c>
      <c r="F125" s="110">
        <f t="shared" si="2"/>
        <v>59</v>
      </c>
      <c r="G125" s="111">
        <v>5</v>
      </c>
      <c r="H125" s="114"/>
      <c r="I125" s="112"/>
      <c r="J125" s="114"/>
      <c r="K125" s="114"/>
      <c r="L125" s="112"/>
      <c r="M125" s="143"/>
      <c r="N125" s="143"/>
      <c r="O125" s="143"/>
      <c r="P125" s="143"/>
      <c r="Q125" s="143"/>
      <c r="R125" s="144"/>
    </row>
    <row r="126" spans="1:18" s="102" customFormat="1" ht="19.2">
      <c r="A126" s="108" t="s">
        <v>170</v>
      </c>
      <c r="B126" s="109">
        <v>177289.98</v>
      </c>
      <c r="C126" s="109">
        <v>192210.21</v>
      </c>
      <c r="D126" s="110">
        <v>0.7</v>
      </c>
      <c r="E126" s="110" t="s">
        <v>55</v>
      </c>
      <c r="F126" s="110">
        <v>0.4</v>
      </c>
      <c r="G126" s="111">
        <v>0.4</v>
      </c>
      <c r="H126" s="114"/>
      <c r="I126" s="114"/>
      <c r="J126" s="114"/>
      <c r="K126" s="114"/>
      <c r="L126" s="112"/>
      <c r="M126" s="143"/>
      <c r="N126" s="143"/>
      <c r="O126" s="143"/>
      <c r="P126" s="143"/>
      <c r="Q126" s="143"/>
      <c r="R126" s="144"/>
    </row>
    <row r="127" spans="1:18" s="102" customFormat="1" ht="19.8" thickBot="1">
      <c r="A127" s="108" t="s">
        <v>170</v>
      </c>
      <c r="B127" s="109">
        <v>177289.98</v>
      </c>
      <c r="C127" s="109">
        <v>192210.21</v>
      </c>
      <c r="D127" s="110">
        <v>0.7</v>
      </c>
      <c r="E127" s="111" t="s">
        <v>59</v>
      </c>
      <c r="F127" s="110">
        <f>F126+G127</f>
        <v>12</v>
      </c>
      <c r="G127" s="111">
        <v>11.6</v>
      </c>
      <c r="H127" s="114"/>
      <c r="I127" s="114"/>
      <c r="J127" s="114"/>
      <c r="K127" s="114"/>
      <c r="L127" s="112"/>
      <c r="M127" s="143"/>
      <c r="N127" s="143"/>
      <c r="O127" s="143"/>
      <c r="P127" s="143"/>
      <c r="Q127" s="143"/>
      <c r="R127" s="144"/>
    </row>
    <row r="128" spans="1:18" s="102" customFormat="1" ht="19.2">
      <c r="A128" s="103" t="s">
        <v>170</v>
      </c>
      <c r="B128" s="104">
        <v>177289.98</v>
      </c>
      <c r="C128" s="104">
        <v>192210.21</v>
      </c>
      <c r="D128" s="105">
        <v>0.7</v>
      </c>
      <c r="E128" s="140" t="s">
        <v>57</v>
      </c>
      <c r="F128" s="105">
        <f>F127+G128</f>
        <v>28.8</v>
      </c>
      <c r="G128" s="140">
        <v>16.8</v>
      </c>
      <c r="H128" s="141">
        <v>53.36</v>
      </c>
      <c r="I128" s="141">
        <v>2.6280000000000001</v>
      </c>
      <c r="J128" s="141">
        <v>49.08</v>
      </c>
      <c r="K128" s="141">
        <v>27.759999999999998</v>
      </c>
      <c r="L128" s="222">
        <v>88.4</v>
      </c>
      <c r="M128" s="149" t="s">
        <v>88</v>
      </c>
      <c r="N128" s="149">
        <v>0.39739999999999998</v>
      </c>
      <c r="O128" s="149">
        <v>0.55840000000000001</v>
      </c>
      <c r="P128" s="149">
        <v>1.365</v>
      </c>
      <c r="Q128" s="149" t="s">
        <v>88</v>
      </c>
      <c r="R128" s="150">
        <v>257.71999999999997</v>
      </c>
    </row>
    <row r="129" spans="1:18" s="102" customFormat="1" ht="19.2">
      <c r="A129" s="108" t="s">
        <v>170</v>
      </c>
      <c r="B129" s="109">
        <v>177289.98</v>
      </c>
      <c r="C129" s="109">
        <v>192210.21</v>
      </c>
      <c r="D129" s="110">
        <v>0.7</v>
      </c>
      <c r="E129" s="111" t="s">
        <v>59</v>
      </c>
      <c r="F129" s="110">
        <f>F128+G129</f>
        <v>32</v>
      </c>
      <c r="G129" s="111">
        <v>3.2</v>
      </c>
      <c r="H129" s="114"/>
      <c r="I129" s="114"/>
      <c r="J129" s="114"/>
      <c r="K129" s="114"/>
      <c r="L129" s="112"/>
      <c r="M129" s="143"/>
      <c r="N129" s="143"/>
      <c r="O129" s="143"/>
      <c r="P129" s="143"/>
      <c r="Q129" s="143"/>
      <c r="R129" s="144"/>
    </row>
    <row r="130" spans="1:18" s="102" customFormat="1" ht="19.2">
      <c r="A130" s="108" t="s">
        <v>150</v>
      </c>
      <c r="B130" s="109">
        <v>177293.46</v>
      </c>
      <c r="C130" s="109">
        <v>191978.5</v>
      </c>
      <c r="D130" s="110">
        <v>1.8</v>
      </c>
      <c r="E130" s="110" t="s">
        <v>55</v>
      </c>
      <c r="F130" s="110">
        <v>1.5</v>
      </c>
      <c r="G130" s="111">
        <v>1.5</v>
      </c>
      <c r="H130" s="114"/>
      <c r="I130" s="114"/>
      <c r="J130" s="114"/>
      <c r="K130" s="114"/>
      <c r="L130" s="112"/>
      <c r="M130" s="143"/>
      <c r="N130" s="143"/>
      <c r="O130" s="143"/>
      <c r="P130" s="143"/>
      <c r="Q130" s="143"/>
      <c r="R130" s="144"/>
    </row>
    <row r="131" spans="1:18" s="102" customFormat="1" ht="19.8" thickBot="1">
      <c r="A131" s="116" t="s">
        <v>150</v>
      </c>
      <c r="B131" s="117">
        <v>177293.46</v>
      </c>
      <c r="C131" s="117">
        <v>191978.5</v>
      </c>
      <c r="D131" s="118">
        <v>1.8</v>
      </c>
      <c r="E131" s="119" t="s">
        <v>59</v>
      </c>
      <c r="F131" s="118">
        <f>F130+G131</f>
        <v>12</v>
      </c>
      <c r="G131" s="119">
        <v>10.5</v>
      </c>
      <c r="H131" s="145"/>
      <c r="I131" s="145"/>
      <c r="J131" s="145"/>
      <c r="K131" s="145"/>
      <c r="L131" s="120"/>
      <c r="M131" s="146"/>
      <c r="N131" s="146"/>
      <c r="O131" s="146"/>
      <c r="P131" s="146"/>
      <c r="Q131" s="146"/>
      <c r="R131" s="147"/>
    </row>
    <row r="132" spans="1:18" s="102" customFormat="1" ht="19.2">
      <c r="A132" s="108" t="s">
        <v>150</v>
      </c>
      <c r="B132" s="109">
        <v>177293.46</v>
      </c>
      <c r="C132" s="109">
        <v>191978.5</v>
      </c>
      <c r="D132" s="110">
        <v>1.8</v>
      </c>
      <c r="E132" s="111" t="s">
        <v>57</v>
      </c>
      <c r="F132" s="110">
        <f>F131+G132</f>
        <v>29</v>
      </c>
      <c r="G132" s="111">
        <v>17</v>
      </c>
      <c r="H132" s="114">
        <v>43.660000000000004</v>
      </c>
      <c r="I132" s="114">
        <v>2.6640000000000001</v>
      </c>
      <c r="J132" s="114">
        <v>42.14</v>
      </c>
      <c r="K132" s="114">
        <v>23.060000000000002</v>
      </c>
      <c r="L132" s="151">
        <v>72.88</v>
      </c>
      <c r="M132" s="143" t="s">
        <v>58</v>
      </c>
      <c r="N132" s="143">
        <v>0.40179999999999999</v>
      </c>
      <c r="O132" s="143">
        <v>0.53759999999999997</v>
      </c>
      <c r="P132" s="143" t="s">
        <v>58</v>
      </c>
      <c r="Q132" s="143" t="s">
        <v>58</v>
      </c>
      <c r="R132" s="144">
        <v>146.80000000000001</v>
      </c>
    </row>
    <row r="133" spans="1:18" s="102" customFormat="1" ht="19.2">
      <c r="A133" s="108" t="s">
        <v>150</v>
      </c>
      <c r="B133" s="109">
        <v>177293.46</v>
      </c>
      <c r="C133" s="109">
        <v>191978.5</v>
      </c>
      <c r="D133" s="110">
        <v>1.8</v>
      </c>
      <c r="E133" s="111" t="s">
        <v>59</v>
      </c>
      <c r="F133" s="110">
        <f>F132+G133</f>
        <v>45</v>
      </c>
      <c r="G133" s="111">
        <v>16</v>
      </c>
      <c r="H133" s="114"/>
      <c r="I133" s="114"/>
      <c r="J133" s="114"/>
      <c r="K133" s="114"/>
      <c r="L133" s="112"/>
      <c r="M133" s="143"/>
      <c r="N133" s="143"/>
      <c r="O133" s="143"/>
      <c r="P133" s="143"/>
      <c r="Q133" s="143"/>
      <c r="R133" s="144"/>
    </row>
    <row r="134" spans="1:18" s="102" customFormat="1" ht="19.2">
      <c r="A134" s="128" t="s">
        <v>21</v>
      </c>
      <c r="B134" s="129">
        <v>177326.2</v>
      </c>
      <c r="C134" s="129">
        <v>191219</v>
      </c>
      <c r="D134" s="130">
        <v>3.5</v>
      </c>
      <c r="E134" s="130" t="s">
        <v>166</v>
      </c>
      <c r="F134" s="130">
        <v>1.5</v>
      </c>
      <c r="G134" s="131">
        <v>1.5</v>
      </c>
      <c r="H134" s="156"/>
      <c r="I134" s="156"/>
      <c r="J134" s="156"/>
      <c r="K134" s="156"/>
      <c r="L134" s="132"/>
      <c r="M134" s="157"/>
      <c r="N134" s="157"/>
      <c r="O134" s="157"/>
      <c r="P134" s="157"/>
      <c r="Q134" s="157"/>
      <c r="R134" s="158"/>
    </row>
    <row r="135" spans="1:18" s="102" customFormat="1" ht="19.8" thickBot="1">
      <c r="A135" s="128" t="s">
        <v>21</v>
      </c>
      <c r="B135" s="129">
        <v>177326.2</v>
      </c>
      <c r="C135" s="129">
        <v>191219</v>
      </c>
      <c r="D135" s="130">
        <v>3.5</v>
      </c>
      <c r="E135" s="131" t="s">
        <v>59</v>
      </c>
      <c r="F135" s="130">
        <f>F134+G135</f>
        <v>15</v>
      </c>
      <c r="G135" s="131">
        <v>13.5</v>
      </c>
      <c r="H135" s="156"/>
      <c r="I135" s="156"/>
      <c r="J135" s="156"/>
      <c r="K135" s="156"/>
      <c r="L135" s="132"/>
      <c r="M135" s="157"/>
      <c r="N135" s="157"/>
      <c r="O135" s="157"/>
      <c r="P135" s="157"/>
      <c r="Q135" s="157"/>
      <c r="R135" s="158"/>
    </row>
    <row r="136" spans="1:18" s="102" customFormat="1" ht="19.2">
      <c r="A136" s="122" t="s">
        <v>21</v>
      </c>
      <c r="B136" s="123">
        <v>177326.2</v>
      </c>
      <c r="C136" s="123">
        <v>191219</v>
      </c>
      <c r="D136" s="124">
        <v>3.5</v>
      </c>
      <c r="E136" s="152" t="s">
        <v>57</v>
      </c>
      <c r="F136" s="124">
        <f>F135+G136</f>
        <v>31.5</v>
      </c>
      <c r="G136" s="152">
        <v>16.5</v>
      </c>
      <c r="H136" s="153">
        <v>54.720000000000006</v>
      </c>
      <c r="I136" s="153">
        <v>2.6120000000000001</v>
      </c>
      <c r="J136" s="153">
        <v>47.14</v>
      </c>
      <c r="K136" s="153">
        <v>26.3</v>
      </c>
      <c r="L136" s="224">
        <v>90.2</v>
      </c>
      <c r="M136" s="154" t="s">
        <v>58</v>
      </c>
      <c r="N136" s="154">
        <v>0.47860000000000003</v>
      </c>
      <c r="O136" s="154">
        <v>0.73119999999999996</v>
      </c>
      <c r="P136" s="154">
        <v>1.4596</v>
      </c>
      <c r="Q136" s="154" t="s">
        <v>58</v>
      </c>
      <c r="R136" s="155">
        <v>251.24</v>
      </c>
    </row>
    <row r="137" spans="1:18" s="102" customFormat="1" ht="19.2">
      <c r="A137" s="128" t="s">
        <v>21</v>
      </c>
      <c r="B137" s="129">
        <v>177326.2</v>
      </c>
      <c r="C137" s="129">
        <v>191219</v>
      </c>
      <c r="D137" s="130">
        <v>3.5</v>
      </c>
      <c r="E137" s="131" t="s">
        <v>59</v>
      </c>
      <c r="F137" s="130">
        <f>F136+G137</f>
        <v>36</v>
      </c>
      <c r="G137" s="131">
        <v>4.5</v>
      </c>
      <c r="H137" s="156"/>
      <c r="I137" s="156"/>
      <c r="J137" s="156"/>
      <c r="K137" s="156"/>
      <c r="L137" s="132"/>
      <c r="M137" s="157"/>
      <c r="N137" s="157"/>
      <c r="O137" s="157"/>
      <c r="P137" s="157"/>
      <c r="Q137" s="157"/>
      <c r="R137" s="158"/>
    </row>
    <row r="138" spans="1:18" s="102" customFormat="1" ht="19.2">
      <c r="A138" s="108" t="s">
        <v>154</v>
      </c>
      <c r="B138" s="197">
        <v>177352.92</v>
      </c>
      <c r="C138" s="197">
        <v>193035.99</v>
      </c>
      <c r="D138" s="202">
        <v>1</v>
      </c>
      <c r="E138" s="202" t="s">
        <v>55</v>
      </c>
      <c r="F138" s="202">
        <v>0.3</v>
      </c>
      <c r="G138" s="207">
        <v>0.3</v>
      </c>
      <c r="H138" s="212"/>
      <c r="I138" s="212"/>
      <c r="J138" s="212"/>
      <c r="K138" s="212"/>
      <c r="L138" s="216"/>
      <c r="M138" s="230"/>
      <c r="N138" s="230"/>
      <c r="O138" s="230"/>
      <c r="P138" s="230"/>
      <c r="Q138" s="230"/>
      <c r="R138" s="144"/>
    </row>
    <row r="139" spans="1:18" s="102" customFormat="1" ht="19.8" thickBot="1">
      <c r="A139" s="116" t="s">
        <v>154</v>
      </c>
      <c r="B139" s="117">
        <v>177352.92</v>
      </c>
      <c r="C139" s="117">
        <v>193035.99</v>
      </c>
      <c r="D139" s="118">
        <v>1</v>
      </c>
      <c r="E139" s="119" t="s">
        <v>56</v>
      </c>
      <c r="F139" s="118">
        <f>F138+G139</f>
        <v>10.5</v>
      </c>
      <c r="G139" s="119">
        <v>10.199999999999999</v>
      </c>
      <c r="H139" s="145"/>
      <c r="I139" s="145"/>
      <c r="J139" s="145"/>
      <c r="K139" s="145"/>
      <c r="L139" s="120"/>
      <c r="M139" s="146"/>
      <c r="N139" s="146"/>
      <c r="O139" s="146"/>
      <c r="P139" s="146"/>
      <c r="Q139" s="146"/>
      <c r="R139" s="147"/>
    </row>
    <row r="140" spans="1:18" s="102" customFormat="1" ht="19.2">
      <c r="A140" s="108" t="s">
        <v>154</v>
      </c>
      <c r="B140" s="109">
        <v>177352.92</v>
      </c>
      <c r="C140" s="109">
        <v>193035.99</v>
      </c>
      <c r="D140" s="110">
        <v>1</v>
      </c>
      <c r="E140" s="111" t="s">
        <v>57</v>
      </c>
      <c r="F140" s="110">
        <f>F139+G140</f>
        <v>31.5</v>
      </c>
      <c r="G140" s="111">
        <v>21</v>
      </c>
      <c r="H140" s="114">
        <v>49.133333333333333</v>
      </c>
      <c r="I140" s="114">
        <v>2.6866666666666661</v>
      </c>
      <c r="J140" s="114">
        <v>52.116666666666667</v>
      </c>
      <c r="K140" s="114">
        <v>30.083333333333329</v>
      </c>
      <c r="L140" s="151">
        <v>69.600000000000009</v>
      </c>
      <c r="M140" s="143" t="s">
        <v>58</v>
      </c>
      <c r="N140" s="143">
        <v>0.56766666666666665</v>
      </c>
      <c r="O140" s="143">
        <v>0.68633333333333335</v>
      </c>
      <c r="P140" s="143">
        <v>1.3821666666666665</v>
      </c>
      <c r="Q140" s="143">
        <v>5.5166666666666666</v>
      </c>
      <c r="R140" s="144">
        <v>116.66666666666667</v>
      </c>
    </row>
    <row r="141" spans="1:18" s="102" customFormat="1" ht="19.2">
      <c r="A141" s="108" t="s">
        <v>154</v>
      </c>
      <c r="B141" s="197">
        <v>177352.92</v>
      </c>
      <c r="C141" s="197">
        <v>193035.99</v>
      </c>
      <c r="D141" s="202">
        <v>1</v>
      </c>
      <c r="E141" s="207" t="s">
        <v>59</v>
      </c>
      <c r="F141" s="202">
        <f>F140+G141</f>
        <v>46.5</v>
      </c>
      <c r="G141" s="207">
        <v>15</v>
      </c>
      <c r="H141" s="212"/>
      <c r="I141" s="212"/>
      <c r="J141" s="212"/>
      <c r="K141" s="212"/>
      <c r="L141" s="216"/>
      <c r="M141" s="230"/>
      <c r="N141" s="230"/>
      <c r="O141" s="230"/>
      <c r="P141" s="230"/>
      <c r="Q141" s="230"/>
      <c r="R141" s="144"/>
    </row>
    <row r="142" spans="1:18" s="102" customFormat="1" ht="19.2">
      <c r="A142" s="128" t="s">
        <v>5</v>
      </c>
      <c r="B142" s="199">
        <v>177372.1</v>
      </c>
      <c r="C142" s="199">
        <v>190763.58</v>
      </c>
      <c r="D142" s="204">
        <v>1.2</v>
      </c>
      <c r="E142" s="204" t="s">
        <v>82</v>
      </c>
      <c r="F142" s="204">
        <v>1.5</v>
      </c>
      <c r="G142" s="204">
        <v>1.5</v>
      </c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133"/>
    </row>
    <row r="143" spans="1:18" s="102" customFormat="1" ht="19.8" thickBot="1">
      <c r="A143" s="128" t="s">
        <v>5</v>
      </c>
      <c r="B143" s="129">
        <v>177372.1</v>
      </c>
      <c r="C143" s="129">
        <v>190763.58</v>
      </c>
      <c r="D143" s="130">
        <v>1.2</v>
      </c>
      <c r="E143" s="131" t="s">
        <v>59</v>
      </c>
      <c r="F143" s="130">
        <f>F142+G143</f>
        <v>9</v>
      </c>
      <c r="G143" s="130">
        <v>7.5</v>
      </c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3"/>
    </row>
    <row r="144" spans="1:18" s="102" customFormat="1" ht="19.2">
      <c r="A144" s="122" t="s">
        <v>5</v>
      </c>
      <c r="B144" s="123">
        <v>177372.1</v>
      </c>
      <c r="C144" s="123">
        <v>190763.58</v>
      </c>
      <c r="D144" s="124">
        <v>1.2</v>
      </c>
      <c r="E144" s="152" t="s">
        <v>57</v>
      </c>
      <c r="F144" s="124">
        <f>F143+G144</f>
        <v>30</v>
      </c>
      <c r="G144" s="124">
        <v>21</v>
      </c>
      <c r="H144" s="125">
        <v>53.04</v>
      </c>
      <c r="I144" s="125">
        <v>2.6960000000000002</v>
      </c>
      <c r="J144" s="125">
        <v>54.2</v>
      </c>
      <c r="K144" s="125">
        <v>28.939999999999998</v>
      </c>
      <c r="L144" s="125">
        <v>64.239999999999995</v>
      </c>
      <c r="M144" s="125">
        <v>33</v>
      </c>
      <c r="N144" s="125">
        <v>0.65680000000000005</v>
      </c>
      <c r="O144" s="125">
        <v>0.7712</v>
      </c>
      <c r="P144" s="125">
        <v>1.5646</v>
      </c>
      <c r="Q144" s="125">
        <v>5.46</v>
      </c>
      <c r="R144" s="126">
        <v>150.4</v>
      </c>
    </row>
    <row r="145" spans="1:18" s="102" customFormat="1" ht="19.2">
      <c r="A145" s="128" t="s">
        <v>5</v>
      </c>
      <c r="B145" s="199">
        <v>177372.1</v>
      </c>
      <c r="C145" s="199">
        <v>190763.58</v>
      </c>
      <c r="D145" s="204">
        <v>1.2</v>
      </c>
      <c r="E145" s="208" t="s">
        <v>59</v>
      </c>
      <c r="F145" s="204">
        <f>F144+G145</f>
        <v>32</v>
      </c>
      <c r="G145" s="204">
        <v>2</v>
      </c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133"/>
    </row>
    <row r="146" spans="1:18" s="102" customFormat="1" ht="19.2">
      <c r="A146" s="128" t="s">
        <v>27</v>
      </c>
      <c r="B146" s="199">
        <v>177382.63</v>
      </c>
      <c r="C146" s="199">
        <v>191379.68</v>
      </c>
      <c r="D146" s="204">
        <v>4.2</v>
      </c>
      <c r="E146" s="204" t="s">
        <v>55</v>
      </c>
      <c r="F146" s="204">
        <v>1</v>
      </c>
      <c r="G146" s="208">
        <v>1</v>
      </c>
      <c r="H146" s="214"/>
      <c r="I146" s="214"/>
      <c r="J146" s="214"/>
      <c r="K146" s="214"/>
      <c r="L146" s="215"/>
      <c r="M146" s="232"/>
      <c r="N146" s="232"/>
      <c r="O146" s="232"/>
      <c r="P146" s="232"/>
      <c r="Q146" s="232"/>
      <c r="R146" s="158"/>
    </row>
    <row r="147" spans="1:18" s="102" customFormat="1" ht="19.2">
      <c r="A147" s="128" t="s">
        <v>27</v>
      </c>
      <c r="B147" s="129">
        <v>177382.63</v>
      </c>
      <c r="C147" s="129">
        <v>191379.68</v>
      </c>
      <c r="D147" s="130">
        <v>4.2</v>
      </c>
      <c r="E147" s="131" t="s">
        <v>59</v>
      </c>
      <c r="F147" s="130">
        <f>F146+G147</f>
        <v>12</v>
      </c>
      <c r="G147" s="131">
        <v>11</v>
      </c>
      <c r="H147" s="156"/>
      <c r="I147" s="156"/>
      <c r="J147" s="156"/>
      <c r="K147" s="156"/>
      <c r="L147" s="132"/>
      <c r="M147" s="157"/>
      <c r="N147" s="157"/>
      <c r="O147" s="157"/>
      <c r="P147" s="157"/>
      <c r="Q147" s="157"/>
      <c r="R147" s="158"/>
    </row>
    <row r="148" spans="1:18" s="102" customFormat="1" ht="19.2">
      <c r="A148" s="128" t="s">
        <v>27</v>
      </c>
      <c r="B148" s="129">
        <v>177382.63</v>
      </c>
      <c r="C148" s="129">
        <v>191379.68</v>
      </c>
      <c r="D148" s="130">
        <v>4.2</v>
      </c>
      <c r="E148" s="131" t="s">
        <v>57</v>
      </c>
      <c r="F148" s="130">
        <f>F147+G148</f>
        <v>31.5</v>
      </c>
      <c r="G148" s="131">
        <v>19.5</v>
      </c>
      <c r="H148" s="156">
        <v>48.31666666666667</v>
      </c>
      <c r="I148" s="156">
        <v>2.6933333333333334</v>
      </c>
      <c r="J148" s="156">
        <v>48.716666666666669</v>
      </c>
      <c r="K148" s="156">
        <v>24.95</v>
      </c>
      <c r="L148" s="159">
        <v>60.166666666666664</v>
      </c>
      <c r="M148" s="157" t="s">
        <v>58</v>
      </c>
      <c r="N148" s="157">
        <v>0.51800000000000002</v>
      </c>
      <c r="O148" s="157">
        <v>0.62583333333333335</v>
      </c>
      <c r="P148" s="157">
        <v>1.3141666666666667</v>
      </c>
      <c r="Q148" s="157">
        <v>4.45</v>
      </c>
      <c r="R148" s="158">
        <v>152.33333333333334</v>
      </c>
    </row>
    <row r="149" spans="1:18" s="102" customFormat="1" ht="19.8" thickBot="1">
      <c r="A149" s="134" t="s">
        <v>27</v>
      </c>
      <c r="B149" s="135">
        <v>177382.63</v>
      </c>
      <c r="C149" s="135">
        <v>191379.68</v>
      </c>
      <c r="D149" s="136">
        <v>4.2</v>
      </c>
      <c r="E149" s="137" t="s">
        <v>87</v>
      </c>
      <c r="F149" s="136">
        <f>F148+G149</f>
        <v>37.5</v>
      </c>
      <c r="G149" s="137">
        <v>6</v>
      </c>
      <c r="H149" s="160"/>
      <c r="I149" s="160"/>
      <c r="J149" s="160"/>
      <c r="K149" s="160"/>
      <c r="L149" s="138"/>
      <c r="M149" s="161"/>
      <c r="N149" s="161"/>
      <c r="O149" s="161"/>
      <c r="P149" s="161"/>
      <c r="Q149" s="161"/>
      <c r="R149" s="162"/>
    </row>
    <row r="150" spans="1:18" s="102" customFormat="1" ht="19.2">
      <c r="A150" s="128" t="s">
        <v>27</v>
      </c>
      <c r="B150" s="129">
        <v>177382.63</v>
      </c>
      <c r="C150" s="129">
        <v>191379.68</v>
      </c>
      <c r="D150" s="130">
        <v>4.2</v>
      </c>
      <c r="E150" s="131" t="s">
        <v>57</v>
      </c>
      <c r="F150" s="130">
        <f>F149+G150</f>
        <v>39</v>
      </c>
      <c r="G150" s="131">
        <v>1.5</v>
      </c>
      <c r="H150" s="156" t="s">
        <v>58</v>
      </c>
      <c r="I150" s="156" t="s">
        <v>88</v>
      </c>
      <c r="J150" s="156" t="s">
        <v>58</v>
      </c>
      <c r="K150" s="156" t="s">
        <v>58</v>
      </c>
      <c r="L150" s="131" t="s">
        <v>58</v>
      </c>
      <c r="M150" s="157" t="s">
        <v>58</v>
      </c>
      <c r="N150" s="157" t="s">
        <v>58</v>
      </c>
      <c r="O150" s="157" t="s">
        <v>58</v>
      </c>
      <c r="P150" s="157" t="s">
        <v>58</v>
      </c>
      <c r="Q150" s="157" t="s">
        <v>58</v>
      </c>
      <c r="R150" s="158" t="s">
        <v>58</v>
      </c>
    </row>
    <row r="151" spans="1:18" s="102" customFormat="1" ht="19.2">
      <c r="A151" s="128" t="s">
        <v>27</v>
      </c>
      <c r="B151" s="199">
        <v>177382.63</v>
      </c>
      <c r="C151" s="199">
        <v>191379.68</v>
      </c>
      <c r="D151" s="204">
        <v>4.2</v>
      </c>
      <c r="E151" s="208" t="s">
        <v>59</v>
      </c>
      <c r="F151" s="204">
        <f>F150+G151</f>
        <v>45</v>
      </c>
      <c r="G151" s="208">
        <v>6</v>
      </c>
      <c r="H151" s="214"/>
      <c r="I151" s="214"/>
      <c r="J151" s="214"/>
      <c r="K151" s="214"/>
      <c r="L151" s="215"/>
      <c r="M151" s="232"/>
      <c r="N151" s="232"/>
      <c r="O151" s="232"/>
      <c r="P151" s="232"/>
      <c r="Q151" s="232"/>
      <c r="R151" s="158"/>
    </row>
    <row r="152" spans="1:18" s="102" customFormat="1" ht="19.2">
      <c r="A152" s="108" t="s">
        <v>126</v>
      </c>
      <c r="B152" s="197">
        <v>177388.05</v>
      </c>
      <c r="C152" s="197">
        <v>192662.32</v>
      </c>
      <c r="D152" s="202">
        <v>0.5</v>
      </c>
      <c r="E152" s="202" t="s">
        <v>55</v>
      </c>
      <c r="F152" s="202">
        <v>0.5</v>
      </c>
      <c r="G152" s="207">
        <v>0.5</v>
      </c>
      <c r="H152" s="212"/>
      <c r="I152" s="212"/>
      <c r="J152" s="212"/>
      <c r="K152" s="212"/>
      <c r="L152" s="216"/>
      <c r="M152" s="230"/>
      <c r="N152" s="230"/>
      <c r="O152" s="230"/>
      <c r="P152" s="230"/>
      <c r="Q152" s="230"/>
      <c r="R152" s="144"/>
    </row>
    <row r="153" spans="1:18" s="102" customFormat="1" ht="19.2">
      <c r="A153" s="108" t="s">
        <v>126</v>
      </c>
      <c r="B153" s="109">
        <v>177388.05</v>
      </c>
      <c r="C153" s="109">
        <v>192662.32</v>
      </c>
      <c r="D153" s="110">
        <v>0.5</v>
      </c>
      <c r="E153" s="111" t="s">
        <v>56</v>
      </c>
      <c r="F153" s="110">
        <f>F152+G153</f>
        <v>10.5</v>
      </c>
      <c r="G153" s="111">
        <v>10</v>
      </c>
      <c r="H153" s="114"/>
      <c r="I153" s="114"/>
      <c r="J153" s="114"/>
      <c r="K153" s="114"/>
      <c r="L153" s="112"/>
      <c r="M153" s="143"/>
      <c r="N153" s="143"/>
      <c r="O153" s="143"/>
      <c r="P153" s="143"/>
      <c r="Q153" s="143"/>
      <c r="R153" s="144"/>
    </row>
    <row r="154" spans="1:18" s="102" customFormat="1" ht="19.2">
      <c r="A154" s="108" t="s">
        <v>126</v>
      </c>
      <c r="B154" s="109">
        <v>177388.05</v>
      </c>
      <c r="C154" s="109">
        <v>192662.32</v>
      </c>
      <c r="D154" s="110">
        <v>0.5</v>
      </c>
      <c r="E154" s="111" t="s">
        <v>57</v>
      </c>
      <c r="F154" s="110">
        <f>F153+G154</f>
        <v>29</v>
      </c>
      <c r="G154" s="111">
        <v>18.5</v>
      </c>
      <c r="H154" s="114">
        <v>50.550000000000004</v>
      </c>
      <c r="I154" s="114">
        <v>2.6966666666666668</v>
      </c>
      <c r="J154" s="114">
        <v>55.449999999999996</v>
      </c>
      <c r="K154" s="114">
        <v>29.616666666666664</v>
      </c>
      <c r="L154" s="151">
        <v>80.666666666666671</v>
      </c>
      <c r="M154" s="143" t="s">
        <v>58</v>
      </c>
      <c r="N154" s="143">
        <v>0.61950000000000005</v>
      </c>
      <c r="O154" s="143">
        <v>0.74066666666666681</v>
      </c>
      <c r="P154" s="143">
        <v>1.38</v>
      </c>
      <c r="Q154" s="143">
        <v>6.3166666666666664</v>
      </c>
      <c r="R154" s="144">
        <v>164.16666666666666</v>
      </c>
    </row>
    <row r="155" spans="1:18" s="102" customFormat="1" ht="19.8" thickBot="1">
      <c r="A155" s="108" t="s">
        <v>126</v>
      </c>
      <c r="B155" s="197">
        <v>177388.05</v>
      </c>
      <c r="C155" s="197">
        <v>192662.32</v>
      </c>
      <c r="D155" s="202">
        <v>0.5</v>
      </c>
      <c r="E155" s="207" t="s">
        <v>61</v>
      </c>
      <c r="F155" s="202">
        <f>F154+G155</f>
        <v>51</v>
      </c>
      <c r="G155" s="207">
        <v>22</v>
      </c>
      <c r="H155" s="212"/>
      <c r="I155" s="212"/>
      <c r="J155" s="212"/>
      <c r="K155" s="212"/>
      <c r="L155" s="216"/>
      <c r="M155" s="230"/>
      <c r="N155" s="230"/>
      <c r="O155" s="230"/>
      <c r="P155" s="230"/>
      <c r="Q155" s="230"/>
      <c r="R155" s="144"/>
    </row>
    <row r="156" spans="1:18" s="127" customFormat="1" ht="19.2">
      <c r="A156" s="103" t="s">
        <v>168</v>
      </c>
      <c r="B156" s="104">
        <v>177406.19</v>
      </c>
      <c r="C156" s="104">
        <v>191808.82</v>
      </c>
      <c r="D156" s="105">
        <v>0.5</v>
      </c>
      <c r="E156" s="105" t="s">
        <v>55</v>
      </c>
      <c r="F156" s="105">
        <v>0.2</v>
      </c>
      <c r="G156" s="140">
        <v>0.2</v>
      </c>
      <c r="H156" s="141"/>
      <c r="I156" s="141"/>
      <c r="J156" s="141"/>
      <c r="K156" s="141"/>
      <c r="L156" s="106"/>
      <c r="M156" s="149"/>
      <c r="N156" s="149"/>
      <c r="O156" s="149"/>
      <c r="P156" s="149"/>
      <c r="Q156" s="149"/>
      <c r="R156" s="150"/>
    </row>
    <row r="157" spans="1:18" s="127" customFormat="1" ht="19.2">
      <c r="A157" s="108" t="s">
        <v>168</v>
      </c>
      <c r="B157" s="109">
        <v>177406.19</v>
      </c>
      <c r="C157" s="109">
        <v>191808.82</v>
      </c>
      <c r="D157" s="110">
        <v>0.5</v>
      </c>
      <c r="E157" s="111" t="s">
        <v>59</v>
      </c>
      <c r="F157" s="110">
        <f>F156+G157</f>
        <v>11</v>
      </c>
      <c r="G157" s="111">
        <v>10.8</v>
      </c>
      <c r="H157" s="114"/>
      <c r="I157" s="114"/>
      <c r="J157" s="114"/>
      <c r="K157" s="114"/>
      <c r="L157" s="112"/>
      <c r="M157" s="143"/>
      <c r="N157" s="143"/>
      <c r="O157" s="143"/>
      <c r="P157" s="143"/>
      <c r="Q157" s="143"/>
      <c r="R157" s="144"/>
    </row>
    <row r="158" spans="1:18" s="127" customFormat="1" ht="19.2">
      <c r="A158" s="108" t="s">
        <v>168</v>
      </c>
      <c r="B158" s="109">
        <v>177406.19</v>
      </c>
      <c r="C158" s="109">
        <v>191808.82</v>
      </c>
      <c r="D158" s="110">
        <v>0.5</v>
      </c>
      <c r="E158" s="111" t="s">
        <v>57</v>
      </c>
      <c r="F158" s="110">
        <f>F157+G158</f>
        <v>29.3</v>
      </c>
      <c r="G158" s="111">
        <v>18.3</v>
      </c>
      <c r="H158" s="114">
        <v>53.666666666666664</v>
      </c>
      <c r="I158" s="114">
        <v>2.5933333333333333</v>
      </c>
      <c r="J158" s="114">
        <v>46.916666666666664</v>
      </c>
      <c r="K158" s="114">
        <v>26.583333333333332</v>
      </c>
      <c r="L158" s="151">
        <v>71.166666666666671</v>
      </c>
      <c r="M158" s="143" t="s">
        <v>58</v>
      </c>
      <c r="N158" s="143">
        <v>0.47383333333333333</v>
      </c>
      <c r="O158" s="143">
        <v>0.7503333333333333</v>
      </c>
      <c r="P158" s="143">
        <v>1.3594999999999999</v>
      </c>
      <c r="Q158" s="143" t="s">
        <v>58</v>
      </c>
      <c r="R158" s="144">
        <v>282.11666666666667</v>
      </c>
    </row>
    <row r="159" spans="1:18" s="127" customFormat="1" ht="19.8" thickBot="1">
      <c r="A159" s="116" t="s">
        <v>168</v>
      </c>
      <c r="B159" s="117">
        <v>177406.19</v>
      </c>
      <c r="C159" s="117">
        <v>191808.82</v>
      </c>
      <c r="D159" s="118">
        <v>0.5</v>
      </c>
      <c r="E159" s="119" t="s">
        <v>59</v>
      </c>
      <c r="F159" s="118">
        <f>F158+G159</f>
        <v>39</v>
      </c>
      <c r="G159" s="119">
        <v>9.6999999999999993</v>
      </c>
      <c r="H159" s="145"/>
      <c r="I159" s="145"/>
      <c r="J159" s="145"/>
      <c r="K159" s="145"/>
      <c r="L159" s="120"/>
      <c r="M159" s="146"/>
      <c r="N159" s="146"/>
      <c r="O159" s="146"/>
      <c r="P159" s="146"/>
      <c r="Q159" s="146"/>
      <c r="R159" s="147"/>
    </row>
    <row r="160" spans="1:18" s="127" customFormat="1" ht="19.2">
      <c r="A160" s="108" t="s">
        <v>96</v>
      </c>
      <c r="B160" s="197">
        <v>177433.24</v>
      </c>
      <c r="C160" s="197">
        <v>192102.64</v>
      </c>
      <c r="D160" s="202">
        <v>1.6</v>
      </c>
      <c r="E160" s="202" t="s">
        <v>55</v>
      </c>
      <c r="F160" s="202">
        <v>0.5</v>
      </c>
      <c r="G160" s="207">
        <v>0.5</v>
      </c>
      <c r="H160" s="212"/>
      <c r="I160" s="216"/>
      <c r="J160" s="212"/>
      <c r="K160" s="212"/>
      <c r="L160" s="216"/>
      <c r="M160" s="230"/>
      <c r="N160" s="230"/>
      <c r="O160" s="230"/>
      <c r="P160" s="230"/>
      <c r="Q160" s="230"/>
      <c r="R160" s="144"/>
    </row>
    <row r="161" spans="1:18" s="127" customFormat="1" ht="19.2">
      <c r="A161" s="108" t="s">
        <v>96</v>
      </c>
      <c r="B161" s="109">
        <v>177433.24</v>
      </c>
      <c r="C161" s="109">
        <v>192102.64</v>
      </c>
      <c r="D161" s="110">
        <v>1.6</v>
      </c>
      <c r="E161" s="111" t="s">
        <v>59</v>
      </c>
      <c r="F161" s="110">
        <f>F160+G161</f>
        <v>10</v>
      </c>
      <c r="G161" s="111">
        <v>9.5</v>
      </c>
      <c r="H161" s="114"/>
      <c r="I161" s="114"/>
      <c r="J161" s="114"/>
      <c r="K161" s="114"/>
      <c r="L161" s="112"/>
      <c r="M161" s="143"/>
      <c r="N161" s="143"/>
      <c r="O161" s="143"/>
      <c r="P161" s="143"/>
      <c r="Q161" s="143"/>
      <c r="R161" s="144"/>
    </row>
    <row r="162" spans="1:18" s="127" customFormat="1" ht="19.2">
      <c r="A162" s="108" t="s">
        <v>96</v>
      </c>
      <c r="B162" s="109">
        <v>177433.24</v>
      </c>
      <c r="C162" s="109">
        <v>192102.64</v>
      </c>
      <c r="D162" s="110">
        <v>1.6</v>
      </c>
      <c r="E162" s="111" t="s">
        <v>57</v>
      </c>
      <c r="F162" s="110">
        <f>F161+G162</f>
        <v>30</v>
      </c>
      <c r="G162" s="111">
        <v>20</v>
      </c>
      <c r="H162" s="114">
        <v>44.949999999999996</v>
      </c>
      <c r="I162" s="148">
        <v>2.6799999999999997</v>
      </c>
      <c r="J162" s="114">
        <v>61.5</v>
      </c>
      <c r="K162" s="114">
        <v>35.174999999999997</v>
      </c>
      <c r="L162" s="151">
        <v>62.06</v>
      </c>
      <c r="M162" s="143">
        <v>32.58</v>
      </c>
      <c r="N162" s="143">
        <v>0.59860000000000002</v>
      </c>
      <c r="O162" s="143">
        <v>0.73919999999999997</v>
      </c>
      <c r="P162" s="143">
        <v>1.3031999999999999</v>
      </c>
      <c r="Q162" s="143">
        <v>6.76</v>
      </c>
      <c r="R162" s="144">
        <v>151</v>
      </c>
    </row>
    <row r="163" spans="1:18" s="127" customFormat="1" ht="19.2">
      <c r="A163" s="108" t="s">
        <v>96</v>
      </c>
      <c r="B163" s="109">
        <v>177433.24</v>
      </c>
      <c r="C163" s="109">
        <v>192102.64</v>
      </c>
      <c r="D163" s="110">
        <v>1.6</v>
      </c>
      <c r="E163" s="111" t="s">
        <v>59</v>
      </c>
      <c r="F163" s="110">
        <f>F162+G163</f>
        <v>42</v>
      </c>
      <c r="G163" s="111">
        <v>12</v>
      </c>
      <c r="H163" s="114"/>
      <c r="I163" s="112"/>
      <c r="J163" s="114"/>
      <c r="K163" s="114"/>
      <c r="L163" s="112"/>
      <c r="M163" s="143"/>
      <c r="N163" s="143"/>
      <c r="O163" s="143"/>
      <c r="P163" s="143"/>
      <c r="Q163" s="143"/>
      <c r="R163" s="144"/>
    </row>
    <row r="164" spans="1:18" s="127" customFormat="1" ht="19.2">
      <c r="A164" s="108" t="s">
        <v>96</v>
      </c>
      <c r="B164" s="109">
        <v>177433.24</v>
      </c>
      <c r="C164" s="109">
        <v>192102.64</v>
      </c>
      <c r="D164" s="110">
        <v>1.6</v>
      </c>
      <c r="E164" s="111" t="s">
        <v>57</v>
      </c>
      <c r="F164" s="110">
        <f>F163+G164</f>
        <v>45</v>
      </c>
      <c r="G164" s="111">
        <v>3</v>
      </c>
      <c r="H164" s="114" t="s">
        <v>58</v>
      </c>
      <c r="I164" s="148" t="s">
        <v>88</v>
      </c>
      <c r="J164" s="114" t="s">
        <v>58</v>
      </c>
      <c r="K164" s="114" t="s">
        <v>58</v>
      </c>
      <c r="L164" s="111" t="s">
        <v>58</v>
      </c>
      <c r="M164" s="143" t="s">
        <v>58</v>
      </c>
      <c r="N164" s="143" t="s">
        <v>58</v>
      </c>
      <c r="O164" s="143" t="s">
        <v>58</v>
      </c>
      <c r="P164" s="143" t="s">
        <v>58</v>
      </c>
      <c r="Q164" s="143" t="s">
        <v>58</v>
      </c>
      <c r="R164" s="144" t="s">
        <v>58</v>
      </c>
    </row>
    <row r="165" spans="1:18" s="127" customFormat="1" ht="19.2">
      <c r="A165" s="108" t="s">
        <v>96</v>
      </c>
      <c r="B165" s="197">
        <v>177433.24</v>
      </c>
      <c r="C165" s="197">
        <v>192102.64</v>
      </c>
      <c r="D165" s="202">
        <v>1.6</v>
      </c>
      <c r="E165" s="207" t="s">
        <v>61</v>
      </c>
      <c r="F165" s="202">
        <f>F164+G165</f>
        <v>52.5</v>
      </c>
      <c r="G165" s="207">
        <v>7.5</v>
      </c>
      <c r="H165" s="212"/>
      <c r="I165" s="212"/>
      <c r="J165" s="212"/>
      <c r="K165" s="212"/>
      <c r="L165" s="216"/>
      <c r="M165" s="230"/>
      <c r="N165" s="230"/>
      <c r="O165" s="230"/>
      <c r="P165" s="230"/>
      <c r="Q165" s="230"/>
      <c r="R165" s="144"/>
    </row>
    <row r="166" spans="1:18" s="127" customFormat="1" ht="19.8" thickBot="1">
      <c r="A166" s="108" t="s">
        <v>125</v>
      </c>
      <c r="B166" s="109">
        <v>177438.78</v>
      </c>
      <c r="C166" s="109">
        <v>192360.82</v>
      </c>
      <c r="D166" s="110">
        <v>0.5</v>
      </c>
      <c r="E166" s="110" t="s">
        <v>55</v>
      </c>
      <c r="F166" s="110">
        <v>0.5</v>
      </c>
      <c r="G166" s="111">
        <v>0.5</v>
      </c>
      <c r="H166" s="114"/>
      <c r="I166" s="114"/>
      <c r="J166" s="114"/>
      <c r="K166" s="114"/>
      <c r="L166" s="112"/>
      <c r="M166" s="143"/>
      <c r="N166" s="143"/>
      <c r="O166" s="143"/>
      <c r="P166" s="143"/>
      <c r="Q166" s="143"/>
      <c r="R166" s="144"/>
    </row>
    <row r="167" spans="1:18" s="102" customFormat="1" ht="19.2">
      <c r="A167" s="103" t="s">
        <v>125</v>
      </c>
      <c r="B167" s="104">
        <v>177438.78</v>
      </c>
      <c r="C167" s="104">
        <v>192360.82</v>
      </c>
      <c r="D167" s="105">
        <v>0.5</v>
      </c>
      <c r="E167" s="140" t="s">
        <v>59</v>
      </c>
      <c r="F167" s="105">
        <f>F166+G167</f>
        <v>10.5</v>
      </c>
      <c r="G167" s="140">
        <v>10</v>
      </c>
      <c r="H167" s="141"/>
      <c r="I167" s="141"/>
      <c r="J167" s="141"/>
      <c r="K167" s="141"/>
      <c r="L167" s="106"/>
      <c r="M167" s="149"/>
      <c r="N167" s="149"/>
      <c r="O167" s="149"/>
      <c r="P167" s="149"/>
      <c r="Q167" s="149"/>
      <c r="R167" s="150"/>
    </row>
    <row r="168" spans="1:18" s="102" customFormat="1" ht="19.2">
      <c r="A168" s="108" t="s">
        <v>125</v>
      </c>
      <c r="B168" s="109">
        <v>177438.78</v>
      </c>
      <c r="C168" s="109">
        <v>192360.82</v>
      </c>
      <c r="D168" s="110">
        <v>0.5</v>
      </c>
      <c r="E168" s="111" t="s">
        <v>57</v>
      </c>
      <c r="F168" s="110">
        <f>F167+G168</f>
        <v>27</v>
      </c>
      <c r="G168" s="111">
        <v>16.5</v>
      </c>
      <c r="H168" s="114">
        <v>51.3</v>
      </c>
      <c r="I168" s="114">
        <v>2.7</v>
      </c>
      <c r="J168" s="114">
        <v>59.02</v>
      </c>
      <c r="K168" s="114">
        <v>31.1</v>
      </c>
      <c r="L168" s="151">
        <v>82.6</v>
      </c>
      <c r="M168" s="143">
        <v>43</v>
      </c>
      <c r="N168" s="143">
        <v>0.67080000000000006</v>
      </c>
      <c r="O168" s="143">
        <v>0.82919999999999994</v>
      </c>
      <c r="P168" s="143">
        <v>1.4059999999999999</v>
      </c>
      <c r="Q168" s="143">
        <v>5.82</v>
      </c>
      <c r="R168" s="144">
        <v>140.6</v>
      </c>
    </row>
    <row r="169" spans="1:18" s="102" customFormat="1" ht="19.2">
      <c r="A169" s="108" t="s">
        <v>125</v>
      </c>
      <c r="B169" s="109">
        <v>177438.78</v>
      </c>
      <c r="C169" s="109">
        <v>192360.82</v>
      </c>
      <c r="D169" s="110">
        <v>0.5</v>
      </c>
      <c r="E169" s="111" t="s">
        <v>59</v>
      </c>
      <c r="F169" s="110">
        <f>F168+G169</f>
        <v>30</v>
      </c>
      <c r="G169" s="111">
        <v>3</v>
      </c>
      <c r="H169" s="114"/>
      <c r="I169" s="114"/>
      <c r="J169" s="114"/>
      <c r="K169" s="114"/>
      <c r="L169" s="112"/>
      <c r="M169" s="143"/>
      <c r="N169" s="143"/>
      <c r="O169" s="143"/>
      <c r="P169" s="143"/>
      <c r="Q169" s="143"/>
      <c r="R169" s="144"/>
    </row>
    <row r="170" spans="1:18" s="102" customFormat="1" ht="19.2">
      <c r="A170" s="128" t="s">
        <v>16</v>
      </c>
      <c r="B170" s="199">
        <v>177440.68</v>
      </c>
      <c r="C170" s="199">
        <v>191084.31</v>
      </c>
      <c r="D170" s="204">
        <v>0.3</v>
      </c>
      <c r="E170" s="204" t="s">
        <v>55</v>
      </c>
      <c r="F170" s="204">
        <v>0.5</v>
      </c>
      <c r="G170" s="208">
        <v>0.5</v>
      </c>
      <c r="H170" s="214"/>
      <c r="I170" s="214"/>
      <c r="J170" s="214"/>
      <c r="K170" s="214"/>
      <c r="L170" s="215"/>
      <c r="M170" s="232"/>
      <c r="N170" s="232"/>
      <c r="O170" s="232"/>
      <c r="P170" s="232"/>
      <c r="Q170" s="232"/>
      <c r="R170" s="158"/>
    </row>
    <row r="171" spans="1:18" s="102" customFormat="1" ht="19.2">
      <c r="A171" s="128" t="s">
        <v>16</v>
      </c>
      <c r="B171" s="129">
        <v>177440.68</v>
      </c>
      <c r="C171" s="129">
        <v>191084.31</v>
      </c>
      <c r="D171" s="130">
        <v>0.3</v>
      </c>
      <c r="E171" s="131" t="s">
        <v>59</v>
      </c>
      <c r="F171" s="130">
        <f>F170+G171</f>
        <v>11.5</v>
      </c>
      <c r="G171" s="131">
        <v>11</v>
      </c>
      <c r="H171" s="156"/>
      <c r="I171" s="156"/>
      <c r="J171" s="156"/>
      <c r="K171" s="156"/>
      <c r="L171" s="132"/>
      <c r="M171" s="157"/>
      <c r="N171" s="157"/>
      <c r="O171" s="157"/>
      <c r="P171" s="157"/>
      <c r="Q171" s="157"/>
      <c r="R171" s="158"/>
    </row>
    <row r="172" spans="1:18" s="102" customFormat="1" ht="19.8" thickBot="1">
      <c r="A172" s="134" t="s">
        <v>16</v>
      </c>
      <c r="B172" s="135">
        <v>177440.68</v>
      </c>
      <c r="C172" s="135">
        <v>191084.31</v>
      </c>
      <c r="D172" s="136">
        <v>0.3</v>
      </c>
      <c r="E172" s="137" t="s">
        <v>57</v>
      </c>
      <c r="F172" s="136">
        <f>F171+G172</f>
        <v>30.2</v>
      </c>
      <c r="G172" s="137">
        <v>18.7</v>
      </c>
      <c r="H172" s="160">
        <v>53.599999999999994</v>
      </c>
      <c r="I172" s="160">
        <v>2.5866666666666664</v>
      </c>
      <c r="J172" s="160">
        <v>48.866666666666667</v>
      </c>
      <c r="K172" s="160">
        <v>26.766666666666666</v>
      </c>
      <c r="L172" s="225">
        <v>95.5</v>
      </c>
      <c r="M172" s="161" t="s">
        <v>58</v>
      </c>
      <c r="N172" s="161">
        <v>0.48333333333333323</v>
      </c>
      <c r="O172" s="161">
        <v>0.69966666666666677</v>
      </c>
      <c r="P172" s="161">
        <v>1.2976666666666665</v>
      </c>
      <c r="Q172" s="161" t="s">
        <v>58</v>
      </c>
      <c r="R172" s="162">
        <v>223.26666666666665</v>
      </c>
    </row>
    <row r="173" spans="1:18" s="127" customFormat="1" ht="19.2">
      <c r="A173" s="128" t="s">
        <v>16</v>
      </c>
      <c r="B173" s="129">
        <v>177440.68</v>
      </c>
      <c r="C173" s="129">
        <v>191084.31</v>
      </c>
      <c r="D173" s="130">
        <v>0.3</v>
      </c>
      <c r="E173" s="131" t="s">
        <v>59</v>
      </c>
      <c r="F173" s="130">
        <f>F172+G173</f>
        <v>34.5</v>
      </c>
      <c r="G173" s="131">
        <v>4.3</v>
      </c>
      <c r="H173" s="156"/>
      <c r="I173" s="156"/>
      <c r="J173" s="156"/>
      <c r="K173" s="156"/>
      <c r="L173" s="132"/>
      <c r="M173" s="157"/>
      <c r="N173" s="157"/>
      <c r="O173" s="157"/>
      <c r="P173" s="157"/>
      <c r="Q173" s="157"/>
      <c r="R173" s="158"/>
    </row>
    <row r="174" spans="1:18" s="127" customFormat="1" ht="19.2">
      <c r="A174" s="128" t="s">
        <v>16</v>
      </c>
      <c r="B174" s="129">
        <v>177440.68</v>
      </c>
      <c r="C174" s="129">
        <v>191084.31</v>
      </c>
      <c r="D174" s="130">
        <v>0.3</v>
      </c>
      <c r="E174" s="131" t="s">
        <v>57</v>
      </c>
      <c r="F174" s="130">
        <f>F173+G174</f>
        <v>40.5</v>
      </c>
      <c r="G174" s="131">
        <v>6</v>
      </c>
      <c r="H174" s="156">
        <v>41.55</v>
      </c>
      <c r="I174" s="156">
        <v>2.605</v>
      </c>
      <c r="J174" s="156">
        <v>41.95</v>
      </c>
      <c r="K174" s="156">
        <v>26.7</v>
      </c>
      <c r="L174" s="159">
        <v>147.5</v>
      </c>
      <c r="M174" s="157" t="s">
        <v>58</v>
      </c>
      <c r="N174" s="157">
        <v>0.36399999999999999</v>
      </c>
      <c r="O174" s="157">
        <v>0.58499999999999996</v>
      </c>
      <c r="P174" s="157">
        <v>1.1094999999999999</v>
      </c>
      <c r="Q174" s="157" t="s">
        <v>58</v>
      </c>
      <c r="R174" s="158">
        <v>296.64999999999998</v>
      </c>
    </row>
    <row r="175" spans="1:18" s="127" customFormat="1" ht="19.2">
      <c r="A175" s="128" t="s">
        <v>16</v>
      </c>
      <c r="B175" s="199">
        <v>177440.68</v>
      </c>
      <c r="C175" s="199">
        <v>191084.31</v>
      </c>
      <c r="D175" s="204">
        <v>0.3</v>
      </c>
      <c r="E175" s="208" t="s">
        <v>59</v>
      </c>
      <c r="F175" s="204">
        <f>F174+G175</f>
        <v>42.3</v>
      </c>
      <c r="G175" s="208">
        <v>1.8</v>
      </c>
      <c r="H175" s="214"/>
      <c r="I175" s="214"/>
      <c r="J175" s="214"/>
      <c r="K175" s="214"/>
      <c r="L175" s="215"/>
      <c r="M175" s="232"/>
      <c r="N175" s="232"/>
      <c r="O175" s="232"/>
      <c r="P175" s="232"/>
      <c r="Q175" s="232"/>
      <c r="R175" s="158"/>
    </row>
    <row r="176" spans="1:18" s="127" customFormat="1" ht="19.8" thickBot="1">
      <c r="A176" s="128" t="s">
        <v>23</v>
      </c>
      <c r="B176" s="199">
        <v>177448.42</v>
      </c>
      <c r="C176" s="199">
        <v>191233.58</v>
      </c>
      <c r="D176" s="204">
        <v>3</v>
      </c>
      <c r="E176" s="204" t="s">
        <v>55</v>
      </c>
      <c r="F176" s="204">
        <v>1.7</v>
      </c>
      <c r="G176" s="208">
        <v>1.7</v>
      </c>
      <c r="H176" s="214"/>
      <c r="I176" s="214"/>
      <c r="J176" s="214"/>
      <c r="K176" s="214"/>
      <c r="L176" s="215"/>
      <c r="M176" s="232"/>
      <c r="N176" s="232"/>
      <c r="O176" s="232"/>
      <c r="P176" s="232"/>
      <c r="Q176" s="232"/>
      <c r="R176" s="158"/>
    </row>
    <row r="177" spans="1:18" s="127" customFormat="1" ht="19.2">
      <c r="A177" s="122" t="s">
        <v>23</v>
      </c>
      <c r="B177" s="123">
        <v>177448.42</v>
      </c>
      <c r="C177" s="123">
        <v>191233.58</v>
      </c>
      <c r="D177" s="124">
        <v>3</v>
      </c>
      <c r="E177" s="152" t="s">
        <v>59</v>
      </c>
      <c r="F177" s="124">
        <f>F176+G177</f>
        <v>13</v>
      </c>
      <c r="G177" s="152">
        <v>11.3</v>
      </c>
      <c r="H177" s="153"/>
      <c r="I177" s="153"/>
      <c r="J177" s="153"/>
      <c r="K177" s="153"/>
      <c r="L177" s="125"/>
      <c r="M177" s="154"/>
      <c r="N177" s="154"/>
      <c r="O177" s="154"/>
      <c r="P177" s="154"/>
      <c r="Q177" s="154"/>
      <c r="R177" s="155"/>
    </row>
    <row r="178" spans="1:18" s="127" customFormat="1" ht="19.2">
      <c r="A178" s="128" t="s">
        <v>23</v>
      </c>
      <c r="B178" s="129">
        <v>177448.42</v>
      </c>
      <c r="C178" s="129">
        <v>191233.58</v>
      </c>
      <c r="D178" s="130">
        <v>3</v>
      </c>
      <c r="E178" s="131" t="s">
        <v>57</v>
      </c>
      <c r="F178" s="130">
        <f>F177+G178</f>
        <v>31.5</v>
      </c>
      <c r="G178" s="131">
        <v>18.5</v>
      </c>
      <c r="H178" s="156">
        <v>51.528571428571425</v>
      </c>
      <c r="I178" s="156">
        <v>2.6587142857142858</v>
      </c>
      <c r="J178" s="156">
        <v>45.571428571428577</v>
      </c>
      <c r="K178" s="156">
        <v>27.842857142857138</v>
      </c>
      <c r="L178" s="159">
        <v>74.45</v>
      </c>
      <c r="M178" s="157" t="s">
        <v>88</v>
      </c>
      <c r="N178" s="157">
        <v>0.46016666666666667</v>
      </c>
      <c r="O178" s="157">
        <v>0.69</v>
      </c>
      <c r="P178" s="157">
        <v>1.4311666666666667</v>
      </c>
      <c r="Q178" s="157" t="s">
        <v>88</v>
      </c>
      <c r="R178" s="158">
        <v>231.33333333333334</v>
      </c>
    </row>
    <row r="179" spans="1:18" s="127" customFormat="1" ht="19.2">
      <c r="A179" s="128" t="s">
        <v>23</v>
      </c>
      <c r="B179" s="129">
        <v>177448.42</v>
      </c>
      <c r="C179" s="129">
        <v>191233.58</v>
      </c>
      <c r="D179" s="130">
        <v>3</v>
      </c>
      <c r="E179" s="131" t="s">
        <v>59</v>
      </c>
      <c r="F179" s="130">
        <f>F178+G179</f>
        <v>36.4</v>
      </c>
      <c r="G179" s="131">
        <v>4.9000000000000004</v>
      </c>
      <c r="H179" s="156"/>
      <c r="I179" s="156"/>
      <c r="J179" s="156"/>
      <c r="K179" s="156"/>
      <c r="L179" s="132"/>
      <c r="M179" s="157"/>
      <c r="N179" s="157"/>
      <c r="O179" s="157"/>
      <c r="P179" s="157"/>
      <c r="Q179" s="157"/>
      <c r="R179" s="158"/>
    </row>
    <row r="180" spans="1:18" s="127" customFormat="1" ht="19.2">
      <c r="A180" s="128" t="s">
        <v>23</v>
      </c>
      <c r="B180" s="129">
        <v>177448.42</v>
      </c>
      <c r="C180" s="129">
        <v>191233.58</v>
      </c>
      <c r="D180" s="130">
        <v>3</v>
      </c>
      <c r="E180" s="131" t="s">
        <v>57</v>
      </c>
      <c r="F180" s="130">
        <f>F179+G180</f>
        <v>53</v>
      </c>
      <c r="G180" s="131">
        <v>16.600000000000001</v>
      </c>
      <c r="H180" s="156" t="s">
        <v>58</v>
      </c>
      <c r="I180" s="156" t="s">
        <v>88</v>
      </c>
      <c r="J180" s="156" t="s">
        <v>58</v>
      </c>
      <c r="K180" s="156" t="s">
        <v>58</v>
      </c>
      <c r="L180" s="131" t="s">
        <v>58</v>
      </c>
      <c r="M180" s="157" t="s">
        <v>58</v>
      </c>
      <c r="N180" s="157" t="s">
        <v>58</v>
      </c>
      <c r="O180" s="157" t="s">
        <v>58</v>
      </c>
      <c r="P180" s="157" t="s">
        <v>58</v>
      </c>
      <c r="Q180" s="157" t="s">
        <v>58</v>
      </c>
      <c r="R180" s="158" t="s">
        <v>58</v>
      </c>
    </row>
    <row r="181" spans="1:18" s="127" customFormat="1" ht="19.2">
      <c r="A181" s="128" t="s">
        <v>23</v>
      </c>
      <c r="B181" s="199">
        <v>177448.42</v>
      </c>
      <c r="C181" s="199">
        <v>191233.58</v>
      </c>
      <c r="D181" s="204">
        <v>3</v>
      </c>
      <c r="E181" s="208" t="s">
        <v>59</v>
      </c>
      <c r="F181" s="204">
        <f>F180+G181</f>
        <v>57</v>
      </c>
      <c r="G181" s="208">
        <v>4</v>
      </c>
      <c r="H181" s="214"/>
      <c r="I181" s="214"/>
      <c r="J181" s="214"/>
      <c r="K181" s="214"/>
      <c r="L181" s="215"/>
      <c r="M181" s="232"/>
      <c r="N181" s="232"/>
      <c r="O181" s="232"/>
      <c r="P181" s="232"/>
      <c r="Q181" s="232"/>
      <c r="R181" s="158"/>
    </row>
    <row r="182" spans="1:18" s="127" customFormat="1" ht="19.8" thickBot="1">
      <c r="A182" s="116" t="s">
        <v>167</v>
      </c>
      <c r="B182" s="117">
        <v>177485.12</v>
      </c>
      <c r="C182" s="117">
        <v>191525.24</v>
      </c>
      <c r="D182" s="118">
        <v>0.4</v>
      </c>
      <c r="E182" s="118" t="s">
        <v>55</v>
      </c>
      <c r="F182" s="118">
        <v>0.2</v>
      </c>
      <c r="G182" s="119">
        <v>0.2</v>
      </c>
      <c r="H182" s="145"/>
      <c r="I182" s="145"/>
      <c r="J182" s="145"/>
      <c r="K182" s="145"/>
      <c r="L182" s="120"/>
      <c r="M182" s="146"/>
      <c r="N182" s="146"/>
      <c r="O182" s="146"/>
      <c r="P182" s="146"/>
      <c r="Q182" s="146"/>
      <c r="R182" s="147"/>
    </row>
    <row r="183" spans="1:18" s="127" customFormat="1" ht="19.2">
      <c r="A183" s="108" t="s">
        <v>167</v>
      </c>
      <c r="B183" s="109">
        <v>177485.12</v>
      </c>
      <c r="C183" s="109">
        <v>191525.24</v>
      </c>
      <c r="D183" s="110">
        <v>0.4</v>
      </c>
      <c r="E183" s="111" t="s">
        <v>59</v>
      </c>
      <c r="F183" s="110">
        <f>F182+G183</f>
        <v>11</v>
      </c>
      <c r="G183" s="111">
        <v>10.8</v>
      </c>
      <c r="H183" s="114"/>
      <c r="I183" s="114"/>
      <c r="J183" s="114"/>
      <c r="K183" s="114"/>
      <c r="L183" s="112"/>
      <c r="M183" s="143"/>
      <c r="N183" s="143"/>
      <c r="O183" s="143"/>
      <c r="P183" s="143"/>
      <c r="Q183" s="143"/>
      <c r="R183" s="144"/>
    </row>
    <row r="184" spans="1:18" s="127" customFormat="1" ht="19.2">
      <c r="A184" s="108" t="s">
        <v>167</v>
      </c>
      <c r="B184" s="109">
        <v>177485.12</v>
      </c>
      <c r="C184" s="109">
        <v>191525.24</v>
      </c>
      <c r="D184" s="110">
        <v>0.4</v>
      </c>
      <c r="E184" s="111" t="s">
        <v>57</v>
      </c>
      <c r="F184" s="110">
        <f>F183+G184</f>
        <v>30</v>
      </c>
      <c r="G184" s="111">
        <v>19</v>
      </c>
      <c r="H184" s="114">
        <v>54.566666666666663</v>
      </c>
      <c r="I184" s="114">
        <v>2.5966666666666667</v>
      </c>
      <c r="J184" s="114">
        <v>42.716666666666669</v>
      </c>
      <c r="K184" s="114">
        <v>23.516666666666666</v>
      </c>
      <c r="L184" s="151">
        <v>75.166666666666671</v>
      </c>
      <c r="M184" s="143" t="s">
        <v>58</v>
      </c>
      <c r="N184" s="143">
        <v>0.44750000000000001</v>
      </c>
      <c r="O184" s="143">
        <v>0.6173333333333334</v>
      </c>
      <c r="P184" s="143">
        <v>1.3615000000000002</v>
      </c>
      <c r="Q184" s="143" t="s">
        <v>58</v>
      </c>
      <c r="R184" s="144">
        <v>240.93333333333331</v>
      </c>
    </row>
    <row r="185" spans="1:18" s="127" customFormat="1" ht="19.2">
      <c r="A185" s="108" t="s">
        <v>167</v>
      </c>
      <c r="B185" s="109">
        <v>177485.12</v>
      </c>
      <c r="C185" s="109">
        <v>191525.24</v>
      </c>
      <c r="D185" s="110">
        <v>0.4</v>
      </c>
      <c r="E185" s="111" t="s">
        <v>59</v>
      </c>
      <c r="F185" s="110">
        <f>F184+G185</f>
        <v>34</v>
      </c>
      <c r="G185" s="111">
        <v>4</v>
      </c>
      <c r="H185" s="114"/>
      <c r="I185" s="114"/>
      <c r="J185" s="114"/>
      <c r="K185" s="114"/>
      <c r="L185" s="112"/>
      <c r="M185" s="143"/>
      <c r="N185" s="143"/>
      <c r="O185" s="143"/>
      <c r="P185" s="143"/>
      <c r="Q185" s="143"/>
      <c r="R185" s="144"/>
    </row>
    <row r="186" spans="1:18" s="127" customFormat="1" ht="19.8" thickBot="1">
      <c r="A186" s="108" t="s">
        <v>167</v>
      </c>
      <c r="B186" s="109">
        <v>177485.12</v>
      </c>
      <c r="C186" s="109">
        <v>191525.24</v>
      </c>
      <c r="D186" s="110">
        <v>0.4</v>
      </c>
      <c r="E186" s="111" t="s">
        <v>57</v>
      </c>
      <c r="F186" s="110">
        <f>F185+G186</f>
        <v>41.5</v>
      </c>
      <c r="G186" s="111">
        <v>7.5</v>
      </c>
      <c r="H186" s="114">
        <v>41.55</v>
      </c>
      <c r="I186" s="114">
        <v>2.5949999999999998</v>
      </c>
      <c r="J186" s="114">
        <v>34.65</v>
      </c>
      <c r="K186" s="114">
        <v>18.55</v>
      </c>
      <c r="L186" s="151">
        <v>126</v>
      </c>
      <c r="M186" s="143" t="s">
        <v>58</v>
      </c>
      <c r="N186" s="143">
        <v>0.44</v>
      </c>
      <c r="O186" s="143">
        <v>0.78499999999999992</v>
      </c>
      <c r="P186" s="143">
        <v>1.0775000000000001</v>
      </c>
      <c r="Q186" s="143" t="s">
        <v>58</v>
      </c>
      <c r="R186" s="144">
        <v>366.25</v>
      </c>
    </row>
    <row r="187" spans="1:18" s="127" customFormat="1" ht="19.2">
      <c r="A187" s="103" t="s">
        <v>167</v>
      </c>
      <c r="B187" s="104">
        <v>177485.12</v>
      </c>
      <c r="C187" s="104">
        <v>191525.24</v>
      </c>
      <c r="D187" s="105">
        <v>0.4</v>
      </c>
      <c r="E187" s="140" t="s">
        <v>59</v>
      </c>
      <c r="F187" s="105">
        <f>F186+G187</f>
        <v>55.5</v>
      </c>
      <c r="G187" s="140">
        <v>14</v>
      </c>
      <c r="H187" s="141"/>
      <c r="I187" s="141"/>
      <c r="J187" s="141"/>
      <c r="K187" s="141"/>
      <c r="L187" s="106"/>
      <c r="M187" s="149"/>
      <c r="N187" s="149"/>
      <c r="O187" s="149"/>
      <c r="P187" s="149"/>
      <c r="Q187" s="149"/>
      <c r="R187" s="150"/>
    </row>
    <row r="188" spans="1:18" s="127" customFormat="1" ht="19.2">
      <c r="A188" s="128" t="s">
        <v>11</v>
      </c>
      <c r="B188" s="129">
        <v>177505.95</v>
      </c>
      <c r="C188" s="129">
        <v>190924.27</v>
      </c>
      <c r="D188" s="130">
        <v>1.7</v>
      </c>
      <c r="E188" s="130" t="s">
        <v>55</v>
      </c>
      <c r="F188" s="130">
        <v>1.5</v>
      </c>
      <c r="G188" s="131">
        <v>1.5</v>
      </c>
      <c r="H188" s="156"/>
      <c r="I188" s="156"/>
      <c r="J188" s="156"/>
      <c r="K188" s="156"/>
      <c r="L188" s="132"/>
      <c r="M188" s="157"/>
      <c r="N188" s="157"/>
      <c r="O188" s="157"/>
      <c r="P188" s="157"/>
      <c r="Q188" s="157"/>
      <c r="R188" s="158"/>
    </row>
    <row r="189" spans="1:18" s="127" customFormat="1" ht="19.2">
      <c r="A189" s="128" t="s">
        <v>11</v>
      </c>
      <c r="B189" s="129">
        <v>177505.95</v>
      </c>
      <c r="C189" s="129">
        <v>190924.27</v>
      </c>
      <c r="D189" s="130">
        <v>1.7</v>
      </c>
      <c r="E189" s="131" t="s">
        <v>59</v>
      </c>
      <c r="F189" s="130">
        <f>F188+G189</f>
        <v>10.3</v>
      </c>
      <c r="G189" s="131">
        <v>8.8000000000000007</v>
      </c>
      <c r="H189" s="156"/>
      <c r="I189" s="156"/>
      <c r="J189" s="156"/>
      <c r="K189" s="156"/>
      <c r="L189" s="132"/>
      <c r="M189" s="157"/>
      <c r="N189" s="157"/>
      <c r="O189" s="157"/>
      <c r="P189" s="157"/>
      <c r="Q189" s="157"/>
      <c r="R189" s="158"/>
    </row>
    <row r="190" spans="1:18" s="127" customFormat="1" ht="19.2">
      <c r="A190" s="128" t="s">
        <v>11</v>
      </c>
      <c r="B190" s="129">
        <v>177505.95</v>
      </c>
      <c r="C190" s="129">
        <v>190924.27</v>
      </c>
      <c r="D190" s="130">
        <v>1.7</v>
      </c>
      <c r="E190" s="131" t="s">
        <v>57</v>
      </c>
      <c r="F190" s="130">
        <f>F189+G190</f>
        <v>30.3</v>
      </c>
      <c r="G190" s="131">
        <v>20</v>
      </c>
      <c r="H190" s="156" t="s">
        <v>88</v>
      </c>
      <c r="I190" s="156" t="s">
        <v>88</v>
      </c>
      <c r="J190" s="156" t="s">
        <v>88</v>
      </c>
      <c r="K190" s="156" t="s">
        <v>88</v>
      </c>
      <c r="L190" s="159">
        <v>68.600000000000009</v>
      </c>
      <c r="M190" s="157">
        <v>36.016666666666666</v>
      </c>
      <c r="N190" s="157">
        <v>0.65033333333333332</v>
      </c>
      <c r="O190" s="157">
        <v>0.73949999999999994</v>
      </c>
      <c r="P190" s="157">
        <v>1.5056666666666667</v>
      </c>
      <c r="Q190" s="157">
        <v>6.2833333333333323</v>
      </c>
      <c r="R190" s="158">
        <v>156.5</v>
      </c>
    </row>
    <row r="191" spans="1:18" s="127" customFormat="1" ht="19.2">
      <c r="A191" s="128" t="s">
        <v>11</v>
      </c>
      <c r="B191" s="129">
        <v>177505.95</v>
      </c>
      <c r="C191" s="129">
        <v>190924.27</v>
      </c>
      <c r="D191" s="130">
        <v>1.7</v>
      </c>
      <c r="E191" s="131" t="s">
        <v>61</v>
      </c>
      <c r="F191" s="130">
        <f>F190+G191</f>
        <v>33.299999999999997</v>
      </c>
      <c r="G191" s="131">
        <v>3</v>
      </c>
      <c r="H191" s="156"/>
      <c r="I191" s="156"/>
      <c r="J191" s="156"/>
      <c r="K191" s="156"/>
      <c r="L191" s="132"/>
      <c r="M191" s="157"/>
      <c r="N191" s="157"/>
      <c r="O191" s="157"/>
      <c r="P191" s="157"/>
      <c r="Q191" s="157"/>
      <c r="R191" s="158"/>
    </row>
    <row r="192" spans="1:18" s="127" customFormat="1" ht="19.8" thickBot="1">
      <c r="A192" s="116" t="s">
        <v>153</v>
      </c>
      <c r="B192" s="117">
        <v>177509.95</v>
      </c>
      <c r="C192" s="117">
        <v>192563.93</v>
      </c>
      <c r="D192" s="118">
        <v>0.5</v>
      </c>
      <c r="E192" s="118" t="s">
        <v>55</v>
      </c>
      <c r="F192" s="118">
        <v>0.6</v>
      </c>
      <c r="G192" s="119">
        <v>0.6</v>
      </c>
      <c r="H192" s="145"/>
      <c r="I192" s="145"/>
      <c r="J192" s="145"/>
      <c r="K192" s="145"/>
      <c r="L192" s="120"/>
      <c r="M192" s="146"/>
      <c r="N192" s="146"/>
      <c r="O192" s="146"/>
      <c r="P192" s="146"/>
      <c r="Q192" s="146"/>
      <c r="R192" s="147"/>
    </row>
    <row r="193" spans="1:18" s="127" customFormat="1" ht="19.2">
      <c r="A193" s="108" t="s">
        <v>153</v>
      </c>
      <c r="B193" s="109">
        <v>177509.95</v>
      </c>
      <c r="C193" s="109">
        <v>192563.93</v>
      </c>
      <c r="D193" s="110">
        <v>0.5</v>
      </c>
      <c r="E193" s="111" t="s">
        <v>59</v>
      </c>
      <c r="F193" s="110">
        <f>F192+G193</f>
        <v>11.2</v>
      </c>
      <c r="G193" s="111">
        <v>10.6</v>
      </c>
      <c r="H193" s="114"/>
      <c r="I193" s="114"/>
      <c r="J193" s="114"/>
      <c r="K193" s="114"/>
      <c r="L193" s="112"/>
      <c r="M193" s="143"/>
      <c r="N193" s="143"/>
      <c r="O193" s="143"/>
      <c r="P193" s="143"/>
      <c r="Q193" s="143"/>
      <c r="R193" s="144"/>
    </row>
    <row r="194" spans="1:18" s="127" customFormat="1" ht="19.2">
      <c r="A194" s="108" t="s">
        <v>153</v>
      </c>
      <c r="B194" s="109">
        <v>177509.95</v>
      </c>
      <c r="C194" s="109">
        <v>192563.93</v>
      </c>
      <c r="D194" s="110">
        <v>0.5</v>
      </c>
      <c r="E194" s="111" t="s">
        <v>57</v>
      </c>
      <c r="F194" s="110">
        <f>F193+G194</f>
        <v>32</v>
      </c>
      <c r="G194" s="111">
        <v>20.8</v>
      </c>
      <c r="H194" s="114">
        <v>49.4</v>
      </c>
      <c r="I194" s="114">
        <v>2.694</v>
      </c>
      <c r="J194" s="114">
        <v>53.52</v>
      </c>
      <c r="K194" s="114">
        <v>29.4</v>
      </c>
      <c r="L194" s="151">
        <v>68.97999999999999</v>
      </c>
      <c r="M194" s="143" t="s">
        <v>58</v>
      </c>
      <c r="N194" s="143">
        <v>0.60139999999999993</v>
      </c>
      <c r="O194" s="143">
        <v>0.7288</v>
      </c>
      <c r="P194" s="143">
        <v>1.3862000000000001</v>
      </c>
      <c r="Q194" s="143">
        <v>5.4999999999999991</v>
      </c>
      <c r="R194" s="144">
        <v>115</v>
      </c>
    </row>
    <row r="195" spans="1:18" s="127" customFormat="1" ht="19.2">
      <c r="A195" s="108" t="s">
        <v>153</v>
      </c>
      <c r="B195" s="197">
        <v>177509.95</v>
      </c>
      <c r="C195" s="197">
        <v>192563.93</v>
      </c>
      <c r="D195" s="202">
        <v>0.5</v>
      </c>
      <c r="E195" s="207" t="s">
        <v>59</v>
      </c>
      <c r="F195" s="202">
        <f>F194+G195</f>
        <v>33</v>
      </c>
      <c r="G195" s="207">
        <v>1</v>
      </c>
      <c r="H195" s="212"/>
      <c r="I195" s="212"/>
      <c r="J195" s="212"/>
      <c r="K195" s="212"/>
      <c r="L195" s="216"/>
      <c r="M195" s="230"/>
      <c r="N195" s="230"/>
      <c r="O195" s="230"/>
      <c r="P195" s="230"/>
      <c r="Q195" s="230"/>
      <c r="R195" s="144"/>
    </row>
    <row r="196" spans="1:18" s="127" customFormat="1" ht="19.2">
      <c r="A196" s="108" t="s">
        <v>117</v>
      </c>
      <c r="B196" s="197">
        <v>177515.09</v>
      </c>
      <c r="C196" s="197">
        <v>191747.36</v>
      </c>
      <c r="D196" s="202">
        <v>0.8</v>
      </c>
      <c r="E196" s="202" t="s">
        <v>118</v>
      </c>
      <c r="F196" s="202">
        <v>1.2</v>
      </c>
      <c r="G196" s="207">
        <v>1.2</v>
      </c>
      <c r="H196" s="212"/>
      <c r="I196" s="212"/>
      <c r="J196" s="212"/>
      <c r="K196" s="212"/>
      <c r="L196" s="216"/>
      <c r="M196" s="230"/>
      <c r="N196" s="230"/>
      <c r="O196" s="230"/>
      <c r="P196" s="230"/>
      <c r="Q196" s="230"/>
      <c r="R196" s="144"/>
    </row>
    <row r="197" spans="1:18" s="127" customFormat="1" ht="19.2">
      <c r="A197" s="108" t="s">
        <v>117</v>
      </c>
      <c r="B197" s="109">
        <v>177515.09</v>
      </c>
      <c r="C197" s="109">
        <v>191747.36</v>
      </c>
      <c r="D197" s="110">
        <v>0.8</v>
      </c>
      <c r="E197" s="111" t="s">
        <v>87</v>
      </c>
      <c r="F197" s="110">
        <v>10.5</v>
      </c>
      <c r="G197" s="111">
        <v>1.5</v>
      </c>
      <c r="H197" s="114"/>
      <c r="I197" s="114"/>
      <c r="J197" s="114"/>
      <c r="K197" s="114"/>
      <c r="L197" s="112"/>
      <c r="M197" s="143"/>
      <c r="N197" s="143"/>
      <c r="O197" s="143"/>
      <c r="P197" s="143"/>
      <c r="Q197" s="143"/>
      <c r="R197" s="144"/>
    </row>
    <row r="198" spans="1:18" s="127" customFormat="1" ht="19.8" thickBot="1">
      <c r="A198" s="108" t="s">
        <v>117</v>
      </c>
      <c r="B198" s="109">
        <v>177515.09</v>
      </c>
      <c r="C198" s="109">
        <v>191747.36</v>
      </c>
      <c r="D198" s="110">
        <v>0.8</v>
      </c>
      <c r="E198" s="111" t="s">
        <v>57</v>
      </c>
      <c r="F198" s="110">
        <f>F197+G198</f>
        <v>26.5</v>
      </c>
      <c r="G198" s="111">
        <v>16</v>
      </c>
      <c r="H198" s="114">
        <v>48.239999999999995</v>
      </c>
      <c r="I198" s="114">
        <v>2.69</v>
      </c>
      <c r="J198" s="114">
        <v>51.9</v>
      </c>
      <c r="K198" s="114">
        <v>25.6</v>
      </c>
      <c r="L198" s="151">
        <v>66.08</v>
      </c>
      <c r="M198" s="143" t="s">
        <v>88</v>
      </c>
      <c r="N198" s="143">
        <v>0.59840000000000004</v>
      </c>
      <c r="O198" s="143">
        <v>0.75859999999999994</v>
      </c>
      <c r="P198" s="143">
        <v>1.3258000000000001</v>
      </c>
      <c r="Q198" s="143">
        <v>4.7799999999999994</v>
      </c>
      <c r="R198" s="144">
        <v>134.6</v>
      </c>
    </row>
    <row r="199" spans="1:18" s="127" customFormat="1" ht="19.2">
      <c r="A199" s="103" t="s">
        <v>117</v>
      </c>
      <c r="B199" s="104">
        <v>177515.09</v>
      </c>
      <c r="C199" s="104">
        <v>191747.36</v>
      </c>
      <c r="D199" s="105">
        <v>0.8</v>
      </c>
      <c r="E199" s="140" t="s">
        <v>59</v>
      </c>
      <c r="F199" s="105">
        <f>F198+G199</f>
        <v>42</v>
      </c>
      <c r="G199" s="140">
        <v>15.5</v>
      </c>
      <c r="H199" s="141"/>
      <c r="I199" s="141"/>
      <c r="J199" s="141"/>
      <c r="K199" s="141"/>
      <c r="L199" s="106"/>
      <c r="M199" s="149"/>
      <c r="N199" s="149"/>
      <c r="O199" s="149"/>
      <c r="P199" s="149"/>
      <c r="Q199" s="149"/>
      <c r="R199" s="150"/>
    </row>
    <row r="200" spans="1:18" s="127" customFormat="1" ht="19.2">
      <c r="A200" s="128" t="s">
        <v>2</v>
      </c>
      <c r="B200" s="199">
        <v>177520.47</v>
      </c>
      <c r="C200" s="199">
        <v>190721.74</v>
      </c>
      <c r="D200" s="204">
        <v>3.7</v>
      </c>
      <c r="E200" s="208" t="s">
        <v>87</v>
      </c>
      <c r="F200" s="204">
        <v>18</v>
      </c>
      <c r="G200" s="208">
        <v>7.5</v>
      </c>
      <c r="H200" s="214"/>
      <c r="I200" s="215"/>
      <c r="J200" s="214"/>
      <c r="K200" s="214"/>
      <c r="L200" s="215"/>
      <c r="M200" s="232"/>
      <c r="N200" s="232"/>
      <c r="O200" s="232"/>
      <c r="P200" s="232"/>
      <c r="Q200" s="232"/>
      <c r="R200" s="158"/>
    </row>
    <row r="201" spans="1:18" s="127" customFormat="1" ht="19.2">
      <c r="A201" s="128" t="s">
        <v>2</v>
      </c>
      <c r="B201" s="129">
        <v>177520.47</v>
      </c>
      <c r="C201" s="129">
        <v>190721.74</v>
      </c>
      <c r="D201" s="130">
        <v>3.7</v>
      </c>
      <c r="E201" s="131" t="s">
        <v>57</v>
      </c>
      <c r="F201" s="130">
        <f>F200+G201</f>
        <v>30</v>
      </c>
      <c r="G201" s="131">
        <v>12</v>
      </c>
      <c r="H201" s="156">
        <v>53.825000000000003</v>
      </c>
      <c r="I201" s="132">
        <v>2.7075000000000005</v>
      </c>
      <c r="J201" s="156">
        <v>58.875</v>
      </c>
      <c r="K201" s="156">
        <v>32.125</v>
      </c>
      <c r="L201" s="159">
        <v>45.7</v>
      </c>
      <c r="M201" s="157" t="s">
        <v>58</v>
      </c>
      <c r="N201" s="157">
        <v>0.62450000000000006</v>
      </c>
      <c r="O201" s="157">
        <v>0.7350000000000001</v>
      </c>
      <c r="P201" s="157">
        <v>1.4750000000000001</v>
      </c>
      <c r="Q201" s="157">
        <v>4.1500000000000004</v>
      </c>
      <c r="R201" s="158">
        <v>106.85</v>
      </c>
    </row>
    <row r="202" spans="1:18" s="127" customFormat="1" ht="19.8" thickBot="1">
      <c r="A202" s="134" t="s">
        <v>2</v>
      </c>
      <c r="B202" s="135">
        <v>177520.47</v>
      </c>
      <c r="C202" s="135">
        <v>190721.74</v>
      </c>
      <c r="D202" s="136">
        <v>3.7</v>
      </c>
      <c r="E202" s="137" t="s">
        <v>59</v>
      </c>
      <c r="F202" s="136">
        <f>F201+G202</f>
        <v>30.7</v>
      </c>
      <c r="G202" s="137">
        <v>0.7</v>
      </c>
      <c r="H202" s="136"/>
      <c r="I202" s="136"/>
      <c r="J202" s="136"/>
      <c r="K202" s="136"/>
      <c r="L202" s="136"/>
      <c r="M202" s="136"/>
      <c r="N202" s="136"/>
      <c r="O202" s="136"/>
      <c r="P202" s="136"/>
      <c r="Q202" s="136"/>
      <c r="R202" s="238"/>
    </row>
    <row r="203" spans="1:18" s="127" customFormat="1" ht="19.2">
      <c r="A203" s="128" t="s">
        <v>2</v>
      </c>
      <c r="B203" s="129">
        <v>177520.47</v>
      </c>
      <c r="C203" s="129">
        <v>190721.74</v>
      </c>
      <c r="D203" s="130">
        <v>3.7</v>
      </c>
      <c r="E203" s="131" t="s">
        <v>59</v>
      </c>
      <c r="F203" s="130">
        <f>F202+G203</f>
        <v>31.4</v>
      </c>
      <c r="G203" s="131">
        <v>0.7</v>
      </c>
      <c r="H203" s="156"/>
      <c r="I203" s="132"/>
      <c r="J203" s="156"/>
      <c r="K203" s="156"/>
      <c r="L203" s="156"/>
      <c r="M203" s="156"/>
      <c r="N203" s="156"/>
      <c r="O203" s="156"/>
      <c r="P203" s="156"/>
      <c r="Q203" s="156"/>
      <c r="R203" s="181"/>
    </row>
    <row r="204" spans="1:18" s="127" customFormat="1" ht="19.2">
      <c r="A204" s="128" t="s">
        <v>2</v>
      </c>
      <c r="B204" s="199">
        <v>177520.47</v>
      </c>
      <c r="C204" s="199">
        <v>190721.74</v>
      </c>
      <c r="D204" s="204">
        <v>3.7</v>
      </c>
      <c r="E204" s="208" t="s">
        <v>206</v>
      </c>
      <c r="F204" s="204">
        <f>F203+G204</f>
        <v>33.699999999999996</v>
      </c>
      <c r="G204" s="208">
        <v>2.2999999999999998</v>
      </c>
      <c r="H204" s="214"/>
      <c r="I204" s="215"/>
      <c r="J204" s="214"/>
      <c r="K204" s="214"/>
      <c r="L204" s="214"/>
      <c r="M204" s="214"/>
      <c r="N204" s="214"/>
      <c r="O204" s="214"/>
      <c r="P204" s="214"/>
      <c r="Q204" s="214"/>
      <c r="R204" s="181"/>
    </row>
    <row r="205" spans="1:18" s="127" customFormat="1" ht="19.2">
      <c r="A205" s="172" t="s">
        <v>127</v>
      </c>
      <c r="B205" s="173">
        <v>177561.34</v>
      </c>
      <c r="C205" s="173">
        <v>193002.16</v>
      </c>
      <c r="D205" s="174">
        <v>0.9</v>
      </c>
      <c r="E205" s="174" t="s">
        <v>55</v>
      </c>
      <c r="F205" s="174">
        <v>0.7</v>
      </c>
      <c r="G205" s="175">
        <v>0.7</v>
      </c>
      <c r="H205" s="176"/>
      <c r="I205" s="176"/>
      <c r="J205" s="176"/>
      <c r="K205" s="176"/>
      <c r="L205" s="177"/>
      <c r="M205" s="178"/>
      <c r="N205" s="178"/>
      <c r="O205" s="178"/>
      <c r="P205" s="178"/>
      <c r="Q205" s="178"/>
      <c r="R205" s="179"/>
    </row>
    <row r="206" spans="1:18" s="127" customFormat="1" ht="19.8" thickBot="1">
      <c r="A206" s="172" t="s">
        <v>127</v>
      </c>
      <c r="B206" s="173">
        <v>177561.34</v>
      </c>
      <c r="C206" s="173">
        <v>193002.16</v>
      </c>
      <c r="D206" s="174">
        <v>0.9</v>
      </c>
      <c r="E206" s="175" t="s">
        <v>56</v>
      </c>
      <c r="F206" s="174">
        <f>F205+G206</f>
        <v>10.5</v>
      </c>
      <c r="G206" s="175">
        <v>9.8000000000000007</v>
      </c>
      <c r="H206" s="176"/>
      <c r="I206" s="176"/>
      <c r="J206" s="176"/>
      <c r="K206" s="176"/>
      <c r="L206" s="177"/>
      <c r="M206" s="178"/>
      <c r="N206" s="178"/>
      <c r="O206" s="178"/>
      <c r="P206" s="178"/>
      <c r="Q206" s="178"/>
      <c r="R206" s="179"/>
    </row>
    <row r="207" spans="1:18" s="127" customFormat="1" ht="19.2">
      <c r="A207" s="195" t="s">
        <v>127</v>
      </c>
      <c r="B207" s="200">
        <v>177561.34</v>
      </c>
      <c r="C207" s="200">
        <v>193002.16</v>
      </c>
      <c r="D207" s="205">
        <v>0.9</v>
      </c>
      <c r="E207" s="209" t="s">
        <v>57</v>
      </c>
      <c r="F207" s="205">
        <f>F206+G207</f>
        <v>30</v>
      </c>
      <c r="G207" s="209">
        <v>19.5</v>
      </c>
      <c r="H207" s="217">
        <v>45.43333333333333</v>
      </c>
      <c r="I207" s="217">
        <v>2.68</v>
      </c>
      <c r="J207" s="217">
        <v>47.550000000000004</v>
      </c>
      <c r="K207" s="217">
        <v>22.583333333333332</v>
      </c>
      <c r="L207" s="227">
        <v>77.833333333333329</v>
      </c>
      <c r="M207" s="233" t="s">
        <v>58</v>
      </c>
      <c r="N207" s="233">
        <v>0.52016666666666667</v>
      </c>
      <c r="O207" s="233">
        <v>0.68983333333333319</v>
      </c>
      <c r="P207" s="233">
        <v>1.2348333333333332</v>
      </c>
      <c r="Q207" s="233">
        <v>5.6999999999999993</v>
      </c>
      <c r="R207" s="236">
        <v>133.16666666666666</v>
      </c>
    </row>
    <row r="208" spans="1:18" s="127" customFormat="1" ht="19.2">
      <c r="A208" s="172" t="s">
        <v>127</v>
      </c>
      <c r="B208" s="173">
        <v>177561.34</v>
      </c>
      <c r="C208" s="173">
        <v>193002.16</v>
      </c>
      <c r="D208" s="174">
        <v>0.9</v>
      </c>
      <c r="E208" s="175" t="s">
        <v>61</v>
      </c>
      <c r="F208" s="174">
        <f>F207+G208</f>
        <v>36.5</v>
      </c>
      <c r="G208" s="175">
        <v>6.5</v>
      </c>
      <c r="H208" s="176"/>
      <c r="I208" s="176"/>
      <c r="J208" s="176"/>
      <c r="K208" s="176"/>
      <c r="L208" s="177"/>
      <c r="M208" s="178"/>
      <c r="N208" s="178"/>
      <c r="O208" s="178"/>
      <c r="P208" s="178"/>
      <c r="Q208" s="178"/>
      <c r="R208" s="179"/>
    </row>
    <row r="209" spans="1:18" s="127" customFormat="1" ht="19.2">
      <c r="A209" s="108" t="s">
        <v>171</v>
      </c>
      <c r="B209" s="197">
        <v>177567.11</v>
      </c>
      <c r="C209" s="197">
        <v>192215.82</v>
      </c>
      <c r="D209" s="202">
        <v>0.7</v>
      </c>
      <c r="E209" s="202" t="s">
        <v>55</v>
      </c>
      <c r="F209" s="202">
        <v>0.4</v>
      </c>
      <c r="G209" s="207">
        <v>0.4</v>
      </c>
      <c r="H209" s="212"/>
      <c r="I209" s="212"/>
      <c r="J209" s="212"/>
      <c r="K209" s="212"/>
      <c r="L209" s="216"/>
      <c r="M209" s="230"/>
      <c r="N209" s="230"/>
      <c r="O209" s="230"/>
      <c r="P209" s="230"/>
      <c r="Q209" s="230"/>
      <c r="R209" s="144"/>
    </row>
    <row r="210" spans="1:18" s="127" customFormat="1" ht="19.2">
      <c r="A210" s="108" t="s">
        <v>171</v>
      </c>
      <c r="B210" s="109">
        <v>177567.11</v>
      </c>
      <c r="C210" s="109">
        <v>192215.82</v>
      </c>
      <c r="D210" s="110">
        <v>0.7</v>
      </c>
      <c r="E210" s="111" t="s">
        <v>59</v>
      </c>
      <c r="F210" s="110">
        <f>F209+G210</f>
        <v>10.5</v>
      </c>
      <c r="G210" s="111">
        <v>10.1</v>
      </c>
      <c r="H210" s="114"/>
      <c r="I210" s="114"/>
      <c r="J210" s="114"/>
      <c r="K210" s="114"/>
      <c r="L210" s="112"/>
      <c r="M210" s="143"/>
      <c r="N210" s="143"/>
      <c r="O210" s="143"/>
      <c r="P210" s="143"/>
      <c r="Q210" s="143"/>
      <c r="R210" s="144"/>
    </row>
    <row r="211" spans="1:18" s="127" customFormat="1" ht="19.2">
      <c r="A211" s="108" t="s">
        <v>171</v>
      </c>
      <c r="B211" s="109">
        <v>177567.11</v>
      </c>
      <c r="C211" s="109">
        <v>192215.82</v>
      </c>
      <c r="D211" s="110">
        <v>0.7</v>
      </c>
      <c r="E211" s="111" t="s">
        <v>57</v>
      </c>
      <c r="F211" s="110">
        <f>F210+G211</f>
        <v>28.4</v>
      </c>
      <c r="G211" s="111">
        <v>17.899999999999999</v>
      </c>
      <c r="H211" s="114" t="s">
        <v>88</v>
      </c>
      <c r="I211" s="114" t="s">
        <v>88</v>
      </c>
      <c r="J211" s="114" t="s">
        <v>88</v>
      </c>
      <c r="K211" s="114" t="s">
        <v>88</v>
      </c>
      <c r="L211" s="151">
        <v>96.666666666666671</v>
      </c>
      <c r="M211" s="143" t="s">
        <v>58</v>
      </c>
      <c r="N211" s="143">
        <v>0.3681666666666667</v>
      </c>
      <c r="O211" s="143">
        <v>0.52200000000000002</v>
      </c>
      <c r="P211" s="143">
        <v>1.21</v>
      </c>
      <c r="Q211" s="143" t="s">
        <v>58</v>
      </c>
      <c r="R211" s="144">
        <v>280.66666666666669</v>
      </c>
    </row>
    <row r="212" spans="1:18" s="127" customFormat="1" ht="19.8" thickBot="1">
      <c r="A212" s="116" t="s">
        <v>171</v>
      </c>
      <c r="B212" s="117">
        <v>177567.11</v>
      </c>
      <c r="C212" s="117">
        <v>192215.82</v>
      </c>
      <c r="D212" s="118">
        <v>0.7</v>
      </c>
      <c r="E212" s="119" t="s">
        <v>59</v>
      </c>
      <c r="F212" s="118">
        <f>F211+G212</f>
        <v>30</v>
      </c>
      <c r="G212" s="119">
        <v>1.6</v>
      </c>
      <c r="H212" s="145"/>
      <c r="I212" s="145"/>
      <c r="J212" s="145"/>
      <c r="K212" s="145"/>
      <c r="L212" s="120"/>
      <c r="M212" s="146"/>
      <c r="N212" s="146"/>
      <c r="O212" s="146"/>
      <c r="P212" s="146"/>
      <c r="Q212" s="146"/>
      <c r="R212" s="147"/>
    </row>
    <row r="213" spans="1:18" s="127" customFormat="1" ht="19.2">
      <c r="A213" s="128" t="s">
        <v>24</v>
      </c>
      <c r="B213" s="129">
        <v>177585.96</v>
      </c>
      <c r="C213" s="129">
        <v>191244.76</v>
      </c>
      <c r="D213" s="130">
        <v>0.5</v>
      </c>
      <c r="E213" s="130" t="s">
        <v>55</v>
      </c>
      <c r="F213" s="130">
        <v>0.3</v>
      </c>
      <c r="G213" s="131">
        <v>0.3</v>
      </c>
      <c r="H213" s="156"/>
      <c r="I213" s="156"/>
      <c r="J213" s="156"/>
      <c r="K213" s="156"/>
      <c r="L213" s="132"/>
      <c r="M213" s="157"/>
      <c r="N213" s="157"/>
      <c r="O213" s="157"/>
      <c r="P213" s="157"/>
      <c r="Q213" s="157"/>
      <c r="R213" s="158"/>
    </row>
    <row r="214" spans="1:18" s="127" customFormat="1" ht="19.2">
      <c r="A214" s="128" t="s">
        <v>24</v>
      </c>
      <c r="B214" s="129">
        <v>177585.96</v>
      </c>
      <c r="C214" s="129">
        <v>191244.76</v>
      </c>
      <c r="D214" s="130">
        <v>0.5</v>
      </c>
      <c r="E214" s="131" t="s">
        <v>59</v>
      </c>
      <c r="F214" s="130">
        <f>F213+G214</f>
        <v>11.5</v>
      </c>
      <c r="G214" s="131">
        <v>11.2</v>
      </c>
      <c r="H214" s="156"/>
      <c r="I214" s="156"/>
      <c r="J214" s="156"/>
      <c r="K214" s="156"/>
      <c r="L214" s="132"/>
      <c r="M214" s="157"/>
      <c r="N214" s="157"/>
      <c r="O214" s="157"/>
      <c r="P214" s="157"/>
      <c r="Q214" s="157"/>
      <c r="R214" s="158"/>
    </row>
    <row r="215" spans="1:18" s="127" customFormat="1" ht="19.2">
      <c r="A215" s="128" t="s">
        <v>24</v>
      </c>
      <c r="B215" s="129">
        <v>177585.96</v>
      </c>
      <c r="C215" s="129">
        <v>191244.76</v>
      </c>
      <c r="D215" s="130">
        <v>0.5</v>
      </c>
      <c r="E215" s="131" t="s">
        <v>57</v>
      </c>
      <c r="F215" s="130">
        <f>F214+G215</f>
        <v>33</v>
      </c>
      <c r="G215" s="131">
        <v>21.5</v>
      </c>
      <c r="H215" s="156">
        <v>52.414285714285711</v>
      </c>
      <c r="I215" s="156">
        <v>2.5857142857142859</v>
      </c>
      <c r="J215" s="156">
        <v>53.671428571428564</v>
      </c>
      <c r="K215" s="156">
        <v>30.971428571428568</v>
      </c>
      <c r="L215" s="159">
        <v>76.714285714285708</v>
      </c>
      <c r="M215" s="157" t="s">
        <v>88</v>
      </c>
      <c r="N215" s="157">
        <v>0.48128571428571426</v>
      </c>
      <c r="O215" s="157">
        <v>0.68614285714285717</v>
      </c>
      <c r="P215" s="157">
        <v>1.3461428571428571</v>
      </c>
      <c r="Q215" s="157" t="s">
        <v>58</v>
      </c>
      <c r="R215" s="158">
        <v>277.11428571428576</v>
      </c>
    </row>
    <row r="216" spans="1:18" s="127" customFormat="1" ht="19.8" thickBot="1">
      <c r="A216" s="128" t="s">
        <v>24</v>
      </c>
      <c r="B216" s="129">
        <v>177585.96</v>
      </c>
      <c r="C216" s="129">
        <v>191244.76</v>
      </c>
      <c r="D216" s="130">
        <v>0.5</v>
      </c>
      <c r="E216" s="131" t="s">
        <v>59</v>
      </c>
      <c r="F216" s="130">
        <f>F215+G216</f>
        <v>36</v>
      </c>
      <c r="G216" s="131">
        <v>3</v>
      </c>
      <c r="H216" s="156"/>
      <c r="I216" s="156"/>
      <c r="J216" s="156"/>
      <c r="K216" s="156"/>
      <c r="L216" s="132"/>
      <c r="M216" s="157"/>
      <c r="N216" s="157"/>
      <c r="O216" s="157"/>
      <c r="P216" s="157"/>
      <c r="Q216" s="157"/>
      <c r="R216" s="158"/>
    </row>
    <row r="217" spans="1:18" s="102" customFormat="1" ht="19.2">
      <c r="A217" s="122" t="s">
        <v>24</v>
      </c>
      <c r="B217" s="123">
        <v>177585.96</v>
      </c>
      <c r="C217" s="123">
        <v>191244.76</v>
      </c>
      <c r="D217" s="124">
        <v>0.5</v>
      </c>
      <c r="E217" s="152" t="s">
        <v>57</v>
      </c>
      <c r="F217" s="124">
        <f>F216+G217</f>
        <v>43</v>
      </c>
      <c r="G217" s="152">
        <v>7</v>
      </c>
      <c r="H217" s="153">
        <v>41.9</v>
      </c>
      <c r="I217" s="153">
        <v>2.5649999999999999</v>
      </c>
      <c r="J217" s="153">
        <v>49.45</v>
      </c>
      <c r="K217" s="153">
        <v>28.05</v>
      </c>
      <c r="L217" s="224">
        <v>129</v>
      </c>
      <c r="M217" s="154" t="s">
        <v>58</v>
      </c>
      <c r="N217" s="154">
        <v>0.35550000000000004</v>
      </c>
      <c r="O217" s="154">
        <v>0.59799999999999998</v>
      </c>
      <c r="P217" s="154">
        <v>0.9385</v>
      </c>
      <c r="Q217" s="154" t="s">
        <v>58</v>
      </c>
      <c r="R217" s="155">
        <v>373.65</v>
      </c>
    </row>
    <row r="218" spans="1:18" s="102" customFormat="1" ht="19.2">
      <c r="A218" s="128" t="s">
        <v>24</v>
      </c>
      <c r="B218" s="129">
        <v>177585.96</v>
      </c>
      <c r="C218" s="129">
        <v>191244.76</v>
      </c>
      <c r="D218" s="130">
        <v>0.5</v>
      </c>
      <c r="E218" s="131" t="s">
        <v>59</v>
      </c>
      <c r="F218" s="130">
        <f>F217+G218</f>
        <v>57</v>
      </c>
      <c r="G218" s="131">
        <v>14</v>
      </c>
      <c r="H218" s="156"/>
      <c r="I218" s="156"/>
      <c r="J218" s="156"/>
      <c r="K218" s="156"/>
      <c r="L218" s="132"/>
      <c r="M218" s="157"/>
      <c r="N218" s="157"/>
      <c r="O218" s="157"/>
      <c r="P218" s="157"/>
      <c r="Q218" s="157"/>
      <c r="R218" s="158"/>
    </row>
    <row r="219" spans="1:18" s="102" customFormat="1" ht="19.2">
      <c r="A219" s="163" t="s">
        <v>9</v>
      </c>
      <c r="B219" s="164">
        <v>177600.5</v>
      </c>
      <c r="C219" s="164">
        <v>190831.93</v>
      </c>
      <c r="D219" s="165">
        <v>1.1000000000000001</v>
      </c>
      <c r="E219" s="165" t="s">
        <v>55</v>
      </c>
      <c r="F219" s="165">
        <v>1.4</v>
      </c>
      <c r="G219" s="166">
        <v>1.4</v>
      </c>
      <c r="H219" s="167"/>
      <c r="I219" s="167"/>
      <c r="J219" s="167"/>
      <c r="K219" s="167"/>
      <c r="L219" s="168"/>
      <c r="M219" s="169"/>
      <c r="N219" s="169"/>
      <c r="O219" s="169"/>
      <c r="P219" s="169"/>
      <c r="Q219" s="169"/>
      <c r="R219" s="170"/>
    </row>
    <row r="220" spans="1:18" s="102" customFormat="1" ht="19.8" thickBot="1">
      <c r="A220" s="196" t="s">
        <v>9</v>
      </c>
      <c r="B220" s="201">
        <v>177600.5</v>
      </c>
      <c r="C220" s="201">
        <v>190831.93</v>
      </c>
      <c r="D220" s="206">
        <v>1.1000000000000001</v>
      </c>
      <c r="E220" s="211" t="s">
        <v>59</v>
      </c>
      <c r="F220" s="206">
        <f>F219+G220</f>
        <v>10.5</v>
      </c>
      <c r="G220" s="211">
        <v>9.1</v>
      </c>
      <c r="H220" s="218"/>
      <c r="I220" s="218"/>
      <c r="J220" s="218"/>
      <c r="K220" s="218"/>
      <c r="L220" s="229"/>
      <c r="M220" s="234"/>
      <c r="N220" s="234"/>
      <c r="O220" s="234"/>
      <c r="P220" s="234"/>
      <c r="Q220" s="234"/>
      <c r="R220" s="239"/>
    </row>
    <row r="221" spans="1:18" s="102" customFormat="1" ht="19.2">
      <c r="A221" s="163" t="s">
        <v>9</v>
      </c>
      <c r="B221" s="164">
        <v>177600.5</v>
      </c>
      <c r="C221" s="164">
        <v>190831.93</v>
      </c>
      <c r="D221" s="165">
        <v>1.1000000000000001</v>
      </c>
      <c r="E221" s="166" t="s">
        <v>57</v>
      </c>
      <c r="F221" s="165">
        <f>F220+G221</f>
        <v>27.5</v>
      </c>
      <c r="G221" s="166">
        <v>17</v>
      </c>
      <c r="H221" s="167">
        <v>53.36</v>
      </c>
      <c r="I221" s="167">
        <v>2.6819999999999999</v>
      </c>
      <c r="J221" s="167">
        <v>47.32</v>
      </c>
      <c r="K221" s="167">
        <v>28.74</v>
      </c>
      <c r="L221" s="171">
        <v>47.08</v>
      </c>
      <c r="M221" s="169" t="s">
        <v>88</v>
      </c>
      <c r="N221" s="169">
        <v>0.4151999999999999</v>
      </c>
      <c r="O221" s="169">
        <v>0.72919999999999996</v>
      </c>
      <c r="P221" s="169">
        <v>1.4614</v>
      </c>
      <c r="Q221" s="169" t="s">
        <v>88</v>
      </c>
      <c r="R221" s="170">
        <v>259</v>
      </c>
    </row>
    <row r="222" spans="1:18" s="102" customFormat="1" ht="19.2">
      <c r="A222" s="163" t="s">
        <v>9</v>
      </c>
      <c r="B222" s="164">
        <v>177600.5</v>
      </c>
      <c r="C222" s="164">
        <v>190831.93</v>
      </c>
      <c r="D222" s="165">
        <v>1.1000000000000001</v>
      </c>
      <c r="E222" s="166" t="s">
        <v>114</v>
      </c>
      <c r="F222" s="165">
        <f>F221+G222</f>
        <v>28</v>
      </c>
      <c r="G222" s="166">
        <v>0.5</v>
      </c>
      <c r="H222" s="167"/>
      <c r="I222" s="167"/>
      <c r="J222" s="167"/>
      <c r="K222" s="167"/>
      <c r="L222" s="168"/>
      <c r="M222" s="169"/>
      <c r="N222" s="169"/>
      <c r="O222" s="169"/>
      <c r="P222" s="169"/>
      <c r="Q222" s="169"/>
      <c r="R222" s="170"/>
    </row>
    <row r="223" spans="1:18" s="102" customFormat="1" ht="19.2">
      <c r="A223" s="108" t="s">
        <v>101</v>
      </c>
      <c r="B223" s="109">
        <v>177618.17</v>
      </c>
      <c r="C223" s="109">
        <v>192369.72</v>
      </c>
      <c r="D223" s="110">
        <v>1.5</v>
      </c>
      <c r="E223" s="110" t="s">
        <v>55</v>
      </c>
      <c r="F223" s="110">
        <v>1</v>
      </c>
      <c r="G223" s="111">
        <v>1</v>
      </c>
      <c r="H223" s="114"/>
      <c r="I223" s="114"/>
      <c r="J223" s="114"/>
      <c r="K223" s="114"/>
      <c r="L223" s="112"/>
      <c r="M223" s="143"/>
      <c r="N223" s="143"/>
      <c r="O223" s="143"/>
      <c r="P223" s="143"/>
      <c r="Q223" s="143"/>
      <c r="R223" s="144"/>
    </row>
    <row r="224" spans="1:18" s="102" customFormat="1" ht="19.8" thickBot="1">
      <c r="A224" s="108" t="s">
        <v>101</v>
      </c>
      <c r="B224" s="109">
        <v>177618.17</v>
      </c>
      <c r="C224" s="109">
        <v>192369.72</v>
      </c>
      <c r="D224" s="110">
        <v>1.5</v>
      </c>
      <c r="E224" s="111" t="s">
        <v>59</v>
      </c>
      <c r="F224" s="110">
        <f>F223+G224</f>
        <v>10.5</v>
      </c>
      <c r="G224" s="111">
        <v>9.5</v>
      </c>
      <c r="H224" s="114"/>
      <c r="I224" s="114"/>
      <c r="J224" s="114"/>
      <c r="K224" s="114"/>
      <c r="L224" s="112"/>
      <c r="M224" s="143"/>
      <c r="N224" s="143"/>
      <c r="O224" s="143"/>
      <c r="P224" s="143"/>
      <c r="Q224" s="143"/>
      <c r="R224" s="144"/>
    </row>
    <row r="225" spans="1:18" s="102" customFormat="1" ht="19.2">
      <c r="A225" s="103" t="s">
        <v>101</v>
      </c>
      <c r="B225" s="104">
        <v>177618.17</v>
      </c>
      <c r="C225" s="104">
        <v>192369.72</v>
      </c>
      <c r="D225" s="105">
        <v>1.5</v>
      </c>
      <c r="E225" s="140" t="s">
        <v>57</v>
      </c>
      <c r="F225" s="105">
        <f>F224+G225</f>
        <v>31</v>
      </c>
      <c r="G225" s="140">
        <v>20.5</v>
      </c>
      <c r="H225" s="141">
        <v>52.25</v>
      </c>
      <c r="I225" s="141">
        <v>2.6975000000000002</v>
      </c>
      <c r="J225" s="141">
        <v>57.575000000000003</v>
      </c>
      <c r="K225" s="141">
        <v>31.175000000000001</v>
      </c>
      <c r="L225" s="222">
        <v>69.88000000000001</v>
      </c>
      <c r="M225" s="149">
        <v>27.700000000000003</v>
      </c>
      <c r="N225" s="149">
        <v>0.66159999999999997</v>
      </c>
      <c r="O225" s="149">
        <v>0.79</v>
      </c>
      <c r="P225" s="149">
        <v>1.4129999999999998</v>
      </c>
      <c r="Q225" s="149">
        <v>7.3199999999999985</v>
      </c>
      <c r="R225" s="150">
        <v>124.8</v>
      </c>
    </row>
    <row r="226" spans="1:18" s="102" customFormat="1" ht="19.2">
      <c r="A226" s="108" t="s">
        <v>101</v>
      </c>
      <c r="B226" s="109">
        <v>177618.17</v>
      </c>
      <c r="C226" s="109">
        <v>192369.72</v>
      </c>
      <c r="D226" s="110">
        <v>1.5</v>
      </c>
      <c r="E226" s="111" t="s">
        <v>61</v>
      </c>
      <c r="F226" s="110">
        <f>F225+G226</f>
        <v>52.5</v>
      </c>
      <c r="G226" s="111">
        <v>21.5</v>
      </c>
      <c r="H226" s="114"/>
      <c r="I226" s="114"/>
      <c r="J226" s="114"/>
      <c r="K226" s="114"/>
      <c r="L226" s="112"/>
      <c r="M226" s="143"/>
      <c r="N226" s="143"/>
      <c r="O226" s="143"/>
      <c r="P226" s="143"/>
      <c r="Q226" s="143"/>
      <c r="R226" s="144"/>
    </row>
    <row r="227" spans="1:18" s="102" customFormat="1" ht="19.2">
      <c r="A227" s="108" t="s">
        <v>108</v>
      </c>
      <c r="B227" s="197">
        <v>177624.56</v>
      </c>
      <c r="C227" s="197">
        <v>192798.07999999999</v>
      </c>
      <c r="D227" s="202">
        <v>1.3</v>
      </c>
      <c r="E227" s="202" t="s">
        <v>55</v>
      </c>
      <c r="F227" s="202">
        <v>1.5</v>
      </c>
      <c r="G227" s="207">
        <v>1.5</v>
      </c>
      <c r="H227" s="212"/>
      <c r="I227" s="212"/>
      <c r="J227" s="212"/>
      <c r="K227" s="212"/>
      <c r="L227" s="216"/>
      <c r="M227" s="230"/>
      <c r="N227" s="230"/>
      <c r="O227" s="230"/>
      <c r="P227" s="230"/>
      <c r="Q227" s="230"/>
      <c r="R227" s="144"/>
    </row>
    <row r="228" spans="1:18" s="102" customFormat="1" ht="19.8" thickBot="1">
      <c r="A228" s="116" t="s">
        <v>108</v>
      </c>
      <c r="B228" s="117">
        <v>177624.56</v>
      </c>
      <c r="C228" s="117">
        <v>192798.07999999999</v>
      </c>
      <c r="D228" s="118">
        <v>1.3</v>
      </c>
      <c r="E228" s="119" t="s">
        <v>59</v>
      </c>
      <c r="F228" s="118">
        <f>F227+G228</f>
        <v>10</v>
      </c>
      <c r="G228" s="119">
        <v>8.5</v>
      </c>
      <c r="H228" s="145"/>
      <c r="I228" s="145"/>
      <c r="J228" s="145"/>
      <c r="K228" s="145"/>
      <c r="L228" s="120"/>
      <c r="M228" s="146"/>
      <c r="N228" s="146"/>
      <c r="O228" s="146"/>
      <c r="P228" s="146"/>
      <c r="Q228" s="146"/>
      <c r="R228" s="147"/>
    </row>
    <row r="229" spans="1:18" s="102" customFormat="1" ht="19.2">
      <c r="A229" s="108" t="s">
        <v>108</v>
      </c>
      <c r="B229" s="109">
        <v>177624.56</v>
      </c>
      <c r="C229" s="109">
        <v>192798.07999999999</v>
      </c>
      <c r="D229" s="110">
        <v>1.3</v>
      </c>
      <c r="E229" s="111" t="s">
        <v>57</v>
      </c>
      <c r="F229" s="110">
        <f>F228+G229</f>
        <v>31</v>
      </c>
      <c r="G229" s="111">
        <v>21</v>
      </c>
      <c r="H229" s="114">
        <v>44.583333333333336</v>
      </c>
      <c r="I229" s="114">
        <v>2.6850000000000001</v>
      </c>
      <c r="J229" s="114">
        <v>44.5</v>
      </c>
      <c r="K229" s="114">
        <v>20.466666666666665</v>
      </c>
      <c r="L229" s="151">
        <v>61.719999999999992</v>
      </c>
      <c r="M229" s="143">
        <v>37.633333333333333</v>
      </c>
      <c r="N229" s="143">
        <v>0.5149999999999999</v>
      </c>
      <c r="O229" s="143">
        <v>0.5222</v>
      </c>
      <c r="P229" s="143">
        <v>1.2550000000000001</v>
      </c>
      <c r="Q229" s="143">
        <v>5.92</v>
      </c>
      <c r="R229" s="144">
        <v>147</v>
      </c>
    </row>
    <row r="230" spans="1:18" s="102" customFormat="1" ht="19.2">
      <c r="A230" s="108" t="s">
        <v>108</v>
      </c>
      <c r="B230" s="197">
        <v>177624.56</v>
      </c>
      <c r="C230" s="197">
        <v>192798.07999999999</v>
      </c>
      <c r="D230" s="202">
        <v>1.3</v>
      </c>
      <c r="E230" s="207" t="s">
        <v>61</v>
      </c>
      <c r="F230" s="202">
        <f>F229+G230</f>
        <v>52</v>
      </c>
      <c r="G230" s="207">
        <v>21</v>
      </c>
      <c r="H230" s="212"/>
      <c r="I230" s="212"/>
      <c r="J230" s="212"/>
      <c r="K230" s="212"/>
      <c r="L230" s="216"/>
      <c r="M230" s="230"/>
      <c r="N230" s="230"/>
      <c r="O230" s="230"/>
      <c r="P230" s="230"/>
      <c r="Q230" s="230"/>
      <c r="R230" s="144"/>
    </row>
    <row r="231" spans="1:18" s="102" customFormat="1" ht="19.2">
      <c r="A231" s="128" t="s">
        <v>15</v>
      </c>
      <c r="B231" s="199">
        <v>177635.55</v>
      </c>
      <c r="C231" s="199">
        <v>191029.86</v>
      </c>
      <c r="D231" s="204">
        <v>1.7</v>
      </c>
      <c r="E231" s="204" t="s">
        <v>55</v>
      </c>
      <c r="F231" s="204">
        <v>1.3</v>
      </c>
      <c r="G231" s="208">
        <v>1.3</v>
      </c>
      <c r="H231" s="214"/>
      <c r="I231" s="214"/>
      <c r="J231" s="214"/>
      <c r="K231" s="214"/>
      <c r="L231" s="215"/>
      <c r="M231" s="232"/>
      <c r="N231" s="232"/>
      <c r="O231" s="232"/>
      <c r="P231" s="232"/>
      <c r="Q231" s="232"/>
      <c r="R231" s="158"/>
    </row>
    <row r="232" spans="1:18" s="102" customFormat="1" ht="19.8" thickBot="1">
      <c r="A232" s="128" t="s">
        <v>15</v>
      </c>
      <c r="B232" s="129">
        <v>177635.55</v>
      </c>
      <c r="C232" s="129">
        <v>191029.86</v>
      </c>
      <c r="D232" s="130">
        <v>1.7</v>
      </c>
      <c r="E232" s="131" t="s">
        <v>59</v>
      </c>
      <c r="F232" s="130">
        <f>F231+G232</f>
        <v>10.5</v>
      </c>
      <c r="G232" s="131">
        <v>9.1999999999999993</v>
      </c>
      <c r="H232" s="156"/>
      <c r="I232" s="156"/>
      <c r="J232" s="156"/>
      <c r="K232" s="156"/>
      <c r="L232" s="132"/>
      <c r="M232" s="157"/>
      <c r="N232" s="157"/>
      <c r="O232" s="157"/>
      <c r="P232" s="157"/>
      <c r="Q232" s="157"/>
      <c r="R232" s="158"/>
    </row>
    <row r="233" spans="1:18" s="102" customFormat="1" ht="19.2">
      <c r="A233" s="122" t="s">
        <v>15</v>
      </c>
      <c r="B233" s="123">
        <v>177635.55</v>
      </c>
      <c r="C233" s="123">
        <v>191029.86</v>
      </c>
      <c r="D233" s="124">
        <v>1.7</v>
      </c>
      <c r="E233" s="152" t="s">
        <v>57</v>
      </c>
      <c r="F233" s="124">
        <f>F232+G233</f>
        <v>30.2</v>
      </c>
      <c r="G233" s="152">
        <v>19.7</v>
      </c>
      <c r="H233" s="153">
        <v>51.828571428571429</v>
      </c>
      <c r="I233" s="153">
        <v>2.6785714285714284</v>
      </c>
      <c r="J233" s="153">
        <v>52.75714285714286</v>
      </c>
      <c r="K233" s="153">
        <v>28.514285714285712</v>
      </c>
      <c r="L233" s="224">
        <v>61.616666666666674</v>
      </c>
      <c r="M233" s="154">
        <v>32.449999999999996</v>
      </c>
      <c r="N233" s="154">
        <v>0.61716666666666675</v>
      </c>
      <c r="O233" s="154">
        <v>0.73716666666666664</v>
      </c>
      <c r="P233" s="154">
        <v>1.4635</v>
      </c>
      <c r="Q233" s="154">
        <v>6.6833333333333336</v>
      </c>
      <c r="R233" s="155">
        <v>140.33333333333334</v>
      </c>
    </row>
    <row r="234" spans="1:18" s="102" customFormat="1" ht="19.2">
      <c r="A234" s="128" t="s">
        <v>15</v>
      </c>
      <c r="B234" s="129">
        <v>177635.55</v>
      </c>
      <c r="C234" s="129">
        <v>191029.86</v>
      </c>
      <c r="D234" s="130">
        <v>1.7</v>
      </c>
      <c r="E234" s="131" t="s">
        <v>116</v>
      </c>
      <c r="F234" s="130">
        <f>F233+G234</f>
        <v>36.1</v>
      </c>
      <c r="G234" s="131">
        <v>5.9</v>
      </c>
      <c r="H234" s="156"/>
      <c r="I234" s="156"/>
      <c r="J234" s="156"/>
      <c r="K234" s="156"/>
      <c r="L234" s="132"/>
      <c r="M234" s="157"/>
      <c r="N234" s="157"/>
      <c r="O234" s="157"/>
      <c r="P234" s="157"/>
      <c r="Q234" s="157"/>
      <c r="R234" s="158"/>
    </row>
    <row r="235" spans="1:18" s="102" customFormat="1" ht="19.2">
      <c r="A235" s="128" t="s">
        <v>15</v>
      </c>
      <c r="B235" s="129">
        <v>177635.55</v>
      </c>
      <c r="C235" s="129">
        <v>191029.86</v>
      </c>
      <c r="D235" s="130">
        <v>1.7</v>
      </c>
      <c r="E235" s="131" t="s">
        <v>57</v>
      </c>
      <c r="F235" s="130">
        <f>F234+G235</f>
        <v>43.7</v>
      </c>
      <c r="G235" s="131">
        <v>7.6</v>
      </c>
      <c r="H235" s="156">
        <v>39.533333333333331</v>
      </c>
      <c r="I235" s="156">
        <v>2.6623333333333332</v>
      </c>
      <c r="J235" s="156">
        <v>42.666666666666664</v>
      </c>
      <c r="K235" s="156">
        <v>21.366666666666664</v>
      </c>
      <c r="L235" s="159">
        <v>139.15</v>
      </c>
      <c r="M235" s="157">
        <v>73.949999999999989</v>
      </c>
      <c r="N235" s="157">
        <v>0.45099999999999996</v>
      </c>
      <c r="O235" s="157">
        <v>0.57850000000000001</v>
      </c>
      <c r="P235" s="157">
        <v>1.1475</v>
      </c>
      <c r="Q235" s="157">
        <v>6.45</v>
      </c>
      <c r="R235" s="158">
        <v>229.5</v>
      </c>
    </row>
    <row r="236" spans="1:18" s="102" customFormat="1" ht="19.8" thickBot="1">
      <c r="A236" s="134" t="s">
        <v>15</v>
      </c>
      <c r="B236" s="135">
        <v>177635.55</v>
      </c>
      <c r="C236" s="135">
        <v>191029.86</v>
      </c>
      <c r="D236" s="136">
        <v>1.7</v>
      </c>
      <c r="E236" s="137" t="s">
        <v>116</v>
      </c>
      <c r="F236" s="136">
        <f>F235+G236</f>
        <v>45.1</v>
      </c>
      <c r="G236" s="137">
        <v>1.4</v>
      </c>
      <c r="H236" s="160"/>
      <c r="I236" s="160"/>
      <c r="J236" s="160"/>
      <c r="K236" s="160"/>
      <c r="L236" s="138"/>
      <c r="M236" s="161"/>
      <c r="N236" s="161"/>
      <c r="O236" s="161"/>
      <c r="P236" s="161"/>
      <c r="Q236" s="161"/>
      <c r="R236" s="162"/>
    </row>
    <row r="237" spans="1:18" s="102" customFormat="1" ht="19.2">
      <c r="A237" s="128" t="s">
        <v>25</v>
      </c>
      <c r="B237" s="199">
        <v>177636.71</v>
      </c>
      <c r="C237" s="199">
        <v>191377.07</v>
      </c>
      <c r="D237" s="204">
        <v>2.9</v>
      </c>
      <c r="E237" s="204" t="s">
        <v>55</v>
      </c>
      <c r="F237" s="204">
        <v>3.2</v>
      </c>
      <c r="G237" s="208">
        <v>3.2</v>
      </c>
      <c r="H237" s="214"/>
      <c r="I237" s="214"/>
      <c r="J237" s="214"/>
      <c r="K237" s="214"/>
      <c r="L237" s="215"/>
      <c r="M237" s="232"/>
      <c r="N237" s="232"/>
      <c r="O237" s="232"/>
      <c r="P237" s="232"/>
      <c r="Q237" s="232"/>
      <c r="R237" s="158"/>
    </row>
    <row r="238" spans="1:18" s="102" customFormat="1" ht="19.2">
      <c r="A238" s="128" t="s">
        <v>25</v>
      </c>
      <c r="B238" s="129">
        <v>177636.71</v>
      </c>
      <c r="C238" s="129">
        <v>191377.07</v>
      </c>
      <c r="D238" s="130">
        <v>2.9</v>
      </c>
      <c r="E238" s="131" t="s">
        <v>59</v>
      </c>
      <c r="F238" s="130">
        <f>F237+G238</f>
        <v>13.5</v>
      </c>
      <c r="G238" s="131">
        <v>10.3</v>
      </c>
      <c r="H238" s="156"/>
      <c r="I238" s="156"/>
      <c r="J238" s="156"/>
      <c r="K238" s="156"/>
      <c r="L238" s="132"/>
      <c r="M238" s="157"/>
      <c r="N238" s="157"/>
      <c r="O238" s="157"/>
      <c r="P238" s="157"/>
      <c r="Q238" s="157"/>
      <c r="R238" s="158"/>
    </row>
    <row r="239" spans="1:18" s="102" customFormat="1" ht="19.2">
      <c r="A239" s="128" t="s">
        <v>25</v>
      </c>
      <c r="B239" s="129">
        <v>177636.71</v>
      </c>
      <c r="C239" s="129">
        <v>191377.07</v>
      </c>
      <c r="D239" s="130">
        <v>2.9</v>
      </c>
      <c r="E239" s="131" t="s">
        <v>57</v>
      </c>
      <c r="F239" s="130">
        <f>F238+G239</f>
        <v>49.8</v>
      </c>
      <c r="G239" s="131">
        <v>36.299999999999997</v>
      </c>
      <c r="H239" s="156">
        <v>49.385714285714286</v>
      </c>
      <c r="I239" s="156">
        <v>2.6879999999999997</v>
      </c>
      <c r="J239" s="156">
        <v>51.542857142857152</v>
      </c>
      <c r="K239" s="156">
        <v>27.542857142857141</v>
      </c>
      <c r="L239" s="159">
        <v>66.016666666666666</v>
      </c>
      <c r="M239" s="157" t="s">
        <v>58</v>
      </c>
      <c r="N239" s="157">
        <v>0.64166666666666672</v>
      </c>
      <c r="O239" s="157">
        <v>0.76650000000000007</v>
      </c>
      <c r="P239" s="157">
        <v>1.4231666666666667</v>
      </c>
      <c r="Q239" s="157">
        <v>5.6333333333333329</v>
      </c>
      <c r="R239" s="158">
        <v>139.33333333333334</v>
      </c>
    </row>
    <row r="240" spans="1:18" s="102" customFormat="1" ht="19.2">
      <c r="A240" s="128" t="s">
        <v>25</v>
      </c>
      <c r="B240" s="199">
        <v>177636.71</v>
      </c>
      <c r="C240" s="199">
        <v>191377.07</v>
      </c>
      <c r="D240" s="204">
        <v>2.9</v>
      </c>
      <c r="E240" s="208" t="s">
        <v>59</v>
      </c>
      <c r="F240" s="204">
        <f>F239+G240</f>
        <v>53.5</v>
      </c>
      <c r="G240" s="208">
        <v>3.7</v>
      </c>
      <c r="H240" s="214"/>
      <c r="I240" s="214"/>
      <c r="J240" s="214"/>
      <c r="K240" s="214"/>
      <c r="L240" s="215"/>
      <c r="M240" s="232"/>
      <c r="N240" s="232"/>
      <c r="O240" s="232"/>
      <c r="P240" s="232"/>
      <c r="Q240" s="232"/>
      <c r="R240" s="158"/>
    </row>
    <row r="241" spans="1:18" s="102" customFormat="1" ht="19.2">
      <c r="A241" s="108" t="s">
        <v>173</v>
      </c>
      <c r="B241" s="197">
        <v>177678.17</v>
      </c>
      <c r="C241" s="197">
        <v>192580.67</v>
      </c>
      <c r="D241" s="202">
        <v>0.5</v>
      </c>
      <c r="E241" s="202" t="s">
        <v>55</v>
      </c>
      <c r="F241" s="202">
        <v>0.3</v>
      </c>
      <c r="G241" s="207">
        <v>0.3</v>
      </c>
      <c r="H241" s="212"/>
      <c r="I241" s="212"/>
      <c r="J241" s="212"/>
      <c r="K241" s="212"/>
      <c r="L241" s="216"/>
      <c r="M241" s="230"/>
      <c r="N241" s="230"/>
      <c r="O241" s="230"/>
      <c r="P241" s="230"/>
      <c r="Q241" s="230"/>
      <c r="R241" s="144"/>
    </row>
    <row r="242" spans="1:18" s="102" customFormat="1" ht="19.8" thickBot="1">
      <c r="A242" s="108" t="s">
        <v>173</v>
      </c>
      <c r="B242" s="109">
        <v>177678.17</v>
      </c>
      <c r="C242" s="109">
        <v>192580.67</v>
      </c>
      <c r="D242" s="110">
        <v>0.5</v>
      </c>
      <c r="E242" s="111" t="s">
        <v>59</v>
      </c>
      <c r="F242" s="110">
        <f>F241+G242</f>
        <v>12</v>
      </c>
      <c r="G242" s="111">
        <v>11.7</v>
      </c>
      <c r="H242" s="114"/>
      <c r="I242" s="114"/>
      <c r="J242" s="114"/>
      <c r="K242" s="114"/>
      <c r="L242" s="112"/>
      <c r="M242" s="143"/>
      <c r="N242" s="143"/>
      <c r="O242" s="143"/>
      <c r="P242" s="143"/>
      <c r="Q242" s="143"/>
      <c r="R242" s="144"/>
    </row>
    <row r="243" spans="1:18" s="102" customFormat="1" ht="19.2">
      <c r="A243" s="103" t="s">
        <v>173</v>
      </c>
      <c r="B243" s="104">
        <v>177678.17</v>
      </c>
      <c r="C243" s="104">
        <v>192580.67</v>
      </c>
      <c r="D243" s="105">
        <v>0.5</v>
      </c>
      <c r="E243" s="140" t="s">
        <v>57</v>
      </c>
      <c r="F243" s="105">
        <f>F242+G243</f>
        <v>31.5</v>
      </c>
      <c r="G243" s="140">
        <v>19.5</v>
      </c>
      <c r="H243" s="141">
        <v>48.7</v>
      </c>
      <c r="I243" s="141">
        <v>2.6019999999999999</v>
      </c>
      <c r="J243" s="141">
        <v>42.94</v>
      </c>
      <c r="K243" s="141">
        <v>23.62</v>
      </c>
      <c r="L243" s="222">
        <v>101.8</v>
      </c>
      <c r="M243" s="149" t="s">
        <v>58</v>
      </c>
      <c r="N243" s="149">
        <v>0.35039999999999993</v>
      </c>
      <c r="O243" s="149">
        <v>0.46460000000000001</v>
      </c>
      <c r="P243" s="149">
        <v>1.2394000000000001</v>
      </c>
      <c r="Q243" s="149" t="s">
        <v>58</v>
      </c>
      <c r="R243" s="150">
        <v>271</v>
      </c>
    </row>
    <row r="244" spans="1:18" s="102" customFormat="1" ht="19.2">
      <c r="A244" s="108" t="s">
        <v>173</v>
      </c>
      <c r="B244" s="197">
        <v>177678.17</v>
      </c>
      <c r="C244" s="197">
        <v>192580.67</v>
      </c>
      <c r="D244" s="202">
        <v>0.5</v>
      </c>
      <c r="E244" s="207" t="s">
        <v>59</v>
      </c>
      <c r="F244" s="202">
        <f>F243+G244</f>
        <v>34.5</v>
      </c>
      <c r="G244" s="207">
        <v>3</v>
      </c>
      <c r="H244" s="212"/>
      <c r="I244" s="212"/>
      <c r="J244" s="212"/>
      <c r="K244" s="212"/>
      <c r="L244" s="216"/>
      <c r="M244" s="230"/>
      <c r="N244" s="230"/>
      <c r="O244" s="230"/>
      <c r="P244" s="230"/>
      <c r="Q244" s="230"/>
      <c r="R244" s="144"/>
    </row>
    <row r="245" spans="1:18" s="102" customFormat="1" ht="19.2">
      <c r="A245" s="128" t="s">
        <v>4</v>
      </c>
      <c r="B245" s="129">
        <v>177705.3</v>
      </c>
      <c r="C245" s="129">
        <v>190758.66</v>
      </c>
      <c r="D245" s="130">
        <v>5.0999999999999996</v>
      </c>
      <c r="E245" s="131" t="s">
        <v>55</v>
      </c>
      <c r="F245" s="130">
        <v>4.5</v>
      </c>
      <c r="G245" s="131">
        <v>4.5</v>
      </c>
      <c r="H245" s="156"/>
      <c r="I245" s="156"/>
      <c r="J245" s="156"/>
      <c r="K245" s="156"/>
      <c r="L245" s="132"/>
      <c r="M245" s="157"/>
      <c r="N245" s="157"/>
      <c r="O245" s="157"/>
      <c r="P245" s="157"/>
      <c r="Q245" s="157"/>
      <c r="R245" s="158"/>
    </row>
    <row r="246" spans="1:18" s="102" customFormat="1" ht="19.2">
      <c r="A246" s="128" t="s">
        <v>4</v>
      </c>
      <c r="B246" s="129">
        <v>177705.3</v>
      </c>
      <c r="C246" s="129">
        <v>190758.66</v>
      </c>
      <c r="D246" s="130">
        <v>5.0999999999999996</v>
      </c>
      <c r="E246" s="131" t="s">
        <v>59</v>
      </c>
      <c r="F246" s="130">
        <f>F245+G246</f>
        <v>12</v>
      </c>
      <c r="G246" s="131">
        <v>7.5</v>
      </c>
      <c r="H246" s="156"/>
      <c r="I246" s="156"/>
      <c r="J246" s="156"/>
      <c r="K246" s="156"/>
      <c r="L246" s="132"/>
      <c r="M246" s="157"/>
      <c r="N246" s="157"/>
      <c r="O246" s="157"/>
      <c r="P246" s="157"/>
      <c r="Q246" s="157"/>
      <c r="R246" s="158"/>
    </row>
    <row r="247" spans="1:18" s="102" customFormat="1" ht="19.2">
      <c r="A247" s="128" t="s">
        <v>4</v>
      </c>
      <c r="B247" s="129">
        <v>177705.3</v>
      </c>
      <c r="C247" s="129">
        <v>190758.66</v>
      </c>
      <c r="D247" s="130">
        <v>5.0999999999999996</v>
      </c>
      <c r="E247" s="131" t="s">
        <v>61</v>
      </c>
      <c r="F247" s="130">
        <f>F246+G247</f>
        <v>13</v>
      </c>
      <c r="G247" s="131">
        <v>1</v>
      </c>
      <c r="H247" s="156"/>
      <c r="I247" s="156"/>
      <c r="J247" s="156"/>
      <c r="K247" s="156"/>
      <c r="L247" s="132"/>
      <c r="M247" s="157"/>
      <c r="N247" s="157"/>
      <c r="O247" s="157"/>
      <c r="P247" s="157"/>
      <c r="Q247" s="157"/>
      <c r="R247" s="158"/>
    </row>
    <row r="248" spans="1:18" s="102" customFormat="1" ht="19.2">
      <c r="A248" s="128" t="s">
        <v>4</v>
      </c>
      <c r="B248" s="129">
        <v>177705.3</v>
      </c>
      <c r="C248" s="129">
        <v>190758.66</v>
      </c>
      <c r="D248" s="130">
        <v>5.0999999999999996</v>
      </c>
      <c r="E248" s="131" t="s">
        <v>57</v>
      </c>
      <c r="F248" s="130">
        <f>F247+G248</f>
        <v>52</v>
      </c>
      <c r="G248" s="131">
        <v>39</v>
      </c>
      <c r="H248" s="156">
        <v>50.116666666666667</v>
      </c>
      <c r="I248" s="156">
        <v>2.6020833333333333</v>
      </c>
      <c r="J248" s="156">
        <v>48.641666666666673</v>
      </c>
      <c r="K248" s="156">
        <v>28.049999999999997</v>
      </c>
      <c r="L248" s="159">
        <v>67.075000000000003</v>
      </c>
      <c r="M248" s="157" t="s">
        <v>58</v>
      </c>
      <c r="N248" s="157">
        <v>0.43450000000000005</v>
      </c>
      <c r="O248" s="157">
        <v>0.66725000000000001</v>
      </c>
      <c r="P248" s="157">
        <v>1.31125</v>
      </c>
      <c r="Q248" s="157" t="s">
        <v>58</v>
      </c>
      <c r="R248" s="158">
        <v>301.33333333333331</v>
      </c>
    </row>
    <row r="249" spans="1:18" s="102" customFormat="1" ht="19.8" thickBot="1">
      <c r="A249" s="134" t="s">
        <v>4</v>
      </c>
      <c r="B249" s="135">
        <v>177705.3</v>
      </c>
      <c r="C249" s="135">
        <v>190758.66</v>
      </c>
      <c r="D249" s="136">
        <v>5.0999999999999996</v>
      </c>
      <c r="E249" s="137" t="s">
        <v>61</v>
      </c>
      <c r="F249" s="136">
        <f>F248+G249</f>
        <v>53</v>
      </c>
      <c r="G249" s="137">
        <v>1</v>
      </c>
      <c r="H249" s="160"/>
      <c r="I249" s="160"/>
      <c r="J249" s="160"/>
      <c r="K249" s="160"/>
      <c r="L249" s="138"/>
      <c r="M249" s="161"/>
      <c r="N249" s="161"/>
      <c r="O249" s="161"/>
      <c r="P249" s="161"/>
      <c r="Q249" s="161"/>
      <c r="R249" s="162"/>
    </row>
    <row r="250" spans="1:18" s="102" customFormat="1" ht="19.2">
      <c r="A250" s="128" t="s">
        <v>3</v>
      </c>
      <c r="B250" s="199">
        <v>177707.73</v>
      </c>
      <c r="C250" s="199">
        <v>190745.67</v>
      </c>
      <c r="D250" s="204">
        <v>0</v>
      </c>
      <c r="E250" s="208" t="s">
        <v>59</v>
      </c>
      <c r="F250" s="204">
        <v>4.5</v>
      </c>
      <c r="G250" s="208">
        <v>4.5</v>
      </c>
      <c r="H250" s="214"/>
      <c r="I250" s="214"/>
      <c r="J250" s="214"/>
      <c r="K250" s="214"/>
      <c r="L250" s="215"/>
      <c r="M250" s="232"/>
      <c r="N250" s="232"/>
      <c r="O250" s="232"/>
      <c r="P250" s="232"/>
      <c r="Q250" s="232"/>
      <c r="R250" s="158"/>
    </row>
    <row r="251" spans="1:18" s="102" customFormat="1" ht="19.2">
      <c r="A251" s="128" t="s">
        <v>3</v>
      </c>
      <c r="B251" s="129">
        <v>177707.73</v>
      </c>
      <c r="C251" s="129">
        <v>190745.67</v>
      </c>
      <c r="D251" s="130">
        <v>0</v>
      </c>
      <c r="E251" s="131" t="s">
        <v>57</v>
      </c>
      <c r="F251" s="130">
        <f>F250+G251</f>
        <v>50</v>
      </c>
      <c r="G251" s="131">
        <v>45.5</v>
      </c>
      <c r="H251" s="156">
        <v>47.93636363636363</v>
      </c>
      <c r="I251" s="156">
        <v>2.6918181818181819</v>
      </c>
      <c r="J251" s="156">
        <v>49.400000000000006</v>
      </c>
      <c r="K251" s="156">
        <v>24.163636363636364</v>
      </c>
      <c r="L251" s="159">
        <v>53.227272727272727</v>
      </c>
      <c r="M251" s="157">
        <v>30.53</v>
      </c>
      <c r="N251" s="157">
        <v>0.53863636363636358</v>
      </c>
      <c r="O251" s="157">
        <v>0.68054545454545456</v>
      </c>
      <c r="P251" s="157">
        <v>1.3038181818181818</v>
      </c>
      <c r="Q251" s="157">
        <v>6.1090909090909085</v>
      </c>
      <c r="R251" s="158">
        <v>105.1</v>
      </c>
    </row>
    <row r="252" spans="1:18" s="102" customFormat="1" ht="19.2">
      <c r="A252" s="128" t="s">
        <v>3</v>
      </c>
      <c r="B252" s="199">
        <v>177707.73</v>
      </c>
      <c r="C252" s="199">
        <v>190745.67</v>
      </c>
      <c r="D252" s="204">
        <v>0</v>
      </c>
      <c r="E252" s="208" t="s">
        <v>114</v>
      </c>
      <c r="F252" s="204">
        <f>F251+G252</f>
        <v>51.5</v>
      </c>
      <c r="G252" s="208">
        <v>1.5</v>
      </c>
      <c r="H252" s="214"/>
      <c r="I252" s="214"/>
      <c r="J252" s="214"/>
      <c r="K252" s="214"/>
      <c r="L252" s="215"/>
      <c r="M252" s="232"/>
      <c r="N252" s="232"/>
      <c r="O252" s="232"/>
      <c r="P252" s="232"/>
      <c r="Q252" s="232"/>
      <c r="R252" s="158"/>
    </row>
    <row r="253" spans="1:18" s="102" customFormat="1" ht="19.8" thickBot="1">
      <c r="A253" s="108" t="s">
        <v>119</v>
      </c>
      <c r="B253" s="109">
        <v>177713.84</v>
      </c>
      <c r="C253" s="109">
        <v>191957.78</v>
      </c>
      <c r="D253" s="110">
        <v>1.3</v>
      </c>
      <c r="E253" s="110" t="s">
        <v>55</v>
      </c>
      <c r="F253" s="110">
        <v>1.5</v>
      </c>
      <c r="G253" s="111">
        <v>1.5</v>
      </c>
      <c r="H253" s="114"/>
      <c r="I253" s="114"/>
      <c r="J253" s="114"/>
      <c r="K253" s="114"/>
      <c r="L253" s="112"/>
      <c r="M253" s="143"/>
      <c r="N253" s="143"/>
      <c r="O253" s="143"/>
      <c r="P253" s="143"/>
      <c r="Q253" s="143"/>
      <c r="R253" s="144"/>
    </row>
    <row r="254" spans="1:18" s="102" customFormat="1" ht="19.2">
      <c r="A254" s="103" t="s">
        <v>119</v>
      </c>
      <c r="B254" s="104">
        <v>177713.84</v>
      </c>
      <c r="C254" s="104">
        <v>191957.78</v>
      </c>
      <c r="D254" s="105">
        <v>1.3</v>
      </c>
      <c r="E254" s="140" t="s">
        <v>59</v>
      </c>
      <c r="F254" s="105">
        <f>F253+G254</f>
        <v>11</v>
      </c>
      <c r="G254" s="140">
        <v>9.5</v>
      </c>
      <c r="H254" s="141"/>
      <c r="I254" s="141"/>
      <c r="J254" s="141"/>
      <c r="K254" s="141"/>
      <c r="L254" s="106"/>
      <c r="M254" s="149"/>
      <c r="N254" s="149"/>
      <c r="O254" s="149"/>
      <c r="P254" s="149"/>
      <c r="Q254" s="149"/>
      <c r="R254" s="150"/>
    </row>
    <row r="255" spans="1:18" s="102" customFormat="1" ht="19.2">
      <c r="A255" s="108" t="s">
        <v>119</v>
      </c>
      <c r="B255" s="109">
        <v>177713.84</v>
      </c>
      <c r="C255" s="109">
        <v>191957.78</v>
      </c>
      <c r="D255" s="110">
        <v>1.3</v>
      </c>
      <c r="E255" s="111" t="s">
        <v>57</v>
      </c>
      <c r="F255" s="110">
        <f>F254+G255</f>
        <v>29</v>
      </c>
      <c r="G255" s="111">
        <v>18</v>
      </c>
      <c r="H255" s="114">
        <v>56.966666666666669</v>
      </c>
      <c r="I255" s="114">
        <v>2.6701666666666668</v>
      </c>
      <c r="J255" s="114">
        <v>51.4</v>
      </c>
      <c r="K255" s="114">
        <v>33.050000000000004</v>
      </c>
      <c r="L255" s="151">
        <v>53.58</v>
      </c>
      <c r="M255" s="143" t="s">
        <v>88</v>
      </c>
      <c r="N255" s="143">
        <v>0.42320000000000002</v>
      </c>
      <c r="O255" s="143">
        <v>0.56240000000000001</v>
      </c>
      <c r="P255" s="143">
        <v>1.5936000000000001</v>
      </c>
      <c r="Q255" s="143" t="s">
        <v>88</v>
      </c>
      <c r="R255" s="144">
        <v>199.8</v>
      </c>
    </row>
    <row r="256" spans="1:18" s="102" customFormat="1" ht="19.2">
      <c r="A256" s="108" t="s">
        <v>119</v>
      </c>
      <c r="B256" s="109">
        <v>177713.84</v>
      </c>
      <c r="C256" s="109">
        <v>191957.78</v>
      </c>
      <c r="D256" s="110">
        <v>1.3</v>
      </c>
      <c r="E256" s="111" t="s">
        <v>59</v>
      </c>
      <c r="F256" s="110">
        <f>F255+G256</f>
        <v>39</v>
      </c>
      <c r="G256" s="111">
        <v>10</v>
      </c>
      <c r="H256" s="114"/>
      <c r="I256" s="114"/>
      <c r="J256" s="114"/>
      <c r="K256" s="114"/>
      <c r="L256" s="112"/>
      <c r="M256" s="143"/>
      <c r="N256" s="143"/>
      <c r="O256" s="143"/>
      <c r="P256" s="143"/>
      <c r="Q256" s="143"/>
      <c r="R256" s="144"/>
    </row>
    <row r="257" spans="1:18" s="102" customFormat="1" ht="19.8" thickBot="1">
      <c r="A257" s="134" t="s">
        <v>20</v>
      </c>
      <c r="B257" s="135">
        <v>177720.5</v>
      </c>
      <c r="C257" s="135">
        <v>191217.55</v>
      </c>
      <c r="D257" s="136">
        <v>4.5</v>
      </c>
      <c r="E257" s="136" t="s">
        <v>55</v>
      </c>
      <c r="F257" s="136">
        <v>8</v>
      </c>
      <c r="G257" s="136">
        <v>8</v>
      </c>
      <c r="H257" s="138"/>
      <c r="I257" s="138"/>
      <c r="J257" s="138"/>
      <c r="K257" s="138"/>
      <c r="L257" s="138"/>
      <c r="M257" s="138"/>
      <c r="N257" s="138"/>
      <c r="O257" s="138"/>
      <c r="P257" s="138"/>
      <c r="Q257" s="138"/>
      <c r="R257" s="139"/>
    </row>
    <row r="258" spans="1:18" s="102" customFormat="1" ht="19.2">
      <c r="A258" s="128" t="s">
        <v>20</v>
      </c>
      <c r="B258" s="129">
        <v>177720.5</v>
      </c>
      <c r="C258" s="129">
        <v>191217.55</v>
      </c>
      <c r="D258" s="130">
        <v>4.5</v>
      </c>
      <c r="E258" s="131" t="s">
        <v>59</v>
      </c>
      <c r="F258" s="130">
        <f>F257+G258</f>
        <v>15</v>
      </c>
      <c r="G258" s="131">
        <v>7</v>
      </c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3"/>
    </row>
    <row r="259" spans="1:18" s="102" customFormat="1" ht="19.2">
      <c r="A259" s="128" t="s">
        <v>20</v>
      </c>
      <c r="B259" s="129">
        <v>177720.5</v>
      </c>
      <c r="C259" s="129">
        <v>191217.55</v>
      </c>
      <c r="D259" s="130">
        <v>4.5</v>
      </c>
      <c r="E259" s="131" t="s">
        <v>57</v>
      </c>
      <c r="F259" s="130">
        <f>F258+G259</f>
        <v>36</v>
      </c>
      <c r="G259" s="131">
        <v>21</v>
      </c>
      <c r="H259" s="132">
        <v>48.44</v>
      </c>
      <c r="I259" s="132">
        <v>2.6959999999999997</v>
      </c>
      <c r="J259" s="132">
        <v>61.46</v>
      </c>
      <c r="K259" s="132">
        <v>35.480000000000004</v>
      </c>
      <c r="L259" s="132">
        <v>72.974999999999994</v>
      </c>
      <c r="M259" s="132">
        <v>39.85</v>
      </c>
      <c r="N259" s="132">
        <v>0.64300000000000002</v>
      </c>
      <c r="O259" s="132">
        <v>0.78</v>
      </c>
      <c r="P259" s="132">
        <v>1.3252000000000002</v>
      </c>
      <c r="Q259" s="132">
        <v>6.1749999999999998</v>
      </c>
      <c r="R259" s="133">
        <v>143.6</v>
      </c>
    </row>
    <row r="260" spans="1:18" s="102" customFormat="1" ht="19.2">
      <c r="A260" s="128" t="s">
        <v>20</v>
      </c>
      <c r="B260" s="129">
        <v>177720.5</v>
      </c>
      <c r="C260" s="129">
        <v>191217.55</v>
      </c>
      <c r="D260" s="130">
        <v>4.5</v>
      </c>
      <c r="E260" s="131" t="s">
        <v>61</v>
      </c>
      <c r="F260" s="130">
        <f>F259+G260</f>
        <v>40</v>
      </c>
      <c r="G260" s="131">
        <v>4</v>
      </c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3"/>
    </row>
    <row r="261" spans="1:18" s="102" customFormat="1" ht="19.8" thickBot="1">
      <c r="A261" s="128" t="s">
        <v>20</v>
      </c>
      <c r="B261" s="129">
        <v>177720.5</v>
      </c>
      <c r="C261" s="129">
        <v>191217.55</v>
      </c>
      <c r="D261" s="130">
        <v>4.5</v>
      </c>
      <c r="E261" s="131" t="s">
        <v>57</v>
      </c>
      <c r="F261" s="130">
        <f>F260+G261</f>
        <v>55</v>
      </c>
      <c r="G261" s="131">
        <v>15</v>
      </c>
      <c r="H261" s="132">
        <v>41.4</v>
      </c>
      <c r="I261" s="132">
        <v>2.67</v>
      </c>
      <c r="J261" s="132">
        <v>41.5</v>
      </c>
      <c r="K261" s="132">
        <v>19.3</v>
      </c>
      <c r="L261" s="132">
        <v>41.3</v>
      </c>
      <c r="M261" s="132">
        <v>24.2</v>
      </c>
      <c r="N261" s="132">
        <v>0.38</v>
      </c>
      <c r="O261" s="132">
        <v>0.49399999999999999</v>
      </c>
      <c r="P261" s="132">
        <v>1.1359999999999999</v>
      </c>
      <c r="Q261" s="132">
        <v>8.4</v>
      </c>
      <c r="R261" s="133">
        <v>127</v>
      </c>
    </row>
    <row r="262" spans="1:18" s="102" customFormat="1" ht="19.2">
      <c r="A262" s="122" t="s">
        <v>20</v>
      </c>
      <c r="B262" s="123">
        <v>177720.5</v>
      </c>
      <c r="C262" s="123">
        <v>191217.55</v>
      </c>
      <c r="D262" s="124">
        <v>4.5</v>
      </c>
      <c r="E262" s="152" t="s">
        <v>84</v>
      </c>
      <c r="F262" s="124">
        <f>F261+G262</f>
        <v>60</v>
      </c>
      <c r="G262" s="152">
        <v>5</v>
      </c>
      <c r="H262" s="125"/>
      <c r="I262" s="125"/>
      <c r="J262" s="125"/>
      <c r="K262" s="125"/>
      <c r="L262" s="125"/>
      <c r="M262" s="125"/>
      <c r="N262" s="125"/>
      <c r="O262" s="125"/>
      <c r="P262" s="125"/>
      <c r="Q262" s="125"/>
      <c r="R262" s="126"/>
    </row>
    <row r="263" spans="1:18" s="102" customFormat="1" ht="19.2">
      <c r="A263" s="108" t="s">
        <v>151</v>
      </c>
      <c r="B263" s="197">
        <v>177725.71</v>
      </c>
      <c r="C263" s="197">
        <v>192170.75</v>
      </c>
      <c r="D263" s="202">
        <v>0.5</v>
      </c>
      <c r="E263" s="202" t="s">
        <v>55</v>
      </c>
      <c r="F263" s="202">
        <v>0.3</v>
      </c>
      <c r="G263" s="207">
        <v>0.3</v>
      </c>
      <c r="H263" s="212"/>
      <c r="I263" s="212"/>
      <c r="J263" s="212"/>
      <c r="K263" s="212"/>
      <c r="L263" s="216"/>
      <c r="M263" s="230"/>
      <c r="N263" s="230"/>
      <c r="O263" s="230"/>
      <c r="P263" s="230"/>
      <c r="Q263" s="230"/>
      <c r="R263" s="144"/>
    </row>
    <row r="264" spans="1:18" s="102" customFormat="1" ht="19.2">
      <c r="A264" s="108" t="s">
        <v>151</v>
      </c>
      <c r="B264" s="109">
        <v>177725.71</v>
      </c>
      <c r="C264" s="109">
        <v>192170.75</v>
      </c>
      <c r="D264" s="110">
        <v>0.5</v>
      </c>
      <c r="E264" s="111" t="s">
        <v>59</v>
      </c>
      <c r="F264" s="110">
        <f>F263+G264</f>
        <v>12</v>
      </c>
      <c r="G264" s="111">
        <v>11.7</v>
      </c>
      <c r="H264" s="114"/>
      <c r="I264" s="114"/>
      <c r="J264" s="114"/>
      <c r="K264" s="114"/>
      <c r="L264" s="112"/>
      <c r="M264" s="143"/>
      <c r="N264" s="143"/>
      <c r="O264" s="143"/>
      <c r="P264" s="143"/>
      <c r="Q264" s="143"/>
      <c r="R264" s="144"/>
    </row>
    <row r="265" spans="1:18" s="102" customFormat="1" ht="19.2">
      <c r="A265" s="108" t="s">
        <v>151</v>
      </c>
      <c r="B265" s="109">
        <v>177725.71</v>
      </c>
      <c r="C265" s="109">
        <v>192170.75</v>
      </c>
      <c r="D265" s="110">
        <v>0.5</v>
      </c>
      <c r="E265" s="111" t="s">
        <v>57</v>
      </c>
      <c r="F265" s="110">
        <f>F264+G265</f>
        <v>27</v>
      </c>
      <c r="G265" s="111">
        <v>15</v>
      </c>
      <c r="H265" s="114">
        <v>46.760000000000005</v>
      </c>
      <c r="I265" s="114">
        <v>2.6879999999999997</v>
      </c>
      <c r="J265" s="114">
        <v>52.14</v>
      </c>
      <c r="K265" s="114">
        <v>28.22</v>
      </c>
      <c r="L265" s="151">
        <v>73.8</v>
      </c>
      <c r="M265" s="143" t="s">
        <v>58</v>
      </c>
      <c r="N265" s="143">
        <v>0.53239999999999998</v>
      </c>
      <c r="O265" s="143">
        <v>0.62939999999999996</v>
      </c>
      <c r="P265" s="143">
        <v>1.3252000000000002</v>
      </c>
      <c r="Q265" s="143">
        <v>5.0200000000000005</v>
      </c>
      <c r="R265" s="144">
        <v>100.8</v>
      </c>
    </row>
    <row r="266" spans="1:18" s="102" customFormat="1" ht="19.8" thickBot="1">
      <c r="A266" s="116" t="s">
        <v>151</v>
      </c>
      <c r="B266" s="117">
        <v>177725.71</v>
      </c>
      <c r="C266" s="117">
        <v>192170.75</v>
      </c>
      <c r="D266" s="118">
        <v>0.5</v>
      </c>
      <c r="E266" s="119" t="s">
        <v>59</v>
      </c>
      <c r="F266" s="118">
        <f>F265+G266</f>
        <v>45</v>
      </c>
      <c r="G266" s="119">
        <v>18</v>
      </c>
      <c r="H266" s="145"/>
      <c r="I266" s="145"/>
      <c r="J266" s="145"/>
      <c r="K266" s="145"/>
      <c r="L266" s="120"/>
      <c r="M266" s="146"/>
      <c r="N266" s="146"/>
      <c r="O266" s="146"/>
      <c r="P266" s="146"/>
      <c r="Q266" s="146"/>
      <c r="R266" s="147"/>
    </row>
    <row r="267" spans="1:18" s="102" customFormat="1" ht="19.2">
      <c r="A267" s="108" t="s">
        <v>115</v>
      </c>
      <c r="B267" s="197">
        <v>177778.19</v>
      </c>
      <c r="C267" s="197">
        <v>191536.77</v>
      </c>
      <c r="D267" s="202">
        <v>0.8</v>
      </c>
      <c r="E267" s="202" t="s">
        <v>55</v>
      </c>
      <c r="F267" s="202">
        <v>0.9</v>
      </c>
      <c r="G267" s="207">
        <v>0.9</v>
      </c>
      <c r="H267" s="212"/>
      <c r="I267" s="212"/>
      <c r="J267" s="212"/>
      <c r="K267" s="212"/>
      <c r="L267" s="216"/>
      <c r="M267" s="230"/>
      <c r="N267" s="230"/>
      <c r="O267" s="230"/>
      <c r="P267" s="230"/>
      <c r="Q267" s="230"/>
      <c r="R267" s="144"/>
    </row>
    <row r="268" spans="1:18" s="102" customFormat="1" ht="19.2">
      <c r="A268" s="108" t="s">
        <v>115</v>
      </c>
      <c r="B268" s="109">
        <v>177778.19</v>
      </c>
      <c r="C268" s="109">
        <v>191536.77</v>
      </c>
      <c r="D268" s="110">
        <v>0.8</v>
      </c>
      <c r="E268" s="111" t="s">
        <v>59</v>
      </c>
      <c r="F268" s="110">
        <f>F267+G268</f>
        <v>9.1</v>
      </c>
      <c r="G268" s="111">
        <v>8.1999999999999993</v>
      </c>
      <c r="H268" s="114"/>
      <c r="I268" s="114"/>
      <c r="J268" s="114"/>
      <c r="K268" s="114"/>
      <c r="L268" s="112"/>
      <c r="M268" s="143"/>
      <c r="N268" s="143"/>
      <c r="O268" s="143"/>
      <c r="P268" s="143"/>
      <c r="Q268" s="143"/>
      <c r="R268" s="144"/>
    </row>
    <row r="269" spans="1:18" s="102" customFormat="1" ht="19.2">
      <c r="A269" s="108" t="s">
        <v>115</v>
      </c>
      <c r="B269" s="109">
        <v>177778.19</v>
      </c>
      <c r="C269" s="109">
        <v>191536.77</v>
      </c>
      <c r="D269" s="110">
        <v>0.8</v>
      </c>
      <c r="E269" s="111" t="s">
        <v>57</v>
      </c>
      <c r="F269" s="110">
        <f>F268+G269</f>
        <v>28.4</v>
      </c>
      <c r="G269" s="111">
        <v>19.3</v>
      </c>
      <c r="H269" s="114">
        <v>47.400000000000006</v>
      </c>
      <c r="I269" s="114">
        <v>2.6533333333333333</v>
      </c>
      <c r="J269" s="114">
        <v>39.266666666666666</v>
      </c>
      <c r="K269" s="114">
        <v>22.983333333333334</v>
      </c>
      <c r="L269" s="151">
        <v>55.000000000000007</v>
      </c>
      <c r="M269" s="143">
        <v>37.000000000000007</v>
      </c>
      <c r="N269" s="143">
        <v>0.37483333333333335</v>
      </c>
      <c r="O269" s="143">
        <v>0.51349999999999996</v>
      </c>
      <c r="P269" s="143">
        <v>1.2463333333333333</v>
      </c>
      <c r="Q269" s="143" t="s">
        <v>88</v>
      </c>
      <c r="R269" s="144">
        <v>142.16666666666666</v>
      </c>
    </row>
    <row r="270" spans="1:18" s="102" customFormat="1" ht="19.8" thickBot="1">
      <c r="A270" s="108" t="s">
        <v>115</v>
      </c>
      <c r="B270" s="109">
        <v>177778.19</v>
      </c>
      <c r="C270" s="109">
        <v>191536.77</v>
      </c>
      <c r="D270" s="110">
        <v>0.8</v>
      </c>
      <c r="E270" s="111" t="s">
        <v>59</v>
      </c>
      <c r="F270" s="110">
        <f>F269+G270</f>
        <v>34.5</v>
      </c>
      <c r="G270" s="111">
        <v>6.1</v>
      </c>
      <c r="H270" s="114"/>
      <c r="I270" s="114"/>
      <c r="J270" s="114"/>
      <c r="K270" s="114"/>
      <c r="L270" s="112"/>
      <c r="M270" s="143"/>
      <c r="N270" s="143"/>
      <c r="O270" s="143"/>
      <c r="P270" s="143"/>
      <c r="Q270" s="143"/>
      <c r="R270" s="144"/>
    </row>
    <row r="271" spans="1:18" s="102" customFormat="1" ht="19.2">
      <c r="A271" s="103" t="s">
        <v>115</v>
      </c>
      <c r="B271" s="104">
        <v>177778.19</v>
      </c>
      <c r="C271" s="104">
        <v>191536.77</v>
      </c>
      <c r="D271" s="105">
        <v>0.8</v>
      </c>
      <c r="E271" s="140" t="s">
        <v>57</v>
      </c>
      <c r="F271" s="105">
        <f>F270+G271</f>
        <v>37.4</v>
      </c>
      <c r="G271" s="140">
        <v>2.9</v>
      </c>
      <c r="H271" s="141">
        <v>45.4</v>
      </c>
      <c r="I271" s="141">
        <v>2.64</v>
      </c>
      <c r="J271" s="141">
        <v>39.6</v>
      </c>
      <c r="K271" s="141">
        <v>22.8</v>
      </c>
      <c r="L271" s="222">
        <v>43.8</v>
      </c>
      <c r="M271" s="149">
        <v>33.5</v>
      </c>
      <c r="N271" s="149">
        <v>0.28599999999999998</v>
      </c>
      <c r="O271" s="149">
        <v>0.38500000000000001</v>
      </c>
      <c r="P271" s="149">
        <v>1.2090000000000001</v>
      </c>
      <c r="Q271" s="149" t="s">
        <v>88</v>
      </c>
      <c r="R271" s="150">
        <v>81</v>
      </c>
    </row>
    <row r="272" spans="1:18" s="102" customFormat="1" ht="19.2">
      <c r="A272" s="108" t="s">
        <v>115</v>
      </c>
      <c r="B272" s="197">
        <v>177778.19</v>
      </c>
      <c r="C272" s="197">
        <v>191536.77</v>
      </c>
      <c r="D272" s="202">
        <v>0.8</v>
      </c>
      <c r="E272" s="207" t="s">
        <v>59</v>
      </c>
      <c r="F272" s="202">
        <f>F271+G272</f>
        <v>42.3</v>
      </c>
      <c r="G272" s="207">
        <v>4.9000000000000004</v>
      </c>
      <c r="H272" s="212"/>
      <c r="I272" s="212"/>
      <c r="J272" s="212"/>
      <c r="K272" s="212"/>
      <c r="L272" s="216"/>
      <c r="M272" s="230"/>
      <c r="N272" s="230"/>
      <c r="O272" s="230"/>
      <c r="P272" s="230"/>
      <c r="Q272" s="230"/>
      <c r="R272" s="144"/>
    </row>
    <row r="273" spans="1:18" s="102" customFormat="1" ht="19.2">
      <c r="A273" s="108" t="s">
        <v>129</v>
      </c>
      <c r="B273" s="109">
        <v>177791.51</v>
      </c>
      <c r="C273" s="109">
        <v>192729.58</v>
      </c>
      <c r="D273" s="110">
        <v>0.3</v>
      </c>
      <c r="E273" s="110" t="s">
        <v>130</v>
      </c>
      <c r="F273" s="110">
        <v>0.3</v>
      </c>
      <c r="G273" s="111">
        <v>0.3</v>
      </c>
      <c r="H273" s="114"/>
      <c r="I273" s="114"/>
      <c r="J273" s="114"/>
      <c r="K273" s="114"/>
      <c r="L273" s="112"/>
      <c r="M273" s="143"/>
      <c r="N273" s="143"/>
      <c r="O273" s="143"/>
      <c r="P273" s="143"/>
      <c r="Q273" s="143"/>
      <c r="R273" s="144"/>
    </row>
    <row r="274" spans="1:18" s="102" customFormat="1" ht="19.8" thickBot="1">
      <c r="A274" s="116" t="s">
        <v>129</v>
      </c>
      <c r="B274" s="117">
        <v>177791.51</v>
      </c>
      <c r="C274" s="117">
        <v>192729.58</v>
      </c>
      <c r="D274" s="118">
        <v>0.3</v>
      </c>
      <c r="E274" s="119" t="s">
        <v>56</v>
      </c>
      <c r="F274" s="118">
        <f>F273+G274</f>
        <v>10.5</v>
      </c>
      <c r="G274" s="119">
        <v>10.199999999999999</v>
      </c>
      <c r="H274" s="145"/>
      <c r="I274" s="145"/>
      <c r="J274" s="145"/>
      <c r="K274" s="145"/>
      <c r="L274" s="120"/>
      <c r="M274" s="146"/>
      <c r="N274" s="146"/>
      <c r="O274" s="146"/>
      <c r="P274" s="146"/>
      <c r="Q274" s="146"/>
      <c r="R274" s="147"/>
    </row>
    <row r="275" spans="1:18" s="102" customFormat="1" ht="19.2">
      <c r="A275" s="108" t="s">
        <v>129</v>
      </c>
      <c r="B275" s="109">
        <v>177791.51</v>
      </c>
      <c r="C275" s="109">
        <v>192729.58</v>
      </c>
      <c r="D275" s="110">
        <v>0.3</v>
      </c>
      <c r="E275" s="111" t="s">
        <v>57</v>
      </c>
      <c r="F275" s="110">
        <f>F274+G275</f>
        <v>29</v>
      </c>
      <c r="G275" s="111">
        <v>18.5</v>
      </c>
      <c r="H275" s="114">
        <v>52.150000000000006</v>
      </c>
      <c r="I275" s="114">
        <v>2.6933333333333334</v>
      </c>
      <c r="J275" s="114">
        <v>56.533333333333331</v>
      </c>
      <c r="K275" s="114">
        <v>30.566666666666663</v>
      </c>
      <c r="L275" s="151">
        <v>72.2</v>
      </c>
      <c r="M275" s="143">
        <v>37.799999999999997</v>
      </c>
      <c r="N275" s="143">
        <v>0.7350000000000001</v>
      </c>
      <c r="O275" s="143">
        <v>0.85319999999999996</v>
      </c>
      <c r="P275" s="143">
        <v>1.4973999999999998</v>
      </c>
      <c r="Q275" s="143">
        <v>6.56</v>
      </c>
      <c r="R275" s="144">
        <v>155.80000000000001</v>
      </c>
    </row>
    <row r="276" spans="1:18" s="102" customFormat="1" ht="19.2">
      <c r="A276" s="108" t="s">
        <v>129</v>
      </c>
      <c r="B276" s="109">
        <v>177791.51</v>
      </c>
      <c r="C276" s="109">
        <v>192729.58</v>
      </c>
      <c r="D276" s="110">
        <v>0.3</v>
      </c>
      <c r="E276" s="111" t="s">
        <v>61</v>
      </c>
      <c r="F276" s="110">
        <f>F275+G276</f>
        <v>52.5</v>
      </c>
      <c r="G276" s="111">
        <v>23.5</v>
      </c>
      <c r="H276" s="114"/>
      <c r="I276" s="114"/>
      <c r="J276" s="114"/>
      <c r="K276" s="114"/>
      <c r="L276" s="112"/>
      <c r="M276" s="143"/>
      <c r="N276" s="143"/>
      <c r="O276" s="143"/>
      <c r="P276" s="143"/>
      <c r="Q276" s="143"/>
      <c r="R276" s="144"/>
    </row>
    <row r="277" spans="1:18" s="102" customFormat="1" ht="19.2">
      <c r="A277" s="108" t="s">
        <v>131</v>
      </c>
      <c r="B277" s="197">
        <v>177795.49</v>
      </c>
      <c r="C277" s="197">
        <v>193100.36</v>
      </c>
      <c r="D277" s="202">
        <v>0.7</v>
      </c>
      <c r="E277" s="202" t="s">
        <v>55</v>
      </c>
      <c r="F277" s="202">
        <v>0.5</v>
      </c>
      <c r="G277" s="207">
        <v>0.5</v>
      </c>
      <c r="H277" s="212"/>
      <c r="I277" s="212"/>
      <c r="J277" s="212"/>
      <c r="K277" s="212"/>
      <c r="L277" s="216"/>
      <c r="M277" s="230"/>
      <c r="N277" s="230"/>
      <c r="O277" s="230"/>
      <c r="P277" s="230"/>
      <c r="Q277" s="230"/>
      <c r="R277" s="144"/>
    </row>
    <row r="278" spans="1:18" s="102" customFormat="1" ht="19.8" thickBot="1">
      <c r="A278" s="108" t="s">
        <v>131</v>
      </c>
      <c r="B278" s="109">
        <v>177795.49</v>
      </c>
      <c r="C278" s="109">
        <v>193100.36</v>
      </c>
      <c r="D278" s="110">
        <v>0.7</v>
      </c>
      <c r="E278" s="111" t="s">
        <v>56</v>
      </c>
      <c r="F278" s="110">
        <f>F277+G278</f>
        <v>10.5</v>
      </c>
      <c r="G278" s="111">
        <v>10</v>
      </c>
      <c r="H278" s="114"/>
      <c r="I278" s="114"/>
      <c r="J278" s="114"/>
      <c r="K278" s="114"/>
      <c r="L278" s="112"/>
      <c r="M278" s="143"/>
      <c r="N278" s="143"/>
      <c r="O278" s="143"/>
      <c r="P278" s="143"/>
      <c r="Q278" s="143"/>
      <c r="R278" s="144"/>
    </row>
    <row r="279" spans="1:18" s="102" customFormat="1" ht="19.2">
      <c r="A279" s="103" t="s">
        <v>131</v>
      </c>
      <c r="B279" s="104">
        <v>177795.49</v>
      </c>
      <c r="C279" s="104">
        <v>193100.36</v>
      </c>
      <c r="D279" s="105">
        <v>0.7</v>
      </c>
      <c r="E279" s="140" t="s">
        <v>57</v>
      </c>
      <c r="F279" s="105">
        <f>F278+G279</f>
        <v>33</v>
      </c>
      <c r="G279" s="140">
        <v>22.5</v>
      </c>
      <c r="H279" s="141">
        <v>51.385714285714293</v>
      </c>
      <c r="I279" s="141">
        <v>2.6942857142857148</v>
      </c>
      <c r="J279" s="141">
        <v>60.857142857142847</v>
      </c>
      <c r="K279" s="141">
        <v>34.428571428571431</v>
      </c>
      <c r="L279" s="222">
        <v>90.714285714285708</v>
      </c>
      <c r="M279" s="149" t="s">
        <v>88</v>
      </c>
      <c r="N279" s="149">
        <v>0.64428571428571435</v>
      </c>
      <c r="O279" s="149">
        <v>0.72242857142857153</v>
      </c>
      <c r="P279" s="149">
        <v>1.4025714285714286</v>
      </c>
      <c r="Q279" s="149">
        <v>6.1714285714285708</v>
      </c>
      <c r="R279" s="150">
        <v>162.57142857142858</v>
      </c>
    </row>
    <row r="280" spans="1:18" s="102" customFormat="1" ht="19.2">
      <c r="A280" s="108" t="s">
        <v>131</v>
      </c>
      <c r="B280" s="197">
        <v>177795.49</v>
      </c>
      <c r="C280" s="197">
        <v>193100.36</v>
      </c>
      <c r="D280" s="202">
        <v>0.7</v>
      </c>
      <c r="E280" s="207" t="s">
        <v>59</v>
      </c>
      <c r="F280" s="202">
        <f>F279+G280</f>
        <v>34.5</v>
      </c>
      <c r="G280" s="207">
        <v>1.5</v>
      </c>
      <c r="H280" s="212"/>
      <c r="I280" s="212"/>
      <c r="J280" s="212"/>
      <c r="K280" s="212"/>
      <c r="L280" s="216"/>
      <c r="M280" s="230"/>
      <c r="N280" s="230"/>
      <c r="O280" s="230"/>
      <c r="P280" s="230"/>
      <c r="Q280" s="230"/>
      <c r="R280" s="144"/>
    </row>
    <row r="281" spans="1:18" s="102" customFormat="1" ht="19.2">
      <c r="A281" s="108" t="s">
        <v>92</v>
      </c>
      <c r="B281" s="197">
        <v>177804.83</v>
      </c>
      <c r="C281" s="197">
        <v>191771.85</v>
      </c>
      <c r="D281" s="202">
        <v>0.8</v>
      </c>
      <c r="E281" s="202" t="s">
        <v>55</v>
      </c>
      <c r="F281" s="202">
        <v>1</v>
      </c>
      <c r="G281" s="207">
        <v>1</v>
      </c>
      <c r="H281" s="212"/>
      <c r="I281" s="212"/>
      <c r="J281" s="212"/>
      <c r="K281" s="212"/>
      <c r="L281" s="212"/>
      <c r="M281" s="212"/>
      <c r="N281" s="212"/>
      <c r="O281" s="212"/>
      <c r="P281" s="212"/>
      <c r="Q281" s="212"/>
      <c r="R281" s="115"/>
    </row>
    <row r="282" spans="1:18" s="102" customFormat="1" ht="19.8" thickBot="1">
      <c r="A282" s="116" t="s">
        <v>92</v>
      </c>
      <c r="B282" s="117">
        <v>177804.83</v>
      </c>
      <c r="C282" s="117">
        <v>191771.85</v>
      </c>
      <c r="D282" s="118">
        <v>0.8</v>
      </c>
      <c r="E282" s="119" t="s">
        <v>59</v>
      </c>
      <c r="F282" s="118">
        <f>F281+G282</f>
        <v>8.5</v>
      </c>
      <c r="G282" s="119">
        <v>7.5</v>
      </c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237"/>
    </row>
    <row r="283" spans="1:18" s="102" customFormat="1" ht="19.2">
      <c r="A283" s="108" t="s">
        <v>92</v>
      </c>
      <c r="B283" s="109">
        <v>177804.83</v>
      </c>
      <c r="C283" s="109">
        <v>191771.85</v>
      </c>
      <c r="D283" s="110">
        <v>0.8</v>
      </c>
      <c r="E283" s="111" t="s">
        <v>57</v>
      </c>
      <c r="F283" s="110">
        <f>F282+G283</f>
        <v>27</v>
      </c>
      <c r="G283" s="111">
        <v>18.5</v>
      </c>
      <c r="H283" s="114">
        <v>50.26</v>
      </c>
      <c r="I283" s="114">
        <v>2.69</v>
      </c>
      <c r="J283" s="114">
        <v>54.220000000000006</v>
      </c>
      <c r="K283" s="114">
        <v>28.54</v>
      </c>
      <c r="L283" s="112">
        <v>68.8</v>
      </c>
      <c r="M283" s="143">
        <v>33.833333333333336</v>
      </c>
      <c r="N283" s="143">
        <v>0.59579999999999989</v>
      </c>
      <c r="O283" s="143">
        <v>0.72940000000000005</v>
      </c>
      <c r="P283" s="143">
        <v>1.2864</v>
      </c>
      <c r="Q283" s="143">
        <v>6.9799999999999995</v>
      </c>
      <c r="R283" s="144">
        <v>141.6</v>
      </c>
    </row>
    <row r="284" spans="1:18" s="102" customFormat="1" ht="19.2">
      <c r="A284" s="108" t="s">
        <v>92</v>
      </c>
      <c r="B284" s="197">
        <v>177804.83</v>
      </c>
      <c r="C284" s="197">
        <v>191771.85</v>
      </c>
      <c r="D284" s="202">
        <v>0.8</v>
      </c>
      <c r="E284" s="207" t="s">
        <v>59</v>
      </c>
      <c r="F284" s="202">
        <f>F283+G284</f>
        <v>32.5</v>
      </c>
      <c r="G284" s="207">
        <v>5.5</v>
      </c>
      <c r="H284" s="212"/>
      <c r="I284" s="212"/>
      <c r="J284" s="212"/>
      <c r="K284" s="212"/>
      <c r="L284" s="216"/>
      <c r="M284" s="230"/>
      <c r="N284" s="230"/>
      <c r="O284" s="230"/>
      <c r="P284" s="230"/>
      <c r="Q284" s="230"/>
      <c r="R284" s="144"/>
    </row>
    <row r="285" spans="1:18" s="102" customFormat="1" ht="19.2">
      <c r="A285" s="108" t="s">
        <v>155</v>
      </c>
      <c r="B285" s="109">
        <v>177836</v>
      </c>
      <c r="C285" s="109">
        <v>192894.29</v>
      </c>
      <c r="D285" s="110">
        <v>1.2</v>
      </c>
      <c r="E285" s="110" t="s">
        <v>55</v>
      </c>
      <c r="F285" s="110">
        <v>0.7</v>
      </c>
      <c r="G285" s="111">
        <v>0.7</v>
      </c>
      <c r="H285" s="114"/>
      <c r="I285" s="114"/>
      <c r="J285" s="114"/>
      <c r="K285" s="114"/>
      <c r="L285" s="112"/>
      <c r="M285" s="143"/>
      <c r="N285" s="143"/>
      <c r="O285" s="143"/>
      <c r="P285" s="143"/>
      <c r="Q285" s="143"/>
      <c r="R285" s="144"/>
    </row>
    <row r="286" spans="1:18" s="102" customFormat="1" ht="19.8" thickBot="1">
      <c r="A286" s="108" t="s">
        <v>155</v>
      </c>
      <c r="B286" s="109">
        <v>177836</v>
      </c>
      <c r="C286" s="109">
        <v>192894.29</v>
      </c>
      <c r="D286" s="110">
        <v>1.2</v>
      </c>
      <c r="E286" s="111" t="s">
        <v>59</v>
      </c>
      <c r="F286" s="110">
        <f>F285+G286</f>
        <v>10.5</v>
      </c>
      <c r="G286" s="111">
        <v>9.8000000000000007</v>
      </c>
      <c r="H286" s="114"/>
      <c r="I286" s="114"/>
      <c r="J286" s="114"/>
      <c r="K286" s="114"/>
      <c r="L286" s="112"/>
      <c r="M286" s="143"/>
      <c r="N286" s="143"/>
      <c r="O286" s="143"/>
      <c r="P286" s="143"/>
      <c r="Q286" s="143"/>
      <c r="R286" s="144"/>
    </row>
    <row r="287" spans="1:18" s="102" customFormat="1" ht="19.2">
      <c r="A287" s="103" t="s">
        <v>155</v>
      </c>
      <c r="B287" s="104">
        <v>177836</v>
      </c>
      <c r="C287" s="104">
        <v>192894.29</v>
      </c>
      <c r="D287" s="105">
        <v>1.2</v>
      </c>
      <c r="E287" s="140" t="s">
        <v>57</v>
      </c>
      <c r="F287" s="105">
        <f>F286+G287</f>
        <v>31.5</v>
      </c>
      <c r="G287" s="140">
        <v>21</v>
      </c>
      <c r="H287" s="141">
        <v>47.46</v>
      </c>
      <c r="I287" s="141">
        <v>2.6700000000000004</v>
      </c>
      <c r="J287" s="141">
        <v>39.839999999999996</v>
      </c>
      <c r="K287" s="141">
        <v>22.68</v>
      </c>
      <c r="L287" s="222">
        <v>85.7</v>
      </c>
      <c r="M287" s="149" t="s">
        <v>88</v>
      </c>
      <c r="N287" s="149">
        <v>0.37259999999999999</v>
      </c>
      <c r="O287" s="149">
        <v>0.50219999999999998</v>
      </c>
      <c r="P287" s="149" t="s">
        <v>58</v>
      </c>
      <c r="Q287" s="149" t="s">
        <v>58</v>
      </c>
      <c r="R287" s="150">
        <v>175.8</v>
      </c>
    </row>
    <row r="288" spans="1:18" s="102" customFormat="1" ht="19.2">
      <c r="A288" s="108" t="s">
        <v>155</v>
      </c>
      <c r="B288" s="109">
        <v>177836</v>
      </c>
      <c r="C288" s="109">
        <v>192894.29</v>
      </c>
      <c r="D288" s="110">
        <v>1.2</v>
      </c>
      <c r="E288" s="111" t="s">
        <v>114</v>
      </c>
      <c r="F288" s="110">
        <f>F287+G288</f>
        <v>34.5</v>
      </c>
      <c r="G288" s="111">
        <v>3</v>
      </c>
      <c r="H288" s="114"/>
      <c r="I288" s="114"/>
      <c r="J288" s="114"/>
      <c r="K288" s="114"/>
      <c r="L288" s="112"/>
      <c r="M288" s="143"/>
      <c r="N288" s="143"/>
      <c r="O288" s="143"/>
      <c r="P288" s="143"/>
      <c r="Q288" s="143"/>
      <c r="R288" s="144"/>
    </row>
    <row r="289" spans="1:18" s="102" customFormat="1" ht="19.2">
      <c r="A289" s="128" t="s">
        <v>26</v>
      </c>
      <c r="B289" s="129">
        <v>177836.25</v>
      </c>
      <c r="C289" s="129">
        <v>191378.36</v>
      </c>
      <c r="D289" s="130">
        <v>2.2000000000000002</v>
      </c>
      <c r="E289" s="130" t="s">
        <v>55</v>
      </c>
      <c r="F289" s="130">
        <v>3</v>
      </c>
      <c r="G289" s="131">
        <v>3</v>
      </c>
      <c r="H289" s="156"/>
      <c r="I289" s="156"/>
      <c r="J289" s="156"/>
      <c r="K289" s="156"/>
      <c r="L289" s="132"/>
      <c r="M289" s="157"/>
      <c r="N289" s="157"/>
      <c r="O289" s="157"/>
      <c r="P289" s="157"/>
      <c r="Q289" s="157"/>
      <c r="R289" s="158"/>
    </row>
    <row r="290" spans="1:18" s="102" customFormat="1" ht="19.8" thickBot="1">
      <c r="A290" s="134" t="s">
        <v>26</v>
      </c>
      <c r="B290" s="135">
        <v>177836.25</v>
      </c>
      <c r="C290" s="135">
        <v>191378.36</v>
      </c>
      <c r="D290" s="136">
        <v>2.2000000000000002</v>
      </c>
      <c r="E290" s="137" t="s">
        <v>87</v>
      </c>
      <c r="F290" s="136">
        <v>13</v>
      </c>
      <c r="G290" s="137">
        <v>2.5</v>
      </c>
      <c r="H290" s="160"/>
      <c r="I290" s="160"/>
      <c r="J290" s="160"/>
      <c r="K290" s="160"/>
      <c r="L290" s="138"/>
      <c r="M290" s="161"/>
      <c r="N290" s="161"/>
      <c r="O290" s="161"/>
      <c r="P290" s="161"/>
      <c r="Q290" s="161"/>
      <c r="R290" s="162"/>
    </row>
    <row r="291" spans="1:18" s="102" customFormat="1" ht="19.2">
      <c r="A291" s="128" t="s">
        <v>26</v>
      </c>
      <c r="B291" s="129">
        <v>177836.25</v>
      </c>
      <c r="C291" s="129">
        <v>191378.36</v>
      </c>
      <c r="D291" s="130">
        <v>2.2000000000000002</v>
      </c>
      <c r="E291" s="131" t="s">
        <v>57</v>
      </c>
      <c r="F291" s="130">
        <f>F290+G291</f>
        <v>31</v>
      </c>
      <c r="G291" s="131">
        <v>18</v>
      </c>
      <c r="H291" s="156">
        <v>49.800000000000004</v>
      </c>
      <c r="I291" s="156">
        <v>2.7016666666666667</v>
      </c>
      <c r="J291" s="156">
        <v>53.416666666666664</v>
      </c>
      <c r="K291" s="156">
        <v>28.7</v>
      </c>
      <c r="L291" s="159">
        <v>76.11666666666666</v>
      </c>
      <c r="M291" s="157" t="s">
        <v>58</v>
      </c>
      <c r="N291" s="157">
        <v>0.62816666666666665</v>
      </c>
      <c r="O291" s="157">
        <v>0.75733333333333341</v>
      </c>
      <c r="P291" s="157">
        <v>1.4268333333333334</v>
      </c>
      <c r="Q291" s="157">
        <v>5.5666666666666664</v>
      </c>
      <c r="R291" s="158">
        <v>123</v>
      </c>
    </row>
    <row r="292" spans="1:18" s="102" customFormat="1" ht="19.2">
      <c r="A292" s="128" t="s">
        <v>26</v>
      </c>
      <c r="B292" s="129">
        <v>177836.25</v>
      </c>
      <c r="C292" s="129">
        <v>191378.36</v>
      </c>
      <c r="D292" s="130">
        <v>2.2000000000000002</v>
      </c>
      <c r="E292" s="131" t="s">
        <v>87</v>
      </c>
      <c r="F292" s="130">
        <f>F291+G292</f>
        <v>34.5</v>
      </c>
      <c r="G292" s="131">
        <v>3.5</v>
      </c>
      <c r="H292" s="156"/>
      <c r="I292" s="156"/>
      <c r="J292" s="156"/>
      <c r="K292" s="156"/>
      <c r="L292" s="132"/>
      <c r="M292" s="157"/>
      <c r="N292" s="157"/>
      <c r="O292" s="157"/>
      <c r="P292" s="157"/>
      <c r="Q292" s="157"/>
      <c r="R292" s="158"/>
    </row>
    <row r="293" spans="1:18" s="102" customFormat="1" ht="19.2">
      <c r="A293" s="108" t="s">
        <v>128</v>
      </c>
      <c r="B293" s="197">
        <v>177837.27</v>
      </c>
      <c r="C293" s="197">
        <v>192449.88</v>
      </c>
      <c r="D293" s="202">
        <v>0.4</v>
      </c>
      <c r="E293" s="202" t="s">
        <v>55</v>
      </c>
      <c r="F293" s="202">
        <v>1</v>
      </c>
      <c r="G293" s="207">
        <v>1</v>
      </c>
      <c r="H293" s="212"/>
      <c r="I293" s="212"/>
      <c r="J293" s="212"/>
      <c r="K293" s="212"/>
      <c r="L293" s="216"/>
      <c r="M293" s="230"/>
      <c r="N293" s="230"/>
      <c r="O293" s="230"/>
      <c r="P293" s="230"/>
      <c r="Q293" s="230"/>
      <c r="R293" s="144"/>
    </row>
    <row r="294" spans="1:18" s="102" customFormat="1" ht="19.8" thickBot="1">
      <c r="A294" s="108" t="s">
        <v>128</v>
      </c>
      <c r="B294" s="109">
        <v>177837.27</v>
      </c>
      <c r="C294" s="109">
        <v>192449.88</v>
      </c>
      <c r="D294" s="110">
        <v>0.4</v>
      </c>
      <c r="E294" s="111" t="s">
        <v>59</v>
      </c>
      <c r="F294" s="110">
        <f>F293+G294</f>
        <v>9.8000000000000007</v>
      </c>
      <c r="G294" s="111">
        <v>8.8000000000000007</v>
      </c>
      <c r="H294" s="114"/>
      <c r="I294" s="114"/>
      <c r="J294" s="114"/>
      <c r="K294" s="114"/>
      <c r="L294" s="112"/>
      <c r="M294" s="143"/>
      <c r="N294" s="143"/>
      <c r="O294" s="143"/>
      <c r="P294" s="143"/>
      <c r="Q294" s="143"/>
      <c r="R294" s="144"/>
    </row>
    <row r="295" spans="1:18" s="102" customFormat="1" ht="19.2">
      <c r="A295" s="103" t="s">
        <v>128</v>
      </c>
      <c r="B295" s="104">
        <v>177837.27</v>
      </c>
      <c r="C295" s="104">
        <v>192449.88</v>
      </c>
      <c r="D295" s="105">
        <v>0.4</v>
      </c>
      <c r="E295" s="140" t="s">
        <v>57</v>
      </c>
      <c r="F295" s="105">
        <f>F294+G295</f>
        <v>28.5</v>
      </c>
      <c r="G295" s="140">
        <v>18.7</v>
      </c>
      <c r="H295" s="141">
        <v>50.866666666666653</v>
      </c>
      <c r="I295" s="141">
        <v>2.6916666666666669</v>
      </c>
      <c r="J295" s="141">
        <v>55.349999999999994</v>
      </c>
      <c r="K295" s="141">
        <v>29.166666666666668</v>
      </c>
      <c r="L295" s="222">
        <v>77.8</v>
      </c>
      <c r="M295" s="149">
        <v>39.4</v>
      </c>
      <c r="N295" s="149">
        <v>0.56600000000000006</v>
      </c>
      <c r="O295" s="149">
        <v>0.69279999999999997</v>
      </c>
      <c r="P295" s="149">
        <v>1.4675</v>
      </c>
      <c r="Q295" s="149">
        <v>6.18</v>
      </c>
      <c r="R295" s="150">
        <v>133.19999999999999</v>
      </c>
    </row>
    <row r="296" spans="1:18" s="102" customFormat="1" ht="19.2">
      <c r="A296" s="108" t="s">
        <v>128</v>
      </c>
      <c r="B296" s="109">
        <v>177837.27</v>
      </c>
      <c r="C296" s="109">
        <v>192449.88</v>
      </c>
      <c r="D296" s="110">
        <v>0.4</v>
      </c>
      <c r="E296" s="111" t="s">
        <v>59</v>
      </c>
      <c r="F296" s="110">
        <f>F295+G296</f>
        <v>30</v>
      </c>
      <c r="G296" s="111">
        <v>1.5</v>
      </c>
      <c r="H296" s="114"/>
      <c r="I296" s="114"/>
      <c r="J296" s="114"/>
      <c r="K296" s="114"/>
      <c r="L296" s="112"/>
      <c r="M296" s="143"/>
      <c r="N296" s="143"/>
      <c r="O296" s="143"/>
      <c r="P296" s="143"/>
      <c r="Q296" s="143"/>
      <c r="R296" s="144"/>
    </row>
    <row r="297" spans="1:18" s="102" customFormat="1" ht="19.2">
      <c r="A297" s="108" t="s">
        <v>128</v>
      </c>
      <c r="B297" s="197">
        <v>177837.27</v>
      </c>
      <c r="C297" s="197">
        <v>192449.88</v>
      </c>
      <c r="D297" s="202">
        <v>0.4</v>
      </c>
      <c r="E297" s="207" t="s">
        <v>61</v>
      </c>
      <c r="F297" s="202">
        <f>F296+G297</f>
        <v>52.5</v>
      </c>
      <c r="G297" s="207">
        <v>22.5</v>
      </c>
      <c r="H297" s="212"/>
      <c r="I297" s="212"/>
      <c r="J297" s="212"/>
      <c r="K297" s="212"/>
      <c r="L297" s="216"/>
      <c r="M297" s="230"/>
      <c r="N297" s="230"/>
      <c r="O297" s="230"/>
      <c r="P297" s="230"/>
      <c r="Q297" s="230"/>
      <c r="R297" s="144"/>
    </row>
    <row r="298" spans="1:18" s="102" customFormat="1" ht="19.8" thickBot="1">
      <c r="A298" s="116" t="s">
        <v>95</v>
      </c>
      <c r="B298" s="117">
        <v>177881.51</v>
      </c>
      <c r="C298" s="117">
        <v>192096.24</v>
      </c>
      <c r="D298" s="118">
        <v>1</v>
      </c>
      <c r="E298" s="118" t="s">
        <v>55</v>
      </c>
      <c r="F298" s="118">
        <v>1.5</v>
      </c>
      <c r="G298" s="119">
        <v>1.5</v>
      </c>
      <c r="H298" s="145"/>
      <c r="I298" s="120"/>
      <c r="J298" s="145"/>
      <c r="K298" s="145"/>
      <c r="L298" s="120"/>
      <c r="M298" s="146"/>
      <c r="N298" s="146"/>
      <c r="O298" s="146"/>
      <c r="P298" s="146"/>
      <c r="Q298" s="146"/>
      <c r="R298" s="147"/>
    </row>
    <row r="299" spans="1:18" s="102" customFormat="1" ht="19.2">
      <c r="A299" s="108" t="s">
        <v>95</v>
      </c>
      <c r="B299" s="109">
        <v>177881.51</v>
      </c>
      <c r="C299" s="109">
        <v>192096.24</v>
      </c>
      <c r="D299" s="110">
        <v>1</v>
      </c>
      <c r="E299" s="111" t="s">
        <v>59</v>
      </c>
      <c r="F299" s="110">
        <f>F298+G299</f>
        <v>9.5</v>
      </c>
      <c r="G299" s="111">
        <v>8</v>
      </c>
      <c r="H299" s="114"/>
      <c r="I299" s="112"/>
      <c r="J299" s="114"/>
      <c r="K299" s="114"/>
      <c r="L299" s="112"/>
      <c r="M299" s="143"/>
      <c r="N299" s="143"/>
      <c r="O299" s="143"/>
      <c r="P299" s="143"/>
      <c r="Q299" s="143"/>
      <c r="R299" s="144"/>
    </row>
    <row r="300" spans="1:18" s="102" customFormat="1" ht="19.2">
      <c r="A300" s="108" t="s">
        <v>95</v>
      </c>
      <c r="B300" s="109">
        <v>177881.51</v>
      </c>
      <c r="C300" s="109">
        <v>192096.24</v>
      </c>
      <c r="D300" s="110">
        <v>1</v>
      </c>
      <c r="E300" s="111" t="s">
        <v>57</v>
      </c>
      <c r="F300" s="110">
        <f>F299+G300</f>
        <v>31</v>
      </c>
      <c r="G300" s="111">
        <v>21.5</v>
      </c>
      <c r="H300" s="114">
        <v>49.1</v>
      </c>
      <c r="I300" s="148">
        <v>2.686666666666667</v>
      </c>
      <c r="J300" s="114">
        <v>53.320000000000007</v>
      </c>
      <c r="K300" s="114">
        <v>27.640000000000004</v>
      </c>
      <c r="L300" s="112">
        <v>61.7</v>
      </c>
      <c r="M300" s="143">
        <v>32.059999999999995</v>
      </c>
      <c r="N300" s="143">
        <v>0.74380000000000002</v>
      </c>
      <c r="O300" s="143">
        <v>0.91600000000000004</v>
      </c>
      <c r="P300" s="143">
        <v>1.4225999999999999</v>
      </c>
      <c r="Q300" s="143">
        <v>6.4799999999999995</v>
      </c>
      <c r="R300" s="144">
        <v>141</v>
      </c>
    </row>
    <row r="301" spans="1:18" s="102" customFormat="1" ht="19.2">
      <c r="A301" s="108" t="s">
        <v>95</v>
      </c>
      <c r="B301" s="109">
        <v>177881.51</v>
      </c>
      <c r="C301" s="109">
        <v>192096.24</v>
      </c>
      <c r="D301" s="110">
        <v>1</v>
      </c>
      <c r="E301" s="111" t="s">
        <v>61</v>
      </c>
      <c r="F301" s="110">
        <f>F300+G301</f>
        <v>57</v>
      </c>
      <c r="G301" s="111">
        <v>26</v>
      </c>
      <c r="H301" s="114"/>
      <c r="I301" s="112"/>
      <c r="J301" s="114"/>
      <c r="K301" s="114"/>
      <c r="L301" s="112"/>
      <c r="M301" s="143"/>
      <c r="N301" s="143"/>
      <c r="O301" s="143"/>
      <c r="P301" s="143"/>
      <c r="Q301" s="143"/>
      <c r="R301" s="144"/>
    </row>
    <row r="302" spans="1:18" s="102" customFormat="1" ht="19.8" thickBot="1">
      <c r="A302" s="108" t="s">
        <v>172</v>
      </c>
      <c r="B302" s="109">
        <v>177887.12</v>
      </c>
      <c r="C302" s="109">
        <v>192219.18</v>
      </c>
      <c r="D302" s="110">
        <v>1.6</v>
      </c>
      <c r="E302" s="110" t="s">
        <v>55</v>
      </c>
      <c r="F302" s="110">
        <v>3</v>
      </c>
      <c r="G302" s="111">
        <v>3</v>
      </c>
      <c r="H302" s="114"/>
      <c r="I302" s="114"/>
      <c r="J302" s="114"/>
      <c r="K302" s="114"/>
      <c r="L302" s="112"/>
      <c r="M302" s="143"/>
      <c r="N302" s="143"/>
      <c r="O302" s="143"/>
      <c r="P302" s="143"/>
      <c r="Q302" s="143"/>
      <c r="R302" s="144"/>
    </row>
    <row r="303" spans="1:18" s="102" customFormat="1" ht="19.2">
      <c r="A303" s="103" t="s">
        <v>172</v>
      </c>
      <c r="B303" s="104">
        <v>177887.12</v>
      </c>
      <c r="C303" s="104">
        <v>192219.18</v>
      </c>
      <c r="D303" s="105">
        <v>1.6</v>
      </c>
      <c r="E303" s="140" t="s">
        <v>59</v>
      </c>
      <c r="F303" s="105">
        <f>F302+G303</f>
        <v>12</v>
      </c>
      <c r="G303" s="140">
        <v>9</v>
      </c>
      <c r="H303" s="141"/>
      <c r="I303" s="141"/>
      <c r="J303" s="141"/>
      <c r="K303" s="141"/>
      <c r="L303" s="106"/>
      <c r="M303" s="149"/>
      <c r="N303" s="149"/>
      <c r="O303" s="149"/>
      <c r="P303" s="149"/>
      <c r="Q303" s="149"/>
      <c r="R303" s="150"/>
    </row>
    <row r="304" spans="1:18" s="102" customFormat="1" ht="19.2">
      <c r="A304" s="108" t="s">
        <v>172</v>
      </c>
      <c r="B304" s="109">
        <v>177887.12</v>
      </c>
      <c r="C304" s="109">
        <v>192219.18</v>
      </c>
      <c r="D304" s="110">
        <v>1.6</v>
      </c>
      <c r="E304" s="111" t="s">
        <v>57</v>
      </c>
      <c r="F304" s="110">
        <f>F303+G304</f>
        <v>28.5</v>
      </c>
      <c r="G304" s="111">
        <v>16.5</v>
      </c>
      <c r="H304" s="114">
        <v>52.14</v>
      </c>
      <c r="I304" s="114">
        <v>2.6320000000000006</v>
      </c>
      <c r="J304" s="114">
        <v>46.64</v>
      </c>
      <c r="K304" s="114">
        <v>27.340000000000003</v>
      </c>
      <c r="L304" s="151">
        <v>77.599999999999994</v>
      </c>
      <c r="M304" s="143" t="s">
        <v>88</v>
      </c>
      <c r="N304" s="143">
        <v>0.37259999999999999</v>
      </c>
      <c r="O304" s="143">
        <v>0.47560000000000002</v>
      </c>
      <c r="P304" s="143">
        <v>1.335</v>
      </c>
      <c r="Q304" s="143" t="s">
        <v>88</v>
      </c>
      <c r="R304" s="144">
        <v>256</v>
      </c>
    </row>
    <row r="305" spans="1:18" s="102" customFormat="1" ht="19.2">
      <c r="A305" s="108" t="s">
        <v>172</v>
      </c>
      <c r="B305" s="109">
        <v>177887.12</v>
      </c>
      <c r="C305" s="109">
        <v>192219.18</v>
      </c>
      <c r="D305" s="110">
        <v>1.6</v>
      </c>
      <c r="E305" s="111" t="s">
        <v>87</v>
      </c>
      <c r="F305" s="110">
        <f>F304+G305</f>
        <v>33</v>
      </c>
      <c r="G305" s="111">
        <v>4.5</v>
      </c>
      <c r="H305" s="114"/>
      <c r="I305" s="114"/>
      <c r="J305" s="114"/>
      <c r="K305" s="114"/>
      <c r="L305" s="112"/>
      <c r="M305" s="143"/>
      <c r="N305" s="143"/>
      <c r="O305" s="143"/>
      <c r="P305" s="143"/>
      <c r="Q305" s="143"/>
      <c r="R305" s="144"/>
    </row>
    <row r="306" spans="1:18" s="102" customFormat="1" ht="19.2">
      <c r="A306" s="128" t="s">
        <v>6</v>
      </c>
      <c r="B306" s="129">
        <v>177893.64</v>
      </c>
      <c r="C306" s="129">
        <v>190778.79</v>
      </c>
      <c r="D306" s="130">
        <v>0</v>
      </c>
      <c r="E306" s="131" t="s">
        <v>59</v>
      </c>
      <c r="F306" s="130">
        <v>7</v>
      </c>
      <c r="G306" s="131">
        <v>7</v>
      </c>
      <c r="H306" s="156"/>
      <c r="I306" s="156"/>
      <c r="J306" s="156"/>
      <c r="K306" s="156"/>
      <c r="L306" s="132"/>
      <c r="M306" s="157"/>
      <c r="N306" s="157"/>
      <c r="O306" s="157"/>
      <c r="P306" s="157"/>
      <c r="Q306" s="157"/>
      <c r="R306" s="158"/>
    </row>
    <row r="307" spans="1:18" s="102" customFormat="1" ht="19.2">
      <c r="A307" s="128" t="s">
        <v>6</v>
      </c>
      <c r="B307" s="129">
        <v>177893.64</v>
      </c>
      <c r="C307" s="129">
        <v>190778.79</v>
      </c>
      <c r="D307" s="130">
        <v>0</v>
      </c>
      <c r="E307" s="131" t="s">
        <v>57</v>
      </c>
      <c r="F307" s="130">
        <f>F306+G307</f>
        <v>25.5</v>
      </c>
      <c r="G307" s="131">
        <v>18.5</v>
      </c>
      <c r="H307" s="156">
        <v>50.9</v>
      </c>
      <c r="I307" s="156">
        <v>2.6980000000000004</v>
      </c>
      <c r="J307" s="156">
        <v>53.6</v>
      </c>
      <c r="K307" s="156">
        <v>28.060000000000002</v>
      </c>
      <c r="L307" s="159">
        <v>68.099999999999994</v>
      </c>
      <c r="M307" s="157">
        <v>36.520000000000003</v>
      </c>
      <c r="N307" s="157">
        <v>0.67400000000000004</v>
      </c>
      <c r="O307" s="157">
        <v>0.81559999999999988</v>
      </c>
      <c r="P307" s="157">
        <v>1.3846000000000001</v>
      </c>
      <c r="Q307" s="157">
        <v>5.7799999999999994</v>
      </c>
      <c r="R307" s="158">
        <v>130.4</v>
      </c>
    </row>
    <row r="308" spans="1:18" s="102" customFormat="1" ht="19.8" thickBot="1">
      <c r="A308" s="134" t="s">
        <v>6</v>
      </c>
      <c r="B308" s="135">
        <v>177893.64</v>
      </c>
      <c r="C308" s="135">
        <v>190778.79</v>
      </c>
      <c r="D308" s="136">
        <v>0</v>
      </c>
      <c r="E308" s="137" t="s">
        <v>87</v>
      </c>
      <c r="F308" s="136">
        <f>F307+G308</f>
        <v>30</v>
      </c>
      <c r="G308" s="137">
        <v>4.5</v>
      </c>
      <c r="H308" s="160"/>
      <c r="I308" s="160"/>
      <c r="J308" s="160"/>
      <c r="K308" s="160"/>
      <c r="L308" s="138"/>
      <c r="M308" s="161"/>
      <c r="N308" s="161"/>
      <c r="O308" s="161"/>
      <c r="P308" s="161"/>
      <c r="Q308" s="161"/>
      <c r="R308" s="162"/>
    </row>
    <row r="309" spans="1:18" s="102" customFormat="1" ht="19.2">
      <c r="A309" s="128" t="s">
        <v>6</v>
      </c>
      <c r="B309" s="129">
        <v>177893.64</v>
      </c>
      <c r="C309" s="129">
        <v>190778.79</v>
      </c>
      <c r="D309" s="130">
        <v>0</v>
      </c>
      <c r="E309" s="131" t="s">
        <v>57</v>
      </c>
      <c r="F309" s="130">
        <f>F308+G309</f>
        <v>37</v>
      </c>
      <c r="G309" s="131">
        <v>7</v>
      </c>
      <c r="H309" s="156" t="s">
        <v>58</v>
      </c>
      <c r="I309" s="156" t="s">
        <v>88</v>
      </c>
      <c r="J309" s="156" t="s">
        <v>58</v>
      </c>
      <c r="K309" s="156" t="s">
        <v>58</v>
      </c>
      <c r="L309" s="131" t="s">
        <v>58</v>
      </c>
      <c r="M309" s="157" t="s">
        <v>58</v>
      </c>
      <c r="N309" s="157" t="s">
        <v>58</v>
      </c>
      <c r="O309" s="157" t="s">
        <v>58</v>
      </c>
      <c r="P309" s="157" t="s">
        <v>58</v>
      </c>
      <c r="Q309" s="157" t="s">
        <v>58</v>
      </c>
      <c r="R309" s="158" t="s">
        <v>58</v>
      </c>
    </row>
    <row r="310" spans="1:18" s="102" customFormat="1" ht="19.2">
      <c r="A310" s="128" t="s">
        <v>6</v>
      </c>
      <c r="B310" s="129">
        <v>177893.64</v>
      </c>
      <c r="C310" s="129">
        <v>190778.79</v>
      </c>
      <c r="D310" s="130">
        <v>0</v>
      </c>
      <c r="E310" s="131" t="s">
        <v>87</v>
      </c>
      <c r="F310" s="130">
        <f>F309+G310</f>
        <v>48</v>
      </c>
      <c r="G310" s="131">
        <v>11</v>
      </c>
      <c r="H310" s="156"/>
      <c r="I310" s="156"/>
      <c r="J310" s="156"/>
      <c r="K310" s="156"/>
      <c r="L310" s="132"/>
      <c r="M310" s="157"/>
      <c r="N310" s="157"/>
      <c r="O310" s="157"/>
      <c r="P310" s="157"/>
      <c r="Q310" s="157"/>
      <c r="R310" s="158"/>
    </row>
    <row r="311" spans="1:18" s="102" customFormat="1" ht="19.2">
      <c r="A311" s="108" t="s">
        <v>132</v>
      </c>
      <c r="B311" s="109">
        <v>177901.42</v>
      </c>
      <c r="C311" s="109">
        <v>193327.37</v>
      </c>
      <c r="D311" s="110">
        <v>0.3</v>
      </c>
      <c r="E311" s="110" t="s">
        <v>55</v>
      </c>
      <c r="F311" s="110">
        <v>0.5</v>
      </c>
      <c r="G311" s="111">
        <v>0.5</v>
      </c>
      <c r="H311" s="114"/>
      <c r="I311" s="114"/>
      <c r="J311" s="114"/>
      <c r="K311" s="114"/>
      <c r="L311" s="112"/>
      <c r="M311" s="143"/>
      <c r="N311" s="143"/>
      <c r="O311" s="143"/>
      <c r="P311" s="143"/>
      <c r="Q311" s="143"/>
      <c r="R311" s="144"/>
    </row>
    <row r="312" spans="1:18" s="102" customFormat="1" ht="19.8" thickBot="1">
      <c r="A312" s="108" t="s">
        <v>132</v>
      </c>
      <c r="B312" s="109">
        <v>177901.42</v>
      </c>
      <c r="C312" s="109">
        <v>193327.37</v>
      </c>
      <c r="D312" s="110">
        <v>0.3</v>
      </c>
      <c r="E312" s="111" t="s">
        <v>59</v>
      </c>
      <c r="F312" s="110">
        <f>F311+G312</f>
        <v>13.5</v>
      </c>
      <c r="G312" s="111">
        <v>13</v>
      </c>
      <c r="H312" s="114"/>
      <c r="I312" s="114"/>
      <c r="J312" s="114"/>
      <c r="K312" s="114"/>
      <c r="L312" s="112"/>
      <c r="M312" s="143"/>
      <c r="N312" s="143"/>
      <c r="O312" s="143"/>
      <c r="P312" s="143"/>
      <c r="Q312" s="143"/>
      <c r="R312" s="144"/>
    </row>
    <row r="313" spans="1:18" s="102" customFormat="1" ht="19.2">
      <c r="A313" s="103" t="s">
        <v>132</v>
      </c>
      <c r="B313" s="104">
        <v>177901.42</v>
      </c>
      <c r="C313" s="104">
        <v>193327.37</v>
      </c>
      <c r="D313" s="105">
        <v>0.3</v>
      </c>
      <c r="E313" s="140" t="s">
        <v>57</v>
      </c>
      <c r="F313" s="105">
        <f>F312+G313</f>
        <v>46.5</v>
      </c>
      <c r="G313" s="140">
        <v>33</v>
      </c>
      <c r="H313" s="141">
        <v>45.39</v>
      </c>
      <c r="I313" s="141">
        <v>2.6829999999999998</v>
      </c>
      <c r="J313" s="141">
        <v>49.06</v>
      </c>
      <c r="K313" s="141">
        <v>23.580000000000002</v>
      </c>
      <c r="L313" s="222">
        <v>101.3</v>
      </c>
      <c r="M313" s="149">
        <v>53.4</v>
      </c>
      <c r="N313" s="149">
        <v>0.52350000000000008</v>
      </c>
      <c r="O313" s="149">
        <v>0.71239999999999992</v>
      </c>
      <c r="P313" s="149">
        <v>1.2337</v>
      </c>
      <c r="Q313" s="149">
        <v>6.45</v>
      </c>
      <c r="R313" s="150">
        <v>171.7</v>
      </c>
    </row>
    <row r="314" spans="1:18" s="102" customFormat="1" ht="19.2">
      <c r="A314" s="108" t="s">
        <v>132</v>
      </c>
      <c r="B314" s="109">
        <v>177901.42</v>
      </c>
      <c r="C314" s="109">
        <v>193327.37</v>
      </c>
      <c r="D314" s="110">
        <v>0.3</v>
      </c>
      <c r="E314" s="111" t="s">
        <v>61</v>
      </c>
      <c r="F314" s="110">
        <f>F313+G314</f>
        <v>51</v>
      </c>
      <c r="G314" s="111">
        <v>4.5</v>
      </c>
      <c r="H314" s="114"/>
      <c r="I314" s="114"/>
      <c r="J314" s="114"/>
      <c r="K314" s="114"/>
      <c r="L314" s="112"/>
      <c r="M314" s="143"/>
      <c r="N314" s="143"/>
      <c r="O314" s="143"/>
      <c r="P314" s="143"/>
      <c r="Q314" s="143"/>
      <c r="R314" s="144"/>
    </row>
    <row r="315" spans="1:18" s="102" customFormat="1" ht="19.2">
      <c r="A315" s="128" t="s">
        <v>10</v>
      </c>
      <c r="B315" s="129">
        <v>177908.1</v>
      </c>
      <c r="C315" s="129">
        <v>190844.4</v>
      </c>
      <c r="D315" s="130">
        <v>0</v>
      </c>
      <c r="E315" s="130" t="s">
        <v>55</v>
      </c>
      <c r="F315" s="130">
        <v>7</v>
      </c>
      <c r="G315" s="131">
        <v>7</v>
      </c>
      <c r="H315" s="156"/>
      <c r="I315" s="156"/>
      <c r="J315" s="156"/>
      <c r="K315" s="156"/>
      <c r="L315" s="132"/>
      <c r="M315" s="157"/>
      <c r="N315" s="157"/>
      <c r="O315" s="157"/>
      <c r="P315" s="157"/>
      <c r="Q315" s="157"/>
      <c r="R315" s="158"/>
    </row>
    <row r="316" spans="1:18" s="102" customFormat="1" ht="19.8" thickBot="1">
      <c r="A316" s="134" t="s">
        <v>10</v>
      </c>
      <c r="B316" s="135">
        <v>177908.1</v>
      </c>
      <c r="C316" s="135">
        <v>190844.4</v>
      </c>
      <c r="D316" s="136">
        <v>0</v>
      </c>
      <c r="E316" s="137" t="s">
        <v>59</v>
      </c>
      <c r="F316" s="136">
        <v>16.5</v>
      </c>
      <c r="G316" s="137">
        <v>4.5</v>
      </c>
      <c r="H316" s="160"/>
      <c r="I316" s="160"/>
      <c r="J316" s="160"/>
      <c r="K316" s="160"/>
      <c r="L316" s="138"/>
      <c r="M316" s="161"/>
      <c r="N316" s="161"/>
      <c r="O316" s="161"/>
      <c r="P316" s="161"/>
      <c r="Q316" s="161"/>
      <c r="R316" s="162"/>
    </row>
    <row r="317" spans="1:18" s="102" customFormat="1" ht="19.2">
      <c r="A317" s="128" t="s">
        <v>10</v>
      </c>
      <c r="B317" s="129">
        <v>177908.1</v>
      </c>
      <c r="C317" s="129">
        <v>190844.4</v>
      </c>
      <c r="D317" s="130">
        <v>0</v>
      </c>
      <c r="E317" s="131" t="s">
        <v>57</v>
      </c>
      <c r="F317" s="130">
        <f>F316+G317</f>
        <v>34.5</v>
      </c>
      <c r="G317" s="131">
        <v>18</v>
      </c>
      <c r="H317" s="156">
        <v>48.48571428571428</v>
      </c>
      <c r="I317" s="156">
        <v>2.6842857142857146</v>
      </c>
      <c r="J317" s="156">
        <v>50.300000000000004</v>
      </c>
      <c r="K317" s="156">
        <v>26.699999999999996</v>
      </c>
      <c r="L317" s="159">
        <v>71.850000000000009</v>
      </c>
      <c r="M317" s="157">
        <v>38.466666666666669</v>
      </c>
      <c r="N317" s="157">
        <v>0.53933333333333333</v>
      </c>
      <c r="O317" s="157">
        <v>0.70250000000000001</v>
      </c>
      <c r="P317" s="157">
        <v>1.3658333333333335</v>
      </c>
      <c r="Q317" s="157">
        <v>5.7166666666666659</v>
      </c>
      <c r="R317" s="158">
        <v>113.16666666666667</v>
      </c>
    </row>
    <row r="318" spans="1:18" s="102" customFormat="1" ht="19.2">
      <c r="A318" s="128" t="s">
        <v>10</v>
      </c>
      <c r="B318" s="129">
        <v>177908.1</v>
      </c>
      <c r="C318" s="129">
        <v>190844.4</v>
      </c>
      <c r="D318" s="130">
        <v>0</v>
      </c>
      <c r="E318" s="131" t="s">
        <v>59</v>
      </c>
      <c r="F318" s="130">
        <f>F317+G318</f>
        <v>40.5</v>
      </c>
      <c r="G318" s="131">
        <v>6</v>
      </c>
      <c r="H318" s="156"/>
      <c r="I318" s="156"/>
      <c r="J318" s="156"/>
      <c r="K318" s="156"/>
      <c r="L318" s="132"/>
      <c r="M318" s="157"/>
      <c r="N318" s="157"/>
      <c r="O318" s="157"/>
      <c r="P318" s="157"/>
      <c r="Q318" s="157"/>
      <c r="R318" s="158"/>
    </row>
    <row r="319" spans="1:18" s="102" customFormat="1" ht="19.2">
      <c r="A319" s="128" t="s">
        <v>10</v>
      </c>
      <c r="B319" s="129">
        <v>177908.1</v>
      </c>
      <c r="C319" s="129">
        <v>190844.4</v>
      </c>
      <c r="D319" s="130">
        <v>0</v>
      </c>
      <c r="E319" s="131" t="s">
        <v>87</v>
      </c>
      <c r="F319" s="130">
        <f>F318+G319</f>
        <v>51</v>
      </c>
      <c r="G319" s="131">
        <v>10.5</v>
      </c>
      <c r="H319" s="156"/>
      <c r="I319" s="156"/>
      <c r="J319" s="156"/>
      <c r="K319" s="156"/>
      <c r="L319" s="132"/>
      <c r="M319" s="157"/>
      <c r="N319" s="157"/>
      <c r="O319" s="157"/>
      <c r="P319" s="157"/>
      <c r="Q319" s="157"/>
      <c r="R319" s="158"/>
    </row>
    <row r="320" spans="1:18" s="102" customFormat="1" ht="19.8" thickBot="1">
      <c r="A320" s="128" t="s">
        <v>10</v>
      </c>
      <c r="B320" s="129">
        <v>177908.1</v>
      </c>
      <c r="C320" s="129">
        <v>190844.4</v>
      </c>
      <c r="D320" s="130">
        <v>0</v>
      </c>
      <c r="E320" s="131" t="s">
        <v>57</v>
      </c>
      <c r="F320" s="130">
        <f>F319+G320</f>
        <v>55.5</v>
      </c>
      <c r="G320" s="131">
        <v>4.5</v>
      </c>
      <c r="H320" s="156">
        <v>39.6</v>
      </c>
      <c r="I320" s="156">
        <v>2.6900000000000004</v>
      </c>
      <c r="J320" s="156">
        <v>47.2</v>
      </c>
      <c r="K320" s="156">
        <v>21.65</v>
      </c>
      <c r="L320" s="159">
        <v>77.650000000000006</v>
      </c>
      <c r="M320" s="157">
        <v>43.4</v>
      </c>
      <c r="N320" s="157">
        <v>0.36950000000000005</v>
      </c>
      <c r="O320" s="157">
        <v>0.53649999999999998</v>
      </c>
      <c r="P320" s="157">
        <v>1.0834999999999999</v>
      </c>
      <c r="Q320" s="157">
        <v>4.0999999999999996</v>
      </c>
      <c r="R320" s="158">
        <v>150.5</v>
      </c>
    </row>
    <row r="321" spans="1:18" s="102" customFormat="1" ht="19.2">
      <c r="A321" s="122" t="s">
        <v>10</v>
      </c>
      <c r="B321" s="123">
        <v>177908.1</v>
      </c>
      <c r="C321" s="123">
        <v>190844.4</v>
      </c>
      <c r="D321" s="124">
        <v>0</v>
      </c>
      <c r="E321" s="152" t="s">
        <v>114</v>
      </c>
      <c r="F321" s="124">
        <f>F320+G321</f>
        <v>57</v>
      </c>
      <c r="G321" s="152">
        <v>1.5</v>
      </c>
      <c r="H321" s="153"/>
      <c r="I321" s="153"/>
      <c r="J321" s="153"/>
      <c r="K321" s="153"/>
      <c r="L321" s="125"/>
      <c r="M321" s="154"/>
      <c r="N321" s="154"/>
      <c r="O321" s="154"/>
      <c r="P321" s="154"/>
      <c r="Q321" s="154"/>
      <c r="R321" s="155"/>
    </row>
    <row r="322" spans="1:18" s="102" customFormat="1" ht="19.2">
      <c r="A322" s="128" t="s">
        <v>32</v>
      </c>
      <c r="B322" s="199">
        <v>177917.11</v>
      </c>
      <c r="C322" s="199">
        <v>191384.17</v>
      </c>
      <c r="D322" s="204">
        <v>0.5</v>
      </c>
      <c r="E322" s="204" t="s">
        <v>55</v>
      </c>
      <c r="F322" s="204">
        <v>0.3</v>
      </c>
      <c r="G322" s="208">
        <v>0.3</v>
      </c>
      <c r="H322" s="214"/>
      <c r="I322" s="214"/>
      <c r="J322" s="214"/>
      <c r="K322" s="214"/>
      <c r="L322" s="215"/>
      <c r="M322" s="232"/>
      <c r="N322" s="232"/>
      <c r="O322" s="232"/>
      <c r="P322" s="232"/>
      <c r="Q322" s="232"/>
      <c r="R322" s="158"/>
    </row>
    <row r="323" spans="1:18" s="102" customFormat="1" ht="19.2">
      <c r="A323" s="128" t="s">
        <v>32</v>
      </c>
      <c r="B323" s="129">
        <v>177917.11</v>
      </c>
      <c r="C323" s="129">
        <v>191384.17</v>
      </c>
      <c r="D323" s="130">
        <v>0.5</v>
      </c>
      <c r="E323" s="131" t="s">
        <v>59</v>
      </c>
      <c r="F323" s="130">
        <f t="shared" ref="F323:F328" si="3">F322+G323</f>
        <v>12</v>
      </c>
      <c r="G323" s="131">
        <v>11.7</v>
      </c>
      <c r="H323" s="156"/>
      <c r="I323" s="156"/>
      <c r="J323" s="156"/>
      <c r="K323" s="156"/>
      <c r="L323" s="132"/>
      <c r="M323" s="157"/>
      <c r="N323" s="157"/>
      <c r="O323" s="157"/>
      <c r="P323" s="157"/>
      <c r="Q323" s="157"/>
      <c r="R323" s="158"/>
    </row>
    <row r="324" spans="1:18" s="102" customFormat="1" ht="19.2">
      <c r="A324" s="128" t="s">
        <v>32</v>
      </c>
      <c r="B324" s="129">
        <v>177917.11</v>
      </c>
      <c r="C324" s="129">
        <v>191384.17</v>
      </c>
      <c r="D324" s="130">
        <v>0.5</v>
      </c>
      <c r="E324" s="131" t="s">
        <v>57</v>
      </c>
      <c r="F324" s="130">
        <f t="shared" si="3"/>
        <v>30</v>
      </c>
      <c r="G324" s="131">
        <v>18</v>
      </c>
      <c r="H324" s="156">
        <v>48.816666666666663</v>
      </c>
      <c r="I324" s="156">
        <v>2.6116666666666664</v>
      </c>
      <c r="J324" s="156">
        <v>49.066666666666663</v>
      </c>
      <c r="K324" s="156">
        <v>29.799999999999997</v>
      </c>
      <c r="L324" s="159">
        <v>89</v>
      </c>
      <c r="M324" s="157" t="s">
        <v>58</v>
      </c>
      <c r="N324" s="157">
        <v>0.42149999999999999</v>
      </c>
      <c r="O324" s="157">
        <v>0.56616666666666671</v>
      </c>
      <c r="P324" s="157">
        <v>1.2619999999999998</v>
      </c>
      <c r="Q324" s="157" t="s">
        <v>58</v>
      </c>
      <c r="R324" s="158">
        <v>269.34999999999997</v>
      </c>
    </row>
    <row r="325" spans="1:18" s="102" customFormat="1" ht="19.2">
      <c r="A325" s="128" t="s">
        <v>32</v>
      </c>
      <c r="B325" s="129">
        <v>177917.11</v>
      </c>
      <c r="C325" s="129">
        <v>191384.17</v>
      </c>
      <c r="D325" s="130">
        <v>0.5</v>
      </c>
      <c r="E325" s="131" t="s">
        <v>87</v>
      </c>
      <c r="F325" s="130">
        <f t="shared" si="3"/>
        <v>31.5</v>
      </c>
      <c r="G325" s="131">
        <v>1.5</v>
      </c>
      <c r="H325" s="156"/>
      <c r="I325" s="156"/>
      <c r="J325" s="156"/>
      <c r="K325" s="156"/>
      <c r="L325" s="132"/>
      <c r="M325" s="157"/>
      <c r="N325" s="157"/>
      <c r="O325" s="157"/>
      <c r="P325" s="157"/>
      <c r="Q325" s="157"/>
      <c r="R325" s="158"/>
    </row>
    <row r="326" spans="1:18" s="102" customFormat="1" ht="19.2">
      <c r="A326" s="128" t="s">
        <v>32</v>
      </c>
      <c r="B326" s="129">
        <v>177917.11</v>
      </c>
      <c r="C326" s="129">
        <v>191384.17</v>
      </c>
      <c r="D326" s="130">
        <v>0.5</v>
      </c>
      <c r="E326" s="131" t="s">
        <v>59</v>
      </c>
      <c r="F326" s="130">
        <f t="shared" si="3"/>
        <v>34.5</v>
      </c>
      <c r="G326" s="131">
        <v>3</v>
      </c>
      <c r="H326" s="156"/>
      <c r="I326" s="156"/>
      <c r="J326" s="156"/>
      <c r="K326" s="156"/>
      <c r="L326" s="132"/>
      <c r="M326" s="157"/>
      <c r="N326" s="157"/>
      <c r="O326" s="157"/>
      <c r="P326" s="157"/>
      <c r="Q326" s="157"/>
      <c r="R326" s="158"/>
    </row>
    <row r="327" spans="1:18" s="102" customFormat="1" ht="19.2">
      <c r="A327" s="128" t="s">
        <v>32</v>
      </c>
      <c r="B327" s="129">
        <v>177917.11</v>
      </c>
      <c r="C327" s="129">
        <v>191384.17</v>
      </c>
      <c r="D327" s="130">
        <v>0.5</v>
      </c>
      <c r="E327" s="131" t="s">
        <v>57</v>
      </c>
      <c r="F327" s="130">
        <f t="shared" si="3"/>
        <v>51</v>
      </c>
      <c r="G327" s="131">
        <v>16.5</v>
      </c>
      <c r="H327" s="156">
        <v>35.166666666666664</v>
      </c>
      <c r="I327" s="156">
        <v>2.6166666666666667</v>
      </c>
      <c r="J327" s="156">
        <v>45.5</v>
      </c>
      <c r="K327" s="156">
        <v>26.733333333333334</v>
      </c>
      <c r="L327" s="159">
        <v>125</v>
      </c>
      <c r="M327" s="157" t="s">
        <v>58</v>
      </c>
      <c r="N327" s="157">
        <v>0.39149999999999996</v>
      </c>
      <c r="O327" s="157">
        <v>0.92199999999999993</v>
      </c>
      <c r="P327" s="157">
        <v>1.0155000000000001</v>
      </c>
      <c r="Q327" s="157" t="s">
        <v>58</v>
      </c>
      <c r="R327" s="158">
        <v>363.8</v>
      </c>
    </row>
    <row r="328" spans="1:18" s="102" customFormat="1" ht="19.8" thickBot="1">
      <c r="A328" s="134" t="s">
        <v>32</v>
      </c>
      <c r="B328" s="135">
        <v>177917.11</v>
      </c>
      <c r="C328" s="135">
        <v>191384.17</v>
      </c>
      <c r="D328" s="136">
        <v>0.5</v>
      </c>
      <c r="E328" s="137" t="s">
        <v>59</v>
      </c>
      <c r="F328" s="136">
        <f t="shared" si="3"/>
        <v>52.5</v>
      </c>
      <c r="G328" s="137">
        <v>1.5</v>
      </c>
      <c r="H328" s="160"/>
      <c r="I328" s="160"/>
      <c r="J328" s="160"/>
      <c r="K328" s="160"/>
      <c r="L328" s="138"/>
      <c r="M328" s="161"/>
      <c r="N328" s="161"/>
      <c r="O328" s="161"/>
      <c r="P328" s="161"/>
      <c r="Q328" s="161"/>
      <c r="R328" s="162"/>
    </row>
    <row r="329" spans="1:18" s="102" customFormat="1" ht="19.2">
      <c r="A329" s="108" t="s">
        <v>174</v>
      </c>
      <c r="B329" s="109">
        <v>177973.7</v>
      </c>
      <c r="C329" s="109">
        <v>193201.94</v>
      </c>
      <c r="D329" s="110">
        <v>0.4</v>
      </c>
      <c r="E329" s="110" t="s">
        <v>55</v>
      </c>
      <c r="F329" s="110">
        <v>1.8</v>
      </c>
      <c r="G329" s="111">
        <v>1.8</v>
      </c>
      <c r="H329" s="114"/>
      <c r="I329" s="114"/>
      <c r="J329" s="114"/>
      <c r="K329" s="114"/>
      <c r="L329" s="112"/>
      <c r="M329" s="143"/>
      <c r="N329" s="143"/>
      <c r="O329" s="143"/>
      <c r="P329" s="143"/>
      <c r="Q329" s="143"/>
      <c r="R329" s="144"/>
    </row>
    <row r="330" spans="1:18" s="102" customFormat="1" ht="19.2">
      <c r="A330" s="108" t="s">
        <v>174</v>
      </c>
      <c r="B330" s="109">
        <v>177973.7</v>
      </c>
      <c r="C330" s="109">
        <v>193201.94</v>
      </c>
      <c r="D330" s="110">
        <v>0.4</v>
      </c>
      <c r="E330" s="111" t="s">
        <v>59</v>
      </c>
      <c r="F330" s="110">
        <f>F329+G330</f>
        <v>12</v>
      </c>
      <c r="G330" s="111">
        <v>10.199999999999999</v>
      </c>
      <c r="H330" s="114"/>
      <c r="I330" s="114"/>
      <c r="J330" s="114"/>
      <c r="K330" s="114"/>
      <c r="L330" s="112"/>
      <c r="M330" s="143"/>
      <c r="N330" s="143"/>
      <c r="O330" s="143"/>
      <c r="P330" s="143"/>
      <c r="Q330" s="143"/>
      <c r="R330" s="144"/>
    </row>
    <row r="331" spans="1:18" s="102" customFormat="1" ht="19.2">
      <c r="A331" s="108" t="s">
        <v>174</v>
      </c>
      <c r="B331" s="109">
        <v>177973.7</v>
      </c>
      <c r="C331" s="109">
        <v>193201.94</v>
      </c>
      <c r="D331" s="110">
        <v>0.4</v>
      </c>
      <c r="E331" s="111" t="s">
        <v>57</v>
      </c>
      <c r="F331" s="110">
        <f>F330+G331</f>
        <v>36</v>
      </c>
      <c r="G331" s="111">
        <v>24</v>
      </c>
      <c r="H331" s="114">
        <v>46.199999999999996</v>
      </c>
      <c r="I331" s="114">
        <v>2.6185714285714283</v>
      </c>
      <c r="J331" s="114">
        <v>39.871428571428567</v>
      </c>
      <c r="K331" s="114">
        <v>21.8</v>
      </c>
      <c r="L331" s="151">
        <v>81</v>
      </c>
      <c r="M331" s="143" t="s">
        <v>58</v>
      </c>
      <c r="N331" s="143">
        <v>0.38716666666666666</v>
      </c>
      <c r="O331" s="143">
        <v>0.54</v>
      </c>
      <c r="P331" s="143">
        <v>1.2733333333333332</v>
      </c>
      <c r="Q331" s="143" t="s">
        <v>58</v>
      </c>
      <c r="R331" s="144">
        <v>271.76666666666671</v>
      </c>
    </row>
    <row r="332" spans="1:18" s="102" customFormat="1" ht="19.8" thickBot="1">
      <c r="A332" s="108" t="s">
        <v>174</v>
      </c>
      <c r="B332" s="109">
        <v>177973.7</v>
      </c>
      <c r="C332" s="109">
        <v>193201.94</v>
      </c>
      <c r="D332" s="110">
        <v>0.4</v>
      </c>
      <c r="E332" s="111" t="s">
        <v>59</v>
      </c>
      <c r="F332" s="110">
        <f>F331+G332</f>
        <v>40.5</v>
      </c>
      <c r="G332" s="111">
        <v>4.5</v>
      </c>
      <c r="H332" s="114"/>
      <c r="I332" s="114"/>
      <c r="J332" s="114"/>
      <c r="K332" s="114"/>
      <c r="L332" s="112"/>
      <c r="M332" s="143"/>
      <c r="N332" s="143"/>
      <c r="O332" s="143"/>
      <c r="P332" s="143"/>
      <c r="Q332" s="143"/>
      <c r="R332" s="144"/>
    </row>
    <row r="333" spans="1:18" s="102" customFormat="1" ht="19.2">
      <c r="A333" s="103" t="s">
        <v>107</v>
      </c>
      <c r="B333" s="104">
        <v>177981.93</v>
      </c>
      <c r="C333" s="104">
        <v>192801.22</v>
      </c>
      <c r="D333" s="105">
        <v>0.7</v>
      </c>
      <c r="E333" s="105" t="s">
        <v>55</v>
      </c>
      <c r="F333" s="105">
        <v>2.8</v>
      </c>
      <c r="G333" s="140">
        <v>2.8</v>
      </c>
      <c r="H333" s="141"/>
      <c r="I333" s="141"/>
      <c r="J333" s="141"/>
      <c r="K333" s="141"/>
      <c r="L333" s="106"/>
      <c r="M333" s="149"/>
      <c r="N333" s="149"/>
      <c r="O333" s="149"/>
      <c r="P333" s="149"/>
      <c r="Q333" s="149"/>
      <c r="R333" s="150"/>
    </row>
    <row r="334" spans="1:18" s="102" customFormat="1" ht="19.2">
      <c r="A334" s="108" t="s">
        <v>107</v>
      </c>
      <c r="B334" s="109">
        <v>177981.93</v>
      </c>
      <c r="C334" s="109">
        <v>192801.22</v>
      </c>
      <c r="D334" s="110">
        <v>0.7</v>
      </c>
      <c r="E334" s="111" t="s">
        <v>87</v>
      </c>
      <c r="F334" s="110">
        <v>9</v>
      </c>
      <c r="G334" s="111">
        <v>2</v>
      </c>
      <c r="H334" s="114"/>
      <c r="I334" s="114"/>
      <c r="J334" s="114"/>
      <c r="K334" s="114"/>
      <c r="L334" s="112"/>
      <c r="M334" s="143"/>
      <c r="N334" s="143"/>
      <c r="O334" s="143"/>
      <c r="P334" s="143"/>
      <c r="Q334" s="143"/>
      <c r="R334" s="144"/>
    </row>
    <row r="335" spans="1:18" s="102" customFormat="1" ht="19.2">
      <c r="A335" s="108" t="s">
        <v>107</v>
      </c>
      <c r="B335" s="109">
        <v>177981.93</v>
      </c>
      <c r="C335" s="109">
        <v>192801.22</v>
      </c>
      <c r="D335" s="110">
        <v>0.7</v>
      </c>
      <c r="E335" s="111" t="s">
        <v>57</v>
      </c>
      <c r="F335" s="110">
        <f>F334+G335</f>
        <v>31.2</v>
      </c>
      <c r="G335" s="111">
        <v>22.2</v>
      </c>
      <c r="H335" s="114">
        <v>52.339999999999996</v>
      </c>
      <c r="I335" s="114">
        <v>2.69</v>
      </c>
      <c r="J335" s="114">
        <v>50.04</v>
      </c>
      <c r="K335" s="114">
        <v>24.72</v>
      </c>
      <c r="L335" s="151">
        <v>78.224999999999994</v>
      </c>
      <c r="M335" s="143">
        <v>40.125</v>
      </c>
      <c r="N335" s="143">
        <v>0.5673999999999999</v>
      </c>
      <c r="O335" s="143">
        <v>0.68399999999999994</v>
      </c>
      <c r="P335" s="143">
        <v>1.3618000000000001</v>
      </c>
      <c r="Q335" s="143">
        <v>8.2249999999999996</v>
      </c>
      <c r="R335" s="144">
        <v>134.19999999999999</v>
      </c>
    </row>
    <row r="336" spans="1:18" s="102" customFormat="1" ht="19.8" thickBot="1">
      <c r="A336" s="116" t="s">
        <v>107</v>
      </c>
      <c r="B336" s="117">
        <v>177981.93</v>
      </c>
      <c r="C336" s="117">
        <v>192801.22</v>
      </c>
      <c r="D336" s="118">
        <v>0.7</v>
      </c>
      <c r="E336" s="119" t="s">
        <v>61</v>
      </c>
      <c r="F336" s="118">
        <f>F335+G336</f>
        <v>55</v>
      </c>
      <c r="G336" s="119">
        <v>23.8</v>
      </c>
      <c r="H336" s="145"/>
      <c r="I336" s="145"/>
      <c r="J336" s="145"/>
      <c r="K336" s="145"/>
      <c r="L336" s="120"/>
      <c r="M336" s="146"/>
      <c r="N336" s="146"/>
      <c r="O336" s="146"/>
      <c r="P336" s="146"/>
      <c r="Q336" s="146"/>
      <c r="R336" s="147"/>
    </row>
    <row r="337" spans="1:18" s="102" customFormat="1" ht="19.2">
      <c r="A337" s="128" t="s">
        <v>35</v>
      </c>
      <c r="B337" s="199">
        <v>177992.21</v>
      </c>
      <c r="C337" s="199">
        <v>191486.3</v>
      </c>
      <c r="D337" s="204">
        <v>3.6</v>
      </c>
      <c r="E337" s="204" t="s">
        <v>55</v>
      </c>
      <c r="F337" s="204">
        <v>1.2</v>
      </c>
      <c r="G337" s="208">
        <v>1.2</v>
      </c>
      <c r="H337" s="214"/>
      <c r="I337" s="214"/>
      <c r="J337" s="214"/>
      <c r="K337" s="214"/>
      <c r="L337" s="215"/>
      <c r="M337" s="232"/>
      <c r="N337" s="232"/>
      <c r="O337" s="232"/>
      <c r="P337" s="232"/>
      <c r="Q337" s="232"/>
      <c r="R337" s="158"/>
    </row>
    <row r="338" spans="1:18" s="102" customFormat="1" ht="19.2">
      <c r="A338" s="128" t="s">
        <v>35</v>
      </c>
      <c r="B338" s="129">
        <v>177992.21</v>
      </c>
      <c r="C338" s="129">
        <v>191486.3</v>
      </c>
      <c r="D338" s="130">
        <v>3.6</v>
      </c>
      <c r="E338" s="131" t="s">
        <v>59</v>
      </c>
      <c r="F338" s="130">
        <f>F337+G338</f>
        <v>12.899999999999999</v>
      </c>
      <c r="G338" s="131">
        <v>11.7</v>
      </c>
      <c r="H338" s="156"/>
      <c r="I338" s="156"/>
      <c r="J338" s="156"/>
      <c r="K338" s="156"/>
      <c r="L338" s="132"/>
      <c r="M338" s="157"/>
      <c r="N338" s="157"/>
      <c r="O338" s="157"/>
      <c r="P338" s="157"/>
      <c r="Q338" s="157"/>
      <c r="R338" s="158"/>
    </row>
    <row r="339" spans="1:18" s="102" customFormat="1" ht="19.2">
      <c r="A339" s="128" t="s">
        <v>35</v>
      </c>
      <c r="B339" s="129">
        <v>177992.21</v>
      </c>
      <c r="C339" s="129">
        <v>191486.3</v>
      </c>
      <c r="D339" s="130">
        <v>3.6</v>
      </c>
      <c r="E339" s="131" t="s">
        <v>57</v>
      </c>
      <c r="F339" s="130">
        <f>F338+G339</f>
        <v>52.5</v>
      </c>
      <c r="G339" s="131">
        <v>39.6</v>
      </c>
      <c r="H339" s="156">
        <v>48.458333333333336</v>
      </c>
      <c r="I339" s="156">
        <v>2.6774166666666672</v>
      </c>
      <c r="J339" s="156">
        <v>52.19166666666667</v>
      </c>
      <c r="K339" s="156">
        <v>27.024999999999995</v>
      </c>
      <c r="L339" s="159">
        <v>91.727272727272734</v>
      </c>
      <c r="M339" s="157">
        <v>48.027272727272724</v>
      </c>
      <c r="N339" s="157">
        <v>0.55563636363636359</v>
      </c>
      <c r="O339" s="157">
        <v>0.68618181818181812</v>
      </c>
      <c r="P339" s="157">
        <v>1.3820909090909093</v>
      </c>
      <c r="Q339" s="157">
        <v>6.963636363636363</v>
      </c>
      <c r="R339" s="158">
        <v>143.81818181818181</v>
      </c>
    </row>
    <row r="340" spans="1:18" s="102" customFormat="1" ht="19.8" thickBot="1">
      <c r="A340" s="128" t="s">
        <v>35</v>
      </c>
      <c r="B340" s="199">
        <v>177992.21</v>
      </c>
      <c r="C340" s="199">
        <v>191486.3</v>
      </c>
      <c r="D340" s="204">
        <v>3.6</v>
      </c>
      <c r="E340" s="208" t="s">
        <v>59</v>
      </c>
      <c r="F340" s="204">
        <f>F339+G340</f>
        <v>55</v>
      </c>
      <c r="G340" s="208">
        <v>2.5</v>
      </c>
      <c r="H340" s="214"/>
      <c r="I340" s="214"/>
      <c r="J340" s="214"/>
      <c r="K340" s="214"/>
      <c r="L340" s="215"/>
      <c r="M340" s="232"/>
      <c r="N340" s="232"/>
      <c r="O340" s="232"/>
      <c r="P340" s="232"/>
      <c r="Q340" s="232"/>
      <c r="R340" s="158"/>
    </row>
    <row r="341" spans="1:18" s="102" customFormat="1" ht="19.2">
      <c r="A341" s="103" t="s">
        <v>100</v>
      </c>
      <c r="B341" s="104">
        <v>177994.43</v>
      </c>
      <c r="C341" s="104">
        <v>192431.31</v>
      </c>
      <c r="D341" s="105">
        <v>2.2999999999999998</v>
      </c>
      <c r="E341" s="105" t="s">
        <v>55</v>
      </c>
      <c r="F341" s="105">
        <v>3.5</v>
      </c>
      <c r="G341" s="140">
        <v>3.5</v>
      </c>
      <c r="H341" s="141"/>
      <c r="I341" s="141"/>
      <c r="J341" s="141"/>
      <c r="K341" s="141"/>
      <c r="L341" s="106"/>
      <c r="M341" s="149"/>
      <c r="N341" s="149"/>
      <c r="O341" s="149"/>
      <c r="P341" s="149"/>
      <c r="Q341" s="149"/>
      <c r="R341" s="150"/>
    </row>
    <row r="342" spans="1:18" s="102" customFormat="1" ht="19.2">
      <c r="A342" s="108" t="s">
        <v>100</v>
      </c>
      <c r="B342" s="109">
        <v>177994.43</v>
      </c>
      <c r="C342" s="109">
        <v>192431.31</v>
      </c>
      <c r="D342" s="110">
        <v>2.2999999999999998</v>
      </c>
      <c r="E342" s="111" t="s">
        <v>59</v>
      </c>
      <c r="F342" s="110">
        <f>F341+G342</f>
        <v>10.5</v>
      </c>
      <c r="G342" s="111">
        <v>7</v>
      </c>
      <c r="H342" s="114"/>
      <c r="I342" s="114"/>
      <c r="J342" s="114"/>
      <c r="K342" s="114"/>
      <c r="L342" s="112"/>
      <c r="M342" s="143"/>
      <c r="N342" s="143"/>
      <c r="O342" s="143"/>
      <c r="P342" s="143"/>
      <c r="Q342" s="143"/>
      <c r="R342" s="144"/>
    </row>
    <row r="343" spans="1:18" s="102" customFormat="1" ht="19.2">
      <c r="A343" s="108" t="s">
        <v>100</v>
      </c>
      <c r="B343" s="109">
        <v>177994.43</v>
      </c>
      <c r="C343" s="109">
        <v>192431.31</v>
      </c>
      <c r="D343" s="110">
        <v>2.2999999999999998</v>
      </c>
      <c r="E343" s="111" t="s">
        <v>57</v>
      </c>
      <c r="F343" s="110">
        <f>F342+G343</f>
        <v>28.5</v>
      </c>
      <c r="G343" s="111">
        <v>18</v>
      </c>
      <c r="H343" s="114">
        <v>50.75</v>
      </c>
      <c r="I343" s="114">
        <v>2.6950000000000003</v>
      </c>
      <c r="J343" s="114">
        <v>56.324999999999996</v>
      </c>
      <c r="K343" s="114">
        <v>30.625</v>
      </c>
      <c r="L343" s="151">
        <v>62.150000000000006</v>
      </c>
      <c r="M343" s="143">
        <v>34</v>
      </c>
      <c r="N343" s="143">
        <v>0.67349999999999999</v>
      </c>
      <c r="O343" s="143">
        <v>0.76924999999999999</v>
      </c>
      <c r="P343" s="143">
        <v>1.3920000000000001</v>
      </c>
      <c r="Q343" s="143">
        <v>6.3</v>
      </c>
      <c r="R343" s="144">
        <v>146.5</v>
      </c>
    </row>
    <row r="344" spans="1:18" s="102" customFormat="1" ht="19.2">
      <c r="A344" s="108" t="s">
        <v>100</v>
      </c>
      <c r="B344" s="197">
        <v>177994.43</v>
      </c>
      <c r="C344" s="197">
        <v>192431.31</v>
      </c>
      <c r="D344" s="202">
        <v>2.2999999999999998</v>
      </c>
      <c r="E344" s="207" t="s">
        <v>59</v>
      </c>
      <c r="F344" s="202">
        <f>F343+G344</f>
        <v>36</v>
      </c>
      <c r="G344" s="207">
        <v>7.5</v>
      </c>
      <c r="H344" s="212"/>
      <c r="I344" s="212"/>
      <c r="J344" s="212"/>
      <c r="K344" s="212"/>
      <c r="L344" s="216"/>
      <c r="M344" s="230"/>
      <c r="N344" s="230"/>
      <c r="O344" s="230"/>
      <c r="P344" s="230"/>
      <c r="Q344" s="230"/>
      <c r="R344" s="144"/>
    </row>
    <row r="345" spans="1:18" s="102" customFormat="1" ht="19.2">
      <c r="A345" s="108" t="s">
        <v>133</v>
      </c>
      <c r="B345" s="197">
        <v>178014.07999999999</v>
      </c>
      <c r="C345" s="197">
        <v>192935.27</v>
      </c>
      <c r="D345" s="202">
        <v>0.3</v>
      </c>
      <c r="E345" s="202" t="s">
        <v>55</v>
      </c>
      <c r="F345" s="202">
        <v>0.3</v>
      </c>
      <c r="G345" s="207">
        <v>0.3</v>
      </c>
      <c r="H345" s="212"/>
      <c r="I345" s="212"/>
      <c r="J345" s="212"/>
      <c r="K345" s="212"/>
      <c r="L345" s="216"/>
      <c r="M345" s="230"/>
      <c r="N345" s="230"/>
      <c r="O345" s="230"/>
      <c r="P345" s="230"/>
      <c r="Q345" s="230"/>
      <c r="R345" s="144"/>
    </row>
    <row r="346" spans="1:18" s="102" customFormat="1" ht="19.8" thickBot="1">
      <c r="A346" s="116" t="s">
        <v>133</v>
      </c>
      <c r="B346" s="117">
        <v>178014.07999999999</v>
      </c>
      <c r="C346" s="117">
        <v>192935.27</v>
      </c>
      <c r="D346" s="118">
        <v>0.3</v>
      </c>
      <c r="E346" s="119" t="s">
        <v>56</v>
      </c>
      <c r="F346" s="118">
        <f>F345+G346</f>
        <v>9.3000000000000007</v>
      </c>
      <c r="G346" s="119">
        <v>9</v>
      </c>
      <c r="H346" s="145"/>
      <c r="I346" s="145"/>
      <c r="J346" s="145"/>
      <c r="K346" s="145"/>
      <c r="L346" s="120"/>
      <c r="M346" s="146"/>
      <c r="N346" s="146"/>
      <c r="O346" s="146"/>
      <c r="P346" s="146"/>
      <c r="Q346" s="146"/>
      <c r="R346" s="147"/>
    </row>
    <row r="347" spans="1:18" s="127" customFormat="1" ht="19.2">
      <c r="A347" s="108" t="s">
        <v>133</v>
      </c>
      <c r="B347" s="109">
        <v>178014.07999999999</v>
      </c>
      <c r="C347" s="109">
        <v>192935.27</v>
      </c>
      <c r="D347" s="110">
        <v>0.3</v>
      </c>
      <c r="E347" s="111" t="s">
        <v>57</v>
      </c>
      <c r="F347" s="110">
        <f>F346+G347</f>
        <v>33</v>
      </c>
      <c r="G347" s="111">
        <v>23.7</v>
      </c>
      <c r="H347" s="114">
        <v>50.300000000000004</v>
      </c>
      <c r="I347" s="114">
        <v>2.6916666666666669</v>
      </c>
      <c r="J347" s="114">
        <v>56.683333333333337</v>
      </c>
      <c r="K347" s="114">
        <v>30.533333333333331</v>
      </c>
      <c r="L347" s="151">
        <v>82.666666666666671</v>
      </c>
      <c r="M347" s="143" t="s">
        <v>88</v>
      </c>
      <c r="N347" s="143">
        <v>0.60116666666666663</v>
      </c>
      <c r="O347" s="143">
        <v>0.72466666666666668</v>
      </c>
      <c r="P347" s="143">
        <v>1.3805000000000003</v>
      </c>
      <c r="Q347" s="143">
        <v>6.1833333333333336</v>
      </c>
      <c r="R347" s="144">
        <v>135.5</v>
      </c>
    </row>
    <row r="348" spans="1:18" s="127" customFormat="1" ht="19.2">
      <c r="A348" s="108" t="s">
        <v>133</v>
      </c>
      <c r="B348" s="197">
        <v>178014.07999999999</v>
      </c>
      <c r="C348" s="197">
        <v>192935.27</v>
      </c>
      <c r="D348" s="202">
        <v>0.3</v>
      </c>
      <c r="E348" s="207" t="s">
        <v>61</v>
      </c>
      <c r="F348" s="202">
        <f>F347+G348</f>
        <v>39.5</v>
      </c>
      <c r="G348" s="207">
        <v>6.5</v>
      </c>
      <c r="H348" s="212"/>
      <c r="I348" s="212"/>
      <c r="J348" s="212"/>
      <c r="K348" s="212"/>
      <c r="L348" s="216"/>
      <c r="M348" s="230"/>
      <c r="N348" s="230"/>
      <c r="O348" s="230"/>
      <c r="P348" s="230"/>
      <c r="Q348" s="230"/>
      <c r="R348" s="144"/>
    </row>
    <row r="349" spans="1:18" s="127" customFormat="1" ht="19.2">
      <c r="A349" s="108" t="s">
        <v>156</v>
      </c>
      <c r="B349" s="197">
        <v>178026.9</v>
      </c>
      <c r="C349" s="197">
        <v>193144.1</v>
      </c>
      <c r="D349" s="202">
        <v>1.2</v>
      </c>
      <c r="E349" s="202" t="s">
        <v>55</v>
      </c>
      <c r="F349" s="202">
        <v>0.8</v>
      </c>
      <c r="G349" s="207">
        <v>0.8</v>
      </c>
      <c r="H349" s="212"/>
      <c r="I349" s="212"/>
      <c r="J349" s="212"/>
      <c r="K349" s="212"/>
      <c r="L349" s="216"/>
      <c r="M349" s="230"/>
      <c r="N349" s="230"/>
      <c r="O349" s="230"/>
      <c r="P349" s="230"/>
      <c r="Q349" s="230"/>
      <c r="R349" s="144"/>
    </row>
    <row r="350" spans="1:18" s="127" customFormat="1" ht="19.8" thickBot="1">
      <c r="A350" s="108" t="s">
        <v>156</v>
      </c>
      <c r="B350" s="109">
        <v>178026.9</v>
      </c>
      <c r="C350" s="109">
        <v>193144.1</v>
      </c>
      <c r="D350" s="110">
        <v>1.2</v>
      </c>
      <c r="E350" s="111" t="s">
        <v>59</v>
      </c>
      <c r="F350" s="110">
        <f>F349+G350</f>
        <v>13.5</v>
      </c>
      <c r="G350" s="111">
        <v>12.7</v>
      </c>
      <c r="H350" s="114"/>
      <c r="I350" s="114"/>
      <c r="J350" s="114"/>
      <c r="K350" s="114"/>
      <c r="L350" s="112"/>
      <c r="M350" s="143"/>
      <c r="N350" s="143"/>
      <c r="O350" s="143"/>
      <c r="P350" s="143"/>
      <c r="Q350" s="143"/>
      <c r="R350" s="144"/>
    </row>
    <row r="351" spans="1:18" s="127" customFormat="1" ht="19.2">
      <c r="A351" s="103" t="s">
        <v>156</v>
      </c>
      <c r="B351" s="104">
        <v>178026.9</v>
      </c>
      <c r="C351" s="104">
        <v>193144.1</v>
      </c>
      <c r="D351" s="105">
        <v>1.2</v>
      </c>
      <c r="E351" s="140" t="s">
        <v>57</v>
      </c>
      <c r="F351" s="105">
        <f>F350+G351</f>
        <v>37.5</v>
      </c>
      <c r="G351" s="140">
        <v>24</v>
      </c>
      <c r="H351" s="141">
        <v>49</v>
      </c>
      <c r="I351" s="141">
        <v>2.6948571428571424</v>
      </c>
      <c r="J351" s="141">
        <v>49.900000000000013</v>
      </c>
      <c r="K351" s="141">
        <v>26.471428571428572</v>
      </c>
      <c r="L351" s="222">
        <v>67.2</v>
      </c>
      <c r="M351" s="149" t="s">
        <v>58</v>
      </c>
      <c r="N351" s="149">
        <v>0.62049999999999994</v>
      </c>
      <c r="O351" s="149">
        <v>0.7553333333333333</v>
      </c>
      <c r="P351" s="149">
        <v>1.4348333333333334</v>
      </c>
      <c r="Q351" s="149">
        <v>5.2333333333333334</v>
      </c>
      <c r="R351" s="150">
        <v>151.5</v>
      </c>
    </row>
    <row r="352" spans="1:18" s="127" customFormat="1" ht="19.2">
      <c r="A352" s="108" t="s">
        <v>156</v>
      </c>
      <c r="B352" s="197">
        <v>178026.9</v>
      </c>
      <c r="C352" s="197">
        <v>193144.1</v>
      </c>
      <c r="D352" s="202">
        <v>1.2</v>
      </c>
      <c r="E352" s="207" t="s">
        <v>59</v>
      </c>
      <c r="F352" s="202">
        <f>F351+G352</f>
        <v>51</v>
      </c>
      <c r="G352" s="207">
        <v>13.5</v>
      </c>
      <c r="H352" s="212"/>
      <c r="I352" s="212"/>
      <c r="J352" s="212"/>
      <c r="K352" s="212"/>
      <c r="L352" s="216"/>
      <c r="M352" s="230"/>
      <c r="N352" s="230"/>
      <c r="O352" s="230"/>
      <c r="P352" s="230"/>
      <c r="Q352" s="230"/>
      <c r="R352" s="144"/>
    </row>
    <row r="353" spans="1:18" s="127" customFormat="1" ht="19.2">
      <c r="A353" s="108" t="s">
        <v>113</v>
      </c>
      <c r="B353" s="109">
        <v>178050.4</v>
      </c>
      <c r="C353" s="109">
        <v>191297.22</v>
      </c>
      <c r="D353" s="110">
        <v>4.2</v>
      </c>
      <c r="E353" s="110" t="s">
        <v>55</v>
      </c>
      <c r="F353" s="110">
        <v>4.5</v>
      </c>
      <c r="G353" s="111">
        <v>4.5</v>
      </c>
      <c r="H353" s="114"/>
      <c r="I353" s="114"/>
      <c r="J353" s="114"/>
      <c r="K353" s="114"/>
      <c r="L353" s="112"/>
      <c r="M353" s="143"/>
      <c r="N353" s="143"/>
      <c r="O353" s="143"/>
      <c r="P353" s="143"/>
      <c r="Q353" s="143"/>
      <c r="R353" s="144"/>
    </row>
    <row r="354" spans="1:18" s="127" customFormat="1" ht="19.8" thickBot="1">
      <c r="A354" s="116" t="s">
        <v>113</v>
      </c>
      <c r="B354" s="117">
        <v>178050.4</v>
      </c>
      <c r="C354" s="117">
        <v>191297.22</v>
      </c>
      <c r="D354" s="118">
        <v>4.2</v>
      </c>
      <c r="E354" s="119" t="s">
        <v>56</v>
      </c>
      <c r="F354" s="118">
        <f>F353+G354</f>
        <v>14.7</v>
      </c>
      <c r="G354" s="119">
        <v>10.199999999999999</v>
      </c>
      <c r="H354" s="145"/>
      <c r="I354" s="145"/>
      <c r="J354" s="145"/>
      <c r="K354" s="145"/>
      <c r="L354" s="120"/>
      <c r="M354" s="146"/>
      <c r="N354" s="146"/>
      <c r="O354" s="146"/>
      <c r="P354" s="146"/>
      <c r="Q354" s="146"/>
      <c r="R354" s="147"/>
    </row>
    <row r="355" spans="1:18" s="127" customFormat="1" ht="19.2">
      <c r="A355" s="108" t="s">
        <v>113</v>
      </c>
      <c r="B355" s="109">
        <v>178050.4</v>
      </c>
      <c r="C355" s="109">
        <v>191297.22</v>
      </c>
      <c r="D355" s="110">
        <v>4.2</v>
      </c>
      <c r="E355" s="111" t="s">
        <v>57</v>
      </c>
      <c r="F355" s="110">
        <f>F354+G355</f>
        <v>33</v>
      </c>
      <c r="G355" s="111">
        <v>18.3</v>
      </c>
      <c r="H355" s="114">
        <v>49.550000000000004</v>
      </c>
      <c r="I355" s="114">
        <v>2.688333333333333</v>
      </c>
      <c r="J355" s="114">
        <v>54.666666666666657</v>
      </c>
      <c r="K355" s="114">
        <v>28.366666666666671</v>
      </c>
      <c r="L355" s="151">
        <v>98.516666666666666</v>
      </c>
      <c r="M355" s="143">
        <v>52.316666666666663</v>
      </c>
      <c r="N355" s="143">
        <v>0.56266666666666676</v>
      </c>
      <c r="O355" s="143">
        <v>0.69466666666666665</v>
      </c>
      <c r="P355" s="143">
        <v>1.3381666666666667</v>
      </c>
      <c r="Q355" s="143">
        <v>5.9499999999999993</v>
      </c>
      <c r="R355" s="144">
        <v>156.5</v>
      </c>
    </row>
    <row r="356" spans="1:18" s="127" customFormat="1" ht="19.2">
      <c r="A356" s="108" t="s">
        <v>113</v>
      </c>
      <c r="B356" s="109">
        <v>178050.4</v>
      </c>
      <c r="C356" s="109">
        <v>191297.22</v>
      </c>
      <c r="D356" s="110">
        <v>4.2</v>
      </c>
      <c r="E356" s="111" t="s">
        <v>56</v>
      </c>
      <c r="F356" s="110">
        <f>F355+G356</f>
        <v>39</v>
      </c>
      <c r="G356" s="111">
        <v>6</v>
      </c>
      <c r="H356" s="114"/>
      <c r="I356" s="114"/>
      <c r="J356" s="114"/>
      <c r="K356" s="114"/>
      <c r="L356" s="112"/>
      <c r="M356" s="143"/>
      <c r="N356" s="143"/>
      <c r="O356" s="143"/>
      <c r="P356" s="143"/>
      <c r="Q356" s="143"/>
      <c r="R356" s="144"/>
    </row>
    <row r="357" spans="1:18" s="127" customFormat="1" ht="19.2">
      <c r="A357" s="108" t="s">
        <v>113</v>
      </c>
      <c r="B357" s="109">
        <v>178050.4</v>
      </c>
      <c r="C357" s="109">
        <v>191297.22</v>
      </c>
      <c r="D357" s="110">
        <v>4.2</v>
      </c>
      <c r="E357" s="111" t="s">
        <v>57</v>
      </c>
      <c r="F357" s="110">
        <f>F356+G357</f>
        <v>52.4</v>
      </c>
      <c r="G357" s="111">
        <v>13.4</v>
      </c>
      <c r="H357" s="114">
        <v>40.425000000000004</v>
      </c>
      <c r="I357" s="114">
        <v>2.6824999999999997</v>
      </c>
      <c r="J357" s="114">
        <v>46.375</v>
      </c>
      <c r="K357" s="114">
        <v>21.774999999999999</v>
      </c>
      <c r="L357" s="151">
        <v>140.6</v>
      </c>
      <c r="M357" s="143">
        <v>74.774999999999991</v>
      </c>
      <c r="N357" s="143">
        <v>0.37650000000000006</v>
      </c>
      <c r="O357" s="143">
        <v>0.53049999999999997</v>
      </c>
      <c r="P357" s="143">
        <v>1.0887499999999999</v>
      </c>
      <c r="Q357" s="143">
        <v>7.375</v>
      </c>
      <c r="R357" s="144">
        <v>200.25</v>
      </c>
    </row>
    <row r="358" spans="1:18" s="127" customFormat="1" ht="19.8" thickBot="1">
      <c r="A358" s="108" t="s">
        <v>113</v>
      </c>
      <c r="B358" s="109">
        <v>178050.4</v>
      </c>
      <c r="C358" s="109">
        <v>191297.22</v>
      </c>
      <c r="D358" s="110">
        <v>4.2</v>
      </c>
      <c r="E358" s="111" t="s">
        <v>59</v>
      </c>
      <c r="F358" s="110">
        <f>F357+G358</f>
        <v>54</v>
      </c>
      <c r="G358" s="111">
        <v>1.6</v>
      </c>
      <c r="H358" s="114"/>
      <c r="I358" s="114"/>
      <c r="J358" s="114"/>
      <c r="K358" s="114"/>
      <c r="L358" s="112"/>
      <c r="M358" s="143"/>
      <c r="N358" s="143"/>
      <c r="O358" s="143"/>
      <c r="P358" s="143"/>
      <c r="Q358" s="143"/>
      <c r="R358" s="144"/>
    </row>
    <row r="359" spans="1:18" s="127" customFormat="1" ht="19.2">
      <c r="A359" s="103" t="s">
        <v>157</v>
      </c>
      <c r="B359" s="104">
        <v>178063.88</v>
      </c>
      <c r="C359" s="104">
        <v>192582.39999999999</v>
      </c>
      <c r="D359" s="105">
        <v>1</v>
      </c>
      <c r="E359" s="105" t="s">
        <v>55</v>
      </c>
      <c r="F359" s="105">
        <v>0.6</v>
      </c>
      <c r="G359" s="140">
        <v>0.6</v>
      </c>
      <c r="H359" s="141"/>
      <c r="I359" s="141"/>
      <c r="J359" s="141"/>
      <c r="K359" s="141"/>
      <c r="L359" s="106"/>
      <c r="M359" s="149"/>
      <c r="N359" s="149"/>
      <c r="O359" s="149"/>
      <c r="P359" s="149"/>
      <c r="Q359" s="149"/>
      <c r="R359" s="150"/>
    </row>
    <row r="360" spans="1:18" s="127" customFormat="1" ht="19.2">
      <c r="A360" s="108" t="s">
        <v>157</v>
      </c>
      <c r="B360" s="109">
        <v>178063.88</v>
      </c>
      <c r="C360" s="109">
        <v>192582.39999999999</v>
      </c>
      <c r="D360" s="110">
        <v>1</v>
      </c>
      <c r="E360" s="111" t="s">
        <v>59</v>
      </c>
      <c r="F360" s="110">
        <f>F359+G360</f>
        <v>10.5</v>
      </c>
      <c r="G360" s="111">
        <v>9.9</v>
      </c>
      <c r="H360" s="114"/>
      <c r="I360" s="114"/>
      <c r="J360" s="114"/>
      <c r="K360" s="114"/>
      <c r="L360" s="112"/>
      <c r="M360" s="143"/>
      <c r="N360" s="143"/>
      <c r="O360" s="143"/>
      <c r="P360" s="143"/>
      <c r="Q360" s="143"/>
      <c r="R360" s="144"/>
    </row>
    <row r="361" spans="1:18" s="127" customFormat="1" ht="19.2">
      <c r="A361" s="108" t="s">
        <v>157</v>
      </c>
      <c r="B361" s="109">
        <v>178063.88</v>
      </c>
      <c r="C361" s="109">
        <v>192582.39999999999</v>
      </c>
      <c r="D361" s="110">
        <v>1</v>
      </c>
      <c r="E361" s="111" t="s">
        <v>57</v>
      </c>
      <c r="F361" s="110">
        <f>F360+G361</f>
        <v>28.3</v>
      </c>
      <c r="G361" s="111">
        <v>17.8</v>
      </c>
      <c r="H361" s="114">
        <v>53.179999999999993</v>
      </c>
      <c r="I361" s="114">
        <v>2.6860000000000004</v>
      </c>
      <c r="J361" s="114">
        <v>47.08</v>
      </c>
      <c r="K361" s="114">
        <v>25.860000000000003</v>
      </c>
      <c r="L361" s="151">
        <v>53.96</v>
      </c>
      <c r="M361" s="143" t="s">
        <v>58</v>
      </c>
      <c r="N361" s="143">
        <v>0.50274999999999992</v>
      </c>
      <c r="O361" s="143">
        <v>0.75119999999999998</v>
      </c>
      <c r="P361" s="143">
        <v>1.6185</v>
      </c>
      <c r="Q361" s="143">
        <v>5.85</v>
      </c>
      <c r="R361" s="144">
        <v>125.8</v>
      </c>
    </row>
    <row r="362" spans="1:18" s="127" customFormat="1" ht="19.8" thickBot="1">
      <c r="A362" s="116" t="s">
        <v>157</v>
      </c>
      <c r="B362" s="117">
        <v>178063.88</v>
      </c>
      <c r="C362" s="117">
        <v>192582.39999999999</v>
      </c>
      <c r="D362" s="118">
        <v>1</v>
      </c>
      <c r="E362" s="119" t="s">
        <v>59</v>
      </c>
      <c r="F362" s="118">
        <f>F361+G362</f>
        <v>33</v>
      </c>
      <c r="G362" s="119">
        <v>4.7</v>
      </c>
      <c r="H362" s="145"/>
      <c r="I362" s="145"/>
      <c r="J362" s="145"/>
      <c r="K362" s="145"/>
      <c r="L362" s="120"/>
      <c r="M362" s="146"/>
      <c r="N362" s="146"/>
      <c r="O362" s="146"/>
      <c r="P362" s="146"/>
      <c r="Q362" s="146"/>
      <c r="R362" s="147"/>
    </row>
    <row r="363" spans="1:18" s="127" customFormat="1" ht="19.2">
      <c r="A363" s="108" t="s">
        <v>205</v>
      </c>
      <c r="B363" s="197">
        <v>178076.94</v>
      </c>
      <c r="C363" s="197">
        <v>190825.62</v>
      </c>
      <c r="D363" s="202">
        <v>4.2</v>
      </c>
      <c r="E363" s="207" t="s">
        <v>55</v>
      </c>
      <c r="F363" s="202">
        <v>3.5</v>
      </c>
      <c r="G363" s="207">
        <v>3.5</v>
      </c>
      <c r="H363" s="212"/>
      <c r="I363" s="212"/>
      <c r="J363" s="212"/>
      <c r="K363" s="212"/>
      <c r="L363" s="216"/>
      <c r="M363" s="230"/>
      <c r="N363" s="230"/>
      <c r="O363" s="230"/>
      <c r="P363" s="230"/>
      <c r="Q363" s="230"/>
      <c r="R363" s="144"/>
    </row>
    <row r="364" spans="1:18" s="127" customFormat="1" ht="19.2">
      <c r="A364" s="108" t="s">
        <v>205</v>
      </c>
      <c r="B364" s="109">
        <v>178076.94</v>
      </c>
      <c r="C364" s="109">
        <v>190825.62</v>
      </c>
      <c r="D364" s="110">
        <v>4.2</v>
      </c>
      <c r="E364" s="111" t="s">
        <v>59</v>
      </c>
      <c r="F364" s="110">
        <f t="shared" ref="F364:F370" si="4">F363+G364</f>
        <v>5.5</v>
      </c>
      <c r="G364" s="111">
        <v>2</v>
      </c>
      <c r="H364" s="114"/>
      <c r="I364" s="114"/>
      <c r="J364" s="114"/>
      <c r="K364" s="114"/>
      <c r="L364" s="112"/>
      <c r="M364" s="143"/>
      <c r="N364" s="143"/>
      <c r="O364" s="143"/>
      <c r="P364" s="143"/>
      <c r="Q364" s="143"/>
      <c r="R364" s="144"/>
    </row>
    <row r="365" spans="1:18" s="127" customFormat="1" ht="19.2">
      <c r="A365" s="108" t="s">
        <v>205</v>
      </c>
      <c r="B365" s="109">
        <v>178076.94</v>
      </c>
      <c r="C365" s="109">
        <v>190825.62</v>
      </c>
      <c r="D365" s="110">
        <v>4.2</v>
      </c>
      <c r="E365" s="111" t="s">
        <v>57</v>
      </c>
      <c r="F365" s="110">
        <f t="shared" si="4"/>
        <v>9</v>
      </c>
      <c r="G365" s="111">
        <v>3.5</v>
      </c>
      <c r="H365" s="114" t="s">
        <v>58</v>
      </c>
      <c r="I365" s="114" t="s">
        <v>88</v>
      </c>
      <c r="J365" s="114" t="s">
        <v>58</v>
      </c>
      <c r="K365" s="114" t="s">
        <v>58</v>
      </c>
      <c r="L365" s="111" t="s">
        <v>58</v>
      </c>
      <c r="M365" s="143" t="s">
        <v>58</v>
      </c>
      <c r="N365" s="143" t="s">
        <v>58</v>
      </c>
      <c r="O365" s="143" t="s">
        <v>58</v>
      </c>
      <c r="P365" s="143" t="s">
        <v>58</v>
      </c>
      <c r="Q365" s="143" t="s">
        <v>58</v>
      </c>
      <c r="R365" s="144" t="s">
        <v>58</v>
      </c>
    </row>
    <row r="366" spans="1:18" s="127" customFormat="1" ht="19.8" thickBot="1">
      <c r="A366" s="108" t="s">
        <v>205</v>
      </c>
      <c r="B366" s="109">
        <v>178076.94</v>
      </c>
      <c r="C366" s="109">
        <v>190825.62</v>
      </c>
      <c r="D366" s="110">
        <v>4.2</v>
      </c>
      <c r="E366" s="111" t="s">
        <v>59</v>
      </c>
      <c r="F366" s="110">
        <f t="shared" si="4"/>
        <v>13</v>
      </c>
      <c r="G366" s="111">
        <v>4</v>
      </c>
      <c r="H366" s="114"/>
      <c r="I366" s="114"/>
      <c r="J366" s="114"/>
      <c r="K366" s="114"/>
      <c r="L366" s="112"/>
      <c r="M366" s="143"/>
      <c r="N366" s="143"/>
      <c r="O366" s="143"/>
      <c r="P366" s="143"/>
      <c r="Q366" s="143"/>
      <c r="R366" s="144"/>
    </row>
    <row r="367" spans="1:18" s="102" customFormat="1" ht="19.2">
      <c r="A367" s="103" t="s">
        <v>205</v>
      </c>
      <c r="B367" s="104">
        <v>178076.94</v>
      </c>
      <c r="C367" s="104">
        <v>190825.62</v>
      </c>
      <c r="D367" s="105">
        <v>4.2</v>
      </c>
      <c r="E367" s="140" t="s">
        <v>57</v>
      </c>
      <c r="F367" s="105">
        <f t="shared" si="4"/>
        <v>31.5</v>
      </c>
      <c r="G367" s="140">
        <v>18.5</v>
      </c>
      <c r="H367" s="141">
        <v>54.58</v>
      </c>
      <c r="I367" s="141">
        <v>2.6133999999999999</v>
      </c>
      <c r="J367" s="141">
        <v>53.3</v>
      </c>
      <c r="K367" s="141">
        <v>30.939999999999998</v>
      </c>
      <c r="L367" s="222">
        <v>69.080000000000013</v>
      </c>
      <c r="M367" s="149" t="s">
        <v>88</v>
      </c>
      <c r="N367" s="149">
        <v>0.56179999999999997</v>
      </c>
      <c r="O367" s="149">
        <v>0.82820000000000005</v>
      </c>
      <c r="P367" s="149">
        <v>1.4903999999999999</v>
      </c>
      <c r="Q367" s="149" t="s">
        <v>88</v>
      </c>
      <c r="R367" s="150">
        <v>227.2</v>
      </c>
    </row>
    <row r="368" spans="1:18" s="102" customFormat="1" ht="19.2">
      <c r="A368" s="108" t="s">
        <v>205</v>
      </c>
      <c r="B368" s="109">
        <v>178076.94</v>
      </c>
      <c r="C368" s="109">
        <v>190825.62</v>
      </c>
      <c r="D368" s="110">
        <v>4.2</v>
      </c>
      <c r="E368" s="111" t="s">
        <v>59</v>
      </c>
      <c r="F368" s="110">
        <f t="shared" si="4"/>
        <v>52.3</v>
      </c>
      <c r="G368" s="111">
        <v>20.8</v>
      </c>
      <c r="H368" s="114"/>
      <c r="I368" s="114"/>
      <c r="J368" s="114"/>
      <c r="K368" s="114"/>
      <c r="L368" s="112"/>
      <c r="M368" s="143"/>
      <c r="N368" s="143"/>
      <c r="O368" s="143"/>
      <c r="P368" s="143"/>
      <c r="Q368" s="143"/>
      <c r="R368" s="144"/>
    </row>
    <row r="369" spans="1:18" s="102" customFormat="1" ht="19.2">
      <c r="A369" s="108" t="s">
        <v>205</v>
      </c>
      <c r="B369" s="109">
        <v>178076.94</v>
      </c>
      <c r="C369" s="109">
        <v>190825.62</v>
      </c>
      <c r="D369" s="110">
        <v>4.2</v>
      </c>
      <c r="E369" s="111" t="s">
        <v>57</v>
      </c>
      <c r="F369" s="110">
        <f t="shared" si="4"/>
        <v>59</v>
      </c>
      <c r="G369" s="111">
        <v>6.7</v>
      </c>
      <c r="H369" s="114">
        <v>57.75</v>
      </c>
      <c r="I369" s="114">
        <v>2.637</v>
      </c>
      <c r="J369" s="114">
        <v>56.15</v>
      </c>
      <c r="K369" s="114">
        <v>32.65</v>
      </c>
      <c r="L369" s="151">
        <v>92</v>
      </c>
      <c r="M369" s="143" t="s">
        <v>88</v>
      </c>
      <c r="N369" s="143">
        <v>0.57400000000000007</v>
      </c>
      <c r="O369" s="143">
        <v>0.97450000000000003</v>
      </c>
      <c r="P369" s="143">
        <v>1.601</v>
      </c>
      <c r="Q369" s="143" t="s">
        <v>58</v>
      </c>
      <c r="R369" s="144">
        <v>358</v>
      </c>
    </row>
    <row r="370" spans="1:18" s="102" customFormat="1" ht="19.8" thickBot="1">
      <c r="A370" s="116" t="s">
        <v>205</v>
      </c>
      <c r="B370" s="117">
        <v>178076.94</v>
      </c>
      <c r="C370" s="117">
        <v>190825.62</v>
      </c>
      <c r="D370" s="118">
        <v>4.2</v>
      </c>
      <c r="E370" s="119" t="s">
        <v>114</v>
      </c>
      <c r="F370" s="118">
        <f t="shared" si="4"/>
        <v>60</v>
      </c>
      <c r="G370" s="119">
        <v>1</v>
      </c>
      <c r="H370" s="145"/>
      <c r="I370" s="145"/>
      <c r="J370" s="145"/>
      <c r="K370" s="145"/>
      <c r="L370" s="120"/>
      <c r="M370" s="146"/>
      <c r="N370" s="146"/>
      <c r="O370" s="146"/>
      <c r="P370" s="146"/>
      <c r="Q370" s="146"/>
      <c r="R370" s="147"/>
    </row>
    <row r="371" spans="1:18" s="102" customFormat="1" ht="19.2">
      <c r="A371" s="108" t="s">
        <v>204</v>
      </c>
      <c r="B371" s="109">
        <v>178079.4</v>
      </c>
      <c r="C371" s="109">
        <v>190812.21</v>
      </c>
      <c r="D371" s="110">
        <v>0</v>
      </c>
      <c r="E371" s="111" t="s">
        <v>59</v>
      </c>
      <c r="F371" s="110">
        <v>4.5</v>
      </c>
      <c r="G371" s="111">
        <v>4.5</v>
      </c>
      <c r="H371" s="114"/>
      <c r="I371" s="114"/>
      <c r="J371" s="114"/>
      <c r="K371" s="114"/>
      <c r="L371" s="112"/>
      <c r="M371" s="143"/>
      <c r="N371" s="143"/>
      <c r="O371" s="143"/>
      <c r="P371" s="143"/>
      <c r="Q371" s="143"/>
      <c r="R371" s="144"/>
    </row>
    <row r="372" spans="1:18" s="102" customFormat="1" ht="19.2">
      <c r="A372" s="108" t="s">
        <v>204</v>
      </c>
      <c r="B372" s="109">
        <v>178079.4</v>
      </c>
      <c r="C372" s="109">
        <v>190812.21</v>
      </c>
      <c r="D372" s="110">
        <v>0</v>
      </c>
      <c r="E372" s="111" t="s">
        <v>57</v>
      </c>
      <c r="F372" s="110">
        <f>F371+G372</f>
        <v>24</v>
      </c>
      <c r="G372" s="111">
        <v>19.5</v>
      </c>
      <c r="H372" s="114">
        <v>47.216666666666669</v>
      </c>
      <c r="I372" s="114">
        <v>2.69</v>
      </c>
      <c r="J372" s="114">
        <v>50.083333333333336</v>
      </c>
      <c r="K372" s="114">
        <v>25.216666666666665</v>
      </c>
      <c r="L372" s="151">
        <v>68.016666666666666</v>
      </c>
      <c r="M372" s="143">
        <v>35.933333333333337</v>
      </c>
      <c r="N372" s="143">
        <v>0.55333333333333334</v>
      </c>
      <c r="O372" s="143">
        <v>0.65033333333333332</v>
      </c>
      <c r="P372" s="143">
        <v>1.2838333333333334</v>
      </c>
      <c r="Q372" s="143">
        <v>6.9666666666666659</v>
      </c>
      <c r="R372" s="144">
        <v>128.38333333333335</v>
      </c>
    </row>
    <row r="373" spans="1:18" s="102" customFormat="1" ht="19.2">
      <c r="A373" s="108" t="s">
        <v>204</v>
      </c>
      <c r="B373" s="109">
        <v>178079.4</v>
      </c>
      <c r="C373" s="109">
        <v>190812.21</v>
      </c>
      <c r="D373" s="110">
        <v>0</v>
      </c>
      <c r="E373" s="111" t="s">
        <v>87</v>
      </c>
      <c r="F373" s="110">
        <f>F372+G373</f>
        <v>37</v>
      </c>
      <c r="G373" s="111">
        <v>13</v>
      </c>
      <c r="H373" s="114"/>
      <c r="I373" s="114"/>
      <c r="J373" s="114"/>
      <c r="K373" s="114"/>
      <c r="L373" s="112"/>
      <c r="M373" s="143"/>
      <c r="N373" s="143"/>
      <c r="O373" s="143"/>
      <c r="P373" s="143"/>
      <c r="Q373" s="143"/>
      <c r="R373" s="144"/>
    </row>
    <row r="374" spans="1:18" s="102" customFormat="1" ht="19.8" thickBot="1">
      <c r="A374" s="108" t="s">
        <v>81</v>
      </c>
      <c r="B374" s="197">
        <v>178095.03</v>
      </c>
      <c r="C374" s="197">
        <v>190986.92</v>
      </c>
      <c r="D374" s="202">
        <v>4</v>
      </c>
      <c r="E374" s="202" t="s">
        <v>82</v>
      </c>
      <c r="F374" s="202">
        <v>7</v>
      </c>
      <c r="G374" s="202">
        <v>7</v>
      </c>
      <c r="H374" s="216"/>
      <c r="I374" s="216" t="s">
        <v>83</v>
      </c>
      <c r="J374" s="216"/>
      <c r="K374" s="216"/>
      <c r="L374" s="216"/>
      <c r="M374" s="216"/>
      <c r="N374" s="216"/>
      <c r="O374" s="216"/>
      <c r="P374" s="216"/>
      <c r="Q374" s="216"/>
      <c r="R374" s="113"/>
    </row>
    <row r="375" spans="1:18" s="102" customFormat="1" ht="19.2">
      <c r="A375" s="103" t="s">
        <v>81</v>
      </c>
      <c r="B375" s="104">
        <v>178095.03</v>
      </c>
      <c r="C375" s="104">
        <v>190986.92</v>
      </c>
      <c r="D375" s="105">
        <v>4</v>
      </c>
      <c r="E375" s="140" t="s">
        <v>61</v>
      </c>
      <c r="F375" s="105">
        <f>F374+G375</f>
        <v>13</v>
      </c>
      <c r="G375" s="140">
        <v>6</v>
      </c>
      <c r="H375" s="106"/>
      <c r="I375" s="106"/>
      <c r="J375" s="106"/>
      <c r="K375" s="106"/>
      <c r="L375" s="106"/>
      <c r="M375" s="106"/>
      <c r="N375" s="106"/>
      <c r="O375" s="106"/>
      <c r="P375" s="106"/>
      <c r="Q375" s="106"/>
      <c r="R375" s="107"/>
    </row>
    <row r="376" spans="1:18" s="102" customFormat="1" ht="19.2">
      <c r="A376" s="108" t="s">
        <v>81</v>
      </c>
      <c r="B376" s="109">
        <v>178095.03</v>
      </c>
      <c r="C376" s="109">
        <v>190986.92</v>
      </c>
      <c r="D376" s="110">
        <v>4</v>
      </c>
      <c r="E376" s="111" t="s">
        <v>57</v>
      </c>
      <c r="F376" s="110">
        <f>F375+G376</f>
        <v>57.2</v>
      </c>
      <c r="G376" s="111">
        <v>44.2</v>
      </c>
      <c r="H376" s="112">
        <v>42.154545454545456</v>
      </c>
      <c r="I376" s="112">
        <v>2.6790909090909092</v>
      </c>
      <c r="J376" s="112">
        <v>44.14</v>
      </c>
      <c r="K376" s="112">
        <v>20.38</v>
      </c>
      <c r="L376" s="112">
        <v>65.7</v>
      </c>
      <c r="M376" s="112">
        <v>33.674999999999997</v>
      </c>
      <c r="N376" s="112">
        <v>0.49977777777777782</v>
      </c>
      <c r="O376" s="112">
        <v>0.6684444444444444</v>
      </c>
      <c r="P376" s="112">
        <v>1.2042222222222223</v>
      </c>
      <c r="Q376" s="112">
        <v>6.1624999999999996</v>
      </c>
      <c r="R376" s="113">
        <v>155.66666666666666</v>
      </c>
    </row>
    <row r="377" spans="1:18" s="102" customFormat="1" ht="19.2">
      <c r="A377" s="108" t="s">
        <v>81</v>
      </c>
      <c r="B377" s="109">
        <v>178095.03</v>
      </c>
      <c r="C377" s="109">
        <v>190986.92</v>
      </c>
      <c r="D377" s="110">
        <v>4</v>
      </c>
      <c r="E377" s="111" t="s">
        <v>61</v>
      </c>
      <c r="F377" s="110">
        <f>F376+G377</f>
        <v>58.5</v>
      </c>
      <c r="G377" s="111">
        <v>1.3</v>
      </c>
      <c r="H377" s="112"/>
      <c r="I377" s="112"/>
      <c r="J377" s="112"/>
      <c r="K377" s="112"/>
      <c r="L377" s="112"/>
      <c r="M377" s="112"/>
      <c r="N377" s="112"/>
      <c r="O377" s="112"/>
      <c r="P377" s="112"/>
      <c r="Q377" s="112"/>
      <c r="R377" s="113"/>
    </row>
    <row r="378" spans="1:18" s="102" customFormat="1" ht="19.8" thickBot="1">
      <c r="A378" s="116" t="s">
        <v>81</v>
      </c>
      <c r="B378" s="117">
        <v>178095.03</v>
      </c>
      <c r="C378" s="117">
        <v>190986.92</v>
      </c>
      <c r="D378" s="118">
        <v>4</v>
      </c>
      <c r="E378" s="118" t="s">
        <v>84</v>
      </c>
      <c r="F378" s="118">
        <f>F377+G378</f>
        <v>81</v>
      </c>
      <c r="G378" s="118">
        <v>22.5</v>
      </c>
      <c r="H378" s="120"/>
      <c r="I378" s="120"/>
      <c r="J378" s="120"/>
      <c r="K378" s="120"/>
      <c r="L378" s="120"/>
      <c r="M378" s="120"/>
      <c r="N378" s="120"/>
      <c r="O378" s="120"/>
      <c r="P378" s="120"/>
      <c r="Q378" s="120"/>
      <c r="R378" s="121"/>
    </row>
    <row r="379" spans="1:18" s="102" customFormat="1" ht="19.2">
      <c r="A379" s="108" t="s">
        <v>175</v>
      </c>
      <c r="B379" s="197">
        <v>178099.84</v>
      </c>
      <c r="C379" s="197">
        <v>193186.82</v>
      </c>
      <c r="D379" s="202">
        <v>0.5</v>
      </c>
      <c r="E379" s="202" t="s">
        <v>55</v>
      </c>
      <c r="F379" s="202">
        <v>0.3</v>
      </c>
      <c r="G379" s="207">
        <v>0.3</v>
      </c>
      <c r="H379" s="212"/>
      <c r="I379" s="212"/>
      <c r="J379" s="212"/>
      <c r="K379" s="212"/>
      <c r="L379" s="216"/>
      <c r="M379" s="230"/>
      <c r="N379" s="230"/>
      <c r="O379" s="230"/>
      <c r="P379" s="230"/>
      <c r="Q379" s="230"/>
      <c r="R379" s="144"/>
    </row>
    <row r="380" spans="1:18" s="102" customFormat="1" ht="19.2">
      <c r="A380" s="108" t="s">
        <v>175</v>
      </c>
      <c r="B380" s="109">
        <v>178099.84</v>
      </c>
      <c r="C380" s="109">
        <v>193186.82</v>
      </c>
      <c r="D380" s="110">
        <v>0.5</v>
      </c>
      <c r="E380" s="111" t="s">
        <v>59</v>
      </c>
      <c r="F380" s="110">
        <f>F379+G380</f>
        <v>12</v>
      </c>
      <c r="G380" s="111">
        <v>11.7</v>
      </c>
      <c r="H380" s="114"/>
      <c r="I380" s="114"/>
      <c r="J380" s="114"/>
      <c r="K380" s="114"/>
      <c r="L380" s="112"/>
      <c r="M380" s="143"/>
      <c r="N380" s="143"/>
      <c r="O380" s="143"/>
      <c r="P380" s="143"/>
      <c r="Q380" s="143"/>
      <c r="R380" s="144"/>
    </row>
    <row r="381" spans="1:18" s="102" customFormat="1" ht="19.2">
      <c r="A381" s="108" t="s">
        <v>175</v>
      </c>
      <c r="B381" s="109">
        <v>178099.84</v>
      </c>
      <c r="C381" s="109">
        <v>193186.82</v>
      </c>
      <c r="D381" s="110">
        <v>0.5</v>
      </c>
      <c r="E381" s="111" t="s">
        <v>57</v>
      </c>
      <c r="F381" s="110">
        <f>F380+G381</f>
        <v>43.5</v>
      </c>
      <c r="G381" s="111">
        <v>31.5</v>
      </c>
      <c r="H381" s="114">
        <v>47.333333333333336</v>
      </c>
      <c r="I381" s="114">
        <v>2.6288888888888895</v>
      </c>
      <c r="J381" s="114">
        <v>42.6</v>
      </c>
      <c r="K381" s="114">
        <v>24.333333333333332</v>
      </c>
      <c r="L381" s="151">
        <v>78.333333333333329</v>
      </c>
      <c r="M381" s="143" t="s">
        <v>88</v>
      </c>
      <c r="N381" s="143">
        <v>0.37077777777777776</v>
      </c>
      <c r="O381" s="143">
        <v>0.52811111111111109</v>
      </c>
      <c r="P381" s="143">
        <v>1.3227777777777776</v>
      </c>
      <c r="Q381" s="143" t="s">
        <v>58</v>
      </c>
      <c r="R381" s="144">
        <v>318.38888888888891</v>
      </c>
    </row>
    <row r="382" spans="1:18" s="102" customFormat="1" ht="19.8" thickBot="1">
      <c r="A382" s="108" t="s">
        <v>175</v>
      </c>
      <c r="B382" s="197">
        <v>178099.84</v>
      </c>
      <c r="C382" s="197">
        <v>193186.82</v>
      </c>
      <c r="D382" s="202">
        <v>0.5</v>
      </c>
      <c r="E382" s="207" t="s">
        <v>59</v>
      </c>
      <c r="F382" s="202">
        <f>F381+G382</f>
        <v>46.5</v>
      </c>
      <c r="G382" s="207">
        <v>3</v>
      </c>
      <c r="H382" s="212"/>
      <c r="I382" s="212"/>
      <c r="J382" s="212"/>
      <c r="K382" s="212"/>
      <c r="L382" s="216"/>
      <c r="M382" s="230"/>
      <c r="N382" s="230"/>
      <c r="O382" s="230"/>
      <c r="P382" s="230"/>
      <c r="Q382" s="230"/>
      <c r="R382" s="144"/>
    </row>
    <row r="383" spans="1:18" s="102" customFormat="1" ht="19.2">
      <c r="A383" s="103" t="s">
        <v>176</v>
      </c>
      <c r="B383" s="104">
        <v>178201.76</v>
      </c>
      <c r="C383" s="104">
        <v>192891.41</v>
      </c>
      <c r="D383" s="105">
        <v>1.2</v>
      </c>
      <c r="E383" s="105" t="s">
        <v>55</v>
      </c>
      <c r="F383" s="105">
        <v>2</v>
      </c>
      <c r="G383" s="140">
        <v>2</v>
      </c>
      <c r="H383" s="141"/>
      <c r="I383" s="141"/>
      <c r="J383" s="141"/>
      <c r="K383" s="141"/>
      <c r="L383" s="106"/>
      <c r="M383" s="149"/>
      <c r="N383" s="149"/>
      <c r="O383" s="149"/>
      <c r="P383" s="149"/>
      <c r="Q383" s="149"/>
      <c r="R383" s="150"/>
    </row>
    <row r="384" spans="1:18" s="102" customFormat="1" ht="19.2">
      <c r="A384" s="108" t="s">
        <v>176</v>
      </c>
      <c r="B384" s="109">
        <v>178201.76</v>
      </c>
      <c r="C384" s="109">
        <v>192891.41</v>
      </c>
      <c r="D384" s="110">
        <v>1.2</v>
      </c>
      <c r="E384" s="111" t="s">
        <v>59</v>
      </c>
      <c r="F384" s="110">
        <f>F383+G384</f>
        <v>10.5</v>
      </c>
      <c r="G384" s="111">
        <v>8.5</v>
      </c>
      <c r="H384" s="114"/>
      <c r="I384" s="114"/>
      <c r="J384" s="114"/>
      <c r="K384" s="114"/>
      <c r="L384" s="112"/>
      <c r="M384" s="143"/>
      <c r="N384" s="143"/>
      <c r="O384" s="143"/>
      <c r="P384" s="143"/>
      <c r="Q384" s="143"/>
      <c r="R384" s="144"/>
    </row>
    <row r="385" spans="1:18" s="102" customFormat="1" ht="19.2">
      <c r="A385" s="108" t="s">
        <v>176</v>
      </c>
      <c r="B385" s="109">
        <v>178201.76</v>
      </c>
      <c r="C385" s="109">
        <v>192891.41</v>
      </c>
      <c r="D385" s="110">
        <v>1.2</v>
      </c>
      <c r="E385" s="111" t="s">
        <v>57</v>
      </c>
      <c r="F385" s="110">
        <f>F384+G385</f>
        <v>33</v>
      </c>
      <c r="G385" s="111">
        <v>22.5</v>
      </c>
      <c r="H385" s="114">
        <v>48.714285714285708</v>
      </c>
      <c r="I385" s="114">
        <v>2.6585714285714284</v>
      </c>
      <c r="J385" s="114">
        <v>41.31428571428571</v>
      </c>
      <c r="K385" s="114">
        <v>23.442857142857143</v>
      </c>
      <c r="L385" s="151">
        <v>62.428571428571431</v>
      </c>
      <c r="M385" s="143" t="s">
        <v>58</v>
      </c>
      <c r="N385" s="143">
        <v>0.37528571428571433</v>
      </c>
      <c r="O385" s="143">
        <v>0.51557142857142857</v>
      </c>
      <c r="P385" s="143">
        <v>1.2912857142857141</v>
      </c>
      <c r="Q385" s="143" t="s">
        <v>58</v>
      </c>
      <c r="R385" s="144">
        <v>250.9</v>
      </c>
    </row>
    <row r="386" spans="1:18" s="102" customFormat="1" ht="19.8" thickBot="1">
      <c r="A386" s="116" t="s">
        <v>176</v>
      </c>
      <c r="B386" s="117">
        <v>178201.76</v>
      </c>
      <c r="C386" s="117">
        <v>192891.41</v>
      </c>
      <c r="D386" s="118">
        <v>1.2</v>
      </c>
      <c r="E386" s="119" t="s">
        <v>59</v>
      </c>
      <c r="F386" s="118">
        <f>F385+G386</f>
        <v>39.299999999999997</v>
      </c>
      <c r="G386" s="119">
        <v>6.3</v>
      </c>
      <c r="H386" s="145"/>
      <c r="I386" s="145"/>
      <c r="J386" s="145"/>
      <c r="K386" s="145"/>
      <c r="L386" s="120"/>
      <c r="M386" s="146"/>
      <c r="N386" s="146"/>
      <c r="O386" s="146"/>
      <c r="P386" s="146"/>
      <c r="Q386" s="146"/>
      <c r="R386" s="147"/>
    </row>
    <row r="387" spans="1:18" s="23" customFormat="1" ht="30.6" customHeight="1">
      <c r="A387" s="108" t="s">
        <v>106</v>
      </c>
      <c r="B387" s="197">
        <v>178216.88</v>
      </c>
      <c r="C387" s="197">
        <v>193217.58</v>
      </c>
      <c r="D387" s="202">
        <v>1.4</v>
      </c>
      <c r="E387" s="202" t="s">
        <v>55</v>
      </c>
      <c r="F387" s="202">
        <v>2.5</v>
      </c>
      <c r="G387" s="207">
        <v>2.5</v>
      </c>
      <c r="H387" s="212"/>
      <c r="I387" s="212"/>
      <c r="J387" s="212"/>
      <c r="K387" s="212"/>
      <c r="L387" s="216"/>
      <c r="M387" s="230"/>
      <c r="N387" s="230"/>
      <c r="O387" s="230"/>
      <c r="P387" s="230"/>
      <c r="Q387" s="230"/>
      <c r="R387" s="144"/>
    </row>
    <row r="388" spans="1:18" s="23" customFormat="1" ht="19.2">
      <c r="A388" s="108" t="s">
        <v>106</v>
      </c>
      <c r="B388" s="109">
        <v>178216.88</v>
      </c>
      <c r="C388" s="109">
        <v>193217.58</v>
      </c>
      <c r="D388" s="110">
        <v>1.4</v>
      </c>
      <c r="E388" s="111" t="s">
        <v>59</v>
      </c>
      <c r="F388" s="110">
        <f>F387+G388</f>
        <v>10.5</v>
      </c>
      <c r="G388" s="111">
        <v>8</v>
      </c>
      <c r="H388" s="114"/>
      <c r="I388" s="114"/>
      <c r="J388" s="114"/>
      <c r="K388" s="114"/>
      <c r="L388" s="112"/>
      <c r="M388" s="143"/>
      <c r="N388" s="143"/>
      <c r="O388" s="143"/>
      <c r="P388" s="143"/>
      <c r="Q388" s="143"/>
      <c r="R388" s="144"/>
    </row>
    <row r="389" spans="1:18" s="23" customFormat="1" ht="19.2">
      <c r="A389" s="108" t="s">
        <v>106</v>
      </c>
      <c r="B389" s="109">
        <v>178216.88</v>
      </c>
      <c r="C389" s="109">
        <v>193217.58</v>
      </c>
      <c r="D389" s="110">
        <v>1.4</v>
      </c>
      <c r="E389" s="111" t="s">
        <v>57</v>
      </c>
      <c r="F389" s="110">
        <f>F388+G389</f>
        <v>48.5</v>
      </c>
      <c r="G389" s="111">
        <v>38</v>
      </c>
      <c r="H389" s="114">
        <v>44.155555555555551</v>
      </c>
      <c r="I389" s="114">
        <v>2.6888888888888887</v>
      </c>
      <c r="J389" s="114">
        <v>45.355555555555561</v>
      </c>
      <c r="K389" s="114">
        <v>21.677777777777774</v>
      </c>
      <c r="L389" s="151">
        <v>64.160000000000011</v>
      </c>
      <c r="M389" s="143">
        <v>34.409999999999997</v>
      </c>
      <c r="N389" s="143">
        <v>0.5643999999999999</v>
      </c>
      <c r="O389" s="143">
        <v>0.74790000000000012</v>
      </c>
      <c r="P389" s="143">
        <v>1.2075999999999998</v>
      </c>
      <c r="Q389" s="143">
        <v>6.3499999999999988</v>
      </c>
      <c r="R389" s="144">
        <v>141.30000000000001</v>
      </c>
    </row>
    <row r="390" spans="1:18" s="23" customFormat="1" ht="19.8" thickBot="1">
      <c r="A390" s="108" t="s">
        <v>106</v>
      </c>
      <c r="B390" s="197">
        <v>178216.88</v>
      </c>
      <c r="C390" s="197">
        <v>193217.58</v>
      </c>
      <c r="D390" s="202">
        <v>1.4</v>
      </c>
      <c r="E390" s="207" t="s">
        <v>61</v>
      </c>
      <c r="F390" s="202">
        <f>F389+G390</f>
        <v>51</v>
      </c>
      <c r="G390" s="207">
        <v>2.5</v>
      </c>
      <c r="H390" s="212"/>
      <c r="I390" s="212"/>
      <c r="J390" s="212"/>
      <c r="K390" s="212"/>
      <c r="L390" s="216"/>
      <c r="M390" s="230"/>
      <c r="N390" s="230"/>
      <c r="O390" s="230"/>
      <c r="P390" s="230"/>
      <c r="Q390" s="230"/>
      <c r="R390" s="144"/>
    </row>
    <row r="391" spans="1:18" s="102" customFormat="1" ht="19.2">
      <c r="A391" s="103" t="s">
        <v>136</v>
      </c>
      <c r="B391" s="104">
        <v>178224.38</v>
      </c>
      <c r="C391" s="104">
        <v>193015.37</v>
      </c>
      <c r="D391" s="105">
        <v>0.3</v>
      </c>
      <c r="E391" s="105" t="s">
        <v>55</v>
      </c>
      <c r="F391" s="105">
        <v>0.7</v>
      </c>
      <c r="G391" s="140">
        <v>0.7</v>
      </c>
      <c r="H391" s="141"/>
      <c r="I391" s="141"/>
      <c r="J391" s="141"/>
      <c r="K391" s="141"/>
      <c r="L391" s="106"/>
      <c r="M391" s="149"/>
      <c r="N391" s="149"/>
      <c r="O391" s="149"/>
      <c r="P391" s="149"/>
      <c r="Q391" s="149"/>
      <c r="R391" s="150"/>
    </row>
    <row r="392" spans="1:18" s="102" customFormat="1" ht="19.2">
      <c r="A392" s="108" t="s">
        <v>136</v>
      </c>
      <c r="B392" s="109">
        <v>178224.38</v>
      </c>
      <c r="C392" s="109">
        <v>193015.37</v>
      </c>
      <c r="D392" s="110">
        <v>0.3</v>
      </c>
      <c r="E392" s="111" t="s">
        <v>59</v>
      </c>
      <c r="F392" s="110">
        <f>F391+G392</f>
        <v>10.5</v>
      </c>
      <c r="G392" s="111">
        <v>9.8000000000000007</v>
      </c>
      <c r="H392" s="114"/>
      <c r="I392" s="114"/>
      <c r="J392" s="114"/>
      <c r="K392" s="114"/>
      <c r="L392" s="112"/>
      <c r="M392" s="143"/>
      <c r="N392" s="143"/>
      <c r="O392" s="143"/>
      <c r="P392" s="143"/>
      <c r="Q392" s="143"/>
      <c r="R392" s="144"/>
    </row>
    <row r="393" spans="1:18" s="102" customFormat="1" ht="19.2">
      <c r="A393" s="108" t="s">
        <v>136</v>
      </c>
      <c r="B393" s="109">
        <v>178224.38</v>
      </c>
      <c r="C393" s="109">
        <v>193015.37</v>
      </c>
      <c r="D393" s="110">
        <v>0.3</v>
      </c>
      <c r="E393" s="111" t="s">
        <v>57</v>
      </c>
      <c r="F393" s="110">
        <f>F392+G393</f>
        <v>39.6</v>
      </c>
      <c r="G393" s="111">
        <v>29.1</v>
      </c>
      <c r="H393" s="114">
        <v>49.844444444444441</v>
      </c>
      <c r="I393" s="114">
        <v>2.6888888888888887</v>
      </c>
      <c r="J393" s="114">
        <v>51.855555555555561</v>
      </c>
      <c r="K393" s="114">
        <v>26.011111111111113</v>
      </c>
      <c r="L393" s="151">
        <v>85.555555555555557</v>
      </c>
      <c r="M393" s="143" t="s">
        <v>88</v>
      </c>
      <c r="N393" s="143">
        <v>0.63188888888888906</v>
      </c>
      <c r="O393" s="143">
        <v>0.72922222222222222</v>
      </c>
      <c r="P393" s="143">
        <v>1.3680000000000001</v>
      </c>
      <c r="Q393" s="143">
        <v>6.0111111111111102</v>
      </c>
      <c r="R393" s="144">
        <v>130.55555555555554</v>
      </c>
    </row>
    <row r="394" spans="1:18" s="102" customFormat="1" ht="19.8" thickBot="1">
      <c r="A394" s="116" t="s">
        <v>136</v>
      </c>
      <c r="B394" s="117">
        <v>178224.38</v>
      </c>
      <c r="C394" s="117">
        <v>193015.37</v>
      </c>
      <c r="D394" s="118">
        <v>0.3</v>
      </c>
      <c r="E394" s="119" t="s">
        <v>59</v>
      </c>
      <c r="F394" s="118">
        <f>F393+G394</f>
        <v>42</v>
      </c>
      <c r="G394" s="119">
        <v>2.4</v>
      </c>
      <c r="H394" s="145"/>
      <c r="I394" s="145"/>
      <c r="J394" s="145"/>
      <c r="K394" s="145"/>
      <c r="L394" s="120"/>
      <c r="M394" s="146"/>
      <c r="N394" s="146"/>
      <c r="O394" s="146"/>
      <c r="P394" s="146"/>
      <c r="Q394" s="146"/>
      <c r="R394" s="147"/>
    </row>
    <row r="395" spans="1:18" s="102" customFormat="1" ht="19.2">
      <c r="A395" s="108" t="s">
        <v>165</v>
      </c>
      <c r="B395" s="109">
        <v>178252.55</v>
      </c>
      <c r="C395" s="109">
        <v>191296.4</v>
      </c>
      <c r="D395" s="110">
        <v>5.0999999999999996</v>
      </c>
      <c r="E395" s="110" t="s">
        <v>82</v>
      </c>
      <c r="F395" s="110">
        <v>1.5</v>
      </c>
      <c r="G395" s="111">
        <v>1.5</v>
      </c>
      <c r="H395" s="114"/>
      <c r="I395" s="114"/>
      <c r="J395" s="114"/>
      <c r="K395" s="114"/>
      <c r="L395" s="112"/>
      <c r="M395" s="143"/>
      <c r="N395" s="143"/>
      <c r="O395" s="143"/>
      <c r="P395" s="143"/>
      <c r="Q395" s="143"/>
      <c r="R395" s="144"/>
    </row>
    <row r="396" spans="1:18" s="102" customFormat="1" ht="19.2">
      <c r="A396" s="108" t="s">
        <v>165</v>
      </c>
      <c r="B396" s="109">
        <v>178252.55</v>
      </c>
      <c r="C396" s="109">
        <v>191296.4</v>
      </c>
      <c r="D396" s="110">
        <v>5.0999999999999996</v>
      </c>
      <c r="E396" s="111" t="s">
        <v>59</v>
      </c>
      <c r="F396" s="110">
        <v>14.9</v>
      </c>
      <c r="G396" s="111">
        <v>8.9</v>
      </c>
      <c r="H396" s="114"/>
      <c r="I396" s="114"/>
      <c r="J396" s="114"/>
      <c r="K396" s="114"/>
      <c r="L396" s="112"/>
      <c r="M396" s="143"/>
      <c r="N396" s="143"/>
      <c r="O396" s="143"/>
      <c r="P396" s="143"/>
      <c r="Q396" s="143"/>
      <c r="R396" s="144"/>
    </row>
    <row r="397" spans="1:18" s="102" customFormat="1" ht="19.2">
      <c r="A397" s="108" t="s">
        <v>165</v>
      </c>
      <c r="B397" s="109">
        <v>178252.55</v>
      </c>
      <c r="C397" s="109">
        <v>191296.4</v>
      </c>
      <c r="D397" s="110">
        <v>5.0999999999999996</v>
      </c>
      <c r="E397" s="111" t="s">
        <v>57</v>
      </c>
      <c r="F397" s="110">
        <f>F396+G397</f>
        <v>34.5</v>
      </c>
      <c r="G397" s="111">
        <v>19.600000000000001</v>
      </c>
      <c r="H397" s="114">
        <v>48.266666666666673</v>
      </c>
      <c r="I397" s="114">
        <v>2.6949999999999998</v>
      </c>
      <c r="J397" s="114">
        <v>51.966666666666669</v>
      </c>
      <c r="K397" s="114">
        <v>27.883333333333336</v>
      </c>
      <c r="L397" s="180">
        <v>104.66666666666667</v>
      </c>
      <c r="M397" s="143" t="s">
        <v>58</v>
      </c>
      <c r="N397" s="143">
        <v>0.55733333333333335</v>
      </c>
      <c r="O397" s="143">
        <v>0.69733333333333325</v>
      </c>
      <c r="P397" s="143">
        <v>1.3125</v>
      </c>
      <c r="Q397" s="143">
        <v>5.4333333333333336</v>
      </c>
      <c r="R397" s="144">
        <v>158</v>
      </c>
    </row>
    <row r="398" spans="1:18" s="102" customFormat="1" ht="19.8" thickBot="1">
      <c r="A398" s="108" t="s">
        <v>165</v>
      </c>
      <c r="B398" s="109">
        <v>178252.55</v>
      </c>
      <c r="C398" s="109">
        <v>191296.4</v>
      </c>
      <c r="D398" s="110">
        <v>5.0999999999999996</v>
      </c>
      <c r="E398" s="111" t="s">
        <v>87</v>
      </c>
      <c r="F398" s="110">
        <f>F397+G398</f>
        <v>37.5</v>
      </c>
      <c r="G398" s="111">
        <v>3</v>
      </c>
      <c r="H398" s="114"/>
      <c r="I398" s="114"/>
      <c r="J398" s="114"/>
      <c r="K398" s="114"/>
      <c r="L398" s="112"/>
      <c r="M398" s="143"/>
      <c r="N398" s="143"/>
      <c r="O398" s="143"/>
      <c r="P398" s="143"/>
      <c r="Q398" s="143"/>
      <c r="R398" s="144"/>
    </row>
    <row r="399" spans="1:18" s="102" customFormat="1" ht="19.2">
      <c r="A399" s="103" t="s">
        <v>165</v>
      </c>
      <c r="B399" s="104">
        <v>178252.55</v>
      </c>
      <c r="C399" s="104">
        <v>191296.4</v>
      </c>
      <c r="D399" s="105">
        <v>5.0999999999999996</v>
      </c>
      <c r="E399" s="140" t="s">
        <v>59</v>
      </c>
      <c r="F399" s="105">
        <f>F398+G399</f>
        <v>42</v>
      </c>
      <c r="G399" s="140">
        <v>4.5</v>
      </c>
      <c r="H399" s="141"/>
      <c r="I399" s="141"/>
      <c r="J399" s="141"/>
      <c r="K399" s="141"/>
      <c r="L399" s="106"/>
      <c r="M399" s="149"/>
      <c r="N399" s="149"/>
      <c r="O399" s="149"/>
      <c r="P399" s="149"/>
      <c r="Q399" s="149"/>
      <c r="R399" s="150"/>
    </row>
    <row r="400" spans="1:18" s="102" customFormat="1" ht="19.2">
      <c r="A400" s="108" t="s">
        <v>165</v>
      </c>
      <c r="B400" s="109">
        <v>178252.55</v>
      </c>
      <c r="C400" s="109">
        <v>191296.4</v>
      </c>
      <c r="D400" s="110">
        <v>5.0999999999999996</v>
      </c>
      <c r="E400" s="111" t="s">
        <v>57</v>
      </c>
      <c r="F400" s="110">
        <f>F399+G400</f>
        <v>55</v>
      </c>
      <c r="G400" s="111">
        <v>13</v>
      </c>
      <c r="H400" s="114">
        <v>38.849999999999994</v>
      </c>
      <c r="I400" s="114">
        <v>2.585</v>
      </c>
      <c r="J400" s="114">
        <v>37.200000000000003</v>
      </c>
      <c r="K400" s="114">
        <v>22.6</v>
      </c>
      <c r="L400" s="111" t="s">
        <v>58</v>
      </c>
      <c r="M400" s="143" t="s">
        <v>58</v>
      </c>
      <c r="N400" s="143" t="s">
        <v>58</v>
      </c>
      <c r="O400" s="143" t="s">
        <v>58</v>
      </c>
      <c r="P400" s="143" t="s">
        <v>58</v>
      </c>
      <c r="Q400" s="143" t="s">
        <v>58</v>
      </c>
      <c r="R400" s="144" t="s">
        <v>58</v>
      </c>
    </row>
    <row r="401" spans="1:18" s="102" customFormat="1" ht="19.2">
      <c r="A401" s="108" t="s">
        <v>165</v>
      </c>
      <c r="B401" s="109">
        <v>178252.55</v>
      </c>
      <c r="C401" s="109">
        <v>191296.4</v>
      </c>
      <c r="D401" s="110">
        <v>5.0999999999999996</v>
      </c>
      <c r="E401" s="111" t="s">
        <v>84</v>
      </c>
      <c r="F401" s="110">
        <f>F400+G401</f>
        <v>57</v>
      </c>
      <c r="G401" s="111">
        <v>2</v>
      </c>
      <c r="H401" s="114"/>
      <c r="I401" s="114"/>
      <c r="J401" s="114"/>
      <c r="K401" s="114"/>
      <c r="L401" s="112"/>
      <c r="M401" s="143"/>
      <c r="N401" s="143"/>
      <c r="O401" s="143"/>
      <c r="P401" s="143"/>
      <c r="Q401" s="143"/>
      <c r="R401" s="144"/>
    </row>
    <row r="402" spans="1:18" s="102" customFormat="1" ht="19.8" thickBot="1">
      <c r="A402" s="116" t="s">
        <v>104</v>
      </c>
      <c r="B402" s="117">
        <v>178252.79</v>
      </c>
      <c r="C402" s="117">
        <v>192809.82</v>
      </c>
      <c r="D402" s="118">
        <v>1.5</v>
      </c>
      <c r="E402" s="118" t="s">
        <v>105</v>
      </c>
      <c r="F402" s="118">
        <v>10</v>
      </c>
      <c r="G402" s="119">
        <v>10</v>
      </c>
      <c r="H402" s="145"/>
      <c r="I402" s="145"/>
      <c r="J402" s="145"/>
      <c r="K402" s="145"/>
      <c r="L402" s="120"/>
      <c r="M402" s="146"/>
      <c r="N402" s="146"/>
      <c r="O402" s="146"/>
      <c r="P402" s="146"/>
      <c r="Q402" s="146"/>
      <c r="R402" s="147"/>
    </row>
    <row r="403" spans="1:18" s="102" customFormat="1" ht="19.2">
      <c r="A403" s="108" t="s">
        <v>104</v>
      </c>
      <c r="B403" s="109">
        <v>178252.79</v>
      </c>
      <c r="C403" s="109">
        <v>192809.82</v>
      </c>
      <c r="D403" s="110">
        <v>1.5</v>
      </c>
      <c r="E403" s="111" t="s">
        <v>57</v>
      </c>
      <c r="F403" s="110">
        <f>F402+G403</f>
        <v>34.5</v>
      </c>
      <c r="G403" s="111">
        <v>24.5</v>
      </c>
      <c r="H403" s="114">
        <v>49.29999999999999</v>
      </c>
      <c r="I403" s="114">
        <v>2.7000000000000006</v>
      </c>
      <c r="J403" s="114">
        <v>61.833333333333336</v>
      </c>
      <c r="K403" s="114">
        <v>34.65</v>
      </c>
      <c r="L403" s="151">
        <v>75.61666666666666</v>
      </c>
      <c r="M403" s="143">
        <v>39.550000000000004</v>
      </c>
      <c r="N403" s="143">
        <v>0.67049999999999998</v>
      </c>
      <c r="O403" s="143">
        <v>0.75749999999999995</v>
      </c>
      <c r="P403" s="143">
        <v>1.3493333333333333</v>
      </c>
      <c r="Q403" s="143">
        <v>8.3666666666666654</v>
      </c>
      <c r="R403" s="144">
        <v>140.83333333333334</v>
      </c>
    </row>
    <row r="404" spans="1:18" s="102" customFormat="1" ht="19.2">
      <c r="A404" s="108" t="s">
        <v>104</v>
      </c>
      <c r="B404" s="109">
        <v>178252.79</v>
      </c>
      <c r="C404" s="109">
        <v>192809.82</v>
      </c>
      <c r="D404" s="110">
        <v>1.5</v>
      </c>
      <c r="E404" s="111" t="s">
        <v>61</v>
      </c>
      <c r="F404" s="110">
        <f>F403+G404</f>
        <v>54</v>
      </c>
      <c r="G404" s="111">
        <v>19.5</v>
      </c>
      <c r="H404" s="114"/>
      <c r="I404" s="114"/>
      <c r="J404" s="114"/>
      <c r="K404" s="114"/>
      <c r="L404" s="112"/>
      <c r="M404" s="143"/>
      <c r="N404" s="143"/>
      <c r="O404" s="143"/>
      <c r="P404" s="143"/>
      <c r="Q404" s="143"/>
      <c r="R404" s="144"/>
    </row>
    <row r="405" spans="1:18" s="102" customFormat="1" ht="19.2">
      <c r="A405" s="108" t="s">
        <v>203</v>
      </c>
      <c r="B405" s="197">
        <v>178261.55</v>
      </c>
      <c r="C405" s="197">
        <v>190859.75</v>
      </c>
      <c r="D405" s="202">
        <v>2.8</v>
      </c>
      <c r="E405" s="207" t="s">
        <v>55</v>
      </c>
      <c r="F405" s="202">
        <v>1.9</v>
      </c>
      <c r="G405" s="207">
        <v>1.9</v>
      </c>
      <c r="H405" s="212"/>
      <c r="I405" s="212"/>
      <c r="J405" s="212"/>
      <c r="K405" s="212"/>
      <c r="L405" s="216"/>
      <c r="M405" s="230"/>
      <c r="N405" s="230"/>
      <c r="O405" s="230"/>
      <c r="P405" s="230"/>
      <c r="Q405" s="230"/>
      <c r="R405" s="144"/>
    </row>
    <row r="406" spans="1:18" s="102" customFormat="1" ht="19.8" thickBot="1">
      <c r="A406" s="108" t="s">
        <v>203</v>
      </c>
      <c r="B406" s="109">
        <v>178261.55</v>
      </c>
      <c r="C406" s="109">
        <v>190859.75</v>
      </c>
      <c r="D406" s="110">
        <v>2.8</v>
      </c>
      <c r="E406" s="111" t="s">
        <v>59</v>
      </c>
      <c r="F406" s="110">
        <f>F405+G406</f>
        <v>15</v>
      </c>
      <c r="G406" s="111">
        <v>13.1</v>
      </c>
      <c r="H406" s="114"/>
      <c r="I406" s="114"/>
      <c r="J406" s="114"/>
      <c r="K406" s="114"/>
      <c r="L406" s="112"/>
      <c r="M406" s="143"/>
      <c r="N406" s="143"/>
      <c r="O406" s="143"/>
      <c r="P406" s="143"/>
      <c r="Q406" s="143"/>
      <c r="R406" s="144"/>
    </row>
    <row r="407" spans="1:18" s="102" customFormat="1" ht="19.2">
      <c r="A407" s="103" t="s">
        <v>203</v>
      </c>
      <c r="B407" s="104">
        <v>178261.55</v>
      </c>
      <c r="C407" s="104">
        <v>190859.75</v>
      </c>
      <c r="D407" s="105">
        <v>2.8</v>
      </c>
      <c r="E407" s="140" t="s">
        <v>57</v>
      </c>
      <c r="F407" s="105">
        <f>F406+G407</f>
        <v>34</v>
      </c>
      <c r="G407" s="140">
        <v>19</v>
      </c>
      <c r="H407" s="141">
        <v>49.166666666666664</v>
      </c>
      <c r="I407" s="141">
        <v>2.5908333333333338</v>
      </c>
      <c r="J407" s="141">
        <v>47.966666666666661</v>
      </c>
      <c r="K407" s="141">
        <v>27.750000000000004</v>
      </c>
      <c r="L407" s="222">
        <v>69.666666666666671</v>
      </c>
      <c r="M407" s="149" t="s">
        <v>88</v>
      </c>
      <c r="N407" s="149">
        <v>0.45249999999999996</v>
      </c>
      <c r="O407" s="149">
        <v>0.64466666666666661</v>
      </c>
      <c r="P407" s="149">
        <v>1.3006666666666666</v>
      </c>
      <c r="Q407" s="149" t="s">
        <v>88</v>
      </c>
      <c r="R407" s="150">
        <v>247.83333333333334</v>
      </c>
    </row>
    <row r="408" spans="1:18" s="102" customFormat="1" ht="19.2">
      <c r="A408" s="108" t="s">
        <v>203</v>
      </c>
      <c r="B408" s="197">
        <v>178261.55</v>
      </c>
      <c r="C408" s="197">
        <v>190859.75</v>
      </c>
      <c r="D408" s="202">
        <v>2.8</v>
      </c>
      <c r="E408" s="207" t="s">
        <v>87</v>
      </c>
      <c r="F408" s="202">
        <f>F407+G408</f>
        <v>40</v>
      </c>
      <c r="G408" s="207">
        <v>6</v>
      </c>
      <c r="H408" s="212"/>
      <c r="I408" s="212"/>
      <c r="J408" s="212"/>
      <c r="K408" s="212"/>
      <c r="L408" s="216"/>
      <c r="M408" s="230"/>
      <c r="N408" s="230"/>
      <c r="O408" s="230"/>
      <c r="P408" s="230"/>
      <c r="Q408" s="230"/>
      <c r="R408" s="144"/>
    </row>
    <row r="409" spans="1:18" s="102" customFormat="1" ht="19.2">
      <c r="A409" s="108" t="s">
        <v>202</v>
      </c>
      <c r="B409" s="109">
        <v>178264.24</v>
      </c>
      <c r="C409" s="109">
        <v>190845.16</v>
      </c>
      <c r="D409" s="110">
        <v>0</v>
      </c>
      <c r="E409" s="111" t="s">
        <v>59</v>
      </c>
      <c r="F409" s="110">
        <v>9</v>
      </c>
      <c r="G409" s="111">
        <v>9</v>
      </c>
      <c r="H409" s="114"/>
      <c r="I409" s="114"/>
      <c r="J409" s="114"/>
      <c r="K409" s="114"/>
      <c r="L409" s="112"/>
      <c r="M409" s="143"/>
      <c r="N409" s="143"/>
      <c r="O409" s="143"/>
      <c r="P409" s="143"/>
      <c r="Q409" s="143"/>
      <c r="R409" s="144"/>
    </row>
    <row r="410" spans="1:18" s="102" customFormat="1" ht="19.2">
      <c r="A410" s="108" t="s">
        <v>202</v>
      </c>
      <c r="B410" s="109">
        <v>178264.24</v>
      </c>
      <c r="C410" s="109">
        <v>190845.16</v>
      </c>
      <c r="D410" s="110">
        <v>0</v>
      </c>
      <c r="E410" s="111" t="s">
        <v>57</v>
      </c>
      <c r="F410" s="110">
        <f>F409+G410</f>
        <v>30</v>
      </c>
      <c r="G410" s="111">
        <v>21</v>
      </c>
      <c r="H410" s="114">
        <v>47.414285714285718</v>
      </c>
      <c r="I410" s="114">
        <v>2.6857142857142859</v>
      </c>
      <c r="J410" s="114">
        <v>48.328571428571429</v>
      </c>
      <c r="K410" s="114">
        <v>23.2</v>
      </c>
      <c r="L410" s="151">
        <v>63.557142857142857</v>
      </c>
      <c r="M410" s="143">
        <v>34.271428571428565</v>
      </c>
      <c r="N410" s="143">
        <v>0.57042857142857151</v>
      </c>
      <c r="O410" s="143">
        <v>0.68228571428571427</v>
      </c>
      <c r="P410" s="143">
        <v>1.2854285714285714</v>
      </c>
      <c r="Q410" s="143">
        <v>7.1714285714285708</v>
      </c>
      <c r="R410" s="144">
        <v>115.45714285714287</v>
      </c>
    </row>
    <row r="411" spans="1:18" s="102" customFormat="1" ht="19.2">
      <c r="A411" s="108" t="s">
        <v>202</v>
      </c>
      <c r="B411" s="109">
        <v>178264.24</v>
      </c>
      <c r="C411" s="109">
        <v>190845.16</v>
      </c>
      <c r="D411" s="110">
        <v>0</v>
      </c>
      <c r="E411" s="111" t="s">
        <v>87</v>
      </c>
      <c r="F411" s="110">
        <f>F410+G411</f>
        <v>34</v>
      </c>
      <c r="G411" s="111">
        <v>4</v>
      </c>
      <c r="H411" s="114"/>
      <c r="I411" s="114"/>
      <c r="J411" s="114"/>
      <c r="K411" s="114"/>
      <c r="L411" s="112"/>
      <c r="M411" s="143"/>
      <c r="N411" s="143"/>
      <c r="O411" s="143"/>
      <c r="P411" s="143"/>
      <c r="Q411" s="143"/>
      <c r="R411" s="144"/>
    </row>
    <row r="412" spans="1:18" s="102" customFormat="1" ht="19.8" thickBot="1">
      <c r="A412" s="116" t="s">
        <v>134</v>
      </c>
      <c r="B412" s="117">
        <v>178318.21</v>
      </c>
      <c r="C412" s="117">
        <v>192471.79</v>
      </c>
      <c r="D412" s="118">
        <v>1.1000000000000001</v>
      </c>
      <c r="E412" s="118" t="s">
        <v>55</v>
      </c>
      <c r="F412" s="118">
        <v>1</v>
      </c>
      <c r="G412" s="119">
        <v>1</v>
      </c>
      <c r="H412" s="145"/>
      <c r="I412" s="145"/>
      <c r="J412" s="145"/>
      <c r="K412" s="145"/>
      <c r="L412" s="120"/>
      <c r="M412" s="146"/>
      <c r="N412" s="146"/>
      <c r="O412" s="146"/>
      <c r="P412" s="146"/>
      <c r="Q412" s="146"/>
      <c r="R412" s="147"/>
    </row>
    <row r="413" spans="1:18" s="102" customFormat="1" ht="19.2">
      <c r="A413" s="108" t="s">
        <v>134</v>
      </c>
      <c r="B413" s="109">
        <v>178318.21</v>
      </c>
      <c r="C413" s="109">
        <v>192471.79</v>
      </c>
      <c r="D413" s="110">
        <v>1.1000000000000001</v>
      </c>
      <c r="E413" s="111" t="s">
        <v>56</v>
      </c>
      <c r="F413" s="110">
        <f>F412+G413</f>
        <v>11</v>
      </c>
      <c r="G413" s="111">
        <v>10</v>
      </c>
      <c r="H413" s="114"/>
      <c r="I413" s="114"/>
      <c r="J413" s="114"/>
      <c r="K413" s="114"/>
      <c r="L413" s="112"/>
      <c r="M413" s="143"/>
      <c r="N413" s="143"/>
      <c r="O413" s="143"/>
      <c r="P413" s="143"/>
      <c r="Q413" s="143"/>
      <c r="R413" s="144"/>
    </row>
    <row r="414" spans="1:18" s="102" customFormat="1" ht="19.2">
      <c r="A414" s="108" t="s">
        <v>134</v>
      </c>
      <c r="B414" s="109">
        <v>178318.21</v>
      </c>
      <c r="C414" s="109">
        <v>192471.79</v>
      </c>
      <c r="D414" s="110">
        <v>1.1000000000000001</v>
      </c>
      <c r="E414" s="111" t="s">
        <v>135</v>
      </c>
      <c r="F414" s="110">
        <f>F413+G414</f>
        <v>31.5</v>
      </c>
      <c r="G414" s="111">
        <v>20.5</v>
      </c>
      <c r="H414" s="114">
        <v>55.340000000000011</v>
      </c>
      <c r="I414" s="114">
        <v>2.7</v>
      </c>
      <c r="J414" s="114">
        <v>59.819999999999993</v>
      </c>
      <c r="K414" s="114">
        <v>32.779999999999994</v>
      </c>
      <c r="L414" s="112"/>
      <c r="M414" s="143">
        <v>50.8</v>
      </c>
      <c r="N414" s="143">
        <v>0.65559999999999996</v>
      </c>
      <c r="O414" s="143">
        <v>0.77940000000000009</v>
      </c>
      <c r="P414" s="143">
        <v>1.5127999999999999</v>
      </c>
      <c r="Q414" s="143">
        <v>7.839999999999999</v>
      </c>
      <c r="R414" s="144">
        <v>145.80000000000001</v>
      </c>
    </row>
    <row r="415" spans="1:18" s="102" customFormat="1" ht="19.2">
      <c r="A415" s="108" t="s">
        <v>134</v>
      </c>
      <c r="B415" s="109">
        <v>178318.21</v>
      </c>
      <c r="C415" s="109">
        <v>192471.79</v>
      </c>
      <c r="D415" s="110">
        <v>1.1000000000000001</v>
      </c>
      <c r="E415" s="111" t="s">
        <v>61</v>
      </c>
      <c r="F415" s="110">
        <f>F414+G415</f>
        <v>51</v>
      </c>
      <c r="G415" s="111">
        <v>19.5</v>
      </c>
      <c r="H415" s="114"/>
      <c r="I415" s="114"/>
      <c r="J415" s="114"/>
      <c r="K415" s="114"/>
      <c r="L415" s="112"/>
      <c r="M415" s="143"/>
      <c r="N415" s="143"/>
      <c r="O415" s="143"/>
      <c r="P415" s="143"/>
      <c r="Q415" s="143"/>
      <c r="R415" s="144"/>
    </row>
    <row r="416" spans="1:18" s="102" customFormat="1" ht="19.2">
      <c r="A416" s="108" t="s">
        <v>148</v>
      </c>
      <c r="B416" s="197">
        <v>178344.34</v>
      </c>
      <c r="C416" s="197">
        <v>191119.6</v>
      </c>
      <c r="D416" s="202">
        <v>3.2</v>
      </c>
      <c r="E416" s="202" t="s">
        <v>55</v>
      </c>
      <c r="F416" s="202">
        <v>6</v>
      </c>
      <c r="G416" s="207">
        <v>6</v>
      </c>
      <c r="H416" s="212"/>
      <c r="I416" s="212"/>
      <c r="J416" s="212"/>
      <c r="K416" s="212"/>
      <c r="L416" s="216"/>
      <c r="M416" s="230"/>
      <c r="N416" s="230"/>
      <c r="O416" s="230"/>
      <c r="P416" s="230"/>
      <c r="Q416" s="230"/>
      <c r="R416" s="144"/>
    </row>
    <row r="417" spans="1:18" s="102" customFormat="1" ht="19.2">
      <c r="A417" s="108" t="s">
        <v>148</v>
      </c>
      <c r="B417" s="109">
        <v>178344.34</v>
      </c>
      <c r="C417" s="109">
        <v>191119.6</v>
      </c>
      <c r="D417" s="110">
        <v>3.2</v>
      </c>
      <c r="E417" s="111" t="s">
        <v>59</v>
      </c>
      <c r="F417" s="110">
        <f>F416+G417</f>
        <v>7.5</v>
      </c>
      <c r="G417" s="111">
        <v>1.5</v>
      </c>
      <c r="H417" s="114"/>
      <c r="I417" s="114"/>
      <c r="J417" s="114"/>
      <c r="K417" s="114"/>
      <c r="L417" s="112"/>
      <c r="M417" s="143"/>
      <c r="N417" s="143"/>
      <c r="O417" s="143"/>
      <c r="P417" s="143"/>
      <c r="Q417" s="143"/>
      <c r="R417" s="144"/>
    </row>
    <row r="418" spans="1:18" s="102" customFormat="1" ht="19.8" thickBot="1">
      <c r="A418" s="108" t="s">
        <v>148</v>
      </c>
      <c r="B418" s="109">
        <v>178344.34</v>
      </c>
      <c r="C418" s="109">
        <v>191119.6</v>
      </c>
      <c r="D418" s="110">
        <v>3.2</v>
      </c>
      <c r="E418" s="111" t="s">
        <v>57</v>
      </c>
      <c r="F418" s="110">
        <f>F417+G418</f>
        <v>12</v>
      </c>
      <c r="G418" s="111">
        <v>4.5</v>
      </c>
      <c r="H418" s="114">
        <v>40.1</v>
      </c>
      <c r="I418" s="114">
        <v>2.6219999999999999</v>
      </c>
      <c r="J418" s="114">
        <v>30.9</v>
      </c>
      <c r="K418" s="114">
        <v>18.5</v>
      </c>
      <c r="L418" s="111" t="s">
        <v>58</v>
      </c>
      <c r="M418" s="143" t="s">
        <v>58</v>
      </c>
      <c r="N418" s="143" t="s">
        <v>58</v>
      </c>
      <c r="O418" s="143" t="s">
        <v>58</v>
      </c>
      <c r="P418" s="143" t="s">
        <v>58</v>
      </c>
      <c r="Q418" s="143" t="s">
        <v>58</v>
      </c>
      <c r="R418" s="144" t="s">
        <v>58</v>
      </c>
    </row>
    <row r="419" spans="1:18" s="102" customFormat="1" ht="19.2">
      <c r="A419" s="103" t="s">
        <v>148</v>
      </c>
      <c r="B419" s="104">
        <v>178344.34</v>
      </c>
      <c r="C419" s="104">
        <v>191119.6</v>
      </c>
      <c r="D419" s="105">
        <v>3.2</v>
      </c>
      <c r="E419" s="140" t="s">
        <v>59</v>
      </c>
      <c r="F419" s="105">
        <f>F418+G419</f>
        <v>16.5</v>
      </c>
      <c r="G419" s="140">
        <v>4.5</v>
      </c>
      <c r="H419" s="141"/>
      <c r="I419" s="141"/>
      <c r="J419" s="141"/>
      <c r="K419" s="141"/>
      <c r="L419" s="106"/>
      <c r="M419" s="149"/>
      <c r="N419" s="149"/>
      <c r="O419" s="149"/>
      <c r="P419" s="149"/>
      <c r="Q419" s="149"/>
      <c r="R419" s="150"/>
    </row>
    <row r="420" spans="1:18" s="102" customFormat="1" ht="19.2">
      <c r="A420" s="108" t="s">
        <v>148</v>
      </c>
      <c r="B420" s="109">
        <v>178344.34</v>
      </c>
      <c r="C420" s="109">
        <v>191119.6</v>
      </c>
      <c r="D420" s="110">
        <v>3.2</v>
      </c>
      <c r="E420" s="111" t="s">
        <v>57</v>
      </c>
      <c r="F420" s="110">
        <f>F419+G420</f>
        <v>36</v>
      </c>
      <c r="G420" s="111">
        <v>19.5</v>
      </c>
      <c r="H420" s="114">
        <v>42.116666666666667</v>
      </c>
      <c r="I420" s="114">
        <v>2.6866666666666661</v>
      </c>
      <c r="J420" s="114">
        <v>45.050000000000004</v>
      </c>
      <c r="K420" s="114">
        <v>23.8</v>
      </c>
      <c r="L420" s="151">
        <v>76.983333333333334</v>
      </c>
      <c r="M420" s="143" t="s">
        <v>88</v>
      </c>
      <c r="N420" s="143">
        <v>0.46900000000000003</v>
      </c>
      <c r="O420" s="143">
        <v>0.54133333333333333</v>
      </c>
      <c r="P420" s="143">
        <v>1.18</v>
      </c>
      <c r="Q420" s="143">
        <v>4.833333333333333</v>
      </c>
      <c r="R420" s="144">
        <v>122.33333333333333</v>
      </c>
    </row>
    <row r="421" spans="1:18" s="102" customFormat="1" ht="19.2">
      <c r="A421" s="108" t="s">
        <v>148</v>
      </c>
      <c r="B421" s="197">
        <v>178344.34</v>
      </c>
      <c r="C421" s="197">
        <v>191119.6</v>
      </c>
      <c r="D421" s="202">
        <v>3.2</v>
      </c>
      <c r="E421" s="207" t="s">
        <v>59</v>
      </c>
      <c r="F421" s="202">
        <f>F420+G421</f>
        <v>60</v>
      </c>
      <c r="G421" s="207">
        <v>24</v>
      </c>
      <c r="H421" s="212"/>
      <c r="I421" s="212"/>
      <c r="J421" s="212"/>
      <c r="K421" s="212"/>
      <c r="L421" s="216"/>
      <c r="M421" s="230"/>
      <c r="N421" s="230"/>
      <c r="O421" s="230"/>
      <c r="P421" s="230"/>
      <c r="Q421" s="230"/>
      <c r="R421" s="144"/>
    </row>
    <row r="422" spans="1:18" s="102" customFormat="1" ht="19.8" thickBot="1">
      <c r="A422" s="116" t="s">
        <v>177</v>
      </c>
      <c r="B422" s="117">
        <v>178347.08</v>
      </c>
      <c r="C422" s="117">
        <v>192887</v>
      </c>
      <c r="D422" s="118">
        <v>1.2</v>
      </c>
      <c r="E422" s="118" t="s">
        <v>55</v>
      </c>
      <c r="F422" s="118">
        <v>1.9</v>
      </c>
      <c r="G422" s="119">
        <v>1.9</v>
      </c>
      <c r="H422" s="145"/>
      <c r="I422" s="145"/>
      <c r="J422" s="145"/>
      <c r="K422" s="145"/>
      <c r="L422" s="120"/>
      <c r="M422" s="146"/>
      <c r="N422" s="146"/>
      <c r="O422" s="146"/>
      <c r="P422" s="146"/>
      <c r="Q422" s="146"/>
      <c r="R422" s="147"/>
    </row>
    <row r="423" spans="1:18" s="102" customFormat="1" ht="19.2">
      <c r="A423" s="108" t="s">
        <v>177</v>
      </c>
      <c r="B423" s="109">
        <v>178347.08</v>
      </c>
      <c r="C423" s="109">
        <v>192887</v>
      </c>
      <c r="D423" s="110">
        <v>1.2</v>
      </c>
      <c r="E423" s="111" t="s">
        <v>59</v>
      </c>
      <c r="F423" s="110">
        <f>F422+G423</f>
        <v>12</v>
      </c>
      <c r="G423" s="111">
        <v>10.1</v>
      </c>
      <c r="H423" s="114"/>
      <c r="I423" s="114"/>
      <c r="J423" s="114"/>
      <c r="K423" s="114"/>
      <c r="L423" s="112"/>
      <c r="M423" s="143"/>
      <c r="N423" s="143"/>
      <c r="O423" s="143"/>
      <c r="P423" s="143"/>
      <c r="Q423" s="143"/>
      <c r="R423" s="144"/>
    </row>
    <row r="424" spans="1:18" s="102" customFormat="1" ht="19.2">
      <c r="A424" s="108" t="s">
        <v>177</v>
      </c>
      <c r="B424" s="109">
        <v>178347.08</v>
      </c>
      <c r="C424" s="109">
        <v>192887</v>
      </c>
      <c r="D424" s="110">
        <v>1.2</v>
      </c>
      <c r="E424" s="111" t="s">
        <v>57</v>
      </c>
      <c r="F424" s="110">
        <f>F423+G424</f>
        <v>38.5</v>
      </c>
      <c r="G424" s="111">
        <v>26.5</v>
      </c>
      <c r="H424" s="114">
        <v>53.571428571428569</v>
      </c>
      <c r="I424" s="114">
        <v>2.6885714285714291</v>
      </c>
      <c r="J424" s="114">
        <v>51.957142857142856</v>
      </c>
      <c r="K424" s="114">
        <v>29.68571428571428</v>
      </c>
      <c r="L424" s="151">
        <v>67.571428571428569</v>
      </c>
      <c r="M424" s="143" t="s">
        <v>58</v>
      </c>
      <c r="N424" s="143">
        <v>0.45242857142857135</v>
      </c>
      <c r="O424" s="143">
        <v>0.69571428571428573</v>
      </c>
      <c r="P424" s="143">
        <v>1.3818571428571429</v>
      </c>
      <c r="Q424" s="143" t="s">
        <v>58</v>
      </c>
      <c r="R424" s="144">
        <v>283.62857142857143</v>
      </c>
    </row>
    <row r="425" spans="1:18" s="102" customFormat="1" ht="19.2">
      <c r="A425" s="108" t="s">
        <v>177</v>
      </c>
      <c r="B425" s="197">
        <v>178347.08</v>
      </c>
      <c r="C425" s="197">
        <v>192887</v>
      </c>
      <c r="D425" s="202">
        <v>1.2</v>
      </c>
      <c r="E425" s="207" t="s">
        <v>59</v>
      </c>
      <c r="F425" s="202">
        <f>F424+G425</f>
        <v>41.9</v>
      </c>
      <c r="G425" s="207">
        <v>3.4</v>
      </c>
      <c r="H425" s="212"/>
      <c r="I425" s="212"/>
      <c r="J425" s="212"/>
      <c r="K425" s="212"/>
      <c r="L425" s="216"/>
      <c r="M425" s="230"/>
      <c r="N425" s="230"/>
      <c r="O425" s="230"/>
      <c r="P425" s="230"/>
      <c r="Q425" s="230"/>
      <c r="R425" s="144"/>
    </row>
    <row r="426" spans="1:18" s="102" customFormat="1" ht="19.8" thickBot="1">
      <c r="A426" s="108" t="s">
        <v>158</v>
      </c>
      <c r="B426" s="197">
        <v>178347.55</v>
      </c>
      <c r="C426" s="197">
        <v>193168.02</v>
      </c>
      <c r="D426" s="202">
        <v>1</v>
      </c>
      <c r="E426" s="202" t="s">
        <v>55</v>
      </c>
      <c r="F426" s="202">
        <v>0.5</v>
      </c>
      <c r="G426" s="207">
        <v>0.5</v>
      </c>
      <c r="H426" s="212"/>
      <c r="I426" s="212"/>
      <c r="J426" s="212"/>
      <c r="K426" s="212"/>
      <c r="L426" s="216"/>
      <c r="M426" s="230"/>
      <c r="N426" s="230"/>
      <c r="O426" s="230"/>
      <c r="P426" s="230"/>
      <c r="Q426" s="230"/>
      <c r="R426" s="144"/>
    </row>
    <row r="427" spans="1:18" s="102" customFormat="1" ht="19.2">
      <c r="A427" s="103" t="s">
        <v>158</v>
      </c>
      <c r="B427" s="104">
        <v>178347.55</v>
      </c>
      <c r="C427" s="104">
        <v>193168.02</v>
      </c>
      <c r="D427" s="105">
        <v>1</v>
      </c>
      <c r="E427" s="140" t="s">
        <v>59</v>
      </c>
      <c r="F427" s="105">
        <f>F426+G427</f>
        <v>13.5</v>
      </c>
      <c r="G427" s="140">
        <v>13</v>
      </c>
      <c r="H427" s="141"/>
      <c r="I427" s="141"/>
      <c r="J427" s="141"/>
      <c r="K427" s="141"/>
      <c r="L427" s="106"/>
      <c r="M427" s="149"/>
      <c r="N427" s="149"/>
      <c r="O427" s="149"/>
      <c r="P427" s="149"/>
      <c r="Q427" s="149"/>
      <c r="R427" s="150"/>
    </row>
    <row r="428" spans="1:18" s="102" customFormat="1" ht="19.2">
      <c r="A428" s="108" t="s">
        <v>158</v>
      </c>
      <c r="B428" s="109">
        <v>178347.55</v>
      </c>
      <c r="C428" s="109">
        <v>193168.02</v>
      </c>
      <c r="D428" s="110">
        <v>1</v>
      </c>
      <c r="E428" s="111" t="s">
        <v>57</v>
      </c>
      <c r="F428" s="110">
        <f>F427+G428</f>
        <v>30</v>
      </c>
      <c r="G428" s="111">
        <v>16.5</v>
      </c>
      <c r="H428" s="114">
        <v>44.2</v>
      </c>
      <c r="I428" s="114">
        <v>2.6707999999999998</v>
      </c>
      <c r="J428" s="114">
        <v>45.4</v>
      </c>
      <c r="K428" s="114">
        <v>26.080000000000002</v>
      </c>
      <c r="L428" s="151">
        <v>66.099999999999994</v>
      </c>
      <c r="M428" s="143" t="s">
        <v>58</v>
      </c>
      <c r="N428" s="143">
        <v>0.48199999999999998</v>
      </c>
      <c r="O428" s="143">
        <v>0.60899999999999999</v>
      </c>
      <c r="P428" s="143">
        <v>1.2405000000000002</v>
      </c>
      <c r="Q428" s="143">
        <v>4.7</v>
      </c>
      <c r="R428" s="144">
        <v>98.75</v>
      </c>
    </row>
    <row r="429" spans="1:18" s="102" customFormat="1" ht="19.2">
      <c r="A429" s="108" t="s">
        <v>158</v>
      </c>
      <c r="B429" s="109">
        <v>178347.55</v>
      </c>
      <c r="C429" s="109">
        <v>193168.02</v>
      </c>
      <c r="D429" s="110">
        <v>1</v>
      </c>
      <c r="E429" s="111" t="s">
        <v>87</v>
      </c>
      <c r="F429" s="110">
        <f>F428+G429</f>
        <v>36</v>
      </c>
      <c r="G429" s="111">
        <v>6</v>
      </c>
      <c r="H429" s="114"/>
      <c r="I429" s="114"/>
      <c r="J429" s="114"/>
      <c r="K429" s="114"/>
      <c r="L429" s="112"/>
      <c r="M429" s="143"/>
      <c r="N429" s="143"/>
      <c r="O429" s="143"/>
      <c r="P429" s="143"/>
      <c r="Q429" s="143"/>
      <c r="R429" s="144"/>
    </row>
    <row r="430" spans="1:18" s="102" customFormat="1" ht="19.8" thickBot="1">
      <c r="A430" s="116" t="s">
        <v>158</v>
      </c>
      <c r="B430" s="117">
        <v>178347.55</v>
      </c>
      <c r="C430" s="117">
        <v>193168.02</v>
      </c>
      <c r="D430" s="118">
        <v>1</v>
      </c>
      <c r="E430" s="119" t="s">
        <v>135</v>
      </c>
      <c r="F430" s="118">
        <f>F429+G430</f>
        <v>46.5</v>
      </c>
      <c r="G430" s="119">
        <v>10.5</v>
      </c>
      <c r="H430" s="145">
        <v>58.166666666666664</v>
      </c>
      <c r="I430" s="145">
        <v>2.7133333333333334</v>
      </c>
      <c r="J430" s="145">
        <v>58.9</v>
      </c>
      <c r="K430" s="145">
        <v>33.133333333333333</v>
      </c>
      <c r="L430" s="120"/>
      <c r="M430" s="146" t="s">
        <v>58</v>
      </c>
      <c r="N430" s="146">
        <v>0.73975000000000002</v>
      </c>
      <c r="O430" s="146">
        <v>0.97425000000000006</v>
      </c>
      <c r="P430" s="146">
        <v>1.5044999999999999</v>
      </c>
      <c r="Q430" s="146">
        <v>4.5250000000000004</v>
      </c>
      <c r="R430" s="147">
        <v>170.5</v>
      </c>
    </row>
    <row r="431" spans="1:18" s="102" customFormat="1" ht="19.2">
      <c r="A431" s="108" t="s">
        <v>158</v>
      </c>
      <c r="B431" s="197">
        <v>178347.55</v>
      </c>
      <c r="C431" s="197">
        <v>193168.02</v>
      </c>
      <c r="D431" s="202">
        <v>1</v>
      </c>
      <c r="E431" s="207" t="s">
        <v>87</v>
      </c>
      <c r="F431" s="202">
        <f>F430+G431</f>
        <v>49.5</v>
      </c>
      <c r="G431" s="207">
        <v>3</v>
      </c>
      <c r="H431" s="212"/>
      <c r="I431" s="212"/>
      <c r="J431" s="212"/>
      <c r="K431" s="212"/>
      <c r="L431" s="216"/>
      <c r="M431" s="230"/>
      <c r="N431" s="230"/>
      <c r="O431" s="230"/>
      <c r="P431" s="230"/>
      <c r="Q431" s="230"/>
      <c r="R431" s="144"/>
    </row>
    <row r="432" spans="1:18" s="102" customFormat="1" ht="19.2">
      <c r="A432" s="108" t="s">
        <v>178</v>
      </c>
      <c r="B432" s="109">
        <v>178385.09</v>
      </c>
      <c r="C432" s="109">
        <v>192646.22</v>
      </c>
      <c r="D432" s="110">
        <v>0.3</v>
      </c>
      <c r="E432" s="110" t="s">
        <v>55</v>
      </c>
      <c r="F432" s="110">
        <v>1.5</v>
      </c>
      <c r="G432" s="111">
        <v>1.5</v>
      </c>
      <c r="H432" s="114"/>
      <c r="I432" s="114"/>
      <c r="J432" s="114"/>
      <c r="K432" s="114"/>
      <c r="L432" s="112"/>
      <c r="M432" s="143"/>
      <c r="N432" s="143"/>
      <c r="O432" s="143"/>
      <c r="P432" s="143"/>
      <c r="Q432" s="143"/>
      <c r="R432" s="144"/>
    </row>
    <row r="433" spans="1:18" s="102" customFormat="1" ht="19.2">
      <c r="A433" s="108" t="s">
        <v>178</v>
      </c>
      <c r="B433" s="109">
        <v>178385.09</v>
      </c>
      <c r="C433" s="109">
        <v>192646.22</v>
      </c>
      <c r="D433" s="110">
        <v>0.3</v>
      </c>
      <c r="E433" s="111" t="s">
        <v>59</v>
      </c>
      <c r="F433" s="110">
        <f>F432+G433</f>
        <v>11</v>
      </c>
      <c r="G433" s="111">
        <v>9.5</v>
      </c>
      <c r="H433" s="114"/>
      <c r="I433" s="114"/>
      <c r="J433" s="114"/>
      <c r="K433" s="114"/>
      <c r="L433" s="112"/>
      <c r="M433" s="143"/>
      <c r="N433" s="143"/>
      <c r="O433" s="143"/>
      <c r="P433" s="143"/>
      <c r="Q433" s="143"/>
      <c r="R433" s="144"/>
    </row>
    <row r="434" spans="1:18" s="102" customFormat="1" ht="19.8" thickBot="1">
      <c r="A434" s="108" t="s">
        <v>178</v>
      </c>
      <c r="B434" s="109">
        <v>178385.09</v>
      </c>
      <c r="C434" s="109">
        <v>192646.22</v>
      </c>
      <c r="D434" s="110">
        <v>0.3</v>
      </c>
      <c r="E434" s="111" t="s">
        <v>57</v>
      </c>
      <c r="F434" s="110">
        <f>F433+G434</f>
        <v>31.5</v>
      </c>
      <c r="G434" s="111">
        <v>20.5</v>
      </c>
      <c r="H434" s="114">
        <v>51.440000000000012</v>
      </c>
      <c r="I434" s="114">
        <v>2.6779999999999999</v>
      </c>
      <c r="J434" s="114">
        <v>49.18</v>
      </c>
      <c r="K434" s="114">
        <v>27.1</v>
      </c>
      <c r="L434" s="151">
        <v>96.5</v>
      </c>
      <c r="M434" s="143" t="s">
        <v>58</v>
      </c>
      <c r="N434" s="143">
        <v>0.67474999999999996</v>
      </c>
      <c r="O434" s="143">
        <v>0.80249999999999999</v>
      </c>
      <c r="P434" s="143">
        <v>1.4922499999999999</v>
      </c>
      <c r="Q434" s="143">
        <v>7.75</v>
      </c>
      <c r="R434" s="144">
        <v>127.75</v>
      </c>
    </row>
    <row r="435" spans="1:18" s="102" customFormat="1" ht="19.2">
      <c r="A435" s="103" t="s">
        <v>178</v>
      </c>
      <c r="B435" s="104">
        <v>178385.09</v>
      </c>
      <c r="C435" s="104">
        <v>192646.22</v>
      </c>
      <c r="D435" s="105">
        <v>0.3</v>
      </c>
      <c r="E435" s="140" t="s">
        <v>59</v>
      </c>
      <c r="F435" s="105">
        <f>F434+G435</f>
        <v>39</v>
      </c>
      <c r="G435" s="140">
        <v>7.5</v>
      </c>
      <c r="H435" s="141"/>
      <c r="I435" s="141"/>
      <c r="J435" s="141"/>
      <c r="K435" s="141"/>
      <c r="L435" s="106"/>
      <c r="M435" s="149"/>
      <c r="N435" s="149"/>
      <c r="O435" s="149"/>
      <c r="P435" s="149"/>
      <c r="Q435" s="149"/>
      <c r="R435" s="150"/>
    </row>
    <row r="436" spans="1:18" s="102" customFormat="1" ht="19.2">
      <c r="A436" s="108" t="s">
        <v>137</v>
      </c>
      <c r="B436" s="109">
        <v>178399.32</v>
      </c>
      <c r="C436" s="109">
        <v>193417.95</v>
      </c>
      <c r="D436" s="110">
        <v>1</v>
      </c>
      <c r="E436" s="110" t="s">
        <v>55</v>
      </c>
      <c r="F436" s="110">
        <v>1.6</v>
      </c>
      <c r="G436" s="111">
        <v>1.6</v>
      </c>
      <c r="H436" s="114"/>
      <c r="I436" s="114"/>
      <c r="J436" s="114"/>
      <c r="K436" s="114"/>
      <c r="L436" s="112"/>
      <c r="M436" s="143"/>
      <c r="N436" s="143"/>
      <c r="O436" s="143"/>
      <c r="P436" s="143"/>
      <c r="Q436" s="143"/>
      <c r="R436" s="144"/>
    </row>
    <row r="437" spans="1:18" s="102" customFormat="1" ht="19.2">
      <c r="A437" s="108" t="s">
        <v>137</v>
      </c>
      <c r="B437" s="109">
        <v>178399.32</v>
      </c>
      <c r="C437" s="109">
        <v>193417.95</v>
      </c>
      <c r="D437" s="110">
        <v>1</v>
      </c>
      <c r="E437" s="111" t="s">
        <v>59</v>
      </c>
      <c r="F437" s="110">
        <f>F436+G437</f>
        <v>11.5</v>
      </c>
      <c r="G437" s="111">
        <v>9.9</v>
      </c>
      <c r="H437" s="114"/>
      <c r="I437" s="114"/>
      <c r="J437" s="114"/>
      <c r="K437" s="114"/>
      <c r="L437" s="112"/>
      <c r="M437" s="143"/>
      <c r="N437" s="143"/>
      <c r="O437" s="143"/>
      <c r="P437" s="143"/>
      <c r="Q437" s="143"/>
      <c r="R437" s="144"/>
    </row>
    <row r="438" spans="1:18" s="102" customFormat="1" ht="19.2">
      <c r="A438" s="108" t="s">
        <v>137</v>
      </c>
      <c r="B438" s="109">
        <v>178399.32</v>
      </c>
      <c r="C438" s="109">
        <v>193417.95</v>
      </c>
      <c r="D438" s="110">
        <v>1</v>
      </c>
      <c r="E438" s="111" t="s">
        <v>57</v>
      </c>
      <c r="F438" s="110">
        <f>F437+G438</f>
        <v>49.5</v>
      </c>
      <c r="G438" s="111">
        <v>38</v>
      </c>
      <c r="H438" s="114">
        <v>46.516666666666659</v>
      </c>
      <c r="I438" s="114">
        <v>2.69</v>
      </c>
      <c r="J438" s="114">
        <v>51.566666666666663</v>
      </c>
      <c r="K438" s="114">
        <v>26.299999999999997</v>
      </c>
      <c r="L438" s="151">
        <v>109.58333333333333</v>
      </c>
      <c r="M438" s="143">
        <v>57.5</v>
      </c>
      <c r="N438" s="143">
        <v>0.61124999999999996</v>
      </c>
      <c r="O438" s="143">
        <v>0.79283333333333328</v>
      </c>
      <c r="P438" s="143">
        <v>1.2764166666666668</v>
      </c>
      <c r="Q438" s="143">
        <v>6.3750000000000009</v>
      </c>
      <c r="R438" s="144">
        <v>184</v>
      </c>
    </row>
    <row r="439" spans="1:18" s="102" customFormat="1" ht="19.2">
      <c r="A439" s="108" t="s">
        <v>137</v>
      </c>
      <c r="B439" s="109">
        <v>178399.32</v>
      </c>
      <c r="C439" s="109">
        <v>193417.95</v>
      </c>
      <c r="D439" s="110">
        <v>1</v>
      </c>
      <c r="E439" s="111" t="s">
        <v>61</v>
      </c>
      <c r="F439" s="110">
        <f>F438+G439</f>
        <v>51</v>
      </c>
      <c r="G439" s="111">
        <v>1.5</v>
      </c>
      <c r="H439" s="114"/>
      <c r="I439" s="114"/>
      <c r="J439" s="114"/>
      <c r="K439" s="114"/>
      <c r="L439" s="112"/>
      <c r="M439" s="143"/>
      <c r="N439" s="143"/>
      <c r="O439" s="143"/>
      <c r="P439" s="143"/>
      <c r="Q439" s="143"/>
      <c r="R439" s="144"/>
    </row>
    <row r="440" spans="1:18" s="102" customFormat="1" ht="19.2">
      <c r="A440" s="108" t="s">
        <v>138</v>
      </c>
      <c r="B440" s="197">
        <v>178424.49</v>
      </c>
      <c r="C440" s="197">
        <v>193017.85</v>
      </c>
      <c r="D440" s="202">
        <v>0.3</v>
      </c>
      <c r="E440" s="202" t="s">
        <v>55</v>
      </c>
      <c r="F440" s="202">
        <v>0.7</v>
      </c>
      <c r="G440" s="207">
        <v>0.7</v>
      </c>
      <c r="H440" s="212"/>
      <c r="I440" s="212"/>
      <c r="J440" s="212"/>
      <c r="K440" s="212"/>
      <c r="L440" s="216"/>
      <c r="M440" s="230"/>
      <c r="N440" s="230"/>
      <c r="O440" s="230"/>
      <c r="P440" s="230"/>
      <c r="Q440" s="230"/>
      <c r="R440" s="144"/>
    </row>
    <row r="441" spans="1:18" s="102" customFormat="1" ht="19.8" thickBot="1">
      <c r="A441" s="116" t="s">
        <v>138</v>
      </c>
      <c r="B441" s="117">
        <v>178424.49</v>
      </c>
      <c r="C441" s="117">
        <v>193017.85</v>
      </c>
      <c r="D441" s="118">
        <v>0.3</v>
      </c>
      <c r="E441" s="119" t="s">
        <v>59</v>
      </c>
      <c r="F441" s="118">
        <f>F440+G441</f>
        <v>11.5</v>
      </c>
      <c r="G441" s="119">
        <v>10.8</v>
      </c>
      <c r="H441" s="145"/>
      <c r="I441" s="145"/>
      <c r="J441" s="145"/>
      <c r="K441" s="145"/>
      <c r="L441" s="120"/>
      <c r="M441" s="146"/>
      <c r="N441" s="146"/>
      <c r="O441" s="146"/>
      <c r="P441" s="146"/>
      <c r="Q441" s="146"/>
      <c r="R441" s="147"/>
    </row>
    <row r="442" spans="1:18" s="102" customFormat="1" ht="19.2">
      <c r="A442" s="108" t="s">
        <v>138</v>
      </c>
      <c r="B442" s="109">
        <v>178424.49</v>
      </c>
      <c r="C442" s="109">
        <v>193017.85</v>
      </c>
      <c r="D442" s="110">
        <v>0.3</v>
      </c>
      <c r="E442" s="111" t="s">
        <v>57</v>
      </c>
      <c r="F442" s="110">
        <f>F441+G442</f>
        <v>45.3</v>
      </c>
      <c r="G442" s="111">
        <v>33.799999999999997</v>
      </c>
      <c r="H442" s="114">
        <v>50.422222222222231</v>
      </c>
      <c r="I442" s="114">
        <v>2.6933333333333334</v>
      </c>
      <c r="J442" s="114">
        <v>56.599999999999994</v>
      </c>
      <c r="K442" s="114">
        <v>29.877777777777776</v>
      </c>
      <c r="L442" s="151">
        <v>88.555555555555557</v>
      </c>
      <c r="M442" s="143" t="s">
        <v>88</v>
      </c>
      <c r="N442" s="143">
        <v>0.59133333333333338</v>
      </c>
      <c r="O442" s="143">
        <v>0.72133333333333327</v>
      </c>
      <c r="P442" s="143">
        <v>1.3792222222222223</v>
      </c>
      <c r="Q442" s="143">
        <v>6.988888888888888</v>
      </c>
      <c r="R442" s="144">
        <v>154.66666666666666</v>
      </c>
    </row>
    <row r="443" spans="1:18" s="102" customFormat="1" ht="19.2">
      <c r="A443" s="108" t="s">
        <v>138</v>
      </c>
      <c r="B443" s="197">
        <v>178424.49</v>
      </c>
      <c r="C443" s="197">
        <v>193017.85</v>
      </c>
      <c r="D443" s="202">
        <v>0.3</v>
      </c>
      <c r="E443" s="207" t="s">
        <v>61</v>
      </c>
      <c r="F443" s="202">
        <f>F442+G443</f>
        <v>48</v>
      </c>
      <c r="G443" s="207">
        <v>2.7</v>
      </c>
      <c r="H443" s="212"/>
      <c r="I443" s="212"/>
      <c r="J443" s="212"/>
      <c r="K443" s="212"/>
      <c r="L443" s="216"/>
      <c r="M443" s="230"/>
      <c r="N443" s="230"/>
      <c r="O443" s="230"/>
      <c r="P443" s="230"/>
      <c r="Q443" s="230"/>
      <c r="R443" s="144"/>
    </row>
    <row r="444" spans="1:18" s="102" customFormat="1" ht="19.2">
      <c r="A444" s="108" t="s">
        <v>89</v>
      </c>
      <c r="B444" s="109">
        <v>178434.3</v>
      </c>
      <c r="C444" s="109">
        <v>191354.58</v>
      </c>
      <c r="D444" s="110">
        <v>1.3</v>
      </c>
      <c r="E444" s="110" t="s">
        <v>90</v>
      </c>
      <c r="F444" s="110">
        <v>1</v>
      </c>
      <c r="G444" s="110">
        <v>1</v>
      </c>
      <c r="H444" s="112"/>
      <c r="I444" s="112"/>
      <c r="J444" s="112"/>
      <c r="K444" s="112"/>
      <c r="L444" s="112"/>
      <c r="M444" s="112"/>
      <c r="N444" s="112"/>
      <c r="O444" s="112"/>
      <c r="P444" s="112"/>
      <c r="Q444" s="112"/>
      <c r="R444" s="113"/>
    </row>
    <row r="445" spans="1:18" s="102" customFormat="1" ht="19.2">
      <c r="A445" s="108" t="s">
        <v>89</v>
      </c>
      <c r="B445" s="109">
        <v>178434.3</v>
      </c>
      <c r="C445" s="109">
        <v>191354.58</v>
      </c>
      <c r="D445" s="110">
        <v>1.3</v>
      </c>
      <c r="E445" s="111" t="s">
        <v>59</v>
      </c>
      <c r="F445" s="110">
        <f>F444+G445</f>
        <v>9.5</v>
      </c>
      <c r="G445" s="111">
        <v>8.5</v>
      </c>
      <c r="H445" s="112"/>
      <c r="I445" s="112"/>
      <c r="J445" s="112"/>
      <c r="K445" s="112"/>
      <c r="L445" s="112"/>
      <c r="M445" s="112"/>
      <c r="N445" s="112"/>
      <c r="O445" s="112"/>
      <c r="P445" s="112"/>
      <c r="Q445" s="112"/>
      <c r="R445" s="113"/>
    </row>
    <row r="446" spans="1:18" s="102" customFormat="1" ht="19.2">
      <c r="A446" s="108" t="s">
        <v>89</v>
      </c>
      <c r="B446" s="109">
        <v>178434.3</v>
      </c>
      <c r="C446" s="109">
        <v>191354.58</v>
      </c>
      <c r="D446" s="110">
        <v>1.3</v>
      </c>
      <c r="E446" s="111" t="s">
        <v>57</v>
      </c>
      <c r="F446" s="110">
        <f>F445+G446</f>
        <v>50</v>
      </c>
      <c r="G446" s="111">
        <v>40.5</v>
      </c>
      <c r="H446" s="112">
        <v>41.466666666666669</v>
      </c>
      <c r="I446" s="112">
        <v>2.6799999999999997</v>
      </c>
      <c r="J446" s="112">
        <v>45.85</v>
      </c>
      <c r="K446" s="112">
        <v>21.916666666666668</v>
      </c>
      <c r="L446" s="112">
        <v>71.050000000000011</v>
      </c>
      <c r="M446" s="112">
        <v>36.566666666666663</v>
      </c>
      <c r="N446" s="112">
        <v>0.50650000000000006</v>
      </c>
      <c r="O446" s="112">
        <v>0.65766666666666662</v>
      </c>
      <c r="P446" s="112">
        <v>1.1440000000000001</v>
      </c>
      <c r="Q446" s="112">
        <v>6.2166666666666677</v>
      </c>
      <c r="R446" s="113">
        <v>146.16666666666666</v>
      </c>
    </row>
    <row r="447" spans="1:18" s="102" customFormat="1" ht="19.2">
      <c r="A447" s="108" t="s">
        <v>89</v>
      </c>
      <c r="B447" s="109">
        <v>178434.3</v>
      </c>
      <c r="C447" s="109">
        <v>191354.58</v>
      </c>
      <c r="D447" s="110">
        <v>1.3</v>
      </c>
      <c r="E447" s="111" t="s">
        <v>61</v>
      </c>
      <c r="F447" s="110">
        <f>F446+G447</f>
        <v>52</v>
      </c>
      <c r="G447" s="111">
        <v>2</v>
      </c>
      <c r="H447" s="112"/>
      <c r="I447" s="112"/>
      <c r="J447" s="112"/>
      <c r="K447" s="112"/>
      <c r="L447" s="112"/>
      <c r="M447" s="112"/>
      <c r="N447" s="112"/>
      <c r="O447" s="112"/>
      <c r="P447" s="112"/>
      <c r="Q447" s="112"/>
      <c r="R447" s="113"/>
    </row>
    <row r="448" spans="1:18" s="102" customFormat="1" ht="19.8" thickBot="1">
      <c r="A448" s="108" t="s">
        <v>200</v>
      </c>
      <c r="B448" s="197">
        <v>178449.43</v>
      </c>
      <c r="C448" s="197">
        <v>190886.99</v>
      </c>
      <c r="D448" s="202">
        <v>3.1</v>
      </c>
      <c r="E448" s="207" t="s">
        <v>201</v>
      </c>
      <c r="F448" s="202">
        <v>2</v>
      </c>
      <c r="G448" s="207">
        <v>2</v>
      </c>
      <c r="H448" s="212"/>
      <c r="I448" s="212"/>
      <c r="J448" s="212"/>
      <c r="K448" s="212"/>
      <c r="L448" s="216"/>
      <c r="M448" s="230"/>
      <c r="N448" s="230"/>
      <c r="O448" s="230"/>
      <c r="P448" s="230"/>
      <c r="Q448" s="230"/>
      <c r="R448" s="144"/>
    </row>
    <row r="449" spans="1:18" s="127" customFormat="1" ht="19.2">
      <c r="A449" s="103" t="s">
        <v>200</v>
      </c>
      <c r="B449" s="104">
        <v>178449.43</v>
      </c>
      <c r="C449" s="104">
        <v>190886.99</v>
      </c>
      <c r="D449" s="105">
        <v>3.1</v>
      </c>
      <c r="E449" s="140" t="s">
        <v>59</v>
      </c>
      <c r="F449" s="105">
        <f>F448+G449</f>
        <v>15</v>
      </c>
      <c r="G449" s="140">
        <v>13</v>
      </c>
      <c r="H449" s="141"/>
      <c r="I449" s="141"/>
      <c r="J449" s="141"/>
      <c r="K449" s="141"/>
      <c r="L449" s="106"/>
      <c r="M449" s="149"/>
      <c r="N449" s="149"/>
      <c r="O449" s="149"/>
      <c r="P449" s="149"/>
      <c r="Q449" s="149"/>
      <c r="R449" s="150"/>
    </row>
    <row r="450" spans="1:18" s="127" customFormat="1" ht="19.2">
      <c r="A450" s="108" t="s">
        <v>200</v>
      </c>
      <c r="B450" s="109">
        <v>178449.43</v>
      </c>
      <c r="C450" s="109">
        <v>190886.99</v>
      </c>
      <c r="D450" s="110">
        <v>3.1</v>
      </c>
      <c r="E450" s="111" t="s">
        <v>57</v>
      </c>
      <c r="F450" s="110">
        <f>F449+G450</f>
        <v>33</v>
      </c>
      <c r="G450" s="111">
        <v>18</v>
      </c>
      <c r="H450" s="114">
        <v>48.733333333333327</v>
      </c>
      <c r="I450" s="114">
        <v>2.6966666666666668</v>
      </c>
      <c r="J450" s="114">
        <v>49.43333333333333</v>
      </c>
      <c r="K450" s="114">
        <v>26</v>
      </c>
      <c r="L450" s="151">
        <v>62.016666666666659</v>
      </c>
      <c r="M450" s="143" t="s">
        <v>88</v>
      </c>
      <c r="N450" s="143">
        <v>0.54866666666666675</v>
      </c>
      <c r="O450" s="143">
        <v>0.68550000000000011</v>
      </c>
      <c r="P450" s="143">
        <v>1.3245000000000002</v>
      </c>
      <c r="Q450" s="143">
        <v>4.8499999999999996</v>
      </c>
      <c r="R450" s="144">
        <v>116.15000000000002</v>
      </c>
    </row>
    <row r="451" spans="1:18" s="127" customFormat="1" ht="19.2">
      <c r="A451" s="108" t="s">
        <v>200</v>
      </c>
      <c r="B451" s="197">
        <v>178449.43</v>
      </c>
      <c r="C451" s="197">
        <v>190886.99</v>
      </c>
      <c r="D451" s="202">
        <v>3.1</v>
      </c>
      <c r="E451" s="207" t="s">
        <v>87</v>
      </c>
      <c r="F451" s="202">
        <f>F450+G451</f>
        <v>52</v>
      </c>
      <c r="G451" s="207">
        <v>19</v>
      </c>
      <c r="H451" s="212"/>
      <c r="I451" s="212"/>
      <c r="J451" s="212"/>
      <c r="K451" s="212"/>
      <c r="L451" s="216"/>
      <c r="M451" s="230"/>
      <c r="N451" s="230"/>
      <c r="O451" s="230"/>
      <c r="P451" s="230"/>
      <c r="Q451" s="230"/>
      <c r="R451" s="144"/>
    </row>
    <row r="452" spans="1:18" s="127" customFormat="1" ht="19.2">
      <c r="A452" s="108" t="s">
        <v>199</v>
      </c>
      <c r="B452" s="109">
        <v>178451.46</v>
      </c>
      <c r="C452" s="109">
        <v>190872.85</v>
      </c>
      <c r="D452" s="110">
        <v>0</v>
      </c>
      <c r="E452" s="111" t="s">
        <v>59</v>
      </c>
      <c r="F452" s="110">
        <v>9</v>
      </c>
      <c r="G452" s="111">
        <v>9</v>
      </c>
      <c r="H452" s="114"/>
      <c r="I452" s="114"/>
      <c r="J452" s="114"/>
      <c r="K452" s="114"/>
      <c r="L452" s="112"/>
      <c r="M452" s="143"/>
      <c r="N452" s="143"/>
      <c r="O452" s="143"/>
      <c r="P452" s="143"/>
      <c r="Q452" s="143"/>
      <c r="R452" s="144"/>
    </row>
    <row r="453" spans="1:18" s="127" customFormat="1" ht="19.2">
      <c r="A453" s="108" t="s">
        <v>199</v>
      </c>
      <c r="B453" s="109">
        <v>178451.46</v>
      </c>
      <c r="C453" s="109">
        <v>190872.85</v>
      </c>
      <c r="D453" s="110">
        <v>0</v>
      </c>
      <c r="E453" s="111" t="s">
        <v>57</v>
      </c>
      <c r="F453" s="110">
        <f>F452+G453</f>
        <v>26</v>
      </c>
      <c r="G453" s="111">
        <v>17</v>
      </c>
      <c r="H453" s="114">
        <v>47.580000000000005</v>
      </c>
      <c r="I453" s="114">
        <v>2.69</v>
      </c>
      <c r="J453" s="114">
        <v>48.379999999999995</v>
      </c>
      <c r="K453" s="114">
        <v>23.3</v>
      </c>
      <c r="L453" s="151">
        <v>55.120000000000005</v>
      </c>
      <c r="M453" s="143">
        <v>30.139999999999997</v>
      </c>
      <c r="N453" s="143">
        <v>0.5676000000000001</v>
      </c>
      <c r="O453" s="143">
        <v>0.69579999999999997</v>
      </c>
      <c r="P453" s="143">
        <v>1.2942</v>
      </c>
      <c r="Q453" s="143">
        <v>7.06</v>
      </c>
      <c r="R453" s="144">
        <v>95.699999999999989</v>
      </c>
    </row>
    <row r="454" spans="1:18" s="127" customFormat="1" ht="19.2">
      <c r="A454" s="108" t="s">
        <v>199</v>
      </c>
      <c r="B454" s="109">
        <v>178451.46</v>
      </c>
      <c r="C454" s="109">
        <v>190872.85</v>
      </c>
      <c r="D454" s="110">
        <v>0</v>
      </c>
      <c r="E454" s="111" t="s">
        <v>87</v>
      </c>
      <c r="F454" s="110">
        <f>F453+G454</f>
        <v>35</v>
      </c>
      <c r="G454" s="111">
        <v>9</v>
      </c>
      <c r="H454" s="114"/>
      <c r="I454" s="114"/>
      <c r="J454" s="114"/>
      <c r="K454" s="114"/>
      <c r="L454" s="112"/>
      <c r="M454" s="143"/>
      <c r="N454" s="143"/>
      <c r="O454" s="143"/>
      <c r="P454" s="143"/>
      <c r="Q454" s="143"/>
      <c r="R454" s="144"/>
    </row>
    <row r="455" spans="1:18" s="127" customFormat="1" ht="19.8" thickBot="1">
      <c r="A455" s="116" t="s">
        <v>139</v>
      </c>
      <c r="B455" s="117">
        <v>178485.36</v>
      </c>
      <c r="C455" s="117">
        <v>193227.43</v>
      </c>
      <c r="D455" s="118">
        <v>0.5</v>
      </c>
      <c r="E455" s="118" t="s">
        <v>55</v>
      </c>
      <c r="F455" s="118">
        <v>1.2</v>
      </c>
      <c r="G455" s="119">
        <v>1.2</v>
      </c>
      <c r="H455" s="145"/>
      <c r="I455" s="145"/>
      <c r="J455" s="145"/>
      <c r="K455" s="145"/>
      <c r="L455" s="120"/>
      <c r="M455" s="146"/>
      <c r="N455" s="146"/>
      <c r="O455" s="146"/>
      <c r="P455" s="146"/>
      <c r="Q455" s="146"/>
      <c r="R455" s="147"/>
    </row>
    <row r="456" spans="1:18" s="127" customFormat="1" ht="19.2">
      <c r="A456" s="108" t="s">
        <v>139</v>
      </c>
      <c r="B456" s="109">
        <v>178485.36</v>
      </c>
      <c r="C456" s="109">
        <v>193227.43</v>
      </c>
      <c r="D456" s="110">
        <v>0.5</v>
      </c>
      <c r="E456" s="111" t="s">
        <v>59</v>
      </c>
      <c r="F456" s="110">
        <f>F455+G456</f>
        <v>11.5</v>
      </c>
      <c r="G456" s="111">
        <v>10.3</v>
      </c>
      <c r="H456" s="114"/>
      <c r="I456" s="114"/>
      <c r="J456" s="114"/>
      <c r="K456" s="114"/>
      <c r="L456" s="112"/>
      <c r="M456" s="143"/>
      <c r="N456" s="143"/>
      <c r="O456" s="143"/>
      <c r="P456" s="143"/>
      <c r="Q456" s="143"/>
      <c r="R456" s="144"/>
    </row>
    <row r="457" spans="1:18" s="127" customFormat="1" ht="19.2">
      <c r="A457" s="108" t="s">
        <v>139</v>
      </c>
      <c r="B457" s="109">
        <v>178485.36</v>
      </c>
      <c r="C457" s="109">
        <v>193227.43</v>
      </c>
      <c r="D457" s="110">
        <v>0.5</v>
      </c>
      <c r="E457" s="111" t="s">
        <v>57</v>
      </c>
      <c r="F457" s="110">
        <f>F456+G457</f>
        <v>49.4</v>
      </c>
      <c r="G457" s="111">
        <v>37.9</v>
      </c>
      <c r="H457" s="114">
        <v>44.474999999999994</v>
      </c>
      <c r="I457" s="114">
        <v>2.6833333333333336</v>
      </c>
      <c r="J457" s="114">
        <v>47.766666666666659</v>
      </c>
      <c r="K457" s="114">
        <v>23.366666666666671</v>
      </c>
      <c r="L457" s="151">
        <v>80.5</v>
      </c>
      <c r="M457" s="143">
        <v>43.416666666666664</v>
      </c>
      <c r="N457" s="143">
        <v>0.52849999999999997</v>
      </c>
      <c r="O457" s="143">
        <v>0.68758333333333332</v>
      </c>
      <c r="P457" s="143">
        <v>1.2100833333333334</v>
      </c>
      <c r="Q457" s="143">
        <v>6.1333333333333337</v>
      </c>
      <c r="R457" s="144">
        <v>179.83333333333334</v>
      </c>
    </row>
    <row r="458" spans="1:18" s="127" customFormat="1" ht="19.2">
      <c r="A458" s="108" t="s">
        <v>139</v>
      </c>
      <c r="B458" s="109">
        <v>178485.36</v>
      </c>
      <c r="C458" s="109">
        <v>193227.43</v>
      </c>
      <c r="D458" s="110">
        <v>0.5</v>
      </c>
      <c r="E458" s="111" t="s">
        <v>61</v>
      </c>
      <c r="F458" s="110">
        <f>F457+G458</f>
        <v>52.5</v>
      </c>
      <c r="G458" s="111">
        <v>3.1</v>
      </c>
      <c r="H458" s="114"/>
      <c r="I458" s="114"/>
      <c r="J458" s="114"/>
      <c r="K458" s="114"/>
      <c r="L458" s="112"/>
      <c r="M458" s="143"/>
      <c r="N458" s="143"/>
      <c r="O458" s="143"/>
      <c r="P458" s="143"/>
      <c r="Q458" s="143"/>
      <c r="R458" s="144"/>
    </row>
    <row r="459" spans="1:18" s="127" customFormat="1" ht="19.2">
      <c r="A459" s="108" t="s">
        <v>103</v>
      </c>
      <c r="B459" s="197">
        <v>178524.44</v>
      </c>
      <c r="C459" s="197">
        <v>192777.95</v>
      </c>
      <c r="D459" s="202">
        <v>1.5</v>
      </c>
      <c r="E459" s="207" t="s">
        <v>59</v>
      </c>
      <c r="F459" s="202">
        <v>10.5</v>
      </c>
      <c r="G459" s="207">
        <v>10.5</v>
      </c>
      <c r="H459" s="212"/>
      <c r="I459" s="212"/>
      <c r="J459" s="212"/>
      <c r="K459" s="212"/>
      <c r="L459" s="216"/>
      <c r="M459" s="230"/>
      <c r="N459" s="230"/>
      <c r="O459" s="230"/>
      <c r="P459" s="230"/>
      <c r="Q459" s="230"/>
      <c r="R459" s="144"/>
    </row>
    <row r="460" spans="1:18" s="127" customFormat="1" ht="19.2">
      <c r="A460" s="108" t="s">
        <v>103</v>
      </c>
      <c r="B460" s="109">
        <v>178524.44</v>
      </c>
      <c r="C460" s="109">
        <v>192777.95</v>
      </c>
      <c r="D460" s="110">
        <v>1.5</v>
      </c>
      <c r="E460" s="111" t="s">
        <v>57</v>
      </c>
      <c r="F460" s="110">
        <f>F459+G460</f>
        <v>36</v>
      </c>
      <c r="G460" s="111">
        <v>25.5</v>
      </c>
      <c r="H460" s="114">
        <v>42.033333333333339</v>
      </c>
      <c r="I460" s="114">
        <v>2.69</v>
      </c>
      <c r="J460" s="114">
        <v>48.066666666666663</v>
      </c>
      <c r="K460" s="114">
        <v>23.166666666666668</v>
      </c>
      <c r="L460" s="151">
        <v>87.433333333333337</v>
      </c>
      <c r="M460" s="143" t="s">
        <v>88</v>
      </c>
      <c r="N460" s="143">
        <v>0.60716666666666674</v>
      </c>
      <c r="O460" s="143">
        <v>0.73</v>
      </c>
      <c r="P460" s="143">
        <v>1.3356666666666668</v>
      </c>
      <c r="Q460" s="143">
        <v>6.8666666666666671</v>
      </c>
      <c r="R460" s="144">
        <v>160.83333333333334</v>
      </c>
    </row>
    <row r="461" spans="1:18" s="127" customFormat="1" ht="19.8" thickBot="1">
      <c r="A461" s="108" t="s">
        <v>103</v>
      </c>
      <c r="B461" s="197">
        <v>178524.44</v>
      </c>
      <c r="C461" s="197">
        <v>192777.95</v>
      </c>
      <c r="D461" s="202">
        <v>1.5</v>
      </c>
      <c r="E461" s="207" t="s">
        <v>59</v>
      </c>
      <c r="F461" s="202">
        <f>F460+G461</f>
        <v>43.5</v>
      </c>
      <c r="G461" s="207">
        <v>7.5</v>
      </c>
      <c r="H461" s="212"/>
      <c r="I461" s="212"/>
      <c r="J461" s="212"/>
      <c r="K461" s="212"/>
      <c r="L461" s="216"/>
      <c r="M461" s="230"/>
      <c r="N461" s="230"/>
      <c r="O461" s="230"/>
      <c r="P461" s="230"/>
      <c r="Q461" s="230"/>
      <c r="R461" s="144"/>
    </row>
    <row r="462" spans="1:18" s="127" customFormat="1" ht="19.2">
      <c r="A462" s="103" t="s">
        <v>179</v>
      </c>
      <c r="B462" s="104">
        <v>178530.46</v>
      </c>
      <c r="C462" s="104">
        <v>193073.61</v>
      </c>
      <c r="D462" s="105">
        <v>1.1000000000000001</v>
      </c>
      <c r="E462" s="105" t="s">
        <v>82</v>
      </c>
      <c r="F462" s="105">
        <v>1.6</v>
      </c>
      <c r="G462" s="140">
        <v>1.6</v>
      </c>
      <c r="H462" s="141"/>
      <c r="I462" s="141"/>
      <c r="J462" s="141"/>
      <c r="K462" s="141"/>
      <c r="L462" s="106"/>
      <c r="M462" s="149"/>
      <c r="N462" s="149"/>
      <c r="O462" s="149"/>
      <c r="P462" s="149"/>
      <c r="Q462" s="149"/>
      <c r="R462" s="150"/>
    </row>
    <row r="463" spans="1:18" s="127" customFormat="1" ht="19.2">
      <c r="A463" s="108" t="s">
        <v>179</v>
      </c>
      <c r="B463" s="109">
        <v>178530.46</v>
      </c>
      <c r="C463" s="109">
        <v>193073.61</v>
      </c>
      <c r="D463" s="110">
        <v>1.1000000000000001</v>
      </c>
      <c r="E463" s="111" t="s">
        <v>59</v>
      </c>
      <c r="F463" s="110">
        <f>F462+G463</f>
        <v>11.5</v>
      </c>
      <c r="G463" s="111">
        <v>9.9</v>
      </c>
      <c r="H463" s="114"/>
      <c r="I463" s="114"/>
      <c r="J463" s="114"/>
      <c r="K463" s="114"/>
      <c r="L463" s="112"/>
      <c r="M463" s="143"/>
      <c r="N463" s="143"/>
      <c r="O463" s="143"/>
      <c r="P463" s="143"/>
      <c r="Q463" s="143"/>
      <c r="R463" s="144"/>
    </row>
    <row r="464" spans="1:18" s="127" customFormat="1" ht="19.2">
      <c r="A464" s="108" t="s">
        <v>179</v>
      </c>
      <c r="B464" s="109">
        <v>178530.46</v>
      </c>
      <c r="C464" s="109">
        <v>193073.61</v>
      </c>
      <c r="D464" s="110">
        <v>1.1000000000000001</v>
      </c>
      <c r="E464" s="111" t="s">
        <v>57</v>
      </c>
      <c r="F464" s="110">
        <f>F463+G464</f>
        <v>32.5</v>
      </c>
      <c r="G464" s="111">
        <v>21</v>
      </c>
      <c r="H464" s="114">
        <v>48.028571428571432</v>
      </c>
      <c r="I464" s="114">
        <v>2.6914285714285717</v>
      </c>
      <c r="J464" s="114">
        <v>49.5</v>
      </c>
      <c r="K464" s="114">
        <v>24.900000000000002</v>
      </c>
      <c r="L464" s="151">
        <v>82</v>
      </c>
      <c r="M464" s="143" t="s">
        <v>58</v>
      </c>
      <c r="N464" s="143">
        <v>0.5764285714285714</v>
      </c>
      <c r="O464" s="143">
        <v>0.76200000000000001</v>
      </c>
      <c r="P464" s="143">
        <v>1.3085714285714285</v>
      </c>
      <c r="Q464" s="143">
        <v>5.4714285714285706</v>
      </c>
      <c r="R464" s="144">
        <v>142.78571428571428</v>
      </c>
    </row>
    <row r="465" spans="1:18" s="127" customFormat="1" ht="19.2">
      <c r="A465" s="108" t="s">
        <v>179</v>
      </c>
      <c r="B465" s="109">
        <v>178530.46</v>
      </c>
      <c r="C465" s="109">
        <v>193073.61</v>
      </c>
      <c r="D465" s="110">
        <v>1.1000000000000001</v>
      </c>
      <c r="E465" s="111" t="s">
        <v>87</v>
      </c>
      <c r="F465" s="110">
        <f>F464+G465</f>
        <v>35.5</v>
      </c>
      <c r="G465" s="111">
        <v>3</v>
      </c>
      <c r="H465" s="114"/>
      <c r="I465" s="114"/>
      <c r="J465" s="114"/>
      <c r="K465" s="114"/>
      <c r="L465" s="112"/>
      <c r="M465" s="143"/>
      <c r="N465" s="143"/>
      <c r="O465" s="143"/>
      <c r="P465" s="143"/>
      <c r="Q465" s="143"/>
      <c r="R465" s="144"/>
    </row>
    <row r="466" spans="1:18" s="127" customFormat="1" ht="19.2">
      <c r="A466" s="108" t="s">
        <v>179</v>
      </c>
      <c r="B466" s="109">
        <v>178530.46</v>
      </c>
      <c r="C466" s="109">
        <v>193073.61</v>
      </c>
      <c r="D466" s="110">
        <v>1.1000000000000001</v>
      </c>
      <c r="E466" s="111" t="s">
        <v>57</v>
      </c>
      <c r="F466" s="110">
        <f>F465+G466</f>
        <v>51.1</v>
      </c>
      <c r="G466" s="111">
        <v>15.6</v>
      </c>
      <c r="H466" s="114">
        <v>40.775000000000006</v>
      </c>
      <c r="I466" s="114">
        <v>2.6675000000000004</v>
      </c>
      <c r="J466" s="114">
        <v>33.35</v>
      </c>
      <c r="K466" s="114">
        <v>40.549999999999997</v>
      </c>
      <c r="L466" s="151">
        <v>120.33333333333333</v>
      </c>
      <c r="M466" s="143" t="s">
        <v>58</v>
      </c>
      <c r="N466" s="143">
        <v>0.58799999999999997</v>
      </c>
      <c r="O466" s="143">
        <v>0.89233333333333331</v>
      </c>
      <c r="P466" s="143">
        <v>1.1486666666666667</v>
      </c>
      <c r="Q466" s="143">
        <v>5.8666666666666671</v>
      </c>
      <c r="R466" s="144">
        <v>285.66666666666669</v>
      </c>
    </row>
    <row r="467" spans="1:18" s="127" customFormat="1" ht="19.8" thickBot="1">
      <c r="A467" s="116" t="s">
        <v>179</v>
      </c>
      <c r="B467" s="117">
        <v>178530.46</v>
      </c>
      <c r="C467" s="117">
        <v>193073.61</v>
      </c>
      <c r="D467" s="118">
        <v>1.1000000000000001</v>
      </c>
      <c r="E467" s="119" t="s">
        <v>61</v>
      </c>
      <c r="F467" s="118">
        <f>F466+G467</f>
        <v>51.7</v>
      </c>
      <c r="G467" s="119">
        <v>0.6</v>
      </c>
      <c r="H467" s="145"/>
      <c r="I467" s="145"/>
      <c r="J467" s="145"/>
      <c r="K467" s="145"/>
      <c r="L467" s="120"/>
      <c r="M467" s="146"/>
      <c r="N467" s="146"/>
      <c r="O467" s="146"/>
      <c r="P467" s="146"/>
      <c r="Q467" s="146"/>
      <c r="R467" s="147"/>
    </row>
    <row r="468" spans="1:18" s="127" customFormat="1" ht="19.2">
      <c r="A468" s="108" t="s">
        <v>161</v>
      </c>
      <c r="B468" s="109">
        <v>178549.34</v>
      </c>
      <c r="C468" s="109">
        <v>192525.95</v>
      </c>
      <c r="D468" s="110">
        <v>0.9</v>
      </c>
      <c r="E468" s="110" t="s">
        <v>55</v>
      </c>
      <c r="F468" s="110">
        <v>0.8</v>
      </c>
      <c r="G468" s="111">
        <v>0.8</v>
      </c>
      <c r="H468" s="114"/>
      <c r="I468" s="114"/>
      <c r="J468" s="114"/>
      <c r="K468" s="114"/>
      <c r="L468" s="112"/>
      <c r="M468" s="143"/>
      <c r="N468" s="143"/>
      <c r="O468" s="143"/>
      <c r="P468" s="143"/>
      <c r="Q468" s="143"/>
      <c r="R468" s="144"/>
    </row>
    <row r="469" spans="1:18" s="127" customFormat="1" ht="19.2">
      <c r="A469" s="108" t="s">
        <v>161</v>
      </c>
      <c r="B469" s="109">
        <v>178549.34</v>
      </c>
      <c r="C469" s="109">
        <v>192525.95</v>
      </c>
      <c r="D469" s="110">
        <v>0.9</v>
      </c>
      <c r="E469" s="111" t="s">
        <v>59</v>
      </c>
      <c r="F469" s="110">
        <f>F468+G469</f>
        <v>13.5</v>
      </c>
      <c r="G469" s="111">
        <v>12.7</v>
      </c>
      <c r="H469" s="114"/>
      <c r="I469" s="114"/>
      <c r="J469" s="114"/>
      <c r="K469" s="114"/>
      <c r="L469" s="112"/>
      <c r="M469" s="143"/>
      <c r="N469" s="143"/>
      <c r="O469" s="143"/>
      <c r="P469" s="143"/>
      <c r="Q469" s="143"/>
      <c r="R469" s="144"/>
    </row>
    <row r="470" spans="1:18" s="127" customFormat="1" ht="19.2">
      <c r="A470" s="108" t="s">
        <v>161</v>
      </c>
      <c r="B470" s="109">
        <v>178549.34</v>
      </c>
      <c r="C470" s="109">
        <v>192525.95</v>
      </c>
      <c r="D470" s="110">
        <v>0.9</v>
      </c>
      <c r="E470" s="111" t="s">
        <v>57</v>
      </c>
      <c r="F470" s="110">
        <f>F469+G470</f>
        <v>33</v>
      </c>
      <c r="G470" s="111">
        <v>19.5</v>
      </c>
      <c r="H470" s="114">
        <v>47.683333333333337</v>
      </c>
      <c r="I470" s="114">
        <v>2.6878333333333333</v>
      </c>
      <c r="J470" s="114">
        <v>48.883333333333333</v>
      </c>
      <c r="K470" s="114">
        <v>27.450000000000003</v>
      </c>
      <c r="L470" s="151">
        <v>70.680000000000007</v>
      </c>
      <c r="M470" s="143">
        <v>35.58</v>
      </c>
      <c r="N470" s="143">
        <v>0.5776</v>
      </c>
      <c r="O470" s="143">
        <v>0.68599999999999994</v>
      </c>
      <c r="P470" s="143">
        <v>1.3708000000000002</v>
      </c>
      <c r="Q470" s="143">
        <v>5.82</v>
      </c>
      <c r="R470" s="144">
        <v>150</v>
      </c>
    </row>
    <row r="471" spans="1:18" s="127" customFormat="1" ht="19.8" thickBot="1">
      <c r="A471" s="108" t="s">
        <v>161</v>
      </c>
      <c r="B471" s="109">
        <v>178549.34</v>
      </c>
      <c r="C471" s="109">
        <v>192525.95</v>
      </c>
      <c r="D471" s="110">
        <v>0.9</v>
      </c>
      <c r="E471" s="111" t="s">
        <v>59</v>
      </c>
      <c r="F471" s="110">
        <f>F470+G471</f>
        <v>42</v>
      </c>
      <c r="G471" s="111">
        <v>9</v>
      </c>
      <c r="H471" s="114"/>
      <c r="I471" s="114"/>
      <c r="J471" s="114"/>
      <c r="K471" s="114"/>
      <c r="L471" s="112"/>
      <c r="M471" s="143"/>
      <c r="N471" s="143"/>
      <c r="O471" s="143"/>
      <c r="P471" s="143"/>
      <c r="Q471" s="143"/>
      <c r="R471" s="144"/>
    </row>
    <row r="472" spans="1:18" s="102" customFormat="1" ht="19.2">
      <c r="A472" s="103" t="s">
        <v>164</v>
      </c>
      <c r="B472" s="104">
        <v>178610.86</v>
      </c>
      <c r="C472" s="104">
        <v>191354.92</v>
      </c>
      <c r="D472" s="105">
        <v>1</v>
      </c>
      <c r="E472" s="105" t="s">
        <v>82</v>
      </c>
      <c r="F472" s="105">
        <v>2.9</v>
      </c>
      <c r="G472" s="140">
        <v>2.9</v>
      </c>
      <c r="H472" s="141"/>
      <c r="I472" s="141"/>
      <c r="J472" s="141"/>
      <c r="K472" s="141"/>
      <c r="L472" s="106"/>
      <c r="M472" s="149"/>
      <c r="N472" s="149"/>
      <c r="O472" s="149"/>
      <c r="P472" s="149"/>
      <c r="Q472" s="149"/>
      <c r="R472" s="150"/>
    </row>
    <row r="473" spans="1:18" s="102" customFormat="1" ht="19.2">
      <c r="A473" s="108" t="s">
        <v>164</v>
      </c>
      <c r="B473" s="109">
        <v>178610.86</v>
      </c>
      <c r="C473" s="109">
        <v>191354.92</v>
      </c>
      <c r="D473" s="110">
        <v>1</v>
      </c>
      <c r="E473" s="111" t="s">
        <v>59</v>
      </c>
      <c r="F473" s="110">
        <v>16.5</v>
      </c>
      <c r="G473" s="111">
        <v>10.8</v>
      </c>
      <c r="H473" s="114"/>
      <c r="I473" s="114"/>
      <c r="J473" s="114"/>
      <c r="K473" s="114"/>
      <c r="L473" s="112"/>
      <c r="M473" s="143"/>
      <c r="N473" s="143"/>
      <c r="O473" s="143"/>
      <c r="P473" s="143"/>
      <c r="Q473" s="143"/>
      <c r="R473" s="144"/>
    </row>
    <row r="474" spans="1:18" s="102" customFormat="1" ht="19.2">
      <c r="A474" s="108" t="s">
        <v>164</v>
      </c>
      <c r="B474" s="109">
        <v>178610.86</v>
      </c>
      <c r="C474" s="109">
        <v>191354.92</v>
      </c>
      <c r="D474" s="110">
        <v>1</v>
      </c>
      <c r="E474" s="111" t="s">
        <v>57</v>
      </c>
      <c r="F474" s="110">
        <f>F473+G474</f>
        <v>33</v>
      </c>
      <c r="G474" s="111">
        <v>16.5</v>
      </c>
      <c r="H474" s="114">
        <v>47.56</v>
      </c>
      <c r="I474" s="114">
        <v>2.6920000000000002</v>
      </c>
      <c r="J474" s="114">
        <v>49.679999999999993</v>
      </c>
      <c r="K474" s="114">
        <v>25.620000000000005</v>
      </c>
      <c r="L474" s="151">
        <v>88.8</v>
      </c>
      <c r="M474" s="143" t="s">
        <v>58</v>
      </c>
      <c r="N474" s="143">
        <v>0.54299999999999993</v>
      </c>
      <c r="O474" s="143">
        <v>0.70599999999999985</v>
      </c>
      <c r="P474" s="143">
        <v>1.2282</v>
      </c>
      <c r="Q474" s="143">
        <v>5.6400000000000006</v>
      </c>
      <c r="R474" s="144">
        <v>163.4</v>
      </c>
    </row>
    <row r="475" spans="1:18" s="102" customFormat="1" ht="19.2">
      <c r="A475" s="108" t="s">
        <v>164</v>
      </c>
      <c r="B475" s="109">
        <v>178610.86</v>
      </c>
      <c r="C475" s="109">
        <v>191354.92</v>
      </c>
      <c r="D475" s="110">
        <v>1</v>
      </c>
      <c r="E475" s="111" t="s">
        <v>87</v>
      </c>
      <c r="F475" s="110">
        <f>F474+G475</f>
        <v>39</v>
      </c>
      <c r="G475" s="111">
        <v>6</v>
      </c>
      <c r="H475" s="114"/>
      <c r="I475" s="114"/>
      <c r="J475" s="114"/>
      <c r="K475" s="114"/>
      <c r="L475" s="112"/>
      <c r="M475" s="143"/>
      <c r="N475" s="143"/>
      <c r="O475" s="143"/>
      <c r="P475" s="143"/>
      <c r="Q475" s="143"/>
      <c r="R475" s="144"/>
    </row>
    <row r="476" spans="1:18" s="102" customFormat="1" ht="19.2">
      <c r="A476" s="108" t="s">
        <v>164</v>
      </c>
      <c r="B476" s="109">
        <v>178610.86</v>
      </c>
      <c r="C476" s="109">
        <v>191354.92</v>
      </c>
      <c r="D476" s="110">
        <v>1</v>
      </c>
      <c r="E476" s="111" t="s">
        <v>59</v>
      </c>
      <c r="F476" s="110">
        <f>F475+G476</f>
        <v>40.6</v>
      </c>
      <c r="G476" s="111">
        <v>1.6</v>
      </c>
      <c r="H476" s="114"/>
      <c r="I476" s="114"/>
      <c r="J476" s="114"/>
      <c r="K476" s="114"/>
      <c r="L476" s="112"/>
      <c r="M476" s="143"/>
      <c r="N476" s="143"/>
      <c r="O476" s="143"/>
      <c r="P476" s="143"/>
      <c r="Q476" s="143"/>
      <c r="R476" s="144"/>
    </row>
    <row r="477" spans="1:18" s="102" customFormat="1" ht="19.8" thickBot="1">
      <c r="A477" s="116" t="s">
        <v>164</v>
      </c>
      <c r="B477" s="117">
        <v>178610.86</v>
      </c>
      <c r="C477" s="117">
        <v>191354.92</v>
      </c>
      <c r="D477" s="118">
        <v>1</v>
      </c>
      <c r="E477" s="119" t="s">
        <v>57</v>
      </c>
      <c r="F477" s="118">
        <f>F476+G477</f>
        <v>51</v>
      </c>
      <c r="G477" s="119">
        <v>10.4</v>
      </c>
      <c r="H477" s="145">
        <v>39.799999999999997</v>
      </c>
      <c r="I477" s="145">
        <v>2.62</v>
      </c>
      <c r="J477" s="145">
        <v>33.9</v>
      </c>
      <c r="K477" s="145">
        <v>20.399999999999999</v>
      </c>
      <c r="L477" s="119" t="s">
        <v>58</v>
      </c>
      <c r="M477" s="146" t="s">
        <v>58</v>
      </c>
      <c r="N477" s="146" t="s">
        <v>58</v>
      </c>
      <c r="O477" s="146" t="s">
        <v>58</v>
      </c>
      <c r="P477" s="146" t="s">
        <v>58</v>
      </c>
      <c r="Q477" s="146" t="s">
        <v>58</v>
      </c>
      <c r="R477" s="147" t="s">
        <v>58</v>
      </c>
    </row>
    <row r="478" spans="1:18" s="102" customFormat="1" ht="19.2">
      <c r="A478" s="108" t="s">
        <v>164</v>
      </c>
      <c r="B478" s="197">
        <v>178610.86</v>
      </c>
      <c r="C478" s="197">
        <v>191354.92</v>
      </c>
      <c r="D478" s="202">
        <v>1</v>
      </c>
      <c r="E478" s="207" t="s">
        <v>59</v>
      </c>
      <c r="F478" s="202">
        <f>F477+G478</f>
        <v>52.5</v>
      </c>
      <c r="G478" s="207">
        <v>1.5</v>
      </c>
      <c r="H478" s="212"/>
      <c r="I478" s="212"/>
      <c r="J478" s="212"/>
      <c r="K478" s="212"/>
      <c r="L478" s="216"/>
      <c r="M478" s="230"/>
      <c r="N478" s="230"/>
      <c r="O478" s="230"/>
      <c r="P478" s="230"/>
      <c r="Q478" s="230"/>
      <c r="R478" s="144"/>
    </row>
    <row r="479" spans="1:18" s="102" customFormat="1" ht="19.2">
      <c r="A479" s="108" t="s">
        <v>112</v>
      </c>
      <c r="B479" s="197">
        <v>178629.47</v>
      </c>
      <c r="C479" s="197">
        <v>190928.73</v>
      </c>
      <c r="D479" s="202">
        <v>2.9</v>
      </c>
      <c r="E479" s="202" t="s">
        <v>55</v>
      </c>
      <c r="F479" s="202">
        <v>3</v>
      </c>
      <c r="G479" s="207">
        <v>3</v>
      </c>
      <c r="H479" s="212"/>
      <c r="I479" s="212"/>
      <c r="J479" s="212"/>
      <c r="K479" s="212"/>
      <c r="L479" s="216"/>
      <c r="M479" s="230"/>
      <c r="N479" s="230"/>
      <c r="O479" s="230"/>
      <c r="P479" s="230"/>
      <c r="Q479" s="230"/>
      <c r="R479" s="144"/>
    </row>
    <row r="480" spans="1:18" s="102" customFormat="1" ht="19.2">
      <c r="A480" s="108" t="s">
        <v>112</v>
      </c>
      <c r="B480" s="109">
        <v>178629.47</v>
      </c>
      <c r="C480" s="109">
        <v>190928.73</v>
      </c>
      <c r="D480" s="110">
        <v>2.9</v>
      </c>
      <c r="E480" s="111" t="s">
        <v>59</v>
      </c>
      <c r="F480" s="110">
        <f>F479+G480</f>
        <v>14.3</v>
      </c>
      <c r="G480" s="111">
        <v>11.3</v>
      </c>
      <c r="H480" s="114"/>
      <c r="I480" s="114"/>
      <c r="J480" s="114"/>
      <c r="K480" s="114"/>
      <c r="L480" s="112"/>
      <c r="M480" s="143"/>
      <c r="N480" s="143"/>
      <c r="O480" s="143"/>
      <c r="P480" s="143"/>
      <c r="Q480" s="143"/>
      <c r="R480" s="144"/>
    </row>
    <row r="481" spans="1:18" s="102" customFormat="1" ht="19.8" thickBot="1">
      <c r="A481" s="108" t="s">
        <v>112</v>
      </c>
      <c r="B481" s="109">
        <v>178629.47</v>
      </c>
      <c r="C481" s="109">
        <v>190928.73</v>
      </c>
      <c r="D481" s="110">
        <v>2.9</v>
      </c>
      <c r="E481" s="111" t="s">
        <v>57</v>
      </c>
      <c r="F481" s="110">
        <f>F480+G481</f>
        <v>37.5</v>
      </c>
      <c r="G481" s="111">
        <v>23.2</v>
      </c>
      <c r="H481" s="114">
        <v>50.25</v>
      </c>
      <c r="I481" s="114">
        <v>2.6819999999999999</v>
      </c>
      <c r="J481" s="114">
        <v>52.262500000000003</v>
      </c>
      <c r="K481" s="114">
        <v>28.0625</v>
      </c>
      <c r="L481" s="151">
        <v>63.98571428571428</v>
      </c>
      <c r="M481" s="143">
        <v>37.24</v>
      </c>
      <c r="N481" s="143">
        <v>2.9269999999999996</v>
      </c>
      <c r="O481" s="143">
        <v>0.62771428571428578</v>
      </c>
      <c r="P481" s="143">
        <v>1.4068571428571428</v>
      </c>
      <c r="Q481" s="143">
        <v>5.3285714285714292</v>
      </c>
      <c r="R481" s="144">
        <v>103.85714285714286</v>
      </c>
    </row>
    <row r="482" spans="1:18" s="127" customFormat="1" ht="19.2">
      <c r="A482" s="103" t="s">
        <v>112</v>
      </c>
      <c r="B482" s="104">
        <v>178629.47</v>
      </c>
      <c r="C482" s="104">
        <v>190928.73</v>
      </c>
      <c r="D482" s="105">
        <v>2.9</v>
      </c>
      <c r="E482" s="140" t="s">
        <v>87</v>
      </c>
      <c r="F482" s="105">
        <f>F481+G482</f>
        <v>40</v>
      </c>
      <c r="G482" s="140">
        <v>2.5</v>
      </c>
      <c r="H482" s="141"/>
      <c r="I482" s="141"/>
      <c r="J482" s="141"/>
      <c r="K482" s="141"/>
      <c r="L482" s="106"/>
      <c r="M482" s="149"/>
      <c r="N482" s="149"/>
      <c r="O482" s="149"/>
      <c r="P482" s="149"/>
      <c r="Q482" s="149"/>
      <c r="R482" s="150"/>
    </row>
    <row r="483" spans="1:18" s="127" customFormat="1" ht="19.2">
      <c r="A483" s="108" t="s">
        <v>112</v>
      </c>
      <c r="B483" s="109">
        <v>178629.47</v>
      </c>
      <c r="C483" s="109">
        <v>190928.73</v>
      </c>
      <c r="D483" s="110">
        <v>2.9</v>
      </c>
      <c r="E483" s="111" t="s">
        <v>57</v>
      </c>
      <c r="F483" s="110">
        <f>F482+G483</f>
        <v>48.8</v>
      </c>
      <c r="G483" s="111">
        <v>8.8000000000000007</v>
      </c>
      <c r="H483" s="114">
        <v>38.475000000000001</v>
      </c>
      <c r="I483" s="114">
        <v>2.6715</v>
      </c>
      <c r="J483" s="114">
        <v>46.699999999999996</v>
      </c>
      <c r="K483" s="114">
        <v>21.7</v>
      </c>
      <c r="L483" s="151">
        <v>53.7</v>
      </c>
      <c r="M483" s="143">
        <v>30.35</v>
      </c>
      <c r="N483" s="143">
        <v>0.31</v>
      </c>
      <c r="O483" s="143">
        <v>0.42149999999999999</v>
      </c>
      <c r="P483" s="143">
        <v>1.089</v>
      </c>
      <c r="Q483" s="143">
        <v>3.5</v>
      </c>
      <c r="R483" s="144">
        <v>135.5</v>
      </c>
    </row>
    <row r="484" spans="1:18" s="127" customFormat="1" ht="19.2">
      <c r="A484" s="108" t="s">
        <v>112</v>
      </c>
      <c r="B484" s="197">
        <v>178629.47</v>
      </c>
      <c r="C484" s="197">
        <v>190928.73</v>
      </c>
      <c r="D484" s="202">
        <v>2.9</v>
      </c>
      <c r="E484" s="207" t="s">
        <v>87</v>
      </c>
      <c r="F484" s="202">
        <f>F483+G484</f>
        <v>52.5</v>
      </c>
      <c r="G484" s="207">
        <v>3.7</v>
      </c>
      <c r="H484" s="212"/>
      <c r="I484" s="212"/>
      <c r="J484" s="212"/>
      <c r="K484" s="212"/>
      <c r="L484" s="216"/>
      <c r="M484" s="230"/>
      <c r="N484" s="230"/>
      <c r="O484" s="230"/>
      <c r="P484" s="230"/>
      <c r="Q484" s="230"/>
      <c r="R484" s="144"/>
    </row>
    <row r="485" spans="1:18" s="127" customFormat="1" ht="19.2">
      <c r="A485" s="108" t="s">
        <v>159</v>
      </c>
      <c r="B485" s="109">
        <v>178631</v>
      </c>
      <c r="C485" s="109">
        <v>193309.02</v>
      </c>
      <c r="D485" s="110">
        <v>1.3</v>
      </c>
      <c r="E485" s="110" t="s">
        <v>55</v>
      </c>
      <c r="F485" s="110">
        <v>0.5</v>
      </c>
      <c r="G485" s="111">
        <v>0.5</v>
      </c>
      <c r="H485" s="114"/>
      <c r="I485" s="114"/>
      <c r="J485" s="114"/>
      <c r="K485" s="114"/>
      <c r="L485" s="112"/>
      <c r="M485" s="143"/>
      <c r="N485" s="143"/>
      <c r="O485" s="143"/>
      <c r="P485" s="143"/>
      <c r="Q485" s="143"/>
      <c r="R485" s="144"/>
    </row>
    <row r="486" spans="1:18" s="127" customFormat="1" ht="19.2">
      <c r="A486" s="108" t="s">
        <v>159</v>
      </c>
      <c r="B486" s="109">
        <v>178631</v>
      </c>
      <c r="C486" s="109">
        <v>193309.02</v>
      </c>
      <c r="D486" s="110">
        <v>1.3</v>
      </c>
      <c r="E486" s="111" t="s">
        <v>59</v>
      </c>
      <c r="F486" s="110">
        <f>F485+G486</f>
        <v>11</v>
      </c>
      <c r="G486" s="111">
        <v>10.5</v>
      </c>
      <c r="H486" s="114"/>
      <c r="I486" s="114"/>
      <c r="J486" s="114"/>
      <c r="K486" s="114"/>
      <c r="L486" s="112"/>
      <c r="M486" s="143"/>
      <c r="N486" s="143"/>
      <c r="O486" s="143"/>
      <c r="P486" s="143"/>
      <c r="Q486" s="143"/>
      <c r="R486" s="144"/>
    </row>
    <row r="487" spans="1:18" s="127" customFormat="1" ht="19.8" thickBot="1">
      <c r="A487" s="116" t="s">
        <v>159</v>
      </c>
      <c r="B487" s="117">
        <v>178631</v>
      </c>
      <c r="C487" s="117">
        <v>193309.02</v>
      </c>
      <c r="D487" s="118">
        <v>1.3</v>
      </c>
      <c r="E487" s="119" t="s">
        <v>57</v>
      </c>
      <c r="F487" s="118">
        <f>F486+G487</f>
        <v>22.5</v>
      </c>
      <c r="G487" s="119">
        <v>11.5</v>
      </c>
      <c r="H487" s="145">
        <v>40.974999999999994</v>
      </c>
      <c r="I487" s="145">
        <v>2.6679999999999997</v>
      </c>
      <c r="J487" s="145">
        <v>44.5</v>
      </c>
      <c r="K487" s="145">
        <v>24.9</v>
      </c>
      <c r="L487" s="226">
        <v>86.7</v>
      </c>
      <c r="M487" s="146">
        <v>45.766666666666673</v>
      </c>
      <c r="N487" s="146">
        <v>0.51066666666666671</v>
      </c>
      <c r="O487" s="146">
        <v>0.62033333333333329</v>
      </c>
      <c r="P487" s="146">
        <v>1.24</v>
      </c>
      <c r="Q487" s="146">
        <v>4.2333333333333334</v>
      </c>
      <c r="R487" s="147">
        <v>121.66666666666667</v>
      </c>
    </row>
    <row r="488" spans="1:18" s="127" customFormat="1" ht="19.2">
      <c r="A488" s="108" t="s">
        <v>159</v>
      </c>
      <c r="B488" s="109">
        <v>178631</v>
      </c>
      <c r="C488" s="109">
        <v>193309.02</v>
      </c>
      <c r="D488" s="110">
        <v>1.3</v>
      </c>
      <c r="E488" s="111" t="s">
        <v>87</v>
      </c>
      <c r="F488" s="110">
        <f>F487+G488</f>
        <v>25</v>
      </c>
      <c r="G488" s="111">
        <v>2.5</v>
      </c>
      <c r="H488" s="114"/>
      <c r="I488" s="114"/>
      <c r="J488" s="114"/>
      <c r="K488" s="114"/>
      <c r="L488" s="112"/>
      <c r="M488" s="143"/>
      <c r="N488" s="143"/>
      <c r="O488" s="143"/>
      <c r="P488" s="143"/>
      <c r="Q488" s="143"/>
      <c r="R488" s="144"/>
    </row>
    <row r="489" spans="1:18" s="127" customFormat="1" ht="19.2">
      <c r="A489" s="108" t="s">
        <v>159</v>
      </c>
      <c r="B489" s="109">
        <v>178631</v>
      </c>
      <c r="C489" s="109">
        <v>193309.02</v>
      </c>
      <c r="D489" s="110">
        <v>1.3</v>
      </c>
      <c r="E489" s="111" t="s">
        <v>57</v>
      </c>
      <c r="F489" s="110">
        <f>F488+G489</f>
        <v>42</v>
      </c>
      <c r="G489" s="111">
        <v>17</v>
      </c>
      <c r="H489" s="114">
        <v>55.625</v>
      </c>
      <c r="I489" s="114">
        <v>2.6975000000000002</v>
      </c>
      <c r="J489" s="114">
        <v>57.974999999999994</v>
      </c>
      <c r="K489" s="114">
        <v>32.049999999999997</v>
      </c>
      <c r="L489" s="151">
        <v>78.025000000000006</v>
      </c>
      <c r="M489" s="143">
        <v>40.325000000000003</v>
      </c>
      <c r="N489" s="143">
        <v>0.65749999999999997</v>
      </c>
      <c r="O489" s="143">
        <v>0.80249999999999999</v>
      </c>
      <c r="P489" s="143">
        <v>1.5462500000000001</v>
      </c>
      <c r="Q489" s="143">
        <v>5.3000000000000007</v>
      </c>
      <c r="R489" s="144">
        <v>144.25</v>
      </c>
    </row>
    <row r="490" spans="1:18" s="127" customFormat="1" ht="19.2">
      <c r="A490" s="108" t="s">
        <v>159</v>
      </c>
      <c r="B490" s="109">
        <v>178631</v>
      </c>
      <c r="C490" s="109">
        <v>193309.02</v>
      </c>
      <c r="D490" s="110">
        <v>1.3</v>
      </c>
      <c r="E490" s="111" t="s">
        <v>87</v>
      </c>
      <c r="F490" s="110">
        <f>F489+G490</f>
        <v>48</v>
      </c>
      <c r="G490" s="111">
        <v>6</v>
      </c>
      <c r="H490" s="114"/>
      <c r="I490" s="114"/>
      <c r="J490" s="114"/>
      <c r="K490" s="114"/>
      <c r="L490" s="112"/>
      <c r="M490" s="143"/>
      <c r="N490" s="143"/>
      <c r="O490" s="143"/>
      <c r="P490" s="143"/>
      <c r="Q490" s="143"/>
      <c r="R490" s="144"/>
    </row>
    <row r="491" spans="1:18" s="127" customFormat="1" ht="19.2">
      <c r="A491" s="108" t="s">
        <v>198</v>
      </c>
      <c r="B491" s="197">
        <v>178638.83</v>
      </c>
      <c r="C491" s="197">
        <v>190895.71</v>
      </c>
      <c r="D491" s="202">
        <v>0</v>
      </c>
      <c r="E491" s="207" t="s">
        <v>59</v>
      </c>
      <c r="F491" s="202">
        <v>8</v>
      </c>
      <c r="G491" s="207">
        <v>8</v>
      </c>
      <c r="H491" s="212"/>
      <c r="I491" s="212"/>
      <c r="J491" s="212"/>
      <c r="K491" s="212"/>
      <c r="L491" s="216"/>
      <c r="M491" s="230"/>
      <c r="N491" s="230"/>
      <c r="O491" s="230"/>
      <c r="P491" s="230"/>
      <c r="Q491" s="230"/>
      <c r="R491" s="144"/>
    </row>
    <row r="492" spans="1:18" s="127" customFormat="1" ht="19.2">
      <c r="A492" s="108" t="s">
        <v>198</v>
      </c>
      <c r="B492" s="109">
        <v>178638.83</v>
      </c>
      <c r="C492" s="109">
        <v>190895.71</v>
      </c>
      <c r="D492" s="110">
        <v>0</v>
      </c>
      <c r="E492" s="111" t="s">
        <v>57</v>
      </c>
      <c r="F492" s="110">
        <f>F491+G492</f>
        <v>28.5</v>
      </c>
      <c r="G492" s="111">
        <v>20.5</v>
      </c>
      <c r="H492" s="114">
        <v>46.842857142857142</v>
      </c>
      <c r="I492" s="114">
        <v>2.6871428571428568</v>
      </c>
      <c r="J492" s="114">
        <v>47.971428571428575</v>
      </c>
      <c r="K492" s="114">
        <v>23.242857142857144</v>
      </c>
      <c r="L492" s="151">
        <v>62.228571428571435</v>
      </c>
      <c r="M492" s="143">
        <v>34.128571428571426</v>
      </c>
      <c r="N492" s="143">
        <v>0.5545714285714286</v>
      </c>
      <c r="O492" s="143">
        <v>0.68385714285714272</v>
      </c>
      <c r="P492" s="143">
        <v>1.2777142857142858</v>
      </c>
      <c r="Q492" s="143">
        <v>6.2</v>
      </c>
      <c r="R492" s="144">
        <v>118.2</v>
      </c>
    </row>
    <row r="493" spans="1:18" s="127" customFormat="1" ht="19.8" thickBot="1">
      <c r="A493" s="108" t="s">
        <v>198</v>
      </c>
      <c r="B493" s="109">
        <v>178638.83</v>
      </c>
      <c r="C493" s="109">
        <v>190895.71</v>
      </c>
      <c r="D493" s="110">
        <v>0</v>
      </c>
      <c r="E493" s="111" t="s">
        <v>87</v>
      </c>
      <c r="F493" s="110">
        <f>F492+G493</f>
        <v>33</v>
      </c>
      <c r="G493" s="111">
        <v>4.5</v>
      </c>
      <c r="H493" s="114"/>
      <c r="I493" s="114"/>
      <c r="J493" s="114"/>
      <c r="K493" s="114"/>
      <c r="L493" s="112"/>
      <c r="M493" s="143"/>
      <c r="N493" s="143"/>
      <c r="O493" s="143"/>
      <c r="P493" s="143"/>
      <c r="Q493" s="143"/>
      <c r="R493" s="144"/>
    </row>
    <row r="494" spans="1:18" s="102" customFormat="1" ht="19.2">
      <c r="A494" s="103" t="s">
        <v>198</v>
      </c>
      <c r="B494" s="104">
        <v>178638.83</v>
      </c>
      <c r="C494" s="104">
        <v>190895.71</v>
      </c>
      <c r="D494" s="105">
        <v>0</v>
      </c>
      <c r="E494" s="140" t="s">
        <v>57</v>
      </c>
      <c r="F494" s="105">
        <f>F493+G494</f>
        <v>36.5</v>
      </c>
      <c r="G494" s="140">
        <v>3.5</v>
      </c>
      <c r="H494" s="141">
        <v>50.1</v>
      </c>
      <c r="I494" s="141">
        <v>2.68</v>
      </c>
      <c r="J494" s="141">
        <v>45.4</v>
      </c>
      <c r="K494" s="141">
        <v>19.899999999999999</v>
      </c>
      <c r="L494" s="222">
        <v>40.200000000000003</v>
      </c>
      <c r="M494" s="149">
        <v>24.2</v>
      </c>
      <c r="N494" s="149">
        <v>0.46800000000000003</v>
      </c>
      <c r="O494" s="149">
        <v>0.64600000000000002</v>
      </c>
      <c r="P494" s="149">
        <v>1.369</v>
      </c>
      <c r="Q494" s="149">
        <v>3.9</v>
      </c>
      <c r="R494" s="150">
        <v>91.8</v>
      </c>
    </row>
    <row r="495" spans="1:18" s="102" customFormat="1" ht="19.2">
      <c r="A495" s="108" t="s">
        <v>198</v>
      </c>
      <c r="B495" s="197">
        <v>178638.83</v>
      </c>
      <c r="C495" s="197">
        <v>190895.71</v>
      </c>
      <c r="D495" s="202">
        <v>0</v>
      </c>
      <c r="E495" s="207" t="s">
        <v>59</v>
      </c>
      <c r="F495" s="202">
        <f>F494+G495</f>
        <v>45</v>
      </c>
      <c r="G495" s="207">
        <v>8.5</v>
      </c>
      <c r="H495" s="212"/>
      <c r="I495" s="212"/>
      <c r="J495" s="212"/>
      <c r="K495" s="212"/>
      <c r="L495" s="216"/>
      <c r="M495" s="230"/>
      <c r="N495" s="230"/>
      <c r="O495" s="230"/>
      <c r="P495" s="230"/>
      <c r="Q495" s="230"/>
      <c r="R495" s="144"/>
    </row>
    <row r="496" spans="1:18" s="102" customFormat="1" ht="19.2">
      <c r="A496" s="108" t="s">
        <v>160</v>
      </c>
      <c r="B496" s="197">
        <v>178659.22</v>
      </c>
      <c r="C496" s="197">
        <v>193024.82</v>
      </c>
      <c r="D496" s="202">
        <v>0.9</v>
      </c>
      <c r="E496" s="202" t="s">
        <v>55</v>
      </c>
      <c r="F496" s="202">
        <v>0.6</v>
      </c>
      <c r="G496" s="207">
        <v>0.6</v>
      </c>
      <c r="H496" s="212"/>
      <c r="I496" s="212"/>
      <c r="J496" s="212"/>
      <c r="K496" s="212"/>
      <c r="L496" s="216"/>
      <c r="M496" s="230"/>
      <c r="N496" s="230"/>
      <c r="O496" s="230"/>
      <c r="P496" s="230"/>
      <c r="Q496" s="230"/>
      <c r="R496" s="144"/>
    </row>
    <row r="497" spans="1:18" s="102" customFormat="1" ht="19.8" thickBot="1">
      <c r="A497" s="116" t="s">
        <v>160</v>
      </c>
      <c r="B497" s="117">
        <v>178659.22</v>
      </c>
      <c r="C497" s="117">
        <v>193024.82</v>
      </c>
      <c r="D497" s="118">
        <v>0.9</v>
      </c>
      <c r="E497" s="119" t="s">
        <v>59</v>
      </c>
      <c r="F497" s="118">
        <f>F496+G497</f>
        <v>13.5</v>
      </c>
      <c r="G497" s="119">
        <v>12.9</v>
      </c>
      <c r="H497" s="145"/>
      <c r="I497" s="145"/>
      <c r="J497" s="145"/>
      <c r="K497" s="145"/>
      <c r="L497" s="120"/>
      <c r="M497" s="146"/>
      <c r="N497" s="146"/>
      <c r="O497" s="146"/>
      <c r="P497" s="146"/>
      <c r="Q497" s="146"/>
      <c r="R497" s="147"/>
    </row>
    <row r="498" spans="1:18" s="102" customFormat="1" ht="19.2">
      <c r="A498" s="108" t="s">
        <v>160</v>
      </c>
      <c r="B498" s="109">
        <v>178659.22</v>
      </c>
      <c r="C498" s="109">
        <v>193024.82</v>
      </c>
      <c r="D498" s="110">
        <v>0.9</v>
      </c>
      <c r="E498" s="111" t="s">
        <v>57</v>
      </c>
      <c r="F498" s="110">
        <f>F497+G498</f>
        <v>28.5</v>
      </c>
      <c r="G498" s="111">
        <v>15</v>
      </c>
      <c r="H498" s="114">
        <v>41</v>
      </c>
      <c r="I498" s="114">
        <v>2.6665000000000001</v>
      </c>
      <c r="J498" s="114">
        <v>42.825000000000003</v>
      </c>
      <c r="K498" s="114">
        <v>23.95</v>
      </c>
      <c r="L498" s="151">
        <v>58.766666666666673</v>
      </c>
      <c r="M498" s="143">
        <v>31.399999999999995</v>
      </c>
      <c r="N498" s="143">
        <v>0.46500000000000002</v>
      </c>
      <c r="O498" s="143">
        <v>0.59066666666666656</v>
      </c>
      <c r="P498" s="143">
        <v>1.1896666666666667</v>
      </c>
      <c r="Q498" s="143">
        <v>5.2</v>
      </c>
      <c r="R498" s="144">
        <v>103</v>
      </c>
    </row>
    <row r="499" spans="1:18" s="102" customFormat="1" ht="19.2">
      <c r="A499" s="108" t="s">
        <v>160</v>
      </c>
      <c r="B499" s="197">
        <v>178659.22</v>
      </c>
      <c r="C499" s="197">
        <v>193024.82</v>
      </c>
      <c r="D499" s="202">
        <v>0.9</v>
      </c>
      <c r="E499" s="207" t="s">
        <v>87</v>
      </c>
      <c r="F499" s="202">
        <f>F498+G499</f>
        <v>37.5</v>
      </c>
      <c r="G499" s="207">
        <v>9</v>
      </c>
      <c r="H499" s="212"/>
      <c r="I499" s="212"/>
      <c r="J499" s="212"/>
      <c r="K499" s="212"/>
      <c r="L499" s="216"/>
      <c r="M499" s="230"/>
      <c r="N499" s="230"/>
      <c r="O499" s="230"/>
      <c r="P499" s="230"/>
      <c r="Q499" s="230"/>
      <c r="R499" s="144"/>
    </row>
    <row r="500" spans="1:18" s="102" customFormat="1" ht="19.2">
      <c r="A500" s="108" t="s">
        <v>77</v>
      </c>
      <c r="B500" s="197">
        <v>178741.1</v>
      </c>
      <c r="C500" s="197">
        <v>191218.07</v>
      </c>
      <c r="D500" s="202">
        <v>3.5</v>
      </c>
      <c r="E500" s="202" t="s">
        <v>78</v>
      </c>
      <c r="F500" s="202">
        <f>G500</f>
        <v>6</v>
      </c>
      <c r="G500" s="202">
        <v>6</v>
      </c>
      <c r="H500" s="216"/>
      <c r="I500" s="216"/>
      <c r="J500" s="216"/>
      <c r="K500" s="216"/>
      <c r="L500" s="216"/>
      <c r="M500" s="216"/>
      <c r="N500" s="216"/>
      <c r="O500" s="216"/>
      <c r="P500" s="216"/>
      <c r="Q500" s="216"/>
      <c r="R500" s="113"/>
    </row>
    <row r="501" spans="1:18" s="102" customFormat="1" ht="19.8" thickBot="1">
      <c r="A501" s="108" t="s">
        <v>77</v>
      </c>
      <c r="B501" s="109">
        <v>178741.1</v>
      </c>
      <c r="C501" s="109">
        <v>191218.07</v>
      </c>
      <c r="D501" s="110">
        <v>3.5</v>
      </c>
      <c r="E501" s="111" t="s">
        <v>59</v>
      </c>
      <c r="F501" s="110">
        <f t="shared" ref="F501:F506" si="5">F500+G501</f>
        <v>12</v>
      </c>
      <c r="G501" s="111">
        <v>6</v>
      </c>
      <c r="H501" s="112"/>
      <c r="I501" s="112"/>
      <c r="J501" s="112"/>
      <c r="K501" s="112"/>
      <c r="L501" s="112"/>
      <c r="M501" s="112"/>
      <c r="N501" s="112"/>
      <c r="O501" s="112"/>
      <c r="P501" s="112"/>
      <c r="Q501" s="112"/>
      <c r="R501" s="113"/>
    </row>
    <row r="502" spans="1:18" s="102" customFormat="1" ht="19.2">
      <c r="A502" s="103" t="s">
        <v>77</v>
      </c>
      <c r="B502" s="104">
        <v>178741.1</v>
      </c>
      <c r="C502" s="104">
        <v>191218.07</v>
      </c>
      <c r="D502" s="105">
        <v>3.5</v>
      </c>
      <c r="E502" s="140" t="s">
        <v>57</v>
      </c>
      <c r="F502" s="105">
        <f t="shared" si="5"/>
        <v>40</v>
      </c>
      <c r="G502" s="140">
        <v>28</v>
      </c>
      <c r="H502" s="141">
        <v>43.870000000000005</v>
      </c>
      <c r="I502" s="141">
        <v>2.69</v>
      </c>
      <c r="J502" s="141">
        <v>50.17</v>
      </c>
      <c r="K502" s="141">
        <v>25.709999999999997</v>
      </c>
      <c r="L502" s="141">
        <v>48.642857142857146</v>
      </c>
      <c r="M502" s="141">
        <v>26.057142857142857</v>
      </c>
      <c r="N502" s="141">
        <v>0.52028571428571435</v>
      </c>
      <c r="O502" s="141">
        <v>0.62557142857142856</v>
      </c>
      <c r="P502" s="141">
        <v>1.3082857142857145</v>
      </c>
      <c r="Q502" s="141">
        <v>5.4571428571428573</v>
      </c>
      <c r="R502" s="142">
        <v>123.71428571428571</v>
      </c>
    </row>
    <row r="503" spans="1:18" s="102" customFormat="1" ht="19.2">
      <c r="A503" s="108" t="s">
        <v>77</v>
      </c>
      <c r="B503" s="109">
        <v>178741.1</v>
      </c>
      <c r="C503" s="109">
        <v>191218.07</v>
      </c>
      <c r="D503" s="110">
        <v>3.5</v>
      </c>
      <c r="E503" s="111" t="s">
        <v>61</v>
      </c>
      <c r="F503" s="110">
        <f t="shared" si="5"/>
        <v>45</v>
      </c>
      <c r="G503" s="111">
        <v>5</v>
      </c>
      <c r="H503" s="112"/>
      <c r="I503" s="112"/>
      <c r="J503" s="112"/>
      <c r="K503" s="112"/>
      <c r="L503" s="112"/>
      <c r="M503" s="112"/>
      <c r="N503" s="112"/>
      <c r="O503" s="112"/>
      <c r="P503" s="112"/>
      <c r="Q503" s="112"/>
      <c r="R503" s="113"/>
    </row>
    <row r="504" spans="1:18" s="102" customFormat="1" ht="19.2">
      <c r="A504" s="108" t="s">
        <v>77</v>
      </c>
      <c r="B504" s="109">
        <v>178741.1</v>
      </c>
      <c r="C504" s="109">
        <v>191218.07</v>
      </c>
      <c r="D504" s="110">
        <v>3.5</v>
      </c>
      <c r="E504" s="111" t="s">
        <v>57</v>
      </c>
      <c r="F504" s="110">
        <f t="shared" si="5"/>
        <v>54</v>
      </c>
      <c r="G504" s="111">
        <v>9</v>
      </c>
      <c r="H504" s="112" t="s">
        <v>79</v>
      </c>
      <c r="I504" s="112" t="s">
        <v>79</v>
      </c>
      <c r="J504" s="112" t="s">
        <v>79</v>
      </c>
      <c r="K504" s="112" t="s">
        <v>79</v>
      </c>
      <c r="L504" s="112" t="s">
        <v>79</v>
      </c>
      <c r="M504" s="112" t="s">
        <v>79</v>
      </c>
      <c r="N504" s="112" t="s">
        <v>79</v>
      </c>
      <c r="O504" s="112" t="s">
        <v>79</v>
      </c>
      <c r="P504" s="112" t="s">
        <v>79</v>
      </c>
      <c r="Q504" s="112" t="s">
        <v>79</v>
      </c>
      <c r="R504" s="113" t="s">
        <v>79</v>
      </c>
    </row>
    <row r="505" spans="1:18" s="102" customFormat="1" ht="19.8" thickBot="1">
      <c r="A505" s="116" t="s">
        <v>77</v>
      </c>
      <c r="B505" s="117">
        <v>178741.1</v>
      </c>
      <c r="C505" s="117">
        <v>191218.07</v>
      </c>
      <c r="D505" s="118">
        <v>3.5</v>
      </c>
      <c r="E505" s="119" t="s">
        <v>61</v>
      </c>
      <c r="F505" s="118">
        <f t="shared" si="5"/>
        <v>59</v>
      </c>
      <c r="G505" s="119">
        <v>5</v>
      </c>
      <c r="H505" s="120"/>
      <c r="I505" s="120"/>
      <c r="J505" s="120"/>
      <c r="K505" s="120"/>
      <c r="L505" s="120"/>
      <c r="M505" s="120"/>
      <c r="N505" s="120"/>
      <c r="O505" s="120"/>
      <c r="P505" s="120"/>
      <c r="Q505" s="120"/>
      <c r="R505" s="121"/>
    </row>
    <row r="506" spans="1:18" s="102" customFormat="1" ht="19.2">
      <c r="A506" s="108" t="s">
        <v>77</v>
      </c>
      <c r="B506" s="197">
        <v>178741.1</v>
      </c>
      <c r="C506" s="197">
        <v>191218.07</v>
      </c>
      <c r="D506" s="202">
        <v>3.5</v>
      </c>
      <c r="E506" s="207" t="s">
        <v>80</v>
      </c>
      <c r="F506" s="202">
        <f t="shared" si="5"/>
        <v>64</v>
      </c>
      <c r="G506" s="207">
        <v>5</v>
      </c>
      <c r="H506" s="216"/>
      <c r="I506" s="216"/>
      <c r="J506" s="216"/>
      <c r="K506" s="216"/>
      <c r="L506" s="216"/>
      <c r="M506" s="216"/>
      <c r="N506" s="216"/>
      <c r="O506" s="216"/>
      <c r="P506" s="216"/>
      <c r="Q506" s="216"/>
      <c r="R506" s="113"/>
    </row>
    <row r="507" spans="1:18" s="102" customFormat="1" ht="19.2">
      <c r="A507" s="108" t="s">
        <v>140</v>
      </c>
      <c r="B507" s="197">
        <v>178778.58</v>
      </c>
      <c r="C507" s="197">
        <v>192835.64</v>
      </c>
      <c r="D507" s="202">
        <v>0.6</v>
      </c>
      <c r="E507" s="202" t="s">
        <v>55</v>
      </c>
      <c r="F507" s="202">
        <v>0.6</v>
      </c>
      <c r="G507" s="207">
        <v>0.6</v>
      </c>
      <c r="H507" s="212"/>
      <c r="I507" s="212"/>
      <c r="J507" s="212"/>
      <c r="K507" s="212"/>
      <c r="L507" s="216"/>
      <c r="M507" s="230"/>
      <c r="N507" s="230"/>
      <c r="O507" s="230"/>
      <c r="P507" s="230"/>
      <c r="Q507" s="230"/>
      <c r="R507" s="144"/>
    </row>
    <row r="508" spans="1:18" s="102" customFormat="1" ht="19.2">
      <c r="A508" s="108" t="s">
        <v>140</v>
      </c>
      <c r="B508" s="109">
        <v>178778.58</v>
      </c>
      <c r="C508" s="109">
        <v>192835.64</v>
      </c>
      <c r="D508" s="110">
        <v>0.6</v>
      </c>
      <c r="E508" s="111" t="s">
        <v>56</v>
      </c>
      <c r="F508" s="110">
        <f>F507+G508</f>
        <v>10</v>
      </c>
      <c r="G508" s="111">
        <v>9.4</v>
      </c>
      <c r="H508" s="114"/>
      <c r="I508" s="114"/>
      <c r="J508" s="114"/>
      <c r="K508" s="114"/>
      <c r="L508" s="112"/>
      <c r="M508" s="143"/>
      <c r="N508" s="143"/>
      <c r="O508" s="143"/>
      <c r="P508" s="143"/>
      <c r="Q508" s="143"/>
      <c r="R508" s="144"/>
    </row>
    <row r="509" spans="1:18" s="102" customFormat="1" ht="19.8" thickBot="1">
      <c r="A509" s="108" t="s">
        <v>140</v>
      </c>
      <c r="B509" s="109">
        <v>178778.58</v>
      </c>
      <c r="C509" s="109">
        <v>192835.64</v>
      </c>
      <c r="D509" s="110">
        <v>0.6</v>
      </c>
      <c r="E509" s="111" t="s">
        <v>57</v>
      </c>
      <c r="F509" s="110">
        <f>F508+G509</f>
        <v>26.5</v>
      </c>
      <c r="G509" s="111">
        <v>16.5</v>
      </c>
      <c r="H509" s="114">
        <v>48.999999999999993</v>
      </c>
      <c r="I509" s="114">
        <v>2.69</v>
      </c>
      <c r="J509" s="114">
        <v>52.98</v>
      </c>
      <c r="K509" s="114">
        <v>26.619999999999997</v>
      </c>
      <c r="L509" s="151">
        <v>93.4</v>
      </c>
      <c r="M509" s="143">
        <v>50.6</v>
      </c>
      <c r="N509" s="143">
        <v>0.53439999999999999</v>
      </c>
      <c r="O509" s="143">
        <v>0.66120000000000001</v>
      </c>
      <c r="P509" s="143">
        <v>1.339</v>
      </c>
      <c r="Q509" s="143">
        <v>7.2200000000000006</v>
      </c>
      <c r="R509" s="144">
        <v>161.19999999999999</v>
      </c>
    </row>
    <row r="510" spans="1:18" s="102" customFormat="1" ht="19.2">
      <c r="A510" s="103" t="s">
        <v>140</v>
      </c>
      <c r="B510" s="104">
        <v>178778.58</v>
      </c>
      <c r="C510" s="104">
        <v>192835.64</v>
      </c>
      <c r="D510" s="105">
        <v>0.6</v>
      </c>
      <c r="E510" s="140" t="s">
        <v>87</v>
      </c>
      <c r="F510" s="105">
        <f>F509+G510</f>
        <v>29.4</v>
      </c>
      <c r="G510" s="140">
        <v>2.9</v>
      </c>
      <c r="H510" s="141"/>
      <c r="I510" s="141"/>
      <c r="J510" s="141"/>
      <c r="K510" s="141"/>
      <c r="L510" s="106"/>
      <c r="M510" s="149"/>
      <c r="N510" s="149"/>
      <c r="O510" s="149"/>
      <c r="P510" s="149"/>
      <c r="Q510" s="149"/>
      <c r="R510" s="150"/>
    </row>
    <row r="511" spans="1:18" s="102" customFormat="1" ht="19.2">
      <c r="A511" s="108" t="s">
        <v>140</v>
      </c>
      <c r="B511" s="109">
        <v>178778.58</v>
      </c>
      <c r="C511" s="109">
        <v>192835.64</v>
      </c>
      <c r="D511" s="110">
        <v>0.6</v>
      </c>
      <c r="E511" s="111" t="s">
        <v>57</v>
      </c>
      <c r="F511" s="110">
        <f>F510+G511</f>
        <v>31.5</v>
      </c>
      <c r="G511" s="111">
        <v>2.1</v>
      </c>
      <c r="H511" s="114">
        <v>35.9</v>
      </c>
      <c r="I511" s="114">
        <v>2.68</v>
      </c>
      <c r="J511" s="114">
        <v>37.4</v>
      </c>
      <c r="K511" s="114">
        <v>13.4</v>
      </c>
      <c r="L511" s="151">
        <v>138</v>
      </c>
      <c r="M511" s="143">
        <v>73</v>
      </c>
      <c r="N511" s="143">
        <v>0.42</v>
      </c>
      <c r="O511" s="143">
        <v>0.55600000000000005</v>
      </c>
      <c r="P511" s="143">
        <v>0.97499999999999998</v>
      </c>
      <c r="Q511" s="143">
        <v>6.6</v>
      </c>
      <c r="R511" s="144">
        <v>250</v>
      </c>
    </row>
    <row r="512" spans="1:18" s="102" customFormat="1" ht="19.2">
      <c r="A512" s="108" t="s">
        <v>140</v>
      </c>
      <c r="B512" s="197">
        <v>178778.58</v>
      </c>
      <c r="C512" s="197">
        <v>192835.64</v>
      </c>
      <c r="D512" s="202">
        <v>0.6</v>
      </c>
      <c r="E512" s="207" t="s">
        <v>59</v>
      </c>
      <c r="F512" s="202">
        <f>F511+G512</f>
        <v>34.5</v>
      </c>
      <c r="G512" s="207">
        <v>3</v>
      </c>
      <c r="H512" s="212"/>
      <c r="I512" s="212"/>
      <c r="J512" s="212"/>
      <c r="K512" s="212"/>
      <c r="L512" s="216"/>
      <c r="M512" s="230"/>
      <c r="N512" s="230"/>
      <c r="O512" s="230"/>
      <c r="P512" s="230"/>
      <c r="Q512" s="230"/>
      <c r="R512" s="144"/>
    </row>
    <row r="513" spans="1:18" s="102" customFormat="1" ht="19.8" thickBot="1">
      <c r="A513" s="116" t="s">
        <v>99</v>
      </c>
      <c r="B513" s="117">
        <v>178820.39</v>
      </c>
      <c r="C513" s="117">
        <v>192533.62</v>
      </c>
      <c r="D513" s="118">
        <v>2</v>
      </c>
      <c r="E513" s="118" t="s">
        <v>55</v>
      </c>
      <c r="F513" s="118">
        <v>1.3</v>
      </c>
      <c r="G513" s="119">
        <v>1.3</v>
      </c>
      <c r="H513" s="145"/>
      <c r="I513" s="145"/>
      <c r="J513" s="145"/>
      <c r="K513" s="145"/>
      <c r="L513" s="120"/>
      <c r="M513" s="146"/>
      <c r="N513" s="146"/>
      <c r="O513" s="146"/>
      <c r="P513" s="146"/>
      <c r="Q513" s="146"/>
      <c r="R513" s="147"/>
    </row>
    <row r="514" spans="1:18" s="102" customFormat="1" ht="19.2">
      <c r="A514" s="108" t="s">
        <v>99</v>
      </c>
      <c r="B514" s="109">
        <v>178820.39</v>
      </c>
      <c r="C514" s="109">
        <v>192533.62</v>
      </c>
      <c r="D514" s="110">
        <v>2</v>
      </c>
      <c r="E514" s="111" t="s">
        <v>59</v>
      </c>
      <c r="F514" s="110">
        <f>F513+G514</f>
        <v>10.5</v>
      </c>
      <c r="G514" s="111">
        <v>9.1999999999999993</v>
      </c>
      <c r="H514" s="114"/>
      <c r="I514" s="114"/>
      <c r="J514" s="114"/>
      <c r="K514" s="114"/>
      <c r="L514" s="112"/>
      <c r="M514" s="143"/>
      <c r="N514" s="143"/>
      <c r="O514" s="143"/>
      <c r="P514" s="143"/>
      <c r="Q514" s="143"/>
      <c r="R514" s="144"/>
    </row>
    <row r="515" spans="1:18" s="102" customFormat="1" ht="19.2">
      <c r="A515" s="108" t="s">
        <v>99</v>
      </c>
      <c r="B515" s="109">
        <v>178820.39</v>
      </c>
      <c r="C515" s="109">
        <v>192533.62</v>
      </c>
      <c r="D515" s="110">
        <v>2</v>
      </c>
      <c r="E515" s="111" t="s">
        <v>57</v>
      </c>
      <c r="F515" s="110">
        <f>F514+G515</f>
        <v>34.299999999999997</v>
      </c>
      <c r="G515" s="111">
        <v>23.8</v>
      </c>
      <c r="H515" s="114">
        <v>48.199999999999996</v>
      </c>
      <c r="I515" s="114">
        <v>2.6866666666666661</v>
      </c>
      <c r="J515" s="114">
        <v>53.316666666666663</v>
      </c>
      <c r="K515" s="114">
        <v>28.233333333333334</v>
      </c>
      <c r="L515" s="151">
        <v>95.583333333333329</v>
      </c>
      <c r="M515" s="143">
        <v>49.033333333333331</v>
      </c>
      <c r="N515" s="143">
        <v>0.61799999999999999</v>
      </c>
      <c r="O515" s="143">
        <v>0.73899999999999999</v>
      </c>
      <c r="P515" s="143">
        <v>1.3091666666666666</v>
      </c>
      <c r="Q515" s="143">
        <v>7.166666666666667</v>
      </c>
      <c r="R515" s="144">
        <v>176.83333333333334</v>
      </c>
    </row>
    <row r="516" spans="1:18" s="102" customFormat="1" ht="19.2">
      <c r="A516" s="108" t="s">
        <v>99</v>
      </c>
      <c r="B516" s="109">
        <v>178820.39</v>
      </c>
      <c r="C516" s="109">
        <v>192533.62</v>
      </c>
      <c r="D516" s="110">
        <v>2</v>
      </c>
      <c r="E516" s="111" t="s">
        <v>61</v>
      </c>
      <c r="F516" s="110">
        <f>F515+G516</f>
        <v>51</v>
      </c>
      <c r="G516" s="111">
        <v>16.7</v>
      </c>
      <c r="H516" s="114"/>
      <c r="I516" s="114"/>
      <c r="J516" s="114"/>
      <c r="K516" s="114"/>
      <c r="L516" s="112"/>
      <c r="M516" s="143"/>
      <c r="N516" s="143"/>
      <c r="O516" s="143"/>
      <c r="P516" s="143"/>
      <c r="Q516" s="143"/>
      <c r="R516" s="144"/>
    </row>
    <row r="517" spans="1:18" s="102" customFormat="1" ht="19.8" thickBot="1">
      <c r="A517" s="108" t="s">
        <v>196</v>
      </c>
      <c r="B517" s="197">
        <v>178821.46</v>
      </c>
      <c r="C517" s="197">
        <v>190885.58</v>
      </c>
      <c r="D517" s="202">
        <v>0</v>
      </c>
      <c r="E517" s="207" t="s">
        <v>59</v>
      </c>
      <c r="F517" s="202">
        <v>9</v>
      </c>
      <c r="G517" s="207">
        <v>9</v>
      </c>
      <c r="H517" s="212"/>
      <c r="I517" s="212"/>
      <c r="J517" s="212"/>
      <c r="K517" s="212"/>
      <c r="L517" s="216"/>
      <c r="M517" s="230"/>
      <c r="N517" s="230"/>
      <c r="O517" s="230"/>
      <c r="P517" s="230"/>
      <c r="Q517" s="230"/>
      <c r="R517" s="144"/>
    </row>
    <row r="518" spans="1:18" s="102" customFormat="1" ht="19.2">
      <c r="A518" s="103" t="s">
        <v>196</v>
      </c>
      <c r="B518" s="104">
        <v>178821.46</v>
      </c>
      <c r="C518" s="104">
        <v>190885.58</v>
      </c>
      <c r="D518" s="105">
        <v>0</v>
      </c>
      <c r="E518" s="140" t="s">
        <v>57</v>
      </c>
      <c r="F518" s="105">
        <f>F517+G518</f>
        <v>28</v>
      </c>
      <c r="G518" s="140">
        <v>19</v>
      </c>
      <c r="H518" s="141">
        <v>45.316666666666663</v>
      </c>
      <c r="I518" s="141">
        <v>2.69</v>
      </c>
      <c r="J518" s="141">
        <v>44.199999999999996</v>
      </c>
      <c r="K518" s="141">
        <v>20.849999999999998</v>
      </c>
      <c r="L518" s="222">
        <v>53.220000000000006</v>
      </c>
      <c r="M518" s="149">
        <v>29.28</v>
      </c>
      <c r="N518" s="149">
        <v>0.52659999999999996</v>
      </c>
      <c r="O518" s="149">
        <v>0.67319999999999991</v>
      </c>
      <c r="P518" s="149">
        <v>1.2567999999999997</v>
      </c>
      <c r="Q518" s="149">
        <v>5.3800000000000008</v>
      </c>
      <c r="R518" s="150">
        <v>111.2</v>
      </c>
    </row>
    <row r="519" spans="1:18" s="102" customFormat="1" ht="19.2">
      <c r="A519" s="108" t="s">
        <v>196</v>
      </c>
      <c r="B519" s="109">
        <v>178821.46</v>
      </c>
      <c r="C519" s="109">
        <v>190885.58</v>
      </c>
      <c r="D519" s="110">
        <v>0</v>
      </c>
      <c r="E519" s="111" t="s">
        <v>87</v>
      </c>
      <c r="F519" s="110">
        <f>F518+G519</f>
        <v>33.5</v>
      </c>
      <c r="G519" s="111">
        <v>5.5</v>
      </c>
      <c r="H519" s="114"/>
      <c r="I519" s="114"/>
      <c r="J519" s="114"/>
      <c r="K519" s="114"/>
      <c r="L519" s="112"/>
      <c r="M519" s="143"/>
      <c r="N519" s="143"/>
      <c r="O519" s="143"/>
      <c r="P519" s="143"/>
      <c r="Q519" s="143"/>
      <c r="R519" s="144"/>
    </row>
    <row r="520" spans="1:18" s="102" customFormat="1" ht="19.2">
      <c r="A520" s="108" t="s">
        <v>196</v>
      </c>
      <c r="B520" s="109">
        <v>178821.46</v>
      </c>
      <c r="C520" s="109">
        <v>190885.58</v>
      </c>
      <c r="D520" s="110">
        <v>0</v>
      </c>
      <c r="E520" s="111" t="s">
        <v>57</v>
      </c>
      <c r="F520" s="110">
        <f>F519+G520</f>
        <v>37.5</v>
      </c>
      <c r="G520" s="111">
        <v>4</v>
      </c>
      <c r="H520" s="114">
        <v>40.799999999999997</v>
      </c>
      <c r="I520" s="114">
        <v>2.68</v>
      </c>
      <c r="J520" s="114">
        <v>40.1</v>
      </c>
      <c r="K520" s="114">
        <v>18</v>
      </c>
      <c r="L520" s="151">
        <v>60.9</v>
      </c>
      <c r="M520" s="143">
        <v>32.5</v>
      </c>
      <c r="N520" s="143">
        <v>0.56299999999999994</v>
      </c>
      <c r="O520" s="143">
        <v>0.77700000000000002</v>
      </c>
      <c r="P520" s="143">
        <v>1.302</v>
      </c>
      <c r="Q520" s="143">
        <v>6</v>
      </c>
      <c r="R520" s="144">
        <v>178.6</v>
      </c>
    </row>
    <row r="521" spans="1:18" s="102" customFormat="1" ht="19.8" thickBot="1">
      <c r="A521" s="116" t="s">
        <v>196</v>
      </c>
      <c r="B521" s="117">
        <v>178821.46</v>
      </c>
      <c r="C521" s="117">
        <v>190885.58</v>
      </c>
      <c r="D521" s="118">
        <v>0</v>
      </c>
      <c r="E521" s="119" t="s">
        <v>59</v>
      </c>
      <c r="F521" s="118">
        <f>F520+G521</f>
        <v>51.5</v>
      </c>
      <c r="G521" s="119">
        <v>14</v>
      </c>
      <c r="H521" s="145"/>
      <c r="I521" s="145"/>
      <c r="J521" s="145"/>
      <c r="K521" s="145"/>
      <c r="L521" s="120"/>
      <c r="M521" s="146"/>
      <c r="N521" s="146"/>
      <c r="O521" s="146"/>
      <c r="P521" s="146"/>
      <c r="Q521" s="146"/>
      <c r="R521" s="147"/>
    </row>
    <row r="522" spans="1:18" s="102" customFormat="1" ht="19.2">
      <c r="A522" s="108" t="s">
        <v>197</v>
      </c>
      <c r="B522" s="109">
        <v>178825.49</v>
      </c>
      <c r="C522" s="109">
        <v>190898.69</v>
      </c>
      <c r="D522" s="110">
        <v>2.5</v>
      </c>
      <c r="E522" s="111" t="s">
        <v>105</v>
      </c>
      <c r="F522" s="110">
        <v>2.5</v>
      </c>
      <c r="G522" s="111">
        <v>2.5</v>
      </c>
      <c r="H522" s="114"/>
      <c r="I522" s="114"/>
      <c r="J522" s="114"/>
      <c r="K522" s="114"/>
      <c r="L522" s="112"/>
      <c r="M522" s="143"/>
      <c r="N522" s="143"/>
      <c r="O522" s="143"/>
      <c r="P522" s="143"/>
      <c r="Q522" s="143"/>
      <c r="R522" s="144"/>
    </row>
    <row r="523" spans="1:18" s="102" customFormat="1" ht="19.2">
      <c r="A523" s="108" t="s">
        <v>197</v>
      </c>
      <c r="B523" s="109">
        <v>178825.49</v>
      </c>
      <c r="C523" s="109">
        <v>190898.69</v>
      </c>
      <c r="D523" s="110">
        <v>2.5</v>
      </c>
      <c r="E523" s="111" t="s">
        <v>59</v>
      </c>
      <c r="F523" s="110">
        <f t="shared" ref="F523:F530" si="6">F522+G523</f>
        <v>4.5</v>
      </c>
      <c r="G523" s="111">
        <v>2</v>
      </c>
      <c r="H523" s="114"/>
      <c r="I523" s="114"/>
      <c r="J523" s="114"/>
      <c r="K523" s="114"/>
      <c r="L523" s="112"/>
      <c r="M523" s="143"/>
      <c r="N523" s="143"/>
      <c r="O523" s="143"/>
      <c r="P523" s="143"/>
      <c r="Q523" s="143"/>
      <c r="R523" s="144"/>
    </row>
    <row r="524" spans="1:18" s="102" customFormat="1" ht="19.2">
      <c r="A524" s="108" t="s">
        <v>197</v>
      </c>
      <c r="B524" s="109">
        <v>178825.49</v>
      </c>
      <c r="C524" s="109">
        <v>190898.69</v>
      </c>
      <c r="D524" s="110">
        <v>2.5</v>
      </c>
      <c r="E524" s="111" t="s">
        <v>57</v>
      </c>
      <c r="F524" s="110">
        <f t="shared" si="6"/>
        <v>5.7</v>
      </c>
      <c r="G524" s="111">
        <v>1.2</v>
      </c>
      <c r="H524" s="114">
        <v>52.616666666666667</v>
      </c>
      <c r="I524" s="114">
        <v>2.6276666666666668</v>
      </c>
      <c r="J524" s="114">
        <v>50.866666666666667</v>
      </c>
      <c r="K524" s="114">
        <v>30.466666666666669</v>
      </c>
      <c r="L524" s="151">
        <v>77.033333333333331</v>
      </c>
      <c r="M524" s="143" t="s">
        <v>88</v>
      </c>
      <c r="N524" s="143">
        <v>0.50466666666666671</v>
      </c>
      <c r="O524" s="143">
        <v>0.63866666666666672</v>
      </c>
      <c r="P524" s="143">
        <v>1.4095000000000002</v>
      </c>
      <c r="Q524" s="143" t="s">
        <v>88</v>
      </c>
      <c r="R524" s="144">
        <v>217.66666666666666</v>
      </c>
    </row>
    <row r="525" spans="1:18" s="102" customFormat="1" ht="19.8" thickBot="1">
      <c r="A525" s="108" t="s">
        <v>197</v>
      </c>
      <c r="B525" s="109">
        <v>178825.49</v>
      </c>
      <c r="C525" s="109">
        <v>190898.69</v>
      </c>
      <c r="D525" s="110">
        <v>2.5</v>
      </c>
      <c r="E525" s="111" t="s">
        <v>61</v>
      </c>
      <c r="F525" s="110">
        <f t="shared" si="6"/>
        <v>13</v>
      </c>
      <c r="G525" s="111">
        <v>7.3</v>
      </c>
      <c r="H525" s="114"/>
      <c r="I525" s="114"/>
      <c r="J525" s="114"/>
      <c r="K525" s="114"/>
      <c r="L525" s="112"/>
      <c r="M525" s="143"/>
      <c r="N525" s="143"/>
      <c r="O525" s="143"/>
      <c r="P525" s="143"/>
      <c r="Q525" s="143"/>
      <c r="R525" s="144"/>
    </row>
    <row r="526" spans="1:18" s="102" customFormat="1" ht="19.2">
      <c r="A526" s="103" t="s">
        <v>197</v>
      </c>
      <c r="B526" s="104">
        <v>178825.49</v>
      </c>
      <c r="C526" s="104">
        <v>190898.69</v>
      </c>
      <c r="D526" s="105">
        <v>2.5</v>
      </c>
      <c r="E526" s="140" t="s">
        <v>87</v>
      </c>
      <c r="F526" s="105">
        <f t="shared" si="6"/>
        <v>16.5</v>
      </c>
      <c r="G526" s="140">
        <v>3.5</v>
      </c>
      <c r="H526" s="141"/>
      <c r="I526" s="141"/>
      <c r="J526" s="141"/>
      <c r="K526" s="141"/>
      <c r="L526" s="106"/>
      <c r="M526" s="149"/>
      <c r="N526" s="149"/>
      <c r="O526" s="149"/>
      <c r="P526" s="149"/>
      <c r="Q526" s="149"/>
      <c r="R526" s="150"/>
    </row>
    <row r="527" spans="1:18" s="102" customFormat="1" ht="19.2">
      <c r="A527" s="108" t="s">
        <v>197</v>
      </c>
      <c r="B527" s="109">
        <v>178825.49</v>
      </c>
      <c r="C527" s="109">
        <v>190898.69</v>
      </c>
      <c r="D527" s="110">
        <v>2.5</v>
      </c>
      <c r="E527" s="111" t="s">
        <v>57</v>
      </c>
      <c r="F527" s="110">
        <f t="shared" si="6"/>
        <v>35</v>
      </c>
      <c r="G527" s="111">
        <v>18.5</v>
      </c>
      <c r="H527" s="114">
        <v>65.2</v>
      </c>
      <c r="I527" s="114">
        <v>2.5739999999999998</v>
      </c>
      <c r="J527" s="114">
        <v>61</v>
      </c>
      <c r="K527" s="114">
        <v>38.4</v>
      </c>
      <c r="L527" s="151">
        <v>74.099999999999994</v>
      </c>
      <c r="M527" s="143" t="s">
        <v>88</v>
      </c>
      <c r="N527" s="143">
        <v>0.502</v>
      </c>
      <c r="O527" s="143">
        <v>0.91900000000000004</v>
      </c>
      <c r="P527" s="143">
        <v>1.637</v>
      </c>
      <c r="Q527" s="143" t="s">
        <v>88</v>
      </c>
      <c r="R527" s="144">
        <v>364</v>
      </c>
    </row>
    <row r="528" spans="1:18" s="102" customFormat="1" ht="19.2">
      <c r="A528" s="108" t="s">
        <v>197</v>
      </c>
      <c r="B528" s="109">
        <v>178825.49</v>
      </c>
      <c r="C528" s="109">
        <v>190898.69</v>
      </c>
      <c r="D528" s="110">
        <v>2.5</v>
      </c>
      <c r="E528" s="111" t="s">
        <v>87</v>
      </c>
      <c r="F528" s="110">
        <f t="shared" si="6"/>
        <v>40</v>
      </c>
      <c r="G528" s="111">
        <v>5</v>
      </c>
      <c r="H528" s="114"/>
      <c r="I528" s="114"/>
      <c r="J528" s="114"/>
      <c r="K528" s="114"/>
      <c r="L528" s="112"/>
      <c r="M528" s="143"/>
      <c r="N528" s="143"/>
      <c r="O528" s="143"/>
      <c r="P528" s="143"/>
      <c r="Q528" s="143"/>
      <c r="R528" s="144"/>
    </row>
    <row r="529" spans="1:18" s="102" customFormat="1" ht="19.8" thickBot="1">
      <c r="A529" s="116" t="s">
        <v>197</v>
      </c>
      <c r="B529" s="117">
        <v>178825.49</v>
      </c>
      <c r="C529" s="117">
        <v>190898.69</v>
      </c>
      <c r="D529" s="118">
        <v>2.5</v>
      </c>
      <c r="E529" s="119" t="s">
        <v>57</v>
      </c>
      <c r="F529" s="118">
        <f t="shared" si="6"/>
        <v>43.5</v>
      </c>
      <c r="G529" s="119">
        <v>3.5</v>
      </c>
      <c r="H529" s="145" t="s">
        <v>58</v>
      </c>
      <c r="I529" s="145" t="s">
        <v>88</v>
      </c>
      <c r="J529" s="145" t="s">
        <v>58</v>
      </c>
      <c r="K529" s="145" t="s">
        <v>58</v>
      </c>
      <c r="L529" s="119" t="s">
        <v>58</v>
      </c>
      <c r="M529" s="146" t="s">
        <v>58</v>
      </c>
      <c r="N529" s="146" t="s">
        <v>58</v>
      </c>
      <c r="O529" s="146" t="s">
        <v>58</v>
      </c>
      <c r="P529" s="146" t="s">
        <v>58</v>
      </c>
      <c r="Q529" s="146" t="s">
        <v>58</v>
      </c>
      <c r="R529" s="147" t="s">
        <v>58</v>
      </c>
    </row>
    <row r="530" spans="1:18" s="102" customFormat="1" ht="19.2">
      <c r="A530" s="108" t="s">
        <v>197</v>
      </c>
      <c r="B530" s="109">
        <v>178825.49</v>
      </c>
      <c r="C530" s="109">
        <v>190898.69</v>
      </c>
      <c r="D530" s="110">
        <v>2.5</v>
      </c>
      <c r="E530" s="111" t="s">
        <v>59</v>
      </c>
      <c r="F530" s="110">
        <f t="shared" si="6"/>
        <v>56</v>
      </c>
      <c r="G530" s="111">
        <v>12.5</v>
      </c>
      <c r="H530" s="114"/>
      <c r="I530" s="114"/>
      <c r="J530" s="114"/>
      <c r="K530" s="114"/>
      <c r="L530" s="112"/>
      <c r="M530" s="143"/>
      <c r="N530" s="143"/>
      <c r="O530" s="143"/>
      <c r="P530" s="143"/>
      <c r="Q530" s="143"/>
      <c r="R530" s="144"/>
    </row>
    <row r="531" spans="1:18" s="102" customFormat="1" ht="19.2">
      <c r="A531" s="108" t="s">
        <v>147</v>
      </c>
      <c r="B531" s="109">
        <v>178839.3</v>
      </c>
      <c r="C531" s="109">
        <v>191360.16</v>
      </c>
      <c r="D531" s="110">
        <v>3.2</v>
      </c>
      <c r="E531" s="110" t="s">
        <v>55</v>
      </c>
      <c r="F531" s="110">
        <v>5</v>
      </c>
      <c r="G531" s="111">
        <v>5</v>
      </c>
      <c r="H531" s="114"/>
      <c r="I531" s="114"/>
      <c r="J531" s="114"/>
      <c r="K531" s="114"/>
      <c r="L531" s="112"/>
      <c r="M531" s="143"/>
      <c r="N531" s="143"/>
      <c r="O531" s="143"/>
      <c r="P531" s="143"/>
      <c r="Q531" s="143"/>
      <c r="R531" s="144"/>
    </row>
    <row r="532" spans="1:18" s="102" customFormat="1" ht="19.2">
      <c r="A532" s="108" t="s">
        <v>147</v>
      </c>
      <c r="B532" s="109">
        <v>178839.3</v>
      </c>
      <c r="C532" s="109">
        <v>191360.16</v>
      </c>
      <c r="D532" s="110">
        <v>3.2</v>
      </c>
      <c r="E532" s="111" t="s">
        <v>59</v>
      </c>
      <c r="F532" s="110">
        <f>F531+G532</f>
        <v>12</v>
      </c>
      <c r="G532" s="111">
        <v>7</v>
      </c>
      <c r="H532" s="114"/>
      <c r="I532" s="114"/>
      <c r="J532" s="114"/>
      <c r="K532" s="114"/>
      <c r="L532" s="112"/>
      <c r="M532" s="143"/>
      <c r="N532" s="143"/>
      <c r="O532" s="143"/>
      <c r="P532" s="143"/>
      <c r="Q532" s="143"/>
      <c r="R532" s="144"/>
    </row>
    <row r="533" spans="1:18" s="102" customFormat="1" ht="19.8" thickBot="1">
      <c r="A533" s="108" t="s">
        <v>147</v>
      </c>
      <c r="B533" s="109">
        <v>178839.3</v>
      </c>
      <c r="C533" s="109">
        <v>191360.16</v>
      </c>
      <c r="D533" s="110">
        <v>3.2</v>
      </c>
      <c r="E533" s="111" t="s">
        <v>57</v>
      </c>
      <c r="F533" s="110">
        <f>F532+G533</f>
        <v>35</v>
      </c>
      <c r="G533" s="111">
        <v>23</v>
      </c>
      <c r="H533" s="114">
        <v>40.81428571428571</v>
      </c>
      <c r="I533" s="114">
        <v>2.6742857142857139</v>
      </c>
      <c r="J533" s="114">
        <v>43</v>
      </c>
      <c r="K533" s="114">
        <v>22.942857142857143</v>
      </c>
      <c r="L533" s="151">
        <v>82.199999999999989</v>
      </c>
      <c r="M533" s="143">
        <v>44.125</v>
      </c>
      <c r="N533" s="143">
        <v>0.54925000000000002</v>
      </c>
      <c r="O533" s="143">
        <v>0.62450000000000006</v>
      </c>
      <c r="P533" s="143">
        <v>1.2172499999999999</v>
      </c>
      <c r="Q533" s="143">
        <v>5.2249999999999996</v>
      </c>
      <c r="R533" s="144">
        <v>141</v>
      </c>
    </row>
    <row r="534" spans="1:18" s="102" customFormat="1" ht="19.2">
      <c r="A534" s="103" t="s">
        <v>147</v>
      </c>
      <c r="B534" s="104">
        <v>178839.3</v>
      </c>
      <c r="C534" s="104">
        <v>191360.16</v>
      </c>
      <c r="D534" s="105">
        <v>3.2</v>
      </c>
      <c r="E534" s="140" t="s">
        <v>87</v>
      </c>
      <c r="F534" s="105">
        <f>F533+G534</f>
        <v>44</v>
      </c>
      <c r="G534" s="140">
        <v>9</v>
      </c>
      <c r="H534" s="141"/>
      <c r="I534" s="141"/>
      <c r="J534" s="141"/>
      <c r="K534" s="141"/>
      <c r="L534" s="106"/>
      <c r="M534" s="149"/>
      <c r="N534" s="149"/>
      <c r="O534" s="149"/>
      <c r="P534" s="149"/>
      <c r="Q534" s="149"/>
      <c r="R534" s="150"/>
    </row>
    <row r="535" spans="1:18" s="102" customFormat="1" ht="19.2">
      <c r="A535" s="108" t="s">
        <v>180</v>
      </c>
      <c r="B535" s="109">
        <v>178844.75</v>
      </c>
      <c r="C535" s="109">
        <v>193039.8</v>
      </c>
      <c r="D535" s="110">
        <v>0.9</v>
      </c>
      <c r="E535" s="110" t="s">
        <v>55</v>
      </c>
      <c r="F535" s="110">
        <v>0.2</v>
      </c>
      <c r="G535" s="111">
        <v>0.2</v>
      </c>
      <c r="H535" s="114"/>
      <c r="I535" s="114"/>
      <c r="J535" s="114"/>
      <c r="K535" s="114"/>
      <c r="L535" s="112"/>
      <c r="M535" s="143"/>
      <c r="N535" s="143"/>
      <c r="O535" s="143"/>
      <c r="P535" s="143"/>
      <c r="Q535" s="143"/>
      <c r="R535" s="144"/>
    </row>
    <row r="536" spans="1:18" s="102" customFormat="1" ht="19.2">
      <c r="A536" s="108" t="s">
        <v>180</v>
      </c>
      <c r="B536" s="109">
        <v>178844.75</v>
      </c>
      <c r="C536" s="109">
        <v>193039.8</v>
      </c>
      <c r="D536" s="110">
        <v>0.9</v>
      </c>
      <c r="E536" s="111" t="s">
        <v>59</v>
      </c>
      <c r="F536" s="110">
        <f>F535+G536</f>
        <v>13.799999999999999</v>
      </c>
      <c r="G536" s="111">
        <v>13.6</v>
      </c>
      <c r="H536" s="114"/>
      <c r="I536" s="114"/>
      <c r="J536" s="114"/>
      <c r="K536" s="114"/>
      <c r="L536" s="112"/>
      <c r="M536" s="143"/>
      <c r="N536" s="143"/>
      <c r="O536" s="143"/>
      <c r="P536" s="143"/>
      <c r="Q536" s="143"/>
      <c r="R536" s="144"/>
    </row>
    <row r="537" spans="1:18" s="102" customFormat="1" ht="19.2">
      <c r="A537" s="108" t="s">
        <v>180</v>
      </c>
      <c r="B537" s="109">
        <v>178844.75</v>
      </c>
      <c r="C537" s="109">
        <v>193039.8</v>
      </c>
      <c r="D537" s="110">
        <v>0.9</v>
      </c>
      <c r="E537" s="111" t="s">
        <v>57</v>
      </c>
      <c r="F537" s="110">
        <f>F536+G537</f>
        <v>51</v>
      </c>
      <c r="G537" s="111">
        <v>37.200000000000003</v>
      </c>
      <c r="H537" s="114">
        <v>47.34</v>
      </c>
      <c r="I537" s="114">
        <v>2.6900000000000004</v>
      </c>
      <c r="J537" s="114">
        <v>49.669999999999995</v>
      </c>
      <c r="K537" s="114">
        <v>25.15</v>
      </c>
      <c r="L537" s="151">
        <v>106.1</v>
      </c>
      <c r="M537" s="143" t="s">
        <v>58</v>
      </c>
      <c r="N537" s="143">
        <v>0.59520000000000006</v>
      </c>
      <c r="O537" s="143">
        <v>0.76729999999999987</v>
      </c>
      <c r="P537" s="143">
        <v>1.2909999999999999</v>
      </c>
      <c r="Q537" s="143">
        <v>6.0600000000000005</v>
      </c>
      <c r="R537" s="144">
        <v>205.1</v>
      </c>
    </row>
    <row r="538" spans="1:18" s="102" customFormat="1" ht="19.2">
      <c r="A538" s="108" t="s">
        <v>180</v>
      </c>
      <c r="B538" s="109">
        <v>178844.75</v>
      </c>
      <c r="C538" s="109">
        <v>193039.8</v>
      </c>
      <c r="D538" s="110">
        <v>0.9</v>
      </c>
      <c r="E538" s="111" t="s">
        <v>59</v>
      </c>
      <c r="F538" s="110">
        <f>F537+G538</f>
        <v>52.5</v>
      </c>
      <c r="G538" s="111">
        <v>1.5</v>
      </c>
      <c r="H538" s="114"/>
      <c r="I538" s="114"/>
      <c r="J538" s="114"/>
      <c r="K538" s="114"/>
      <c r="L538" s="112"/>
      <c r="M538" s="143"/>
      <c r="N538" s="143"/>
      <c r="O538" s="143"/>
      <c r="P538" s="143"/>
      <c r="Q538" s="143"/>
      <c r="R538" s="144"/>
    </row>
    <row r="539" spans="1:18" s="102" customFormat="1" ht="19.8" thickBot="1">
      <c r="A539" s="116" t="s">
        <v>181</v>
      </c>
      <c r="B539" s="117">
        <v>178974.2</v>
      </c>
      <c r="C539" s="117">
        <v>192669.93</v>
      </c>
      <c r="D539" s="118">
        <v>0.8</v>
      </c>
      <c r="E539" s="118" t="s">
        <v>182</v>
      </c>
      <c r="F539" s="118">
        <v>0.6</v>
      </c>
      <c r="G539" s="119">
        <v>0.6</v>
      </c>
      <c r="H539" s="145"/>
      <c r="I539" s="145"/>
      <c r="J539" s="145"/>
      <c r="K539" s="145"/>
      <c r="L539" s="120"/>
      <c r="M539" s="146"/>
      <c r="N539" s="146"/>
      <c r="O539" s="146"/>
      <c r="P539" s="146"/>
      <c r="Q539" s="146"/>
      <c r="R539" s="147"/>
    </row>
    <row r="540" spans="1:18" s="102" customFormat="1" ht="19.2">
      <c r="A540" s="108" t="s">
        <v>181</v>
      </c>
      <c r="B540" s="109">
        <v>178974.2</v>
      </c>
      <c r="C540" s="109">
        <v>192669.93</v>
      </c>
      <c r="D540" s="110">
        <v>0.8</v>
      </c>
      <c r="E540" s="111" t="s">
        <v>59</v>
      </c>
      <c r="F540" s="110">
        <f>F539+G540</f>
        <v>13.5</v>
      </c>
      <c r="G540" s="111">
        <v>12.9</v>
      </c>
      <c r="H540" s="114"/>
      <c r="I540" s="114"/>
      <c r="J540" s="114"/>
      <c r="K540" s="114"/>
      <c r="L540" s="112"/>
      <c r="M540" s="143"/>
      <c r="N540" s="143"/>
      <c r="O540" s="143"/>
      <c r="P540" s="143"/>
      <c r="Q540" s="143"/>
      <c r="R540" s="144"/>
    </row>
    <row r="541" spans="1:18" s="102" customFormat="1" ht="19.2">
      <c r="A541" s="108" t="s">
        <v>181</v>
      </c>
      <c r="B541" s="109">
        <v>178974.2</v>
      </c>
      <c r="C541" s="109">
        <v>192669.93</v>
      </c>
      <c r="D541" s="110">
        <v>0.8</v>
      </c>
      <c r="E541" s="111" t="s">
        <v>57</v>
      </c>
      <c r="F541" s="110">
        <f>F540+G541</f>
        <v>31.5</v>
      </c>
      <c r="G541" s="111">
        <v>18</v>
      </c>
      <c r="H541" s="114">
        <v>51.7</v>
      </c>
      <c r="I541" s="114">
        <v>2.68</v>
      </c>
      <c r="J541" s="114">
        <v>51.5</v>
      </c>
      <c r="K541" s="114">
        <v>29.619999999999997</v>
      </c>
      <c r="L541" s="151">
        <v>66.2</v>
      </c>
      <c r="M541" s="143" t="s">
        <v>88</v>
      </c>
      <c r="N541" s="143">
        <v>0.39419999999999999</v>
      </c>
      <c r="O541" s="143">
        <v>0.51800000000000002</v>
      </c>
      <c r="P541" s="143">
        <v>1.3834</v>
      </c>
      <c r="Q541" s="143" t="s">
        <v>88</v>
      </c>
      <c r="R541" s="144">
        <v>285.2</v>
      </c>
    </row>
    <row r="542" spans="1:18" s="102" customFormat="1" ht="19.2">
      <c r="A542" s="108" t="s">
        <v>181</v>
      </c>
      <c r="B542" s="197">
        <v>178974.2</v>
      </c>
      <c r="C542" s="197">
        <v>192669.93</v>
      </c>
      <c r="D542" s="202">
        <v>0.8</v>
      </c>
      <c r="E542" s="207" t="s">
        <v>59</v>
      </c>
      <c r="F542" s="202">
        <f>F541+G542</f>
        <v>36</v>
      </c>
      <c r="G542" s="207">
        <v>4.5</v>
      </c>
      <c r="H542" s="212"/>
      <c r="I542" s="212"/>
      <c r="J542" s="212"/>
      <c r="K542" s="212"/>
      <c r="L542" s="216"/>
      <c r="M542" s="230"/>
      <c r="N542" s="230"/>
      <c r="O542" s="230"/>
      <c r="P542" s="230"/>
      <c r="Q542" s="230"/>
      <c r="R542" s="144"/>
    </row>
    <row r="543" spans="1:18" s="102" customFormat="1" ht="19.8" thickBot="1">
      <c r="A543" s="108" t="s">
        <v>102</v>
      </c>
      <c r="B543" s="109">
        <v>178989.99</v>
      </c>
      <c r="C543" s="109">
        <v>193042.74</v>
      </c>
      <c r="D543" s="110">
        <v>1</v>
      </c>
      <c r="E543" s="111" t="s">
        <v>59</v>
      </c>
      <c r="F543" s="110">
        <v>7</v>
      </c>
      <c r="G543" s="111">
        <v>7</v>
      </c>
      <c r="H543" s="114"/>
      <c r="I543" s="114"/>
      <c r="J543" s="114"/>
      <c r="K543" s="114"/>
      <c r="L543" s="112"/>
      <c r="M543" s="143"/>
      <c r="N543" s="143"/>
      <c r="O543" s="143"/>
      <c r="P543" s="143"/>
      <c r="Q543" s="143"/>
      <c r="R543" s="144"/>
    </row>
    <row r="544" spans="1:18" s="102" customFormat="1" ht="19.2">
      <c r="A544" s="103" t="s">
        <v>102</v>
      </c>
      <c r="B544" s="104">
        <v>178989.99</v>
      </c>
      <c r="C544" s="104">
        <v>193042.74</v>
      </c>
      <c r="D544" s="105">
        <v>1</v>
      </c>
      <c r="E544" s="140" t="s">
        <v>57</v>
      </c>
      <c r="F544" s="105">
        <f>F543+G544</f>
        <v>10.5</v>
      </c>
      <c r="G544" s="140">
        <v>3.5</v>
      </c>
      <c r="H544" s="141">
        <v>47.3</v>
      </c>
      <c r="I544" s="141">
        <v>2.68</v>
      </c>
      <c r="J544" s="141">
        <v>45.1</v>
      </c>
      <c r="K544" s="141">
        <v>23.2</v>
      </c>
      <c r="L544" s="222">
        <v>49.8</v>
      </c>
      <c r="M544" s="149">
        <v>27.5</v>
      </c>
      <c r="N544" s="149">
        <v>0.504</v>
      </c>
      <c r="O544" s="149">
        <v>0.60399999999999998</v>
      </c>
      <c r="P544" s="149">
        <v>1.288</v>
      </c>
      <c r="Q544" s="149">
        <v>9.4</v>
      </c>
      <c r="R544" s="150">
        <v>122</v>
      </c>
    </row>
    <row r="545" spans="1:18" s="102" customFormat="1" ht="19.2">
      <c r="A545" s="108" t="s">
        <v>102</v>
      </c>
      <c r="B545" s="109">
        <v>178989.99</v>
      </c>
      <c r="C545" s="109">
        <v>193042.74</v>
      </c>
      <c r="D545" s="110">
        <v>1</v>
      </c>
      <c r="E545" s="111" t="s">
        <v>59</v>
      </c>
      <c r="F545" s="110">
        <f>F544+G545</f>
        <v>12.5</v>
      </c>
      <c r="G545" s="111">
        <v>2</v>
      </c>
      <c r="H545" s="114"/>
      <c r="I545" s="114"/>
      <c r="J545" s="114"/>
      <c r="K545" s="114"/>
      <c r="L545" s="112"/>
      <c r="M545" s="143"/>
      <c r="N545" s="143"/>
      <c r="O545" s="143"/>
      <c r="P545" s="143"/>
      <c r="Q545" s="143"/>
      <c r="R545" s="144"/>
    </row>
    <row r="546" spans="1:18" s="102" customFormat="1" ht="19.2">
      <c r="A546" s="108" t="s">
        <v>102</v>
      </c>
      <c r="B546" s="109">
        <v>178989.99</v>
      </c>
      <c r="C546" s="109">
        <v>193042.74</v>
      </c>
      <c r="D546" s="110">
        <v>1</v>
      </c>
      <c r="E546" s="111" t="s">
        <v>57</v>
      </c>
      <c r="F546" s="110">
        <f>F545+G546</f>
        <v>52.5</v>
      </c>
      <c r="G546" s="111">
        <v>40</v>
      </c>
      <c r="H546" s="114">
        <v>51.774999999999999</v>
      </c>
      <c r="I546" s="114">
        <v>2.6925000000000003</v>
      </c>
      <c r="J546" s="114">
        <v>55.275000000000006</v>
      </c>
      <c r="K546" s="114">
        <v>29.224999999999998</v>
      </c>
      <c r="L546" s="151">
        <v>74.825000000000003</v>
      </c>
      <c r="M546" s="143">
        <v>16.399999999999999</v>
      </c>
      <c r="N546" s="143">
        <v>0.59800000000000009</v>
      </c>
      <c r="O546" s="143">
        <v>0.752</v>
      </c>
      <c r="P546" s="143">
        <v>1.4020000000000001</v>
      </c>
      <c r="Q546" s="143">
        <v>6.8500000000000005</v>
      </c>
      <c r="R546" s="144">
        <v>109.25</v>
      </c>
    </row>
    <row r="547" spans="1:18" s="102" customFormat="1" ht="19.8" thickBot="1">
      <c r="A547" s="116" t="s">
        <v>102</v>
      </c>
      <c r="B547" s="117">
        <v>178989.99</v>
      </c>
      <c r="C547" s="117">
        <v>193042.74</v>
      </c>
      <c r="D547" s="118">
        <v>1</v>
      </c>
      <c r="E547" s="119" t="s">
        <v>84</v>
      </c>
      <c r="F547" s="118">
        <f>F546+G547</f>
        <v>65</v>
      </c>
      <c r="G547" s="119">
        <v>12.5</v>
      </c>
      <c r="H547" s="145"/>
      <c r="I547" s="145"/>
      <c r="J547" s="145"/>
      <c r="K547" s="145"/>
      <c r="L547" s="120"/>
      <c r="M547" s="146"/>
      <c r="N547" s="146"/>
      <c r="O547" s="146"/>
      <c r="P547" s="146"/>
      <c r="Q547" s="146"/>
      <c r="R547" s="147"/>
    </row>
    <row r="548" spans="1:18" s="102" customFormat="1" ht="19.2">
      <c r="A548" s="108" t="s">
        <v>195</v>
      </c>
      <c r="B548" s="109">
        <v>179009.52</v>
      </c>
      <c r="C548" s="109">
        <v>190873.16</v>
      </c>
      <c r="D548" s="110">
        <v>2.2999999999999998</v>
      </c>
      <c r="E548" s="111" t="s">
        <v>105</v>
      </c>
      <c r="F548" s="110">
        <v>2.7</v>
      </c>
      <c r="G548" s="111">
        <v>2.7</v>
      </c>
      <c r="H548" s="114"/>
      <c r="I548" s="114"/>
      <c r="J548" s="114"/>
      <c r="K548" s="114"/>
      <c r="L548" s="112"/>
      <c r="M548" s="143"/>
      <c r="N548" s="143"/>
      <c r="O548" s="143"/>
      <c r="P548" s="143"/>
      <c r="Q548" s="143"/>
      <c r="R548" s="144"/>
    </row>
    <row r="549" spans="1:18" s="102" customFormat="1" ht="19.2">
      <c r="A549" s="108" t="s">
        <v>195</v>
      </c>
      <c r="B549" s="109">
        <v>179009.52</v>
      </c>
      <c r="C549" s="109">
        <v>190873.16</v>
      </c>
      <c r="D549" s="110">
        <v>2.2999999999999998</v>
      </c>
      <c r="E549" s="111" t="s">
        <v>61</v>
      </c>
      <c r="F549" s="110">
        <f>F548+G549</f>
        <v>13.5</v>
      </c>
      <c r="G549" s="111">
        <v>10.8</v>
      </c>
      <c r="H549" s="114"/>
      <c r="I549" s="114"/>
      <c r="J549" s="114"/>
      <c r="K549" s="114"/>
      <c r="L549" s="112"/>
      <c r="M549" s="143"/>
      <c r="N549" s="143"/>
      <c r="O549" s="143"/>
      <c r="P549" s="143"/>
      <c r="Q549" s="143"/>
      <c r="R549" s="144"/>
    </row>
    <row r="550" spans="1:18" s="102" customFormat="1" ht="19.2">
      <c r="A550" s="108" t="s">
        <v>195</v>
      </c>
      <c r="B550" s="109">
        <v>179009.52</v>
      </c>
      <c r="C550" s="109">
        <v>190873.16</v>
      </c>
      <c r="D550" s="110">
        <v>2.2999999999999998</v>
      </c>
      <c r="E550" s="111" t="s">
        <v>57</v>
      </c>
      <c r="F550" s="110">
        <f>F549+G550</f>
        <v>43</v>
      </c>
      <c r="G550" s="111">
        <v>29.5</v>
      </c>
      <c r="H550" s="114">
        <v>51.112500000000004</v>
      </c>
      <c r="I550" s="114">
        <v>2.6937500000000005</v>
      </c>
      <c r="J550" s="114">
        <v>53.987499999999997</v>
      </c>
      <c r="K550" s="114">
        <v>28.299999999999997</v>
      </c>
      <c r="L550" s="151">
        <v>67.237499999999997</v>
      </c>
      <c r="M550" s="143" t="s">
        <v>88</v>
      </c>
      <c r="N550" s="143">
        <v>0.58799999999999997</v>
      </c>
      <c r="O550" s="143">
        <v>0.71724999999999994</v>
      </c>
      <c r="P550" s="143">
        <v>1.3916249999999997</v>
      </c>
      <c r="Q550" s="143">
        <v>5.8374999999999995</v>
      </c>
      <c r="R550" s="144">
        <v>116.97499999999999</v>
      </c>
    </row>
    <row r="551" spans="1:18" s="102" customFormat="1" ht="19.2">
      <c r="A551" s="108" t="s">
        <v>195</v>
      </c>
      <c r="B551" s="109">
        <v>179009.52</v>
      </c>
      <c r="C551" s="109">
        <v>190873.16</v>
      </c>
      <c r="D551" s="110">
        <v>2.2999999999999998</v>
      </c>
      <c r="E551" s="111" t="s">
        <v>59</v>
      </c>
      <c r="F551" s="110">
        <f>F550+G551</f>
        <v>52</v>
      </c>
      <c r="G551" s="111">
        <v>9</v>
      </c>
      <c r="H551" s="114"/>
      <c r="I551" s="114"/>
      <c r="J551" s="114"/>
      <c r="K551" s="114"/>
      <c r="L551" s="112"/>
      <c r="M551" s="143"/>
      <c r="N551" s="143"/>
      <c r="O551" s="143"/>
      <c r="P551" s="143"/>
      <c r="Q551" s="143"/>
      <c r="R551" s="144"/>
    </row>
    <row r="552" spans="1:18" s="102" customFormat="1" ht="19.2">
      <c r="A552" s="108" t="s">
        <v>194</v>
      </c>
      <c r="B552" s="197">
        <v>179010.35</v>
      </c>
      <c r="C552" s="197">
        <v>190856.31</v>
      </c>
      <c r="D552" s="202">
        <v>0</v>
      </c>
      <c r="E552" s="207" t="s">
        <v>59</v>
      </c>
      <c r="F552" s="202">
        <v>12</v>
      </c>
      <c r="G552" s="207">
        <v>12</v>
      </c>
      <c r="H552" s="212"/>
      <c r="I552" s="212"/>
      <c r="J552" s="212"/>
      <c r="K552" s="212"/>
      <c r="L552" s="216"/>
      <c r="M552" s="230"/>
      <c r="N552" s="230"/>
      <c r="O552" s="230"/>
      <c r="P552" s="230"/>
      <c r="Q552" s="230"/>
      <c r="R552" s="144"/>
    </row>
    <row r="553" spans="1:18" s="102" customFormat="1" ht="19.8" thickBot="1">
      <c r="A553" s="108" t="s">
        <v>194</v>
      </c>
      <c r="B553" s="109">
        <v>179010.35</v>
      </c>
      <c r="C553" s="109">
        <v>190856.31</v>
      </c>
      <c r="D553" s="110">
        <v>0</v>
      </c>
      <c r="E553" s="111" t="s">
        <v>57</v>
      </c>
      <c r="F553" s="110">
        <f>F552+G553</f>
        <v>30</v>
      </c>
      <c r="G553" s="111">
        <v>18</v>
      </c>
      <c r="H553" s="114">
        <v>45.266666666666673</v>
      </c>
      <c r="I553" s="114">
        <v>2.686666666666667</v>
      </c>
      <c r="J553" s="114">
        <v>42.15</v>
      </c>
      <c r="K553" s="114">
        <v>19.3</v>
      </c>
      <c r="L553" s="151">
        <v>53.15</v>
      </c>
      <c r="M553" s="143">
        <v>29.099999999999998</v>
      </c>
      <c r="N553" s="143">
        <v>0.46533333333333332</v>
      </c>
      <c r="O553" s="143">
        <v>0.5575</v>
      </c>
      <c r="P553" s="143">
        <v>1.2303333333333335</v>
      </c>
      <c r="Q553" s="143">
        <v>5.2333333333333334</v>
      </c>
      <c r="R553" s="144">
        <v>126.38333333333333</v>
      </c>
    </row>
    <row r="554" spans="1:18" s="102" customFormat="1" ht="19.2">
      <c r="A554" s="103" t="s">
        <v>194</v>
      </c>
      <c r="B554" s="104">
        <v>179010.35</v>
      </c>
      <c r="C554" s="104">
        <v>190856.31</v>
      </c>
      <c r="D554" s="105">
        <v>0</v>
      </c>
      <c r="E554" s="140" t="s">
        <v>87</v>
      </c>
      <c r="F554" s="105">
        <f>F553+G554</f>
        <v>39</v>
      </c>
      <c r="G554" s="140">
        <v>9</v>
      </c>
      <c r="H554" s="141"/>
      <c r="I554" s="141"/>
      <c r="J554" s="141"/>
      <c r="K554" s="141"/>
      <c r="L554" s="106"/>
      <c r="M554" s="149"/>
      <c r="N554" s="149"/>
      <c r="O554" s="149"/>
      <c r="P554" s="149"/>
      <c r="Q554" s="149"/>
      <c r="R554" s="150"/>
    </row>
    <row r="555" spans="1:18" s="102" customFormat="1" ht="19.2">
      <c r="A555" s="108" t="s">
        <v>194</v>
      </c>
      <c r="B555" s="109">
        <v>179010.35</v>
      </c>
      <c r="C555" s="109">
        <v>190856.31</v>
      </c>
      <c r="D555" s="110">
        <v>0</v>
      </c>
      <c r="E555" s="111" t="s">
        <v>135</v>
      </c>
      <c r="F555" s="110">
        <f>F554+G555</f>
        <v>42</v>
      </c>
      <c r="G555" s="111">
        <v>3</v>
      </c>
      <c r="H555" s="114">
        <v>54.6</v>
      </c>
      <c r="I555" s="114">
        <v>2.71</v>
      </c>
      <c r="J555" s="114">
        <v>54.7</v>
      </c>
      <c r="K555" s="114">
        <v>30.1</v>
      </c>
      <c r="L555" s="112"/>
      <c r="M555" s="143">
        <v>42.7</v>
      </c>
      <c r="N555" s="143">
        <v>0.54300000000000004</v>
      </c>
      <c r="O555" s="143">
        <v>0.61699999999999999</v>
      </c>
      <c r="P555" s="143">
        <v>1.5029999999999999</v>
      </c>
      <c r="Q555" s="143">
        <v>6.7</v>
      </c>
      <c r="R555" s="144">
        <v>165.3</v>
      </c>
    </row>
    <row r="556" spans="1:18" s="102" customFormat="1" ht="19.2">
      <c r="A556" s="108" t="s">
        <v>194</v>
      </c>
      <c r="B556" s="197">
        <v>179010.35</v>
      </c>
      <c r="C556" s="197">
        <v>190856.31</v>
      </c>
      <c r="D556" s="202">
        <v>0</v>
      </c>
      <c r="E556" s="207" t="s">
        <v>87</v>
      </c>
      <c r="F556" s="202">
        <f>F555+G556</f>
        <v>43.5</v>
      </c>
      <c r="G556" s="207">
        <v>1.5</v>
      </c>
      <c r="H556" s="212"/>
      <c r="I556" s="212"/>
      <c r="J556" s="212"/>
      <c r="K556" s="212"/>
      <c r="L556" s="216"/>
      <c r="M556" s="230"/>
      <c r="N556" s="230"/>
      <c r="O556" s="230"/>
      <c r="P556" s="230"/>
      <c r="Q556" s="230"/>
      <c r="R556" s="144"/>
    </row>
    <row r="557" spans="1:18" s="102" customFormat="1" ht="19.8" thickBot="1">
      <c r="A557" s="116" t="s">
        <v>141</v>
      </c>
      <c r="B557" s="117">
        <v>179022.66</v>
      </c>
      <c r="C557" s="117">
        <v>192885.25</v>
      </c>
      <c r="D557" s="118">
        <v>1</v>
      </c>
      <c r="E557" s="118" t="s">
        <v>55</v>
      </c>
      <c r="F557" s="118">
        <v>1</v>
      </c>
      <c r="G557" s="119">
        <v>1</v>
      </c>
      <c r="H557" s="145"/>
      <c r="I557" s="145"/>
      <c r="J557" s="145"/>
      <c r="K557" s="145"/>
      <c r="L557" s="120"/>
      <c r="M557" s="146"/>
      <c r="N557" s="146"/>
      <c r="O557" s="146"/>
      <c r="P557" s="146"/>
      <c r="Q557" s="146"/>
      <c r="R557" s="147"/>
    </row>
    <row r="558" spans="1:18" s="102" customFormat="1" ht="19.2">
      <c r="A558" s="108" t="s">
        <v>141</v>
      </c>
      <c r="B558" s="109">
        <v>179022.66</v>
      </c>
      <c r="C558" s="109">
        <v>192885.25</v>
      </c>
      <c r="D558" s="110">
        <v>1</v>
      </c>
      <c r="E558" s="111" t="s">
        <v>59</v>
      </c>
      <c r="F558" s="110">
        <f>F557+G558</f>
        <v>10.5</v>
      </c>
      <c r="G558" s="111">
        <v>9.5</v>
      </c>
      <c r="H558" s="114"/>
      <c r="I558" s="114"/>
      <c r="J558" s="114"/>
      <c r="K558" s="114"/>
      <c r="L558" s="112"/>
      <c r="M558" s="143"/>
      <c r="N558" s="143"/>
      <c r="O558" s="143"/>
      <c r="P558" s="143"/>
      <c r="Q558" s="143"/>
      <c r="R558" s="144"/>
    </row>
    <row r="559" spans="1:18" s="102" customFormat="1" ht="19.2">
      <c r="A559" s="108" t="s">
        <v>141</v>
      </c>
      <c r="B559" s="109">
        <v>179022.66</v>
      </c>
      <c r="C559" s="109">
        <v>192885.25</v>
      </c>
      <c r="D559" s="110">
        <v>1</v>
      </c>
      <c r="E559" s="111" t="s">
        <v>57</v>
      </c>
      <c r="F559" s="110">
        <f>F558+G559</f>
        <v>36.700000000000003</v>
      </c>
      <c r="G559" s="111">
        <v>26.2</v>
      </c>
      <c r="H559" s="114">
        <v>48.783333333333331</v>
      </c>
      <c r="I559" s="114">
        <v>2.686666666666667</v>
      </c>
      <c r="J559" s="114">
        <v>52.400000000000006</v>
      </c>
      <c r="K559" s="114">
        <v>26.966666666666665</v>
      </c>
      <c r="L559" s="151">
        <v>86.666666666666671</v>
      </c>
      <c r="M559" s="143">
        <v>44.333333333333336</v>
      </c>
      <c r="N559" s="143">
        <v>0.62283333333333324</v>
      </c>
      <c r="O559" s="143">
        <v>0.75</v>
      </c>
      <c r="P559" s="143">
        <v>1.3328333333333335</v>
      </c>
      <c r="Q559" s="143">
        <v>5.9666666666666659</v>
      </c>
      <c r="R559" s="144">
        <v>152.5</v>
      </c>
    </row>
    <row r="560" spans="1:18" s="102" customFormat="1" ht="19.2">
      <c r="A560" s="108" t="s">
        <v>141</v>
      </c>
      <c r="B560" s="109">
        <v>179022.66</v>
      </c>
      <c r="C560" s="109">
        <v>192885.25</v>
      </c>
      <c r="D560" s="110">
        <v>1</v>
      </c>
      <c r="E560" s="111" t="s">
        <v>61</v>
      </c>
      <c r="F560" s="110">
        <f>F559+G560</f>
        <v>40.5</v>
      </c>
      <c r="G560" s="111">
        <v>3.8</v>
      </c>
      <c r="H560" s="114"/>
      <c r="I560" s="114"/>
      <c r="J560" s="114"/>
      <c r="K560" s="114"/>
      <c r="L560" s="112"/>
      <c r="M560" s="143"/>
      <c r="N560" s="143"/>
      <c r="O560" s="143"/>
      <c r="P560" s="143"/>
      <c r="Q560" s="143"/>
      <c r="R560" s="144"/>
    </row>
    <row r="561" spans="1:18" s="102" customFormat="1" ht="19.2">
      <c r="A561" s="108" t="s">
        <v>85</v>
      </c>
      <c r="B561" s="197">
        <v>179053.04</v>
      </c>
      <c r="C561" s="197">
        <v>191392.81</v>
      </c>
      <c r="D561" s="202">
        <v>4.8</v>
      </c>
      <c r="E561" s="202" t="s">
        <v>86</v>
      </c>
      <c r="F561" s="202">
        <v>6.5</v>
      </c>
      <c r="G561" s="202">
        <v>6.5</v>
      </c>
      <c r="H561" s="216"/>
      <c r="I561" s="216"/>
      <c r="J561" s="216"/>
      <c r="K561" s="216"/>
      <c r="L561" s="216"/>
      <c r="M561" s="216"/>
      <c r="N561" s="216"/>
      <c r="O561" s="216"/>
      <c r="P561" s="216"/>
      <c r="Q561" s="216"/>
      <c r="R561" s="113"/>
    </row>
    <row r="562" spans="1:18" s="102" customFormat="1" ht="19.8" thickBot="1">
      <c r="A562" s="108" t="s">
        <v>85</v>
      </c>
      <c r="B562" s="109">
        <v>179053.04</v>
      </c>
      <c r="C562" s="109">
        <v>191392.81</v>
      </c>
      <c r="D562" s="110">
        <v>4.8</v>
      </c>
      <c r="E562" s="111" t="s">
        <v>59</v>
      </c>
      <c r="F562" s="110">
        <f t="shared" ref="F562:F568" si="7">F561+G562</f>
        <v>16.5</v>
      </c>
      <c r="G562" s="111">
        <v>10</v>
      </c>
      <c r="H562" s="112"/>
      <c r="I562" s="112"/>
      <c r="J562" s="112"/>
      <c r="K562" s="112"/>
      <c r="L562" s="112"/>
      <c r="M562" s="112"/>
      <c r="N562" s="112"/>
      <c r="O562" s="112"/>
      <c r="P562" s="112"/>
      <c r="Q562" s="112"/>
      <c r="R562" s="113"/>
    </row>
    <row r="563" spans="1:18" s="102" customFormat="1" ht="19.2">
      <c r="A563" s="103" t="s">
        <v>85</v>
      </c>
      <c r="B563" s="104">
        <v>179053.04</v>
      </c>
      <c r="C563" s="104">
        <v>191392.81</v>
      </c>
      <c r="D563" s="105">
        <v>4.8</v>
      </c>
      <c r="E563" s="140" t="s">
        <v>57</v>
      </c>
      <c r="F563" s="105">
        <f t="shared" si="7"/>
        <v>38</v>
      </c>
      <c r="G563" s="140">
        <v>21.5</v>
      </c>
      <c r="H563" s="106">
        <v>45.95</v>
      </c>
      <c r="I563" s="106">
        <v>2.6875</v>
      </c>
      <c r="J563" s="106">
        <v>49.375</v>
      </c>
      <c r="K563" s="106">
        <v>24.524999999999999</v>
      </c>
      <c r="L563" s="106">
        <v>89.2</v>
      </c>
      <c r="M563" s="106">
        <v>47.174999999999997</v>
      </c>
      <c r="N563" s="106">
        <v>0.6</v>
      </c>
      <c r="O563" s="106">
        <v>0.83799999999999997</v>
      </c>
      <c r="P563" s="106">
        <v>1.24</v>
      </c>
      <c r="Q563" s="106">
        <v>5.5750000000000002</v>
      </c>
      <c r="R563" s="107">
        <v>190</v>
      </c>
    </row>
    <row r="564" spans="1:18" s="102" customFormat="1" ht="19.2">
      <c r="A564" s="108" t="s">
        <v>85</v>
      </c>
      <c r="B564" s="109">
        <v>179053.04</v>
      </c>
      <c r="C564" s="109">
        <v>191392.81</v>
      </c>
      <c r="D564" s="110">
        <v>4.8</v>
      </c>
      <c r="E564" s="111" t="s">
        <v>59</v>
      </c>
      <c r="F564" s="110">
        <f t="shared" si="7"/>
        <v>41</v>
      </c>
      <c r="G564" s="111">
        <v>3</v>
      </c>
      <c r="H564" s="112"/>
      <c r="I564" s="112"/>
      <c r="J564" s="112"/>
      <c r="K564" s="112"/>
      <c r="L564" s="112"/>
      <c r="M564" s="112"/>
      <c r="N564" s="112"/>
      <c r="O564" s="112"/>
      <c r="P564" s="112"/>
      <c r="Q564" s="112"/>
      <c r="R564" s="113"/>
    </row>
    <row r="565" spans="1:18" s="102" customFormat="1" ht="19.8" thickBot="1">
      <c r="A565" s="116" t="s">
        <v>85</v>
      </c>
      <c r="B565" s="117">
        <v>179053.04</v>
      </c>
      <c r="C565" s="117">
        <v>191392.81</v>
      </c>
      <c r="D565" s="118">
        <v>4.8</v>
      </c>
      <c r="E565" s="119" t="s">
        <v>57</v>
      </c>
      <c r="F565" s="118">
        <f t="shared" si="7"/>
        <v>42</v>
      </c>
      <c r="G565" s="119">
        <v>1</v>
      </c>
      <c r="H565" s="120"/>
      <c r="I565" s="120"/>
      <c r="J565" s="120"/>
      <c r="K565" s="120"/>
      <c r="L565" s="120"/>
      <c r="M565" s="120"/>
      <c r="N565" s="120"/>
      <c r="O565" s="120"/>
      <c r="P565" s="120"/>
      <c r="Q565" s="120"/>
      <c r="R565" s="121"/>
    </row>
    <row r="566" spans="1:18" s="102" customFormat="1" ht="19.2">
      <c r="A566" s="108" t="s">
        <v>85</v>
      </c>
      <c r="B566" s="109">
        <v>179053.04</v>
      </c>
      <c r="C566" s="109">
        <v>191392.81</v>
      </c>
      <c r="D566" s="110">
        <v>4.8</v>
      </c>
      <c r="E566" s="111" t="s">
        <v>87</v>
      </c>
      <c r="F566" s="110">
        <f t="shared" si="7"/>
        <v>47</v>
      </c>
      <c r="G566" s="111">
        <v>5</v>
      </c>
      <c r="H566" s="112"/>
      <c r="I566" s="112"/>
      <c r="J566" s="112"/>
      <c r="K566" s="112"/>
      <c r="L566" s="112"/>
      <c r="M566" s="112"/>
      <c r="N566" s="112"/>
      <c r="O566" s="112"/>
      <c r="P566" s="112"/>
      <c r="Q566" s="112"/>
      <c r="R566" s="113"/>
    </row>
    <row r="567" spans="1:18" s="102" customFormat="1" ht="19.2">
      <c r="A567" s="108" t="s">
        <v>85</v>
      </c>
      <c r="B567" s="109">
        <v>179053.04</v>
      </c>
      <c r="C567" s="109">
        <v>191392.81</v>
      </c>
      <c r="D567" s="110">
        <v>4.8</v>
      </c>
      <c r="E567" s="111" t="s">
        <v>57</v>
      </c>
      <c r="F567" s="110">
        <f t="shared" si="7"/>
        <v>48.5</v>
      </c>
      <c r="G567" s="111">
        <v>1.5</v>
      </c>
      <c r="H567" s="112">
        <v>32.549999999999997</v>
      </c>
      <c r="I567" s="112">
        <v>2.6749999999999998</v>
      </c>
      <c r="J567" s="112">
        <v>38.450000000000003</v>
      </c>
      <c r="K567" s="112">
        <v>14.45</v>
      </c>
      <c r="L567" s="112" t="s">
        <v>88</v>
      </c>
      <c r="M567" s="112" t="s">
        <v>88</v>
      </c>
      <c r="N567" s="112" t="s">
        <v>88</v>
      </c>
      <c r="O567" s="112" t="s">
        <v>88</v>
      </c>
      <c r="P567" s="112" t="s">
        <v>88</v>
      </c>
      <c r="Q567" s="112" t="s">
        <v>88</v>
      </c>
      <c r="R567" s="113" t="s">
        <v>88</v>
      </c>
    </row>
    <row r="568" spans="1:18" s="102" customFormat="1" ht="19.8" thickBot="1">
      <c r="A568" s="108" t="s">
        <v>85</v>
      </c>
      <c r="B568" s="197">
        <v>179053.04</v>
      </c>
      <c r="C568" s="197">
        <v>191392.81</v>
      </c>
      <c r="D568" s="202">
        <v>4.8</v>
      </c>
      <c r="E568" s="207" t="s">
        <v>84</v>
      </c>
      <c r="F568" s="202">
        <f t="shared" si="7"/>
        <v>56.5</v>
      </c>
      <c r="G568" s="207">
        <v>8</v>
      </c>
      <c r="H568" s="216"/>
      <c r="I568" s="216"/>
      <c r="J568" s="216"/>
      <c r="K568" s="216"/>
      <c r="L568" s="216"/>
      <c r="M568" s="216"/>
      <c r="N568" s="216"/>
      <c r="O568" s="216"/>
      <c r="P568" s="216"/>
      <c r="Q568" s="216"/>
      <c r="R568" s="113"/>
    </row>
    <row r="569" spans="1:18" s="102" customFormat="1" ht="19.2">
      <c r="A569" s="103" t="s">
        <v>162</v>
      </c>
      <c r="B569" s="104">
        <v>179065.24</v>
      </c>
      <c r="C569" s="104">
        <v>192573.18</v>
      </c>
      <c r="D569" s="105">
        <v>1.3</v>
      </c>
      <c r="E569" s="105" t="s">
        <v>55</v>
      </c>
      <c r="F569" s="105">
        <v>1.4</v>
      </c>
      <c r="G569" s="140">
        <v>1.4</v>
      </c>
      <c r="H569" s="141"/>
      <c r="I569" s="141"/>
      <c r="J569" s="141"/>
      <c r="K569" s="141"/>
      <c r="L569" s="106"/>
      <c r="M569" s="149"/>
      <c r="N569" s="149"/>
      <c r="O569" s="149"/>
      <c r="P569" s="149"/>
      <c r="Q569" s="149"/>
      <c r="R569" s="150"/>
    </row>
    <row r="570" spans="1:18" s="102" customFormat="1" ht="19.2">
      <c r="A570" s="108" t="s">
        <v>162</v>
      </c>
      <c r="B570" s="109">
        <v>179065.24</v>
      </c>
      <c r="C570" s="109">
        <v>192573.18</v>
      </c>
      <c r="D570" s="110">
        <v>1.3</v>
      </c>
      <c r="E570" s="111" t="s">
        <v>59</v>
      </c>
      <c r="F570" s="110">
        <f>F569+G570</f>
        <v>9</v>
      </c>
      <c r="G570" s="111">
        <v>7.6</v>
      </c>
      <c r="H570" s="114"/>
      <c r="I570" s="114"/>
      <c r="J570" s="114"/>
      <c r="K570" s="114"/>
      <c r="L570" s="112"/>
      <c r="M570" s="143"/>
      <c r="N570" s="143"/>
      <c r="O570" s="143"/>
      <c r="P570" s="143"/>
      <c r="Q570" s="143"/>
      <c r="R570" s="144"/>
    </row>
    <row r="571" spans="1:18" s="102" customFormat="1" ht="19.8" thickBot="1">
      <c r="A571" s="116" t="s">
        <v>162</v>
      </c>
      <c r="B571" s="117">
        <v>179065.24</v>
      </c>
      <c r="C571" s="117">
        <v>192573.18</v>
      </c>
      <c r="D571" s="118">
        <v>1.3</v>
      </c>
      <c r="E571" s="119" t="s">
        <v>57</v>
      </c>
      <c r="F571" s="118">
        <f>F570+G571</f>
        <v>28.5</v>
      </c>
      <c r="G571" s="119">
        <v>19.5</v>
      </c>
      <c r="H571" s="145">
        <v>52.042857142857144</v>
      </c>
      <c r="I571" s="145">
        <v>2.677285714285714</v>
      </c>
      <c r="J571" s="145">
        <v>53.257142857142853</v>
      </c>
      <c r="K571" s="145">
        <v>29.414285714285711</v>
      </c>
      <c r="L571" s="226">
        <v>86.733333333333348</v>
      </c>
      <c r="M571" s="146">
        <v>45.783333333333331</v>
      </c>
      <c r="N571" s="146">
        <v>0.66400000000000003</v>
      </c>
      <c r="O571" s="146">
        <v>0.77366666666666661</v>
      </c>
      <c r="P571" s="146">
        <v>1.4390000000000001</v>
      </c>
      <c r="Q571" s="146">
        <v>5.2833333333333341</v>
      </c>
      <c r="R571" s="147">
        <v>150.83333333333334</v>
      </c>
    </row>
    <row r="572" spans="1:18" s="102" customFormat="1" ht="19.2">
      <c r="A572" s="108" t="s">
        <v>162</v>
      </c>
      <c r="B572" s="197">
        <v>179065.24</v>
      </c>
      <c r="C572" s="197">
        <v>192573.18</v>
      </c>
      <c r="D572" s="202">
        <v>1.3</v>
      </c>
      <c r="E572" s="207" t="s">
        <v>59</v>
      </c>
      <c r="F572" s="202">
        <f>F571+G572</f>
        <v>35</v>
      </c>
      <c r="G572" s="207">
        <v>6.5</v>
      </c>
      <c r="H572" s="212"/>
      <c r="I572" s="212"/>
      <c r="J572" s="212"/>
      <c r="K572" s="212"/>
      <c r="L572" s="216"/>
      <c r="M572" s="230"/>
      <c r="N572" s="230"/>
      <c r="O572" s="230"/>
      <c r="P572" s="230"/>
      <c r="Q572" s="230"/>
      <c r="R572" s="144"/>
    </row>
    <row r="573" spans="1:18" s="102" customFormat="1" ht="19.2">
      <c r="A573" s="108" t="s">
        <v>183</v>
      </c>
      <c r="B573" s="109">
        <v>179146.27</v>
      </c>
      <c r="C573" s="109">
        <v>192954.9</v>
      </c>
      <c r="D573" s="110">
        <v>0.6</v>
      </c>
      <c r="E573" s="110" t="s">
        <v>55</v>
      </c>
      <c r="F573" s="110">
        <v>1</v>
      </c>
      <c r="G573" s="111">
        <v>1</v>
      </c>
      <c r="H573" s="114"/>
      <c r="I573" s="114"/>
      <c r="J573" s="114"/>
      <c r="K573" s="114"/>
      <c r="L573" s="112"/>
      <c r="M573" s="143"/>
      <c r="N573" s="143"/>
      <c r="O573" s="143"/>
      <c r="P573" s="143"/>
      <c r="Q573" s="143"/>
      <c r="R573" s="144"/>
    </row>
    <row r="574" spans="1:18" s="102" customFormat="1" ht="19.8" thickBot="1">
      <c r="A574" s="108" t="s">
        <v>183</v>
      </c>
      <c r="B574" s="109">
        <v>179146.27</v>
      </c>
      <c r="C574" s="109">
        <v>192954.9</v>
      </c>
      <c r="D574" s="110">
        <v>0.6</v>
      </c>
      <c r="E574" s="111" t="s">
        <v>59</v>
      </c>
      <c r="F574" s="110">
        <f>F573+G574</f>
        <v>13.5</v>
      </c>
      <c r="G574" s="111">
        <v>12.5</v>
      </c>
      <c r="H574" s="114"/>
      <c r="I574" s="114"/>
      <c r="J574" s="114"/>
      <c r="K574" s="114"/>
      <c r="L574" s="112"/>
      <c r="M574" s="143"/>
      <c r="N574" s="143"/>
      <c r="O574" s="143"/>
      <c r="P574" s="143"/>
      <c r="Q574" s="143"/>
      <c r="R574" s="144"/>
    </row>
    <row r="575" spans="1:18" s="102" customFormat="1" ht="19.2">
      <c r="A575" s="103" t="s">
        <v>183</v>
      </c>
      <c r="B575" s="104">
        <v>179146.27</v>
      </c>
      <c r="C575" s="104">
        <v>192954.9</v>
      </c>
      <c r="D575" s="105">
        <v>0.6</v>
      </c>
      <c r="E575" s="140" t="s">
        <v>57</v>
      </c>
      <c r="F575" s="105">
        <f>F574+G575</f>
        <v>28.5</v>
      </c>
      <c r="G575" s="140">
        <v>15</v>
      </c>
      <c r="H575" s="141">
        <v>48.320000000000007</v>
      </c>
      <c r="I575" s="141">
        <v>2.6900000000000004</v>
      </c>
      <c r="J575" s="141">
        <v>49.599999999999994</v>
      </c>
      <c r="K575" s="141">
        <v>25.619999999999997</v>
      </c>
      <c r="L575" s="222">
        <v>106.2</v>
      </c>
      <c r="M575" s="149" t="s">
        <v>58</v>
      </c>
      <c r="N575" s="149">
        <v>0.6412000000000001</v>
      </c>
      <c r="O575" s="149">
        <v>0.80380000000000007</v>
      </c>
      <c r="P575" s="149">
        <v>1.3214000000000001</v>
      </c>
      <c r="Q575" s="149">
        <v>6.4599999999999991</v>
      </c>
      <c r="R575" s="150">
        <v>175.2</v>
      </c>
    </row>
    <row r="576" spans="1:18" s="102" customFormat="1" ht="19.2">
      <c r="A576" s="108" t="s">
        <v>183</v>
      </c>
      <c r="B576" s="109">
        <v>179146.27</v>
      </c>
      <c r="C576" s="109">
        <v>192954.9</v>
      </c>
      <c r="D576" s="110">
        <v>0.6</v>
      </c>
      <c r="E576" s="111" t="s">
        <v>87</v>
      </c>
      <c r="F576" s="110">
        <f>F575+G576</f>
        <v>31.5</v>
      </c>
      <c r="G576" s="111">
        <v>3</v>
      </c>
      <c r="H576" s="114"/>
      <c r="I576" s="114"/>
      <c r="J576" s="114"/>
      <c r="K576" s="114"/>
      <c r="L576" s="112"/>
      <c r="M576" s="143"/>
      <c r="N576" s="143"/>
      <c r="O576" s="143"/>
      <c r="P576" s="143"/>
      <c r="Q576" s="143"/>
      <c r="R576" s="144"/>
    </row>
    <row r="577" spans="1:18" s="102" customFormat="1" ht="19.2">
      <c r="A577" s="108" t="s">
        <v>183</v>
      </c>
      <c r="B577" s="109">
        <v>179146.27</v>
      </c>
      <c r="C577" s="109">
        <v>192954.9</v>
      </c>
      <c r="D577" s="110">
        <v>0.6</v>
      </c>
      <c r="E577" s="111" t="s">
        <v>57</v>
      </c>
      <c r="F577" s="110">
        <f>F576+G577</f>
        <v>34.5</v>
      </c>
      <c r="G577" s="111">
        <v>3</v>
      </c>
      <c r="H577" s="114">
        <v>43.1</v>
      </c>
      <c r="I577" s="114">
        <v>2.68</v>
      </c>
      <c r="J577" s="114">
        <v>42.6</v>
      </c>
      <c r="K577" s="114">
        <v>19</v>
      </c>
      <c r="L577" s="151">
        <v>94.5</v>
      </c>
      <c r="M577" s="143" t="s">
        <v>58</v>
      </c>
      <c r="N577" s="143">
        <v>0.41000000000000003</v>
      </c>
      <c r="O577" s="143">
        <v>0.63700000000000001</v>
      </c>
      <c r="P577" s="143">
        <v>0.98799999999999999</v>
      </c>
      <c r="Q577" s="143">
        <v>5.7</v>
      </c>
      <c r="R577" s="144">
        <v>242.5</v>
      </c>
    </row>
    <row r="578" spans="1:18" s="102" customFormat="1" ht="19.8" thickBot="1">
      <c r="A578" s="116" t="s">
        <v>183</v>
      </c>
      <c r="B578" s="117">
        <v>179146.27</v>
      </c>
      <c r="C578" s="117">
        <v>192954.9</v>
      </c>
      <c r="D578" s="118">
        <v>0.6</v>
      </c>
      <c r="E578" s="119" t="s">
        <v>87</v>
      </c>
      <c r="F578" s="118">
        <f>F577+G578</f>
        <v>37.5</v>
      </c>
      <c r="G578" s="119">
        <v>3</v>
      </c>
      <c r="H578" s="145"/>
      <c r="I578" s="145"/>
      <c r="J578" s="145"/>
      <c r="K578" s="145"/>
      <c r="L578" s="120"/>
      <c r="M578" s="146"/>
      <c r="N578" s="146"/>
      <c r="O578" s="146"/>
      <c r="P578" s="146"/>
      <c r="Q578" s="146"/>
      <c r="R578" s="147"/>
    </row>
    <row r="579" spans="1:18" s="102" customFormat="1" ht="19.2">
      <c r="A579" s="108" t="s">
        <v>142</v>
      </c>
      <c r="B579" s="197">
        <v>179168.15</v>
      </c>
      <c r="C579" s="197">
        <v>192777.37</v>
      </c>
      <c r="D579" s="202">
        <v>0.6</v>
      </c>
      <c r="E579" s="202" t="s">
        <v>55</v>
      </c>
      <c r="F579" s="202">
        <v>0.5</v>
      </c>
      <c r="G579" s="207">
        <v>0.5</v>
      </c>
      <c r="H579" s="212"/>
      <c r="I579" s="212"/>
      <c r="J579" s="212"/>
      <c r="K579" s="212"/>
      <c r="L579" s="216"/>
      <c r="M579" s="230"/>
      <c r="N579" s="230"/>
      <c r="O579" s="230"/>
      <c r="P579" s="230"/>
      <c r="Q579" s="230"/>
      <c r="R579" s="144"/>
    </row>
    <row r="580" spans="1:18" s="102" customFormat="1" ht="19.2">
      <c r="A580" s="108" t="s">
        <v>142</v>
      </c>
      <c r="B580" s="109">
        <v>179168.15</v>
      </c>
      <c r="C580" s="109">
        <v>192777.37</v>
      </c>
      <c r="D580" s="110">
        <v>0.6</v>
      </c>
      <c r="E580" s="111" t="s">
        <v>59</v>
      </c>
      <c r="F580" s="110">
        <f>F579+G580</f>
        <v>10</v>
      </c>
      <c r="G580" s="111">
        <v>9.5</v>
      </c>
      <c r="H580" s="114"/>
      <c r="I580" s="114"/>
      <c r="J580" s="114"/>
      <c r="K580" s="114"/>
      <c r="L580" s="112"/>
      <c r="M580" s="143"/>
      <c r="N580" s="143"/>
      <c r="O580" s="143"/>
      <c r="P580" s="143"/>
      <c r="Q580" s="143"/>
      <c r="R580" s="144"/>
    </row>
    <row r="581" spans="1:18" s="102" customFormat="1" ht="19.2">
      <c r="A581" s="108" t="s">
        <v>142</v>
      </c>
      <c r="B581" s="109">
        <v>179168.15</v>
      </c>
      <c r="C581" s="109">
        <v>192777.37</v>
      </c>
      <c r="D581" s="110">
        <v>0.6</v>
      </c>
      <c r="E581" s="111" t="s">
        <v>57</v>
      </c>
      <c r="F581" s="110">
        <f>F580+G581</f>
        <v>26.5</v>
      </c>
      <c r="G581" s="111">
        <v>16.5</v>
      </c>
      <c r="H581" s="114">
        <v>49.120000000000005</v>
      </c>
      <c r="I581" s="114">
        <v>2.6920000000000002</v>
      </c>
      <c r="J581" s="114">
        <v>52.759999999999991</v>
      </c>
      <c r="K581" s="114">
        <v>26.959999999999997</v>
      </c>
      <c r="L581" s="151">
        <v>69.599999999999994</v>
      </c>
      <c r="M581" s="143">
        <v>37.200000000000003</v>
      </c>
      <c r="N581" s="143">
        <v>0.5978</v>
      </c>
      <c r="O581" s="143">
        <v>0.72660000000000002</v>
      </c>
      <c r="P581" s="143">
        <v>1.3484</v>
      </c>
      <c r="Q581" s="143">
        <v>5.48</v>
      </c>
      <c r="R581" s="144">
        <v>150</v>
      </c>
    </row>
    <row r="582" spans="1:18" s="102" customFormat="1" ht="19.2">
      <c r="A582" s="108" t="s">
        <v>142</v>
      </c>
      <c r="B582" s="197">
        <v>179168.15</v>
      </c>
      <c r="C582" s="197">
        <v>192777.37</v>
      </c>
      <c r="D582" s="202">
        <v>0.6</v>
      </c>
      <c r="E582" s="207" t="s">
        <v>87</v>
      </c>
      <c r="F582" s="202">
        <f>F581+G582</f>
        <v>32</v>
      </c>
      <c r="G582" s="207">
        <v>5.5</v>
      </c>
      <c r="H582" s="212"/>
      <c r="I582" s="212"/>
      <c r="J582" s="212"/>
      <c r="K582" s="212"/>
      <c r="L582" s="216"/>
      <c r="M582" s="230"/>
      <c r="N582" s="230"/>
      <c r="O582" s="230"/>
      <c r="P582" s="230"/>
      <c r="Q582" s="230"/>
      <c r="R582" s="144"/>
    </row>
    <row r="583" spans="1:18" s="102" customFormat="1" ht="19.8" thickBot="1">
      <c r="A583" s="108" t="s">
        <v>111</v>
      </c>
      <c r="B583" s="109">
        <v>179182.24</v>
      </c>
      <c r="C583" s="109">
        <v>190930.9</v>
      </c>
      <c r="D583" s="110">
        <v>2</v>
      </c>
      <c r="E583" s="110" t="s">
        <v>55</v>
      </c>
      <c r="F583" s="110">
        <v>4.5</v>
      </c>
      <c r="G583" s="111">
        <v>4.5</v>
      </c>
      <c r="H583" s="114"/>
      <c r="I583" s="114"/>
      <c r="J583" s="114"/>
      <c r="K583" s="114"/>
      <c r="L583" s="112"/>
      <c r="M583" s="143"/>
      <c r="N583" s="143"/>
      <c r="O583" s="143"/>
      <c r="P583" s="143"/>
      <c r="Q583" s="143"/>
      <c r="R583" s="144"/>
    </row>
    <row r="584" spans="1:18" s="102" customFormat="1" ht="19.2">
      <c r="A584" s="103" t="s">
        <v>111</v>
      </c>
      <c r="B584" s="104">
        <v>179182.24</v>
      </c>
      <c r="C584" s="104">
        <v>190930.9</v>
      </c>
      <c r="D584" s="105">
        <v>2</v>
      </c>
      <c r="E584" s="140" t="s">
        <v>59</v>
      </c>
      <c r="F584" s="105">
        <f>F583+G584</f>
        <v>16.5</v>
      </c>
      <c r="G584" s="140">
        <v>12</v>
      </c>
      <c r="H584" s="141"/>
      <c r="I584" s="141"/>
      <c r="J584" s="141"/>
      <c r="K584" s="141"/>
      <c r="L584" s="106"/>
      <c r="M584" s="149"/>
      <c r="N584" s="149"/>
      <c r="O584" s="149"/>
      <c r="P584" s="149"/>
      <c r="Q584" s="149"/>
      <c r="R584" s="150"/>
    </row>
    <row r="585" spans="1:18" s="102" customFormat="1" ht="19.2">
      <c r="A585" s="108" t="s">
        <v>111</v>
      </c>
      <c r="B585" s="109">
        <v>179182.24</v>
      </c>
      <c r="C585" s="109">
        <v>190930.9</v>
      </c>
      <c r="D585" s="110">
        <v>2</v>
      </c>
      <c r="E585" s="111" t="s">
        <v>57</v>
      </c>
      <c r="F585" s="110">
        <f>F584+G585</f>
        <v>58.5</v>
      </c>
      <c r="G585" s="111">
        <v>42</v>
      </c>
      <c r="H585" s="114">
        <v>47.107142857142868</v>
      </c>
      <c r="I585" s="114">
        <v>2.6758571428571427</v>
      </c>
      <c r="J585" s="114">
        <v>47.742857142857133</v>
      </c>
      <c r="K585" s="114">
        <v>24.050000000000004</v>
      </c>
      <c r="L585" s="151">
        <v>50.336363636363643</v>
      </c>
      <c r="M585" s="143">
        <v>28.390000000000004</v>
      </c>
      <c r="N585" s="143">
        <v>0.66441666666666666</v>
      </c>
      <c r="O585" s="143">
        <v>0.60183333333333333</v>
      </c>
      <c r="P585" s="143">
        <v>1.3069999999999999</v>
      </c>
      <c r="Q585" s="143">
        <v>4.3090909090909086</v>
      </c>
      <c r="R585" s="144">
        <v>121.83333333333333</v>
      </c>
    </row>
    <row r="586" spans="1:18" s="102" customFormat="1" ht="19.2">
      <c r="A586" s="108" t="s">
        <v>111</v>
      </c>
      <c r="B586" s="109">
        <v>179182.24</v>
      </c>
      <c r="C586" s="109">
        <v>190930.9</v>
      </c>
      <c r="D586" s="110">
        <v>2</v>
      </c>
      <c r="E586" s="111" t="s">
        <v>59</v>
      </c>
      <c r="F586" s="110">
        <f>F585+G586</f>
        <v>64</v>
      </c>
      <c r="G586" s="111">
        <v>5.5</v>
      </c>
      <c r="H586" s="114"/>
      <c r="I586" s="114"/>
      <c r="J586" s="114"/>
      <c r="K586" s="114"/>
      <c r="L586" s="112"/>
      <c r="M586" s="143"/>
      <c r="N586" s="143"/>
      <c r="O586" s="143"/>
      <c r="P586" s="143"/>
      <c r="Q586" s="143"/>
      <c r="R586" s="144"/>
    </row>
    <row r="587" spans="1:18" s="102" customFormat="1" ht="19.8" thickBot="1">
      <c r="A587" s="116" t="s">
        <v>146</v>
      </c>
      <c r="B587" s="117">
        <v>179193.06</v>
      </c>
      <c r="C587" s="117">
        <v>191205.01</v>
      </c>
      <c r="D587" s="118">
        <v>3.8</v>
      </c>
      <c r="E587" s="118" t="s">
        <v>82</v>
      </c>
      <c r="F587" s="118">
        <v>8</v>
      </c>
      <c r="G587" s="119">
        <v>8</v>
      </c>
      <c r="H587" s="145"/>
      <c r="I587" s="145"/>
      <c r="J587" s="145"/>
      <c r="K587" s="145"/>
      <c r="L587" s="120"/>
      <c r="M587" s="146"/>
      <c r="N587" s="146"/>
      <c r="O587" s="146"/>
      <c r="P587" s="146"/>
      <c r="Q587" s="146"/>
      <c r="R587" s="147"/>
    </row>
    <row r="588" spans="1:18" s="102" customFormat="1" ht="19.2">
      <c r="A588" s="108" t="s">
        <v>146</v>
      </c>
      <c r="B588" s="109">
        <v>179193.06</v>
      </c>
      <c r="C588" s="109">
        <v>191205.01</v>
      </c>
      <c r="D588" s="110">
        <v>3.8</v>
      </c>
      <c r="E588" s="111" t="s">
        <v>59</v>
      </c>
      <c r="F588" s="110">
        <f>F587+G588</f>
        <v>16.5</v>
      </c>
      <c r="G588" s="111">
        <v>8.5</v>
      </c>
      <c r="H588" s="114"/>
      <c r="I588" s="114"/>
      <c r="J588" s="114"/>
      <c r="K588" s="114"/>
      <c r="L588" s="112"/>
      <c r="M588" s="143"/>
      <c r="N588" s="143"/>
      <c r="O588" s="143"/>
      <c r="P588" s="143"/>
      <c r="Q588" s="143"/>
      <c r="R588" s="144"/>
    </row>
    <row r="589" spans="1:18" s="102" customFormat="1" ht="19.2">
      <c r="A589" s="108" t="s">
        <v>146</v>
      </c>
      <c r="B589" s="109">
        <v>179193.06</v>
      </c>
      <c r="C589" s="109">
        <v>191205.01</v>
      </c>
      <c r="D589" s="110">
        <v>3.8</v>
      </c>
      <c r="E589" s="111" t="s">
        <v>57</v>
      </c>
      <c r="F589" s="110">
        <f>F588+G589</f>
        <v>36</v>
      </c>
      <c r="G589" s="111">
        <v>19.5</v>
      </c>
      <c r="H589" s="114">
        <v>45.44</v>
      </c>
      <c r="I589" s="114">
        <v>2.7</v>
      </c>
      <c r="J589" s="114">
        <v>50.11999999999999</v>
      </c>
      <c r="K589" s="114">
        <v>27.52</v>
      </c>
      <c r="L589" s="151">
        <v>66.559999999999988</v>
      </c>
      <c r="M589" s="143" t="s">
        <v>58</v>
      </c>
      <c r="N589" s="143">
        <v>0.53820000000000001</v>
      </c>
      <c r="O589" s="143">
        <v>0.66020000000000001</v>
      </c>
      <c r="P589" s="143">
        <v>1.3344</v>
      </c>
      <c r="Q589" s="143">
        <v>5.0999999999999996</v>
      </c>
      <c r="R589" s="144">
        <v>117</v>
      </c>
    </row>
    <row r="590" spans="1:18" s="102" customFormat="1" ht="19.8" thickBot="1">
      <c r="A590" s="108" t="s">
        <v>146</v>
      </c>
      <c r="B590" s="197">
        <v>179193.06</v>
      </c>
      <c r="C590" s="197">
        <v>191205.01</v>
      </c>
      <c r="D590" s="202">
        <v>3.8</v>
      </c>
      <c r="E590" s="207" t="s">
        <v>87</v>
      </c>
      <c r="F590" s="202">
        <f>F589+G590</f>
        <v>40.5</v>
      </c>
      <c r="G590" s="207">
        <v>4.5</v>
      </c>
      <c r="H590" s="212"/>
      <c r="I590" s="212"/>
      <c r="J590" s="212"/>
      <c r="K590" s="212"/>
      <c r="L590" s="216"/>
      <c r="M590" s="230"/>
      <c r="N590" s="230"/>
      <c r="O590" s="230"/>
      <c r="P590" s="230"/>
      <c r="Q590" s="230"/>
      <c r="R590" s="144"/>
    </row>
    <row r="591" spans="1:18" s="102" customFormat="1" ht="19.2">
      <c r="A591" s="103" t="s">
        <v>193</v>
      </c>
      <c r="B591" s="104">
        <v>179197.51</v>
      </c>
      <c r="C591" s="104">
        <v>190892.87</v>
      </c>
      <c r="D591" s="105">
        <v>0</v>
      </c>
      <c r="E591" s="140" t="s">
        <v>59</v>
      </c>
      <c r="F591" s="105">
        <v>10.5</v>
      </c>
      <c r="G591" s="140">
        <v>10.5</v>
      </c>
      <c r="H591" s="141"/>
      <c r="I591" s="141"/>
      <c r="J591" s="141"/>
      <c r="K591" s="141"/>
      <c r="L591" s="106"/>
      <c r="M591" s="149"/>
      <c r="N591" s="149"/>
      <c r="O591" s="149"/>
      <c r="P591" s="149"/>
      <c r="Q591" s="149"/>
      <c r="R591" s="150"/>
    </row>
    <row r="592" spans="1:18" s="102" customFormat="1" ht="19.2">
      <c r="A592" s="108" t="s">
        <v>193</v>
      </c>
      <c r="B592" s="109">
        <v>179197.51</v>
      </c>
      <c r="C592" s="109">
        <v>190892.87</v>
      </c>
      <c r="D592" s="110">
        <v>0</v>
      </c>
      <c r="E592" s="111" t="s">
        <v>57</v>
      </c>
      <c r="F592" s="110">
        <f>F591+G592</f>
        <v>50</v>
      </c>
      <c r="G592" s="111">
        <v>39.5</v>
      </c>
      <c r="H592" s="114">
        <v>45.977777777777781</v>
      </c>
      <c r="I592" s="114">
        <v>2.6876666666666664</v>
      </c>
      <c r="J592" s="114">
        <v>44.333333333333343</v>
      </c>
      <c r="K592" s="114">
        <v>22.022222222222226</v>
      </c>
      <c r="L592" s="151">
        <v>69.650000000000006</v>
      </c>
      <c r="M592" s="143">
        <v>37.724999999999994</v>
      </c>
      <c r="N592" s="143">
        <v>0.56737500000000007</v>
      </c>
      <c r="O592" s="143">
        <v>0.68837499999999996</v>
      </c>
      <c r="P592" s="143">
        <v>1.298125</v>
      </c>
      <c r="Q592" s="143">
        <v>5.8624999999999998</v>
      </c>
      <c r="R592" s="144">
        <v>143.11250000000001</v>
      </c>
    </row>
    <row r="593" spans="1:18" s="102" customFormat="1" ht="19.2">
      <c r="A593" s="108" t="s">
        <v>193</v>
      </c>
      <c r="B593" s="109">
        <v>179197.51</v>
      </c>
      <c r="C593" s="109">
        <v>190892.87</v>
      </c>
      <c r="D593" s="110">
        <v>0</v>
      </c>
      <c r="E593" s="111" t="s">
        <v>59</v>
      </c>
      <c r="F593" s="110">
        <f>F592+G593</f>
        <v>52.5</v>
      </c>
      <c r="G593" s="111">
        <v>2.5</v>
      </c>
      <c r="H593" s="114"/>
      <c r="I593" s="114"/>
      <c r="J593" s="114"/>
      <c r="K593" s="114"/>
      <c r="L593" s="112"/>
      <c r="M593" s="143"/>
      <c r="N593" s="143"/>
      <c r="O593" s="143"/>
      <c r="P593" s="143"/>
      <c r="Q593" s="143"/>
      <c r="R593" s="144"/>
    </row>
    <row r="594" spans="1:18" s="102" customFormat="1" ht="19.2">
      <c r="A594" s="108" t="s">
        <v>98</v>
      </c>
      <c r="B594" s="197">
        <v>179229.06</v>
      </c>
      <c r="C594" s="197">
        <v>192580.18</v>
      </c>
      <c r="D594" s="202">
        <v>2.2000000000000002</v>
      </c>
      <c r="E594" s="202" t="s">
        <v>55</v>
      </c>
      <c r="F594" s="202">
        <v>4.5</v>
      </c>
      <c r="G594" s="207">
        <v>4.5</v>
      </c>
      <c r="H594" s="212"/>
      <c r="I594" s="212"/>
      <c r="J594" s="212"/>
      <c r="K594" s="212"/>
      <c r="L594" s="216"/>
      <c r="M594" s="230"/>
      <c r="N594" s="230"/>
      <c r="O594" s="230"/>
      <c r="P594" s="230"/>
      <c r="Q594" s="230"/>
      <c r="R594" s="144"/>
    </row>
    <row r="595" spans="1:18" s="102" customFormat="1" ht="19.8" thickBot="1">
      <c r="A595" s="116" t="s">
        <v>98</v>
      </c>
      <c r="B595" s="117">
        <v>179229.06</v>
      </c>
      <c r="C595" s="117">
        <v>192580.18</v>
      </c>
      <c r="D595" s="118">
        <v>2.2000000000000002</v>
      </c>
      <c r="E595" s="119" t="s">
        <v>59</v>
      </c>
      <c r="F595" s="118">
        <f>F594+G595</f>
        <v>10</v>
      </c>
      <c r="G595" s="119">
        <v>5.5</v>
      </c>
      <c r="H595" s="145"/>
      <c r="I595" s="145"/>
      <c r="J595" s="145"/>
      <c r="K595" s="145"/>
      <c r="L595" s="120"/>
      <c r="M595" s="146"/>
      <c r="N595" s="146"/>
      <c r="O595" s="146"/>
      <c r="P595" s="146"/>
      <c r="Q595" s="146"/>
      <c r="R595" s="147"/>
    </row>
    <row r="596" spans="1:18" s="102" customFormat="1" ht="19.2">
      <c r="A596" s="108" t="s">
        <v>98</v>
      </c>
      <c r="B596" s="109">
        <v>179229.06</v>
      </c>
      <c r="C596" s="109">
        <v>192580.18</v>
      </c>
      <c r="D596" s="110">
        <v>2.2000000000000002</v>
      </c>
      <c r="E596" s="111" t="s">
        <v>57</v>
      </c>
      <c r="F596" s="110">
        <f>F595+G596</f>
        <v>11</v>
      </c>
      <c r="G596" s="111">
        <v>1</v>
      </c>
      <c r="H596" s="114">
        <v>40.599999999999994</v>
      </c>
      <c r="I596" s="114">
        <v>2.6749999999999998</v>
      </c>
      <c r="J596" s="114">
        <v>41.55</v>
      </c>
      <c r="K596" s="114">
        <v>16.95</v>
      </c>
      <c r="L596" s="151">
        <v>53.1</v>
      </c>
      <c r="M596" s="143">
        <v>29.2</v>
      </c>
      <c r="N596" s="143">
        <v>0.4345</v>
      </c>
      <c r="O596" s="143">
        <v>0.5585</v>
      </c>
      <c r="P596" s="143">
        <v>1.1215000000000002</v>
      </c>
      <c r="Q596" s="143">
        <v>4.3</v>
      </c>
      <c r="R596" s="144">
        <v>128.5</v>
      </c>
    </row>
    <row r="597" spans="1:18" s="102" customFormat="1" ht="19.2">
      <c r="A597" s="108" t="s">
        <v>98</v>
      </c>
      <c r="B597" s="109">
        <v>179229.06</v>
      </c>
      <c r="C597" s="109">
        <v>192580.18</v>
      </c>
      <c r="D597" s="110">
        <v>2.2000000000000002</v>
      </c>
      <c r="E597" s="111" t="s">
        <v>59</v>
      </c>
      <c r="F597" s="110">
        <f>F596+G597</f>
        <v>12</v>
      </c>
      <c r="G597" s="111">
        <v>1</v>
      </c>
      <c r="H597" s="114"/>
      <c r="I597" s="114"/>
      <c r="J597" s="114"/>
      <c r="K597" s="114"/>
      <c r="L597" s="112"/>
      <c r="M597" s="143"/>
      <c r="N597" s="143"/>
      <c r="O597" s="143"/>
      <c r="P597" s="143"/>
      <c r="Q597" s="143"/>
      <c r="R597" s="144"/>
    </row>
    <row r="598" spans="1:18" s="102" customFormat="1" ht="19.2">
      <c r="A598" s="108" t="s">
        <v>98</v>
      </c>
      <c r="B598" s="109">
        <v>179229.06</v>
      </c>
      <c r="C598" s="109">
        <v>192580.18</v>
      </c>
      <c r="D598" s="110">
        <v>2.2000000000000002</v>
      </c>
      <c r="E598" s="111" t="s">
        <v>57</v>
      </c>
      <c r="F598" s="110">
        <f>F597+G598</f>
        <v>28</v>
      </c>
      <c r="G598" s="111">
        <v>16</v>
      </c>
      <c r="H598" s="114">
        <v>51.933333333333337</v>
      </c>
      <c r="I598" s="114">
        <v>2.706666666666667</v>
      </c>
      <c r="J598" s="114">
        <v>54.800000000000004</v>
      </c>
      <c r="K598" s="114">
        <v>29.066666666666663</v>
      </c>
      <c r="L598" s="151">
        <v>80.7</v>
      </c>
      <c r="M598" s="143">
        <v>40.799999999999997</v>
      </c>
      <c r="N598" s="143">
        <v>0.57033333333333325</v>
      </c>
      <c r="O598" s="143">
        <v>0.71799999999999997</v>
      </c>
      <c r="P598" s="143">
        <v>1.4339999999999999</v>
      </c>
      <c r="Q598" s="143">
        <v>6.35</v>
      </c>
      <c r="R598" s="144">
        <v>113.33333333333333</v>
      </c>
    </row>
    <row r="599" spans="1:18" s="102" customFormat="1" ht="19.8" thickBot="1">
      <c r="A599" s="108" t="s">
        <v>98</v>
      </c>
      <c r="B599" s="197">
        <v>179229.06</v>
      </c>
      <c r="C599" s="197">
        <v>192580.18</v>
      </c>
      <c r="D599" s="202">
        <v>2.2000000000000002</v>
      </c>
      <c r="E599" s="207" t="s">
        <v>87</v>
      </c>
      <c r="F599" s="202">
        <f>F598+G599</f>
        <v>32</v>
      </c>
      <c r="G599" s="207">
        <v>4</v>
      </c>
      <c r="H599" s="212"/>
      <c r="I599" s="212"/>
      <c r="J599" s="212"/>
      <c r="K599" s="212"/>
      <c r="L599" s="216"/>
      <c r="M599" s="230"/>
      <c r="N599" s="230"/>
      <c r="O599" s="230"/>
      <c r="P599" s="230"/>
      <c r="Q599" s="230"/>
      <c r="R599" s="144"/>
    </row>
    <row r="600" spans="1:18" s="102" customFormat="1" ht="19.2">
      <c r="A600" s="103" t="s">
        <v>145</v>
      </c>
      <c r="B600" s="104">
        <v>179329.55</v>
      </c>
      <c r="C600" s="104">
        <v>191413.16</v>
      </c>
      <c r="D600" s="105">
        <v>4</v>
      </c>
      <c r="E600" s="105" t="s">
        <v>55</v>
      </c>
      <c r="F600" s="105">
        <v>5</v>
      </c>
      <c r="G600" s="140">
        <v>5</v>
      </c>
      <c r="H600" s="141"/>
      <c r="I600" s="141"/>
      <c r="J600" s="141"/>
      <c r="K600" s="141"/>
      <c r="L600" s="106"/>
      <c r="M600" s="149"/>
      <c r="N600" s="149"/>
      <c r="O600" s="149"/>
      <c r="P600" s="149"/>
      <c r="Q600" s="149"/>
      <c r="R600" s="150"/>
    </row>
    <row r="601" spans="1:18" s="102" customFormat="1" ht="19.2">
      <c r="A601" s="108" t="s">
        <v>145</v>
      </c>
      <c r="B601" s="109">
        <v>179329.55</v>
      </c>
      <c r="C601" s="109">
        <v>191413.16</v>
      </c>
      <c r="D601" s="110">
        <v>4</v>
      </c>
      <c r="E601" s="111" t="s">
        <v>59</v>
      </c>
      <c r="F601" s="110">
        <f>F600+G601</f>
        <v>16.5</v>
      </c>
      <c r="G601" s="111">
        <v>11.5</v>
      </c>
      <c r="H601" s="114"/>
      <c r="I601" s="114"/>
      <c r="J601" s="114"/>
      <c r="K601" s="114"/>
      <c r="L601" s="112"/>
      <c r="M601" s="143"/>
      <c r="N601" s="143"/>
      <c r="O601" s="143"/>
      <c r="P601" s="143"/>
      <c r="Q601" s="143"/>
      <c r="R601" s="144"/>
    </row>
    <row r="602" spans="1:18" s="102" customFormat="1" ht="19.2">
      <c r="A602" s="108" t="s">
        <v>145</v>
      </c>
      <c r="B602" s="109">
        <v>179329.55</v>
      </c>
      <c r="C602" s="109">
        <v>191413.16</v>
      </c>
      <c r="D602" s="110">
        <v>4</v>
      </c>
      <c r="E602" s="111" t="s">
        <v>57</v>
      </c>
      <c r="F602" s="110">
        <f>F601+G602</f>
        <v>31.5</v>
      </c>
      <c r="G602" s="111">
        <v>15</v>
      </c>
      <c r="H602" s="114">
        <v>40.64</v>
      </c>
      <c r="I602" s="114">
        <v>2.69</v>
      </c>
      <c r="J602" s="114">
        <v>44.14</v>
      </c>
      <c r="K602" s="114">
        <v>24.4</v>
      </c>
      <c r="L602" s="151">
        <v>69.5</v>
      </c>
      <c r="M602" s="143">
        <v>37.839999999999996</v>
      </c>
      <c r="N602" s="143">
        <v>0.44059999999999999</v>
      </c>
      <c r="O602" s="143">
        <v>0.55740000000000001</v>
      </c>
      <c r="P602" s="143">
        <v>1.1823999999999999</v>
      </c>
      <c r="Q602" s="143">
        <v>5.0199999999999996</v>
      </c>
      <c r="R602" s="144">
        <v>98.8</v>
      </c>
    </row>
    <row r="603" spans="1:18" s="102" customFormat="1" ht="19.2">
      <c r="A603" s="108" t="s">
        <v>145</v>
      </c>
      <c r="B603" s="109">
        <v>179329.55</v>
      </c>
      <c r="C603" s="109">
        <v>191413.16</v>
      </c>
      <c r="D603" s="110">
        <v>4</v>
      </c>
      <c r="E603" s="111" t="s">
        <v>59</v>
      </c>
      <c r="F603" s="110">
        <f>F602+G603</f>
        <v>43.5</v>
      </c>
      <c r="G603" s="111">
        <v>12</v>
      </c>
      <c r="H603" s="114"/>
      <c r="I603" s="114"/>
      <c r="J603" s="114"/>
      <c r="K603" s="114"/>
      <c r="L603" s="112"/>
      <c r="M603" s="143"/>
      <c r="N603" s="143"/>
      <c r="O603" s="143"/>
      <c r="P603" s="143"/>
      <c r="Q603" s="143"/>
      <c r="R603" s="144"/>
    </row>
    <row r="604" spans="1:18" s="102" customFormat="1" ht="19.8" thickBot="1">
      <c r="A604" s="116" t="s">
        <v>184</v>
      </c>
      <c r="B604" s="117">
        <v>179339.71</v>
      </c>
      <c r="C604" s="117">
        <v>192785.72</v>
      </c>
      <c r="D604" s="118">
        <v>0.6</v>
      </c>
      <c r="E604" s="118" t="s">
        <v>55</v>
      </c>
      <c r="F604" s="118">
        <v>0.5</v>
      </c>
      <c r="G604" s="119">
        <v>0.5</v>
      </c>
      <c r="H604" s="145"/>
      <c r="I604" s="145"/>
      <c r="J604" s="145"/>
      <c r="K604" s="145"/>
      <c r="L604" s="120"/>
      <c r="M604" s="146"/>
      <c r="N604" s="146"/>
      <c r="O604" s="146"/>
      <c r="P604" s="146"/>
      <c r="Q604" s="146"/>
      <c r="R604" s="147"/>
    </row>
    <row r="605" spans="1:18" s="102" customFormat="1" ht="19.2">
      <c r="A605" s="108" t="s">
        <v>184</v>
      </c>
      <c r="B605" s="109">
        <v>179339.71</v>
      </c>
      <c r="C605" s="109">
        <v>192785.72</v>
      </c>
      <c r="D605" s="110">
        <v>0.6</v>
      </c>
      <c r="E605" s="111" t="s">
        <v>59</v>
      </c>
      <c r="F605" s="110">
        <f>F604+G605</f>
        <v>12</v>
      </c>
      <c r="G605" s="111">
        <v>11.5</v>
      </c>
      <c r="H605" s="114"/>
      <c r="I605" s="114"/>
      <c r="J605" s="114"/>
      <c r="K605" s="114"/>
      <c r="L605" s="112"/>
      <c r="M605" s="143"/>
      <c r="N605" s="143"/>
      <c r="O605" s="143"/>
      <c r="P605" s="143"/>
      <c r="Q605" s="143"/>
      <c r="R605" s="144"/>
    </row>
    <row r="606" spans="1:18" s="102" customFormat="1" ht="19.2">
      <c r="A606" s="108" t="s">
        <v>184</v>
      </c>
      <c r="B606" s="109">
        <v>179339.71</v>
      </c>
      <c r="C606" s="109">
        <v>192785.72</v>
      </c>
      <c r="D606" s="110">
        <v>0.6</v>
      </c>
      <c r="E606" s="111" t="s">
        <v>57</v>
      </c>
      <c r="F606" s="110">
        <f>F605+G606</f>
        <v>27</v>
      </c>
      <c r="G606" s="111">
        <v>15</v>
      </c>
      <c r="H606" s="114">
        <v>47.080000000000005</v>
      </c>
      <c r="I606" s="114">
        <v>2.694</v>
      </c>
      <c r="J606" s="114">
        <v>45.18</v>
      </c>
      <c r="K606" s="114">
        <v>26.060000000000002</v>
      </c>
      <c r="L606" s="151">
        <v>69.2</v>
      </c>
      <c r="M606" s="143" t="s">
        <v>58</v>
      </c>
      <c r="N606" s="143">
        <v>0.40280000000000005</v>
      </c>
      <c r="O606" s="143">
        <v>0.54879999999999995</v>
      </c>
      <c r="P606" s="143">
        <v>1.2818000000000001</v>
      </c>
      <c r="Q606" s="143" t="s">
        <v>58</v>
      </c>
      <c r="R606" s="144">
        <v>253.6</v>
      </c>
    </row>
    <row r="607" spans="1:18" s="102" customFormat="1" ht="19.2">
      <c r="A607" s="108" t="s">
        <v>184</v>
      </c>
      <c r="B607" s="197">
        <v>179339.71</v>
      </c>
      <c r="C607" s="197">
        <v>192785.72</v>
      </c>
      <c r="D607" s="202">
        <v>0.6</v>
      </c>
      <c r="E607" s="207" t="s">
        <v>59</v>
      </c>
      <c r="F607" s="202">
        <f>F606+G607</f>
        <v>31.5</v>
      </c>
      <c r="G607" s="207">
        <v>4.5</v>
      </c>
      <c r="H607" s="212"/>
      <c r="I607" s="216"/>
      <c r="J607" s="212"/>
      <c r="K607" s="212"/>
      <c r="L607" s="216"/>
      <c r="M607" s="230"/>
      <c r="N607" s="230"/>
      <c r="O607" s="230"/>
      <c r="P607" s="230"/>
      <c r="Q607" s="230"/>
      <c r="R607" s="144"/>
    </row>
    <row r="608" spans="1:18" s="102" customFormat="1" ht="19.2">
      <c r="A608" s="108" t="s">
        <v>192</v>
      </c>
      <c r="B608" s="197">
        <v>179357.14</v>
      </c>
      <c r="C608" s="197">
        <v>190992.11</v>
      </c>
      <c r="D608" s="202">
        <v>5.7</v>
      </c>
      <c r="E608" s="207" t="s">
        <v>55</v>
      </c>
      <c r="F608" s="202">
        <v>4.7</v>
      </c>
      <c r="G608" s="207">
        <v>4.7</v>
      </c>
      <c r="H608" s="212"/>
      <c r="I608" s="212"/>
      <c r="J608" s="212"/>
      <c r="K608" s="212"/>
      <c r="L608" s="216"/>
      <c r="M608" s="230"/>
      <c r="N608" s="230"/>
      <c r="O608" s="230"/>
      <c r="P608" s="230"/>
      <c r="Q608" s="230"/>
      <c r="R608" s="144"/>
    </row>
    <row r="609" spans="1:18" s="102" customFormat="1" ht="19.2">
      <c r="A609" s="108" t="s">
        <v>192</v>
      </c>
      <c r="B609" s="109">
        <v>179357.14</v>
      </c>
      <c r="C609" s="109">
        <v>190992.11</v>
      </c>
      <c r="D609" s="110">
        <v>5.7</v>
      </c>
      <c r="E609" s="111" t="s">
        <v>61</v>
      </c>
      <c r="F609" s="110">
        <v>17.5</v>
      </c>
      <c r="G609" s="111">
        <v>7.1</v>
      </c>
      <c r="H609" s="114"/>
      <c r="I609" s="114"/>
      <c r="J609" s="114"/>
      <c r="K609" s="114"/>
      <c r="L609" s="112"/>
      <c r="M609" s="143"/>
      <c r="N609" s="143"/>
      <c r="O609" s="143"/>
      <c r="P609" s="143"/>
      <c r="Q609" s="143"/>
      <c r="R609" s="144"/>
    </row>
    <row r="610" spans="1:18" s="102" customFormat="1" ht="19.2">
      <c r="A610" s="108" t="s">
        <v>192</v>
      </c>
      <c r="B610" s="109">
        <v>179357.14</v>
      </c>
      <c r="C610" s="109">
        <v>190992.11</v>
      </c>
      <c r="D610" s="110">
        <v>5.7</v>
      </c>
      <c r="E610" s="111" t="s">
        <v>57</v>
      </c>
      <c r="F610" s="110">
        <f>F609+G610</f>
        <v>45</v>
      </c>
      <c r="G610" s="111">
        <v>27.5</v>
      </c>
      <c r="H610" s="114">
        <v>45.144444444444446</v>
      </c>
      <c r="I610" s="114">
        <v>2.6855555555555553</v>
      </c>
      <c r="J610" s="114">
        <v>46.877777777777766</v>
      </c>
      <c r="K610" s="114">
        <v>22.433333333333334</v>
      </c>
      <c r="L610" s="151">
        <v>86.666666666666671</v>
      </c>
      <c r="M610" s="143" t="s">
        <v>58</v>
      </c>
      <c r="N610" s="143">
        <v>0.60150000000000003</v>
      </c>
      <c r="O610" s="143">
        <v>0.79150000000000009</v>
      </c>
      <c r="P610" s="143">
        <v>1.3025</v>
      </c>
      <c r="Q610" s="143">
        <v>6.9499999999999993</v>
      </c>
      <c r="R610" s="144">
        <v>159.69999999999999</v>
      </c>
    </row>
    <row r="611" spans="1:18" s="102" customFormat="1" ht="19.2">
      <c r="A611" s="108" t="s">
        <v>192</v>
      </c>
      <c r="B611" s="197">
        <v>179357.14</v>
      </c>
      <c r="C611" s="197">
        <v>190992.11</v>
      </c>
      <c r="D611" s="202">
        <v>5.7</v>
      </c>
      <c r="E611" s="207" t="s">
        <v>59</v>
      </c>
      <c r="F611" s="202">
        <f>F610+G611</f>
        <v>56.5</v>
      </c>
      <c r="G611" s="207">
        <v>11.5</v>
      </c>
      <c r="H611" s="212"/>
      <c r="I611" s="212"/>
      <c r="J611" s="212"/>
      <c r="K611" s="212"/>
      <c r="L611" s="216"/>
      <c r="M611" s="230"/>
      <c r="N611" s="230"/>
      <c r="O611" s="230"/>
      <c r="P611" s="230"/>
      <c r="Q611" s="230"/>
      <c r="R611" s="144"/>
    </row>
    <row r="612" spans="1:18" s="102" customFormat="1" ht="19.2">
      <c r="A612" s="108" t="s">
        <v>191</v>
      </c>
      <c r="B612" s="109">
        <v>179365</v>
      </c>
      <c r="C612" s="109">
        <v>190981.81</v>
      </c>
      <c r="D612" s="110">
        <v>0</v>
      </c>
      <c r="E612" s="111" t="s">
        <v>59</v>
      </c>
      <c r="F612" s="110">
        <v>13.5</v>
      </c>
      <c r="G612" s="111">
        <v>13.5</v>
      </c>
      <c r="H612" s="114"/>
      <c r="I612" s="114"/>
      <c r="J612" s="114"/>
      <c r="K612" s="114"/>
      <c r="L612" s="112"/>
      <c r="M612" s="143"/>
      <c r="N612" s="143"/>
      <c r="O612" s="143"/>
      <c r="P612" s="143"/>
      <c r="Q612" s="143"/>
      <c r="R612" s="144"/>
    </row>
    <row r="613" spans="1:18" s="102" customFormat="1" ht="19.8" thickBot="1">
      <c r="A613" s="108" t="s">
        <v>191</v>
      </c>
      <c r="B613" s="109">
        <v>179365</v>
      </c>
      <c r="C613" s="109">
        <v>190981.81</v>
      </c>
      <c r="D613" s="110">
        <v>0</v>
      </c>
      <c r="E613" s="111" t="s">
        <v>57</v>
      </c>
      <c r="F613" s="110">
        <f>F612+G613</f>
        <v>37.5</v>
      </c>
      <c r="G613" s="111">
        <v>24</v>
      </c>
      <c r="H613" s="114">
        <v>44.762499999999996</v>
      </c>
      <c r="I613" s="114">
        <v>2.6812499999999999</v>
      </c>
      <c r="J613" s="114">
        <v>43.5</v>
      </c>
      <c r="K613" s="114">
        <v>19.675000000000001</v>
      </c>
      <c r="L613" s="151">
        <v>68.487499999999997</v>
      </c>
      <c r="M613" s="143">
        <v>36.512499999999996</v>
      </c>
      <c r="N613" s="143">
        <v>0.50612500000000005</v>
      </c>
      <c r="O613" s="143">
        <v>0.61687499999999995</v>
      </c>
      <c r="P613" s="143">
        <v>1.3912499999999999</v>
      </c>
      <c r="Q613" s="143">
        <v>4.9874999999999998</v>
      </c>
      <c r="R613" s="144">
        <v>150.38749999999999</v>
      </c>
    </row>
    <row r="614" spans="1:18" s="102" customFormat="1" ht="19.2">
      <c r="A614" s="103" t="s">
        <v>191</v>
      </c>
      <c r="B614" s="104">
        <v>179365</v>
      </c>
      <c r="C614" s="104">
        <v>190981.81</v>
      </c>
      <c r="D614" s="105">
        <v>0</v>
      </c>
      <c r="E614" s="140" t="s">
        <v>87</v>
      </c>
      <c r="F614" s="105">
        <f>F613+G614</f>
        <v>42</v>
      </c>
      <c r="G614" s="140">
        <v>4.5</v>
      </c>
      <c r="H614" s="141"/>
      <c r="I614" s="141"/>
      <c r="J614" s="141"/>
      <c r="K614" s="141"/>
      <c r="L614" s="106"/>
      <c r="M614" s="149"/>
      <c r="N614" s="149"/>
      <c r="O614" s="149"/>
      <c r="P614" s="149"/>
      <c r="Q614" s="149"/>
      <c r="R614" s="150"/>
    </row>
    <row r="615" spans="1:18" s="102" customFormat="1" ht="19.2">
      <c r="A615" s="108" t="s">
        <v>191</v>
      </c>
      <c r="B615" s="109">
        <v>179365</v>
      </c>
      <c r="C615" s="109">
        <v>190981.81</v>
      </c>
      <c r="D615" s="110">
        <v>0</v>
      </c>
      <c r="E615" s="111" t="s">
        <v>57</v>
      </c>
      <c r="F615" s="110">
        <f>F614+G615</f>
        <v>46.5</v>
      </c>
      <c r="G615" s="111">
        <v>4.5</v>
      </c>
      <c r="H615" s="114">
        <v>51.5</v>
      </c>
      <c r="I615" s="114">
        <v>2.7</v>
      </c>
      <c r="J615" s="114">
        <v>52.9</v>
      </c>
      <c r="K615" s="114">
        <v>28.6</v>
      </c>
      <c r="L615" s="151">
        <v>37.200000000000003</v>
      </c>
      <c r="M615" s="143">
        <v>23.7</v>
      </c>
      <c r="N615" s="143">
        <v>0.76100000000000001</v>
      </c>
      <c r="O615" s="143">
        <v>1.0720000000000001</v>
      </c>
      <c r="P615" s="143">
        <v>1.4039999999999999</v>
      </c>
      <c r="Q615" s="143">
        <v>2.5</v>
      </c>
      <c r="R615" s="144">
        <v>142.9</v>
      </c>
    </row>
    <row r="616" spans="1:18" s="102" customFormat="1" ht="19.2">
      <c r="A616" s="108" t="s">
        <v>191</v>
      </c>
      <c r="B616" s="109">
        <v>179365</v>
      </c>
      <c r="C616" s="109">
        <v>190981.81</v>
      </c>
      <c r="D616" s="110">
        <v>0</v>
      </c>
      <c r="E616" s="111" t="s">
        <v>59</v>
      </c>
      <c r="F616" s="110">
        <f>F615+G616</f>
        <v>51</v>
      </c>
      <c r="G616" s="111">
        <v>4.5</v>
      </c>
      <c r="H616" s="114"/>
      <c r="I616" s="114"/>
      <c r="J616" s="114"/>
      <c r="K616" s="114"/>
      <c r="L616" s="112"/>
      <c r="M616" s="143"/>
      <c r="N616" s="143"/>
      <c r="O616" s="143"/>
      <c r="P616" s="143"/>
      <c r="Q616" s="143"/>
      <c r="R616" s="144"/>
    </row>
    <row r="617" spans="1:18" s="102" customFormat="1" ht="19.2">
      <c r="A617" s="108" t="s">
        <v>163</v>
      </c>
      <c r="B617" s="109">
        <v>179413.88</v>
      </c>
      <c r="C617" s="109">
        <v>192782.55</v>
      </c>
      <c r="D617" s="110">
        <v>1.2</v>
      </c>
      <c r="E617" s="110" t="s">
        <v>55</v>
      </c>
      <c r="F617" s="110">
        <v>0.8</v>
      </c>
      <c r="G617" s="111">
        <v>0.8</v>
      </c>
      <c r="H617" s="114"/>
      <c r="I617" s="114"/>
      <c r="J617" s="114"/>
      <c r="K617" s="114"/>
      <c r="L617" s="112"/>
      <c r="M617" s="143"/>
      <c r="N617" s="143"/>
      <c r="O617" s="143"/>
      <c r="P617" s="143"/>
      <c r="Q617" s="143"/>
      <c r="R617" s="144"/>
    </row>
    <row r="618" spans="1:18" s="102" customFormat="1" ht="19.8" thickBot="1">
      <c r="A618" s="116" t="s">
        <v>163</v>
      </c>
      <c r="B618" s="117">
        <v>179413.88</v>
      </c>
      <c r="C618" s="117">
        <v>192782.55</v>
      </c>
      <c r="D618" s="118">
        <v>1.2</v>
      </c>
      <c r="E618" s="119" t="s">
        <v>59</v>
      </c>
      <c r="F618" s="118">
        <f>F617+G618</f>
        <v>10.5</v>
      </c>
      <c r="G618" s="119">
        <v>9.6999999999999993</v>
      </c>
      <c r="H618" s="145"/>
      <c r="I618" s="145"/>
      <c r="J618" s="145"/>
      <c r="K618" s="145"/>
      <c r="L618" s="120"/>
      <c r="M618" s="146"/>
      <c r="N618" s="146"/>
      <c r="O618" s="146"/>
      <c r="P618" s="146"/>
      <c r="Q618" s="146"/>
      <c r="R618" s="147"/>
    </row>
    <row r="619" spans="1:18" s="102" customFormat="1" ht="19.2">
      <c r="A619" s="108" t="s">
        <v>163</v>
      </c>
      <c r="B619" s="109">
        <v>179413.88</v>
      </c>
      <c r="C619" s="109">
        <v>192782.55</v>
      </c>
      <c r="D619" s="110">
        <v>1.2</v>
      </c>
      <c r="E619" s="111" t="s">
        <v>57</v>
      </c>
      <c r="F619" s="110">
        <f>F618+G619</f>
        <v>32</v>
      </c>
      <c r="G619" s="111">
        <v>21.5</v>
      </c>
      <c r="H619" s="114">
        <v>45.616666666666667</v>
      </c>
      <c r="I619" s="114">
        <v>2.6854999999999998</v>
      </c>
      <c r="J619" s="114">
        <v>49.166666666666664</v>
      </c>
      <c r="K619" s="114">
        <v>27.25</v>
      </c>
      <c r="L619" s="151">
        <v>79.64</v>
      </c>
      <c r="M619" s="143">
        <v>41.42</v>
      </c>
      <c r="N619" s="143">
        <v>0.56379999999999997</v>
      </c>
      <c r="O619" s="143">
        <v>0.67440000000000011</v>
      </c>
      <c r="P619" s="143">
        <v>1.3431999999999999</v>
      </c>
      <c r="Q619" s="143">
        <v>4.9599999999999991</v>
      </c>
      <c r="R619" s="144">
        <v>142</v>
      </c>
    </row>
    <row r="620" spans="1:18" s="102" customFormat="1" ht="19.2">
      <c r="A620" s="108" t="s">
        <v>163</v>
      </c>
      <c r="B620" s="109">
        <v>179413.88</v>
      </c>
      <c r="C620" s="109">
        <v>192782.55</v>
      </c>
      <c r="D620" s="110">
        <v>1.2</v>
      </c>
      <c r="E620" s="111" t="s">
        <v>59</v>
      </c>
      <c r="F620" s="110">
        <f>F619+G620</f>
        <v>37.5</v>
      </c>
      <c r="G620" s="111">
        <v>5.5</v>
      </c>
      <c r="H620" s="114"/>
      <c r="I620" s="114"/>
      <c r="J620" s="114"/>
      <c r="K620" s="114"/>
      <c r="L620" s="112"/>
      <c r="M620" s="143"/>
      <c r="N620" s="143"/>
      <c r="O620" s="143"/>
      <c r="P620" s="143"/>
      <c r="Q620" s="143"/>
      <c r="R620" s="144"/>
    </row>
    <row r="621" spans="1:18" s="102" customFormat="1" ht="19.8" thickBot="1">
      <c r="A621" s="108" t="s">
        <v>143</v>
      </c>
      <c r="B621" s="109">
        <v>179422.11</v>
      </c>
      <c r="C621" s="109">
        <v>192639.53</v>
      </c>
      <c r="D621" s="110">
        <v>1</v>
      </c>
      <c r="E621" s="110" t="s">
        <v>55</v>
      </c>
      <c r="F621" s="110">
        <v>1.2</v>
      </c>
      <c r="G621" s="111">
        <v>1.2</v>
      </c>
      <c r="H621" s="114"/>
      <c r="I621" s="114"/>
      <c r="J621" s="114"/>
      <c r="K621" s="114"/>
      <c r="L621" s="112"/>
      <c r="M621" s="143"/>
      <c r="N621" s="143"/>
      <c r="O621" s="143"/>
      <c r="P621" s="143"/>
      <c r="Q621" s="143"/>
      <c r="R621" s="144"/>
    </row>
    <row r="622" spans="1:18" s="102" customFormat="1" ht="19.2">
      <c r="A622" s="103" t="s">
        <v>143</v>
      </c>
      <c r="B622" s="104">
        <v>179422.11</v>
      </c>
      <c r="C622" s="104">
        <v>192639.53</v>
      </c>
      <c r="D622" s="105">
        <v>1</v>
      </c>
      <c r="E622" s="140" t="s">
        <v>59</v>
      </c>
      <c r="F622" s="105">
        <f>F621+G622</f>
        <v>15</v>
      </c>
      <c r="G622" s="140">
        <v>13.8</v>
      </c>
      <c r="H622" s="141"/>
      <c r="I622" s="141"/>
      <c r="J622" s="141"/>
      <c r="K622" s="141"/>
      <c r="L622" s="106"/>
      <c r="M622" s="149"/>
      <c r="N622" s="149"/>
      <c r="O622" s="149"/>
      <c r="P622" s="149"/>
      <c r="Q622" s="149"/>
      <c r="R622" s="150"/>
    </row>
    <row r="623" spans="1:18" s="102" customFormat="1" ht="19.2">
      <c r="A623" s="108" t="s">
        <v>143</v>
      </c>
      <c r="B623" s="109">
        <v>179422.11</v>
      </c>
      <c r="C623" s="109">
        <v>192639.53</v>
      </c>
      <c r="D623" s="110">
        <v>1</v>
      </c>
      <c r="E623" s="111" t="s">
        <v>57</v>
      </c>
      <c r="F623" s="110">
        <f>F622+G623</f>
        <v>25.5</v>
      </c>
      <c r="G623" s="111">
        <v>10.5</v>
      </c>
      <c r="H623" s="114">
        <v>45.766666666666673</v>
      </c>
      <c r="I623" s="114">
        <v>2.686666666666667</v>
      </c>
      <c r="J623" s="114">
        <v>47.466666666666669</v>
      </c>
      <c r="K623" s="114">
        <v>23</v>
      </c>
      <c r="L623" s="151">
        <v>63.233333333333327</v>
      </c>
      <c r="M623" s="143">
        <v>33.1</v>
      </c>
      <c r="N623" s="143">
        <v>0.51033333333333342</v>
      </c>
      <c r="O623" s="143">
        <v>0.63466666666666671</v>
      </c>
      <c r="P623" s="143">
        <v>1.2476666666666667</v>
      </c>
      <c r="Q623" s="143">
        <v>6.1999999999999993</v>
      </c>
      <c r="R623" s="144">
        <v>131.66666666666666</v>
      </c>
    </row>
    <row r="624" spans="1:18" s="102" customFormat="1" ht="19.2">
      <c r="A624" s="108" t="s">
        <v>143</v>
      </c>
      <c r="B624" s="109">
        <v>179422.11</v>
      </c>
      <c r="C624" s="109">
        <v>192639.53</v>
      </c>
      <c r="D624" s="110">
        <v>1</v>
      </c>
      <c r="E624" s="111" t="s">
        <v>87</v>
      </c>
      <c r="F624" s="110">
        <f>F623+G624</f>
        <v>32.799999999999997</v>
      </c>
      <c r="G624" s="111">
        <v>7.3</v>
      </c>
      <c r="H624" s="114"/>
      <c r="I624" s="114"/>
      <c r="J624" s="114"/>
      <c r="K624" s="114"/>
      <c r="L624" s="112"/>
      <c r="M624" s="143"/>
      <c r="N624" s="143"/>
      <c r="O624" s="143"/>
      <c r="P624" s="143"/>
      <c r="Q624" s="143"/>
      <c r="R624" s="144"/>
    </row>
    <row r="625" spans="1:18" s="102" customFormat="1" ht="19.8" thickBot="1">
      <c r="A625" s="116" t="s">
        <v>190</v>
      </c>
      <c r="B625" s="117">
        <v>179483.86</v>
      </c>
      <c r="C625" s="117">
        <v>191129.35</v>
      </c>
      <c r="D625" s="118">
        <v>3.2</v>
      </c>
      <c r="E625" s="119" t="s">
        <v>55</v>
      </c>
      <c r="F625" s="118">
        <v>2.8</v>
      </c>
      <c r="G625" s="119">
        <v>2.8</v>
      </c>
      <c r="H625" s="145"/>
      <c r="I625" s="145"/>
      <c r="J625" s="145"/>
      <c r="K625" s="145"/>
      <c r="L625" s="120"/>
      <c r="M625" s="146"/>
      <c r="N625" s="146"/>
      <c r="O625" s="146"/>
      <c r="P625" s="146"/>
      <c r="Q625" s="146"/>
      <c r="R625" s="147"/>
    </row>
    <row r="626" spans="1:18" s="102" customFormat="1" ht="19.2">
      <c r="A626" s="108" t="s">
        <v>190</v>
      </c>
      <c r="B626" s="109">
        <v>179483.86</v>
      </c>
      <c r="C626" s="109">
        <v>191129.35</v>
      </c>
      <c r="D626" s="110">
        <v>3.2</v>
      </c>
      <c r="E626" s="111" t="s">
        <v>61</v>
      </c>
      <c r="F626" s="110">
        <v>19</v>
      </c>
      <c r="G626" s="111">
        <v>11.5</v>
      </c>
      <c r="H626" s="114"/>
      <c r="I626" s="114"/>
      <c r="J626" s="114"/>
      <c r="K626" s="114"/>
      <c r="L626" s="112"/>
      <c r="M626" s="143"/>
      <c r="N626" s="143"/>
      <c r="O626" s="143"/>
      <c r="P626" s="143"/>
      <c r="Q626" s="143"/>
      <c r="R626" s="144"/>
    </row>
    <row r="627" spans="1:18" s="102" customFormat="1" ht="19.2">
      <c r="A627" s="108" t="s">
        <v>190</v>
      </c>
      <c r="B627" s="109">
        <v>179483.86</v>
      </c>
      <c r="C627" s="109">
        <v>191129.35</v>
      </c>
      <c r="D627" s="110">
        <v>3.2</v>
      </c>
      <c r="E627" s="111" t="s">
        <v>57</v>
      </c>
      <c r="F627" s="110">
        <f>F626+G627</f>
        <v>36</v>
      </c>
      <c r="G627" s="111">
        <v>17</v>
      </c>
      <c r="H627" s="114">
        <v>51.220000000000006</v>
      </c>
      <c r="I627" s="114">
        <v>2.698</v>
      </c>
      <c r="J627" s="114">
        <v>54.819999999999993</v>
      </c>
      <c r="K627" s="114">
        <v>29.32</v>
      </c>
      <c r="L627" s="151">
        <v>77.22</v>
      </c>
      <c r="M627" s="143" t="s">
        <v>58</v>
      </c>
      <c r="N627" s="143">
        <v>0.53459999999999996</v>
      </c>
      <c r="O627" s="143">
        <v>0.64200000000000002</v>
      </c>
      <c r="P627" s="143">
        <v>1.2496</v>
      </c>
      <c r="Q627" s="143">
        <v>4.82</v>
      </c>
      <c r="R627" s="144">
        <v>146.56</v>
      </c>
    </row>
    <row r="628" spans="1:18" s="102" customFormat="1" ht="19.8" thickBot="1">
      <c r="A628" s="108" t="s">
        <v>190</v>
      </c>
      <c r="B628" s="197">
        <v>179483.86</v>
      </c>
      <c r="C628" s="197">
        <v>191129.35</v>
      </c>
      <c r="D628" s="202">
        <v>3.2</v>
      </c>
      <c r="E628" s="207" t="s">
        <v>87</v>
      </c>
      <c r="F628" s="202">
        <f>F627+G628</f>
        <v>47</v>
      </c>
      <c r="G628" s="207">
        <v>11</v>
      </c>
      <c r="H628" s="212"/>
      <c r="I628" s="212"/>
      <c r="J628" s="212"/>
      <c r="K628" s="212"/>
      <c r="L628" s="216"/>
      <c r="M628" s="230"/>
      <c r="N628" s="230"/>
      <c r="O628" s="230"/>
      <c r="P628" s="230"/>
      <c r="Q628" s="230"/>
      <c r="R628" s="144"/>
    </row>
    <row r="629" spans="1:18" s="102" customFormat="1" ht="19.2">
      <c r="A629" s="103" t="s">
        <v>189</v>
      </c>
      <c r="B629" s="104">
        <v>179492.97</v>
      </c>
      <c r="C629" s="104">
        <v>191121.59</v>
      </c>
      <c r="D629" s="105">
        <v>0</v>
      </c>
      <c r="E629" s="140" t="s">
        <v>59</v>
      </c>
      <c r="F629" s="105">
        <v>13</v>
      </c>
      <c r="G629" s="140">
        <v>13</v>
      </c>
      <c r="H629" s="141"/>
      <c r="I629" s="141"/>
      <c r="J629" s="141"/>
      <c r="K629" s="141"/>
      <c r="L629" s="106"/>
      <c r="M629" s="149"/>
      <c r="N629" s="149"/>
      <c r="O629" s="149"/>
      <c r="P629" s="149"/>
      <c r="Q629" s="149"/>
      <c r="R629" s="150"/>
    </row>
    <row r="630" spans="1:18" s="102" customFormat="1" ht="19.2">
      <c r="A630" s="108" t="s">
        <v>189</v>
      </c>
      <c r="B630" s="109">
        <v>179492.97</v>
      </c>
      <c r="C630" s="109">
        <v>191121.59</v>
      </c>
      <c r="D630" s="110">
        <v>0</v>
      </c>
      <c r="E630" s="111" t="s">
        <v>57</v>
      </c>
      <c r="F630" s="110">
        <f>F629+G630</f>
        <v>31</v>
      </c>
      <c r="G630" s="111">
        <v>18</v>
      </c>
      <c r="H630" s="114">
        <v>46.5</v>
      </c>
      <c r="I630" s="114">
        <v>2.6850000000000001</v>
      </c>
      <c r="J630" s="114">
        <v>47.050000000000004</v>
      </c>
      <c r="K630" s="114">
        <v>23.916666666666671</v>
      </c>
      <c r="L630" s="151">
        <v>59.300000000000004</v>
      </c>
      <c r="M630" s="143">
        <v>32.449999999999996</v>
      </c>
      <c r="N630" s="143">
        <v>0.53500000000000003</v>
      </c>
      <c r="O630" s="143">
        <v>0.71583333333333332</v>
      </c>
      <c r="P630" s="143">
        <v>1.2616000000000001</v>
      </c>
      <c r="Q630" s="143">
        <v>4.2666666666666666</v>
      </c>
      <c r="R630" s="144">
        <v>148.98333333333332</v>
      </c>
    </row>
    <row r="631" spans="1:18" s="102" customFormat="1" ht="19.2">
      <c r="A631" s="108" t="s">
        <v>189</v>
      </c>
      <c r="B631" s="109">
        <v>179492.97</v>
      </c>
      <c r="C631" s="109">
        <v>191121.59</v>
      </c>
      <c r="D631" s="110">
        <v>0</v>
      </c>
      <c r="E631" s="111" t="s">
        <v>87</v>
      </c>
      <c r="F631" s="110">
        <f>F630+G631</f>
        <v>42</v>
      </c>
      <c r="G631" s="111">
        <v>11</v>
      </c>
      <c r="H631" s="114"/>
      <c r="I631" s="114"/>
      <c r="J631" s="114"/>
      <c r="K631" s="114"/>
      <c r="L631" s="112"/>
      <c r="M631" s="143"/>
      <c r="N631" s="143"/>
      <c r="O631" s="143"/>
      <c r="P631" s="143"/>
      <c r="Q631" s="143"/>
      <c r="R631" s="144"/>
    </row>
    <row r="632" spans="1:18" s="102" customFormat="1" ht="19.8" thickBot="1">
      <c r="A632" s="116" t="s">
        <v>110</v>
      </c>
      <c r="B632" s="117">
        <v>179533.31</v>
      </c>
      <c r="C632" s="117">
        <v>191455.7</v>
      </c>
      <c r="D632" s="118">
        <v>3.5</v>
      </c>
      <c r="E632" s="118" t="s">
        <v>55</v>
      </c>
      <c r="F632" s="118">
        <v>6</v>
      </c>
      <c r="G632" s="119">
        <v>6</v>
      </c>
      <c r="H632" s="145"/>
      <c r="I632" s="145"/>
      <c r="J632" s="145"/>
      <c r="K632" s="145"/>
      <c r="L632" s="120"/>
      <c r="M632" s="146"/>
      <c r="N632" s="146"/>
      <c r="O632" s="146"/>
      <c r="P632" s="146"/>
      <c r="Q632" s="146"/>
      <c r="R632" s="147"/>
    </row>
    <row r="633" spans="1:18" s="102" customFormat="1" ht="19.2">
      <c r="A633" s="108" t="s">
        <v>110</v>
      </c>
      <c r="B633" s="109">
        <v>179533.31</v>
      </c>
      <c r="C633" s="109">
        <v>191455.7</v>
      </c>
      <c r="D633" s="110">
        <v>3.5</v>
      </c>
      <c r="E633" s="111" t="s">
        <v>59</v>
      </c>
      <c r="F633" s="110">
        <f>F632+G633</f>
        <v>16</v>
      </c>
      <c r="G633" s="111">
        <v>10</v>
      </c>
      <c r="H633" s="114"/>
      <c r="I633" s="114"/>
      <c r="J633" s="114"/>
      <c r="K633" s="114"/>
      <c r="L633" s="112"/>
      <c r="M633" s="143"/>
      <c r="N633" s="143"/>
      <c r="O633" s="143"/>
      <c r="P633" s="143"/>
      <c r="Q633" s="143"/>
      <c r="R633" s="144"/>
    </row>
    <row r="634" spans="1:18" s="102" customFormat="1" ht="19.2">
      <c r="A634" s="108" t="s">
        <v>110</v>
      </c>
      <c r="B634" s="109">
        <v>179533.31</v>
      </c>
      <c r="C634" s="109">
        <v>191455.7</v>
      </c>
      <c r="D634" s="110">
        <v>3.5</v>
      </c>
      <c r="E634" s="111" t="s">
        <v>57</v>
      </c>
      <c r="F634" s="110">
        <f>F633+G634</f>
        <v>32</v>
      </c>
      <c r="G634" s="111">
        <v>16</v>
      </c>
      <c r="H634" s="114">
        <v>42.7</v>
      </c>
      <c r="I634" s="114">
        <v>2.6859999999999999</v>
      </c>
      <c r="J634" s="114">
        <v>44.819999999999993</v>
      </c>
      <c r="K634" s="114">
        <v>20.58</v>
      </c>
      <c r="L634" s="151">
        <v>85.160000000000011</v>
      </c>
      <c r="M634" s="143">
        <v>44.86</v>
      </c>
      <c r="N634" s="143">
        <v>0.45620000000000005</v>
      </c>
      <c r="O634" s="143">
        <v>0.60419999999999996</v>
      </c>
      <c r="P634" s="143">
        <v>1.1594000000000002</v>
      </c>
      <c r="Q634" s="143">
        <v>6.3</v>
      </c>
      <c r="R634" s="144">
        <v>162.19999999999999</v>
      </c>
    </row>
    <row r="635" spans="1:18" s="102" customFormat="1" ht="19.8" thickBot="1">
      <c r="A635" s="108" t="s">
        <v>110</v>
      </c>
      <c r="B635" s="197">
        <v>179533.31</v>
      </c>
      <c r="C635" s="197">
        <v>191455.7</v>
      </c>
      <c r="D635" s="202">
        <v>3.5</v>
      </c>
      <c r="E635" s="207" t="s">
        <v>59</v>
      </c>
      <c r="F635" s="202">
        <f>F634+G635</f>
        <v>46.5</v>
      </c>
      <c r="G635" s="207">
        <v>14.5</v>
      </c>
      <c r="H635" s="212"/>
      <c r="I635" s="212"/>
      <c r="J635" s="212"/>
      <c r="K635" s="212"/>
      <c r="L635" s="216"/>
      <c r="M635" s="230"/>
      <c r="N635" s="230"/>
      <c r="O635" s="230"/>
      <c r="P635" s="230"/>
      <c r="Q635" s="230"/>
      <c r="R635" s="144"/>
    </row>
    <row r="636" spans="1:18" s="102" customFormat="1" ht="19.2">
      <c r="A636" s="103" t="s">
        <v>245</v>
      </c>
      <c r="B636" s="104">
        <v>179574.35</v>
      </c>
      <c r="C636" s="104">
        <v>192526.14</v>
      </c>
      <c r="D636" s="105">
        <v>1</v>
      </c>
      <c r="E636" s="140" t="s">
        <v>246</v>
      </c>
      <c r="F636" s="105">
        <v>4.8</v>
      </c>
      <c r="G636" s="140">
        <v>4.8</v>
      </c>
      <c r="H636" s="106"/>
      <c r="I636" s="106"/>
      <c r="J636" s="106"/>
      <c r="K636" s="106"/>
      <c r="L636" s="106"/>
      <c r="M636" s="106"/>
      <c r="N636" s="106"/>
      <c r="O636" s="106"/>
      <c r="P636" s="106"/>
      <c r="Q636" s="106"/>
      <c r="R636" s="107"/>
    </row>
    <row r="637" spans="1:18" s="102" customFormat="1" ht="19.2">
      <c r="A637" s="108" t="s">
        <v>245</v>
      </c>
      <c r="B637" s="109">
        <v>179574.35</v>
      </c>
      <c r="C637" s="109">
        <v>192526.14</v>
      </c>
      <c r="D637" s="110">
        <v>1</v>
      </c>
      <c r="E637" s="111" t="s">
        <v>209</v>
      </c>
      <c r="F637" s="110">
        <f>F636+G637</f>
        <v>8</v>
      </c>
      <c r="G637" s="111">
        <v>3.2</v>
      </c>
      <c r="H637" s="112"/>
      <c r="I637" s="112"/>
      <c r="J637" s="112"/>
      <c r="K637" s="112"/>
      <c r="L637" s="112"/>
      <c r="M637" s="112"/>
      <c r="N637" s="112"/>
      <c r="O637" s="112"/>
      <c r="P637" s="112"/>
      <c r="Q637" s="112"/>
      <c r="R637" s="113"/>
    </row>
    <row r="638" spans="1:18" s="102" customFormat="1" ht="19.2">
      <c r="A638" s="108" t="s">
        <v>245</v>
      </c>
      <c r="B638" s="109">
        <v>179574.35</v>
      </c>
      <c r="C638" s="109">
        <v>192526.14</v>
      </c>
      <c r="D638" s="110">
        <v>1</v>
      </c>
      <c r="E638" s="111" t="s">
        <v>211</v>
      </c>
      <c r="F638" s="110">
        <f>F637+G638</f>
        <v>32</v>
      </c>
      <c r="G638" s="111">
        <v>24</v>
      </c>
      <c r="H638" s="182" t="s">
        <v>58</v>
      </c>
      <c r="I638" s="182" t="s">
        <v>58</v>
      </c>
      <c r="J638" s="182" t="s">
        <v>58</v>
      </c>
      <c r="K638" s="109" t="s">
        <v>58</v>
      </c>
      <c r="L638" s="109" t="s">
        <v>58</v>
      </c>
      <c r="M638" s="182" t="s">
        <v>58</v>
      </c>
      <c r="N638" s="183" t="s">
        <v>58</v>
      </c>
      <c r="O638" s="183" t="s">
        <v>58</v>
      </c>
      <c r="P638" s="183" t="s">
        <v>58</v>
      </c>
      <c r="Q638" s="182" t="s">
        <v>58</v>
      </c>
      <c r="R638" s="184" t="s">
        <v>58</v>
      </c>
    </row>
    <row r="639" spans="1:18" s="102" customFormat="1" ht="19.2">
      <c r="A639" s="108" t="s">
        <v>245</v>
      </c>
      <c r="B639" s="109">
        <v>179574.35</v>
      </c>
      <c r="C639" s="109">
        <v>192526.14</v>
      </c>
      <c r="D639" s="110">
        <v>1</v>
      </c>
      <c r="E639" s="110" t="s">
        <v>209</v>
      </c>
      <c r="F639" s="110">
        <f>F638+G639</f>
        <v>39.299999999999997</v>
      </c>
      <c r="G639" s="111">
        <v>7.3</v>
      </c>
      <c r="H639" s="112"/>
      <c r="I639" s="112"/>
      <c r="J639" s="112"/>
      <c r="K639" s="112"/>
      <c r="L639" s="112"/>
      <c r="M639" s="112"/>
      <c r="N639" s="112"/>
      <c r="O639" s="112"/>
      <c r="P639" s="112"/>
      <c r="Q639" s="112"/>
      <c r="R639" s="113"/>
    </row>
    <row r="640" spans="1:18" s="102" customFormat="1" ht="19.2">
      <c r="A640" s="108" t="s">
        <v>188</v>
      </c>
      <c r="B640" s="197">
        <v>179626.92</v>
      </c>
      <c r="C640" s="197">
        <v>191253.36</v>
      </c>
      <c r="D640" s="202">
        <v>2.2000000000000002</v>
      </c>
      <c r="E640" s="207" t="s">
        <v>61</v>
      </c>
      <c r="F640" s="202">
        <v>17.600000000000001</v>
      </c>
      <c r="G640" s="207">
        <v>10.1</v>
      </c>
      <c r="H640" s="212"/>
      <c r="I640" s="212"/>
      <c r="J640" s="212"/>
      <c r="K640" s="212"/>
      <c r="L640" s="216"/>
      <c r="M640" s="230"/>
      <c r="N640" s="230"/>
      <c r="O640" s="230"/>
      <c r="P640" s="230"/>
      <c r="Q640" s="230"/>
      <c r="R640" s="144"/>
    </row>
    <row r="641" spans="1:18" s="102" customFormat="1" ht="19.2">
      <c r="A641" s="108" t="s">
        <v>188</v>
      </c>
      <c r="B641" s="109">
        <v>179626.92</v>
      </c>
      <c r="C641" s="109">
        <v>191253.36</v>
      </c>
      <c r="D641" s="110">
        <v>2.2000000000000002</v>
      </c>
      <c r="E641" s="111" t="s">
        <v>135</v>
      </c>
      <c r="F641" s="110">
        <f>F640+G641</f>
        <v>28.3</v>
      </c>
      <c r="G641" s="111">
        <v>10.7</v>
      </c>
      <c r="H641" s="114">
        <v>47.133333333333333</v>
      </c>
      <c r="I641" s="114">
        <v>2.69</v>
      </c>
      <c r="J641" s="114">
        <v>50.866666666666674</v>
      </c>
      <c r="K641" s="114">
        <v>25.633333333333336</v>
      </c>
      <c r="L641" s="112"/>
      <c r="M641" s="143" t="s">
        <v>58</v>
      </c>
      <c r="N641" s="143">
        <v>0.58266666666666678</v>
      </c>
      <c r="O641" s="143">
        <v>0.76633333333333331</v>
      </c>
      <c r="P641" s="143">
        <v>1.2925</v>
      </c>
      <c r="Q641" s="143">
        <v>4.7333333333333334</v>
      </c>
      <c r="R641" s="144">
        <v>130.26666666666665</v>
      </c>
    </row>
    <row r="642" spans="1:18" s="102" customFormat="1" ht="19.2">
      <c r="A642" s="108" t="s">
        <v>188</v>
      </c>
      <c r="B642" s="197">
        <v>179626.92</v>
      </c>
      <c r="C642" s="197">
        <v>191253.36</v>
      </c>
      <c r="D642" s="202">
        <v>2.2000000000000002</v>
      </c>
      <c r="E642" s="207" t="s">
        <v>87</v>
      </c>
      <c r="F642" s="202">
        <f>F641+G642</f>
        <v>40</v>
      </c>
      <c r="G642" s="207">
        <v>11.7</v>
      </c>
      <c r="H642" s="212"/>
      <c r="I642" s="212"/>
      <c r="J642" s="212"/>
      <c r="K642" s="212"/>
      <c r="L642" s="216"/>
      <c r="M642" s="230"/>
      <c r="N642" s="230"/>
      <c r="O642" s="230"/>
      <c r="P642" s="230"/>
      <c r="Q642" s="230"/>
      <c r="R642" s="144"/>
    </row>
    <row r="643" spans="1:18" s="102" customFormat="1" ht="19.8" thickBot="1">
      <c r="A643" s="116" t="s">
        <v>187</v>
      </c>
      <c r="B643" s="117">
        <v>179639.37</v>
      </c>
      <c r="C643" s="117">
        <v>191233.68</v>
      </c>
      <c r="D643" s="118">
        <v>0</v>
      </c>
      <c r="E643" s="119" t="s">
        <v>87</v>
      </c>
      <c r="F643" s="118">
        <v>12</v>
      </c>
      <c r="G643" s="119">
        <v>6</v>
      </c>
      <c r="H643" s="145"/>
      <c r="I643" s="145"/>
      <c r="J643" s="145"/>
      <c r="K643" s="145"/>
      <c r="L643" s="120"/>
      <c r="M643" s="146"/>
      <c r="N643" s="146"/>
      <c r="O643" s="146"/>
      <c r="P643" s="146"/>
      <c r="Q643" s="146"/>
      <c r="R643" s="147"/>
    </row>
    <row r="644" spans="1:18" s="127" customFormat="1" ht="19.2">
      <c r="A644" s="108" t="s">
        <v>187</v>
      </c>
      <c r="B644" s="109">
        <v>179639.37</v>
      </c>
      <c r="C644" s="109">
        <v>191233.68</v>
      </c>
      <c r="D644" s="110">
        <v>0</v>
      </c>
      <c r="E644" s="111" t="s">
        <v>57</v>
      </c>
      <c r="F644" s="110">
        <f>F643+G644</f>
        <v>30.5</v>
      </c>
      <c r="G644" s="111">
        <v>18.5</v>
      </c>
      <c r="H644" s="114">
        <v>47.44</v>
      </c>
      <c r="I644" s="114">
        <v>2.6900000000000004</v>
      </c>
      <c r="J644" s="114">
        <v>47.48</v>
      </c>
      <c r="K644" s="114">
        <v>23.759999999999998</v>
      </c>
      <c r="L644" s="151">
        <v>75.78</v>
      </c>
      <c r="M644" s="143">
        <v>40.739999999999995</v>
      </c>
      <c r="N644" s="143">
        <v>0.61399999999999999</v>
      </c>
      <c r="O644" s="143">
        <v>0.74480000000000002</v>
      </c>
      <c r="P644" s="143">
        <v>1.3007500000000001</v>
      </c>
      <c r="Q644" s="143">
        <v>6.1</v>
      </c>
      <c r="R644" s="144">
        <v>148.38000000000002</v>
      </c>
    </row>
    <row r="645" spans="1:18" s="127" customFormat="1" ht="19.2">
      <c r="A645" s="108" t="s">
        <v>187</v>
      </c>
      <c r="B645" s="109">
        <v>179639.37</v>
      </c>
      <c r="C645" s="109">
        <v>191233.68</v>
      </c>
      <c r="D645" s="110">
        <v>0</v>
      </c>
      <c r="E645" s="111" t="s">
        <v>87</v>
      </c>
      <c r="F645" s="110">
        <f>F644+G645</f>
        <v>34.5</v>
      </c>
      <c r="G645" s="111">
        <v>4</v>
      </c>
      <c r="H645" s="114"/>
      <c r="I645" s="114"/>
      <c r="J645" s="114"/>
      <c r="K645" s="114"/>
      <c r="L645" s="112"/>
      <c r="M645" s="143"/>
      <c r="N645" s="143"/>
      <c r="O645" s="143"/>
      <c r="P645" s="143"/>
      <c r="Q645" s="143"/>
      <c r="R645" s="144"/>
    </row>
    <row r="646" spans="1:18" s="127" customFormat="1" ht="19.2">
      <c r="A646" s="108" t="s">
        <v>227</v>
      </c>
      <c r="B646" s="109">
        <v>179665</v>
      </c>
      <c r="C646" s="109">
        <v>192613</v>
      </c>
      <c r="D646" s="110">
        <v>0.8</v>
      </c>
      <c r="E646" s="111" t="s">
        <v>216</v>
      </c>
      <c r="F646" s="110">
        <v>0.8</v>
      </c>
      <c r="G646" s="111">
        <v>0.8</v>
      </c>
      <c r="H646" s="112"/>
      <c r="I646" s="112"/>
      <c r="J646" s="112"/>
      <c r="K646" s="112"/>
      <c r="L646" s="112"/>
      <c r="M646" s="112"/>
      <c r="N646" s="112"/>
      <c r="O646" s="112"/>
      <c r="P646" s="112"/>
      <c r="Q646" s="112"/>
      <c r="R646" s="113"/>
    </row>
    <row r="647" spans="1:18" s="127" customFormat="1" ht="19.2">
      <c r="A647" s="108" t="s">
        <v>227</v>
      </c>
      <c r="B647" s="109">
        <v>179665</v>
      </c>
      <c r="C647" s="109">
        <v>192613</v>
      </c>
      <c r="D647" s="110">
        <v>0.8</v>
      </c>
      <c r="E647" s="111" t="s">
        <v>218</v>
      </c>
      <c r="F647" s="110">
        <f>F646+G647</f>
        <v>7.3999999999999995</v>
      </c>
      <c r="G647" s="111">
        <v>6.6</v>
      </c>
      <c r="H647" s="112"/>
      <c r="I647" s="112"/>
      <c r="J647" s="112"/>
      <c r="K647" s="112"/>
      <c r="L647" s="112"/>
      <c r="M647" s="112"/>
      <c r="N647" s="112"/>
      <c r="O647" s="112"/>
      <c r="P647" s="112"/>
      <c r="Q647" s="112"/>
      <c r="R647" s="113"/>
    </row>
    <row r="648" spans="1:18" s="127" customFormat="1" ht="19.8" thickBot="1">
      <c r="A648" s="108" t="s">
        <v>227</v>
      </c>
      <c r="B648" s="109">
        <v>179665</v>
      </c>
      <c r="C648" s="109">
        <v>192613</v>
      </c>
      <c r="D648" s="110">
        <v>0.8</v>
      </c>
      <c r="E648" s="111" t="s">
        <v>209</v>
      </c>
      <c r="F648" s="110">
        <f>F647+G648</f>
        <v>11.6</v>
      </c>
      <c r="G648" s="111">
        <v>4.2</v>
      </c>
      <c r="H648" s="112"/>
      <c r="I648" s="112"/>
      <c r="J648" s="112"/>
      <c r="K648" s="112"/>
      <c r="L648" s="112"/>
      <c r="M648" s="112"/>
      <c r="N648" s="112"/>
      <c r="O648" s="112"/>
      <c r="P648" s="112"/>
      <c r="Q648" s="112"/>
      <c r="R648" s="113"/>
    </row>
    <row r="649" spans="1:18" s="127" customFormat="1" ht="19.2">
      <c r="A649" s="103" t="s">
        <v>227</v>
      </c>
      <c r="B649" s="104">
        <v>179665</v>
      </c>
      <c r="C649" s="104">
        <v>192613</v>
      </c>
      <c r="D649" s="105">
        <v>0.8</v>
      </c>
      <c r="E649" s="140" t="s">
        <v>222</v>
      </c>
      <c r="F649" s="105">
        <f>F648+G649</f>
        <v>25.4</v>
      </c>
      <c r="G649" s="140">
        <v>13.8</v>
      </c>
      <c r="H649" s="192">
        <v>43.8</v>
      </c>
      <c r="I649" s="192">
        <v>2.7010000000000001</v>
      </c>
      <c r="J649" s="192">
        <v>63.05</v>
      </c>
      <c r="K649" s="104">
        <v>37.549999999999997</v>
      </c>
      <c r="L649" s="104">
        <v>46.45</v>
      </c>
      <c r="M649" s="192">
        <v>27.21</v>
      </c>
      <c r="N649" s="193">
        <v>0.48649999999999999</v>
      </c>
      <c r="O649" s="193">
        <v>0.60599999999999998</v>
      </c>
      <c r="P649" s="193">
        <v>1.2475000000000001</v>
      </c>
      <c r="Q649" s="192">
        <v>3.9750000000000001</v>
      </c>
      <c r="R649" s="194">
        <v>125.5</v>
      </c>
    </row>
    <row r="650" spans="1:18" s="127" customFormat="1" ht="19.2">
      <c r="A650" s="108" t="s">
        <v>227</v>
      </c>
      <c r="B650" s="109">
        <v>179665</v>
      </c>
      <c r="C650" s="109">
        <v>192613</v>
      </c>
      <c r="D650" s="110">
        <v>0.8</v>
      </c>
      <c r="E650" s="111" t="s">
        <v>209</v>
      </c>
      <c r="F650" s="110">
        <f>F649+G650</f>
        <v>31.599999999999998</v>
      </c>
      <c r="G650" s="111">
        <v>6.2</v>
      </c>
      <c r="H650" s="112"/>
      <c r="I650" s="112"/>
      <c r="J650" s="112"/>
      <c r="K650" s="112"/>
      <c r="L650" s="112"/>
      <c r="M650" s="112"/>
      <c r="N650" s="112"/>
      <c r="O650" s="112"/>
      <c r="P650" s="112"/>
      <c r="Q650" s="112"/>
      <c r="R650" s="113"/>
    </row>
    <row r="651" spans="1:18" s="127" customFormat="1" ht="19.8" thickBot="1">
      <c r="A651" s="116" t="s">
        <v>227</v>
      </c>
      <c r="B651" s="117">
        <v>179665</v>
      </c>
      <c r="C651" s="117">
        <v>192613</v>
      </c>
      <c r="D651" s="118">
        <v>0.8</v>
      </c>
      <c r="E651" s="119" t="s">
        <v>213</v>
      </c>
      <c r="F651" s="118">
        <v>44.6</v>
      </c>
      <c r="G651" s="119">
        <v>7.1</v>
      </c>
      <c r="H651" s="120"/>
      <c r="I651" s="120"/>
      <c r="J651" s="120"/>
      <c r="K651" s="120"/>
      <c r="L651" s="120"/>
      <c r="M651" s="120"/>
      <c r="N651" s="120"/>
      <c r="O651" s="120"/>
      <c r="P651" s="120"/>
      <c r="Q651" s="120"/>
      <c r="R651" s="121"/>
    </row>
    <row r="652" spans="1:18" s="127" customFormat="1" ht="19.2">
      <c r="A652" s="108" t="s">
        <v>227</v>
      </c>
      <c r="B652" s="109">
        <v>179665</v>
      </c>
      <c r="C652" s="109">
        <v>192613</v>
      </c>
      <c r="D652" s="110">
        <v>0.8</v>
      </c>
      <c r="E652" s="111" t="s">
        <v>211</v>
      </c>
      <c r="F652" s="110">
        <f>F651+G652</f>
        <v>47.4</v>
      </c>
      <c r="G652" s="111">
        <v>2.8</v>
      </c>
      <c r="H652" s="182" t="s">
        <v>58</v>
      </c>
      <c r="I652" s="182" t="s">
        <v>58</v>
      </c>
      <c r="J652" s="182" t="s">
        <v>58</v>
      </c>
      <c r="K652" s="109" t="s">
        <v>58</v>
      </c>
      <c r="L652" s="109" t="s">
        <v>58</v>
      </c>
      <c r="M652" s="182" t="s">
        <v>58</v>
      </c>
      <c r="N652" s="183" t="s">
        <v>58</v>
      </c>
      <c r="O652" s="183" t="s">
        <v>58</v>
      </c>
      <c r="P652" s="183" t="s">
        <v>58</v>
      </c>
      <c r="Q652" s="182" t="s">
        <v>58</v>
      </c>
      <c r="R652" s="184" t="s">
        <v>58</v>
      </c>
    </row>
    <row r="653" spans="1:18" s="127" customFormat="1" ht="19.2">
      <c r="A653" s="108" t="s">
        <v>227</v>
      </c>
      <c r="B653" s="109">
        <v>179665</v>
      </c>
      <c r="C653" s="109">
        <v>192613</v>
      </c>
      <c r="D653" s="110">
        <v>0.8</v>
      </c>
      <c r="E653" s="111" t="s">
        <v>218</v>
      </c>
      <c r="F653" s="110">
        <f>F652+G653</f>
        <v>56.4</v>
      </c>
      <c r="G653" s="111">
        <v>9</v>
      </c>
      <c r="H653" s="112"/>
      <c r="I653" s="112"/>
      <c r="J653" s="112"/>
      <c r="K653" s="112"/>
      <c r="L653" s="112"/>
      <c r="M653" s="112"/>
      <c r="N653" s="112"/>
      <c r="O653" s="112"/>
      <c r="P653" s="112"/>
      <c r="Q653" s="112"/>
      <c r="R653" s="113"/>
    </row>
    <row r="654" spans="1:18" s="127" customFormat="1" ht="19.2">
      <c r="A654" s="108" t="s">
        <v>109</v>
      </c>
      <c r="B654" s="109">
        <v>179670.56</v>
      </c>
      <c r="C654" s="109">
        <v>191302.44</v>
      </c>
      <c r="D654" s="110">
        <v>2.2000000000000002</v>
      </c>
      <c r="E654" s="110" t="s">
        <v>55</v>
      </c>
      <c r="F654" s="110">
        <v>1.2</v>
      </c>
      <c r="G654" s="111">
        <v>1.2</v>
      </c>
      <c r="H654" s="114"/>
      <c r="I654" s="114"/>
      <c r="J654" s="114"/>
      <c r="K654" s="114"/>
      <c r="L654" s="112"/>
      <c r="M654" s="143"/>
      <c r="N654" s="143"/>
      <c r="O654" s="143"/>
      <c r="P654" s="143"/>
      <c r="Q654" s="143"/>
      <c r="R654" s="144"/>
    </row>
    <row r="655" spans="1:18" s="127" customFormat="1" ht="19.2">
      <c r="A655" s="108" t="s">
        <v>109</v>
      </c>
      <c r="B655" s="109">
        <v>179670.56</v>
      </c>
      <c r="C655" s="109">
        <v>191302.44</v>
      </c>
      <c r="D655" s="110">
        <v>2.2000000000000002</v>
      </c>
      <c r="E655" s="111" t="s">
        <v>59</v>
      </c>
      <c r="F655" s="110">
        <f>F654+G655</f>
        <v>17.5</v>
      </c>
      <c r="G655" s="111">
        <v>16.3</v>
      </c>
      <c r="H655" s="114"/>
      <c r="I655" s="114"/>
      <c r="J655" s="114"/>
      <c r="K655" s="114"/>
      <c r="L655" s="112"/>
      <c r="M655" s="143"/>
      <c r="N655" s="143"/>
      <c r="O655" s="143"/>
      <c r="P655" s="143"/>
      <c r="Q655" s="143"/>
      <c r="R655" s="144"/>
    </row>
    <row r="656" spans="1:18" s="127" customFormat="1" ht="19.8" thickBot="1">
      <c r="A656" s="108" t="s">
        <v>109</v>
      </c>
      <c r="B656" s="109">
        <v>179670.56</v>
      </c>
      <c r="C656" s="109">
        <v>191302.44</v>
      </c>
      <c r="D656" s="110">
        <v>2.2000000000000002</v>
      </c>
      <c r="E656" s="111" t="s">
        <v>57</v>
      </c>
      <c r="F656" s="110">
        <f>F655+G656</f>
        <v>43.8</v>
      </c>
      <c r="G656" s="111">
        <v>26.3</v>
      </c>
      <c r="H656" s="114">
        <v>45.822222222222223</v>
      </c>
      <c r="I656" s="114">
        <v>2.6833333333333336</v>
      </c>
      <c r="J656" s="114">
        <v>46.266666666666673</v>
      </c>
      <c r="K656" s="114">
        <v>21.799999999999997</v>
      </c>
      <c r="L656" s="151">
        <v>75.922222222222217</v>
      </c>
      <c r="M656" s="143">
        <v>40.299999999999997</v>
      </c>
      <c r="N656" s="143">
        <v>1.0875555555555554</v>
      </c>
      <c r="O656" s="143">
        <v>0.72466666666666668</v>
      </c>
      <c r="P656" s="143">
        <v>1.2563333333333333</v>
      </c>
      <c r="Q656" s="143">
        <v>7.7988888888888885</v>
      </c>
      <c r="R656" s="144">
        <v>161.07777777777778</v>
      </c>
    </row>
    <row r="657" spans="1:18" s="127" customFormat="1" ht="19.2">
      <c r="A657" s="103" t="s">
        <v>109</v>
      </c>
      <c r="B657" s="104">
        <v>179670.56</v>
      </c>
      <c r="C657" s="104">
        <v>191302.44</v>
      </c>
      <c r="D657" s="105">
        <v>2.2000000000000002</v>
      </c>
      <c r="E657" s="140" t="s">
        <v>87</v>
      </c>
      <c r="F657" s="105">
        <f>F656+G657</f>
        <v>46.5</v>
      </c>
      <c r="G657" s="140">
        <v>2.7</v>
      </c>
      <c r="H657" s="141"/>
      <c r="I657" s="141"/>
      <c r="J657" s="141"/>
      <c r="K657" s="141"/>
      <c r="L657" s="106"/>
      <c r="M657" s="149"/>
      <c r="N657" s="149"/>
      <c r="O657" s="149"/>
      <c r="P657" s="149"/>
      <c r="Q657" s="149"/>
      <c r="R657" s="150"/>
    </row>
    <row r="658" spans="1:18" s="127" customFormat="1" ht="19.2">
      <c r="A658" s="108" t="s">
        <v>226</v>
      </c>
      <c r="B658" s="197">
        <v>179721</v>
      </c>
      <c r="C658" s="197">
        <v>192058</v>
      </c>
      <c r="D658" s="202">
        <v>0.8</v>
      </c>
      <c r="E658" s="207" t="s">
        <v>216</v>
      </c>
      <c r="F658" s="202">
        <v>0.7</v>
      </c>
      <c r="G658" s="207">
        <v>0.7</v>
      </c>
      <c r="H658" s="216"/>
      <c r="I658" s="216"/>
      <c r="J658" s="216"/>
      <c r="K658" s="216"/>
      <c r="L658" s="216"/>
      <c r="M658" s="216"/>
      <c r="N658" s="216"/>
      <c r="O658" s="216"/>
      <c r="P658" s="216"/>
      <c r="Q658" s="216"/>
      <c r="R658" s="113"/>
    </row>
    <row r="659" spans="1:18" s="127" customFormat="1" ht="19.2">
      <c r="A659" s="108" t="s">
        <v>226</v>
      </c>
      <c r="B659" s="109">
        <v>179721</v>
      </c>
      <c r="C659" s="109">
        <v>192058</v>
      </c>
      <c r="D659" s="110">
        <v>0.8</v>
      </c>
      <c r="E659" s="111" t="s">
        <v>218</v>
      </c>
      <c r="F659" s="110">
        <f t="shared" ref="F659:F665" si="8">F658+G659</f>
        <v>6.5</v>
      </c>
      <c r="G659" s="111">
        <v>5.8</v>
      </c>
      <c r="H659" s="112"/>
      <c r="I659" s="112"/>
      <c r="J659" s="112"/>
      <c r="K659" s="112"/>
      <c r="L659" s="112"/>
      <c r="M659" s="112"/>
      <c r="N659" s="112"/>
      <c r="O659" s="112"/>
      <c r="P659" s="112"/>
      <c r="Q659" s="112"/>
      <c r="R659" s="113"/>
    </row>
    <row r="660" spans="1:18" s="127" customFormat="1" ht="19.2">
      <c r="A660" s="108" t="s">
        <v>226</v>
      </c>
      <c r="B660" s="109">
        <v>179721</v>
      </c>
      <c r="C660" s="109">
        <v>192058</v>
      </c>
      <c r="D660" s="110">
        <v>0.8</v>
      </c>
      <c r="E660" s="111" t="s">
        <v>209</v>
      </c>
      <c r="F660" s="110">
        <f t="shared" si="8"/>
        <v>10.6</v>
      </c>
      <c r="G660" s="111">
        <v>4.0999999999999996</v>
      </c>
      <c r="H660" s="112"/>
      <c r="I660" s="112"/>
      <c r="J660" s="112"/>
      <c r="K660" s="112"/>
      <c r="L660" s="112"/>
      <c r="M660" s="112"/>
      <c r="N660" s="112"/>
      <c r="O660" s="112"/>
      <c r="P660" s="112"/>
      <c r="Q660" s="112"/>
      <c r="R660" s="113"/>
    </row>
    <row r="661" spans="1:18" s="127" customFormat="1" ht="19.8" thickBot="1">
      <c r="A661" s="116" t="s">
        <v>226</v>
      </c>
      <c r="B661" s="117">
        <v>179721</v>
      </c>
      <c r="C661" s="117">
        <v>192058</v>
      </c>
      <c r="D661" s="118">
        <v>0.8</v>
      </c>
      <c r="E661" s="119" t="s">
        <v>222</v>
      </c>
      <c r="F661" s="118">
        <f t="shared" si="8"/>
        <v>26.6</v>
      </c>
      <c r="G661" s="119">
        <v>16</v>
      </c>
      <c r="H661" s="188">
        <v>61.3</v>
      </c>
      <c r="I661" s="188">
        <v>2.702</v>
      </c>
      <c r="J661" s="188">
        <v>86.3</v>
      </c>
      <c r="K661" s="117">
        <v>54.9</v>
      </c>
      <c r="L661" s="117">
        <v>95.8</v>
      </c>
      <c r="M661" s="188">
        <v>52.734999999999999</v>
      </c>
      <c r="N661" s="189">
        <v>0.63149999999999995</v>
      </c>
      <c r="O661" s="189">
        <v>0.79699999999999993</v>
      </c>
      <c r="P661" s="189">
        <v>1.548</v>
      </c>
      <c r="Q661" s="188">
        <v>3.91</v>
      </c>
      <c r="R661" s="190">
        <v>139</v>
      </c>
    </row>
    <row r="662" spans="1:18" s="102" customFormat="1" ht="19.2">
      <c r="A662" s="108" t="s">
        <v>226</v>
      </c>
      <c r="B662" s="109">
        <v>179721</v>
      </c>
      <c r="C662" s="109">
        <v>192058</v>
      </c>
      <c r="D662" s="110">
        <v>0.8</v>
      </c>
      <c r="E662" s="111" t="s">
        <v>209</v>
      </c>
      <c r="F662" s="110">
        <f t="shared" si="8"/>
        <v>35.700000000000003</v>
      </c>
      <c r="G662" s="111">
        <v>9.1</v>
      </c>
      <c r="H662" s="112"/>
      <c r="I662" s="112"/>
      <c r="J662" s="112"/>
      <c r="K662" s="112"/>
      <c r="L662" s="112"/>
      <c r="M662" s="112"/>
      <c r="N662" s="112"/>
      <c r="O662" s="112"/>
      <c r="P662" s="112"/>
      <c r="Q662" s="112"/>
      <c r="R662" s="113"/>
    </row>
    <row r="663" spans="1:18" s="102" customFormat="1" ht="19.2">
      <c r="A663" s="108" t="s">
        <v>226</v>
      </c>
      <c r="B663" s="109">
        <v>179721</v>
      </c>
      <c r="C663" s="109">
        <v>192058</v>
      </c>
      <c r="D663" s="110">
        <v>0.8</v>
      </c>
      <c r="E663" s="111" t="s">
        <v>218</v>
      </c>
      <c r="F663" s="110">
        <f t="shared" si="8"/>
        <v>40.6</v>
      </c>
      <c r="G663" s="111">
        <v>4.9000000000000004</v>
      </c>
      <c r="H663" s="112"/>
      <c r="I663" s="112"/>
      <c r="J663" s="112"/>
      <c r="K663" s="112"/>
      <c r="L663" s="112"/>
      <c r="M663" s="112"/>
      <c r="N663" s="112"/>
      <c r="O663" s="112"/>
      <c r="P663" s="112"/>
      <c r="Q663" s="112"/>
      <c r="R663" s="113"/>
    </row>
    <row r="664" spans="1:18" s="102" customFormat="1" ht="19.2">
      <c r="A664" s="108" t="s">
        <v>226</v>
      </c>
      <c r="B664" s="109">
        <v>179721</v>
      </c>
      <c r="C664" s="109">
        <v>192058</v>
      </c>
      <c r="D664" s="110">
        <v>0.8</v>
      </c>
      <c r="E664" s="111" t="s">
        <v>211</v>
      </c>
      <c r="F664" s="110">
        <f t="shared" si="8"/>
        <v>44.800000000000004</v>
      </c>
      <c r="G664" s="111">
        <v>4.2</v>
      </c>
      <c r="H664" s="182" t="s">
        <v>58</v>
      </c>
      <c r="I664" s="182" t="s">
        <v>58</v>
      </c>
      <c r="J664" s="182" t="s">
        <v>58</v>
      </c>
      <c r="K664" s="109" t="s">
        <v>58</v>
      </c>
      <c r="L664" s="109" t="s">
        <v>58</v>
      </c>
      <c r="M664" s="182" t="s">
        <v>58</v>
      </c>
      <c r="N664" s="183" t="s">
        <v>58</v>
      </c>
      <c r="O664" s="183" t="s">
        <v>58</v>
      </c>
      <c r="P664" s="183" t="s">
        <v>58</v>
      </c>
      <c r="Q664" s="182" t="s">
        <v>58</v>
      </c>
      <c r="R664" s="184" t="s">
        <v>58</v>
      </c>
    </row>
    <row r="665" spans="1:18" s="102" customFormat="1" ht="19.2">
      <c r="A665" s="108" t="s">
        <v>226</v>
      </c>
      <c r="B665" s="197">
        <v>179721</v>
      </c>
      <c r="C665" s="197">
        <v>192058</v>
      </c>
      <c r="D665" s="202">
        <v>0.8</v>
      </c>
      <c r="E665" s="207" t="s">
        <v>218</v>
      </c>
      <c r="F665" s="202">
        <f t="shared" si="8"/>
        <v>56.7</v>
      </c>
      <c r="G665" s="207">
        <v>11.9</v>
      </c>
      <c r="H665" s="216"/>
      <c r="I665" s="216"/>
      <c r="J665" s="216"/>
      <c r="K665" s="216"/>
      <c r="L665" s="216"/>
      <c r="M665" s="216"/>
      <c r="N665" s="216"/>
      <c r="O665" s="216"/>
      <c r="P665" s="216"/>
      <c r="Q665" s="216"/>
      <c r="R665" s="113"/>
    </row>
    <row r="666" spans="1:18" s="102" customFormat="1" ht="19.8" thickBot="1">
      <c r="A666" s="108" t="s">
        <v>144</v>
      </c>
      <c r="B666" s="197">
        <v>179797.09</v>
      </c>
      <c r="C666" s="197">
        <v>191462</v>
      </c>
      <c r="D666" s="202">
        <v>1.8</v>
      </c>
      <c r="E666" s="202" t="s">
        <v>55</v>
      </c>
      <c r="F666" s="202">
        <v>5</v>
      </c>
      <c r="G666" s="207">
        <v>5</v>
      </c>
      <c r="H666" s="212"/>
      <c r="I666" s="212"/>
      <c r="J666" s="212"/>
      <c r="K666" s="212"/>
      <c r="L666" s="216"/>
      <c r="M666" s="230"/>
      <c r="N666" s="230"/>
      <c r="O666" s="230"/>
      <c r="P666" s="230"/>
      <c r="Q666" s="230"/>
      <c r="R666" s="144"/>
    </row>
    <row r="667" spans="1:18" s="102" customFormat="1" ht="19.2">
      <c r="A667" s="103" t="s">
        <v>144</v>
      </c>
      <c r="B667" s="104">
        <v>179797.09</v>
      </c>
      <c r="C667" s="104">
        <v>191462</v>
      </c>
      <c r="D667" s="105">
        <v>1.8</v>
      </c>
      <c r="E667" s="140" t="s">
        <v>87</v>
      </c>
      <c r="F667" s="105">
        <v>10.5</v>
      </c>
      <c r="G667" s="140">
        <v>1.5</v>
      </c>
      <c r="H667" s="141"/>
      <c r="I667" s="141"/>
      <c r="J667" s="141"/>
      <c r="K667" s="141"/>
      <c r="L667" s="106"/>
      <c r="M667" s="149"/>
      <c r="N667" s="149"/>
      <c r="O667" s="149"/>
      <c r="P667" s="149"/>
      <c r="Q667" s="149"/>
      <c r="R667" s="150"/>
    </row>
    <row r="668" spans="1:18" s="102" customFormat="1" ht="19.2">
      <c r="A668" s="108" t="s">
        <v>144</v>
      </c>
      <c r="B668" s="109">
        <v>179797.09</v>
      </c>
      <c r="C668" s="109">
        <v>191462</v>
      </c>
      <c r="D668" s="110">
        <v>1.8</v>
      </c>
      <c r="E668" s="111" t="s">
        <v>57</v>
      </c>
      <c r="F668" s="110">
        <f t="shared" ref="F668:F673" si="9">F667+G668</f>
        <v>12</v>
      </c>
      <c r="G668" s="111">
        <v>1.5</v>
      </c>
      <c r="H668" s="114" t="s">
        <v>58</v>
      </c>
      <c r="I668" s="114" t="s">
        <v>88</v>
      </c>
      <c r="J668" s="114" t="s">
        <v>58</v>
      </c>
      <c r="K668" s="114" t="s">
        <v>58</v>
      </c>
      <c r="L668" s="111" t="s">
        <v>58</v>
      </c>
      <c r="M668" s="143" t="s">
        <v>58</v>
      </c>
      <c r="N668" s="143" t="s">
        <v>58</v>
      </c>
      <c r="O668" s="143" t="s">
        <v>58</v>
      </c>
      <c r="P668" s="143" t="s">
        <v>58</v>
      </c>
      <c r="Q668" s="143" t="s">
        <v>58</v>
      </c>
      <c r="R668" s="144" t="s">
        <v>58</v>
      </c>
    </row>
    <row r="669" spans="1:18" s="102" customFormat="1" ht="19.2">
      <c r="A669" s="108" t="s">
        <v>144</v>
      </c>
      <c r="B669" s="109">
        <v>179797.09</v>
      </c>
      <c r="C669" s="109">
        <v>191462</v>
      </c>
      <c r="D669" s="110">
        <v>1.8</v>
      </c>
      <c r="E669" s="111" t="s">
        <v>59</v>
      </c>
      <c r="F669" s="110">
        <f t="shared" si="9"/>
        <v>21</v>
      </c>
      <c r="G669" s="111">
        <v>9</v>
      </c>
      <c r="H669" s="114"/>
      <c r="I669" s="114"/>
      <c r="J669" s="114"/>
      <c r="K669" s="114"/>
      <c r="L669" s="112"/>
      <c r="M669" s="143"/>
      <c r="N669" s="143"/>
      <c r="O669" s="143"/>
      <c r="P669" s="143"/>
      <c r="Q669" s="143"/>
      <c r="R669" s="144"/>
    </row>
    <row r="670" spans="1:18" s="102" customFormat="1" ht="19.2">
      <c r="A670" s="108" t="s">
        <v>144</v>
      </c>
      <c r="B670" s="109">
        <v>179797.09</v>
      </c>
      <c r="C670" s="109">
        <v>191462</v>
      </c>
      <c r="D670" s="110">
        <v>1.8</v>
      </c>
      <c r="E670" s="111" t="s">
        <v>57</v>
      </c>
      <c r="F670" s="110">
        <f t="shared" si="9"/>
        <v>34</v>
      </c>
      <c r="G670" s="111">
        <v>13</v>
      </c>
      <c r="H670" s="114">
        <v>38.049999999999997</v>
      </c>
      <c r="I670" s="114">
        <v>2.6494999999999997</v>
      </c>
      <c r="J670" s="114">
        <v>29.7</v>
      </c>
      <c r="K670" s="114">
        <v>17.600000000000001</v>
      </c>
      <c r="L670" s="151" t="s">
        <v>88</v>
      </c>
      <c r="M670" s="143" t="s">
        <v>88</v>
      </c>
      <c r="N670" s="143" t="s">
        <v>88</v>
      </c>
      <c r="O670" s="143" t="s">
        <v>58</v>
      </c>
      <c r="P670" s="143" t="s">
        <v>58</v>
      </c>
      <c r="Q670" s="143" t="s">
        <v>58</v>
      </c>
      <c r="R670" s="144" t="s">
        <v>58</v>
      </c>
    </row>
    <row r="671" spans="1:18" s="102" customFormat="1" ht="19.2">
      <c r="A671" s="108" t="s">
        <v>144</v>
      </c>
      <c r="B671" s="109">
        <v>179797.09</v>
      </c>
      <c r="C671" s="109">
        <v>191462</v>
      </c>
      <c r="D671" s="110">
        <v>1.8</v>
      </c>
      <c r="E671" s="111" t="s">
        <v>87</v>
      </c>
      <c r="F671" s="110">
        <f t="shared" si="9"/>
        <v>40.5</v>
      </c>
      <c r="G671" s="111">
        <v>6.5</v>
      </c>
      <c r="H671" s="114"/>
      <c r="I671" s="114"/>
      <c r="J671" s="114"/>
      <c r="K671" s="114"/>
      <c r="L671" s="112"/>
      <c r="M671" s="143"/>
      <c r="N671" s="143"/>
      <c r="O671" s="143"/>
      <c r="P671" s="143"/>
      <c r="Q671" s="143"/>
      <c r="R671" s="144"/>
    </row>
    <row r="672" spans="1:18" s="102" customFormat="1" ht="19.2">
      <c r="A672" s="108" t="s">
        <v>144</v>
      </c>
      <c r="B672" s="109">
        <v>179797.09</v>
      </c>
      <c r="C672" s="109">
        <v>191462</v>
      </c>
      <c r="D672" s="110">
        <v>1.8</v>
      </c>
      <c r="E672" s="111" t="s">
        <v>57</v>
      </c>
      <c r="F672" s="110">
        <f t="shared" si="9"/>
        <v>43.5</v>
      </c>
      <c r="G672" s="111">
        <v>3</v>
      </c>
      <c r="H672" s="114">
        <v>42.325000000000003</v>
      </c>
      <c r="I672" s="114">
        <v>2.6875</v>
      </c>
      <c r="J672" s="114">
        <v>46.575000000000003</v>
      </c>
      <c r="K672" s="114">
        <v>25.599999999999998</v>
      </c>
      <c r="L672" s="151">
        <v>45.725000000000001</v>
      </c>
      <c r="M672" s="143">
        <v>25.05</v>
      </c>
      <c r="N672" s="143">
        <v>0.42199999999999999</v>
      </c>
      <c r="O672" s="143">
        <v>0.53849999999999998</v>
      </c>
      <c r="P672" s="143">
        <v>1.2010000000000001</v>
      </c>
      <c r="Q672" s="143">
        <v>5.7000000000000011</v>
      </c>
      <c r="R672" s="144">
        <v>86.5</v>
      </c>
    </row>
    <row r="673" spans="1:18" s="102" customFormat="1" ht="19.2">
      <c r="A673" s="108" t="s">
        <v>144</v>
      </c>
      <c r="B673" s="197">
        <v>179797.09</v>
      </c>
      <c r="C673" s="197">
        <v>191462</v>
      </c>
      <c r="D673" s="202">
        <v>1.8</v>
      </c>
      <c r="E673" s="207" t="s">
        <v>59</v>
      </c>
      <c r="F673" s="202">
        <f t="shared" si="9"/>
        <v>48</v>
      </c>
      <c r="G673" s="207">
        <v>4.5</v>
      </c>
      <c r="H673" s="212"/>
      <c r="I673" s="212"/>
      <c r="J673" s="212"/>
      <c r="K673" s="212"/>
      <c r="L673" s="216"/>
      <c r="M673" s="230"/>
      <c r="N673" s="230"/>
      <c r="O673" s="230"/>
      <c r="P673" s="230"/>
      <c r="Q673" s="230"/>
      <c r="R673" s="144"/>
    </row>
    <row r="674" spans="1:18" s="102" customFormat="1" ht="19.2">
      <c r="A674" s="108" t="s">
        <v>186</v>
      </c>
      <c r="B674" s="197">
        <v>179806.3</v>
      </c>
      <c r="C674" s="197">
        <v>191315.67</v>
      </c>
      <c r="D674" s="202">
        <v>2.6</v>
      </c>
      <c r="E674" s="207" t="s">
        <v>87</v>
      </c>
      <c r="F674" s="202">
        <v>25.5</v>
      </c>
      <c r="G674" s="207">
        <v>4.5</v>
      </c>
      <c r="H674" s="212"/>
      <c r="I674" s="212"/>
      <c r="J674" s="212"/>
      <c r="K674" s="212"/>
      <c r="L674" s="216"/>
      <c r="M674" s="230"/>
      <c r="N674" s="230"/>
      <c r="O674" s="230"/>
      <c r="P674" s="230"/>
      <c r="Q674" s="230"/>
      <c r="R674" s="144"/>
    </row>
    <row r="675" spans="1:18" s="102" customFormat="1" ht="19.2">
      <c r="A675" s="108" t="s">
        <v>186</v>
      </c>
      <c r="B675" s="109">
        <v>179806.3</v>
      </c>
      <c r="C675" s="109">
        <v>191315.67</v>
      </c>
      <c r="D675" s="110">
        <v>2.6</v>
      </c>
      <c r="E675" s="111" t="s">
        <v>57</v>
      </c>
      <c r="F675" s="110">
        <f>F674+G675</f>
        <v>48.5</v>
      </c>
      <c r="G675" s="111">
        <v>23</v>
      </c>
      <c r="H675" s="114">
        <v>51.42</v>
      </c>
      <c r="I675" s="114">
        <v>2.694</v>
      </c>
      <c r="J675" s="114">
        <v>55.260000000000005</v>
      </c>
      <c r="K675" s="114">
        <v>29.060000000000002</v>
      </c>
      <c r="L675" s="151">
        <v>63.9</v>
      </c>
      <c r="M675" s="143" t="s">
        <v>88</v>
      </c>
      <c r="N675" s="143">
        <v>0.7006</v>
      </c>
      <c r="O675" s="143">
        <v>0.95139999999999991</v>
      </c>
      <c r="P675" s="143">
        <v>1.4045999999999998</v>
      </c>
      <c r="Q675" s="143">
        <v>4.92</v>
      </c>
      <c r="R675" s="144">
        <v>134.5</v>
      </c>
    </row>
    <row r="676" spans="1:18" s="102" customFormat="1" ht="19.8" thickBot="1">
      <c r="A676" s="116" t="s">
        <v>186</v>
      </c>
      <c r="B676" s="117">
        <v>179806.3</v>
      </c>
      <c r="C676" s="117">
        <v>191315.67</v>
      </c>
      <c r="D676" s="118">
        <v>2.6</v>
      </c>
      <c r="E676" s="119" t="s">
        <v>61</v>
      </c>
      <c r="F676" s="118">
        <f>F675+G676</f>
        <v>51</v>
      </c>
      <c r="G676" s="119">
        <v>2.5</v>
      </c>
      <c r="H676" s="145"/>
      <c r="I676" s="145"/>
      <c r="J676" s="145"/>
      <c r="K676" s="145"/>
      <c r="L676" s="120"/>
      <c r="M676" s="146"/>
      <c r="N676" s="146"/>
      <c r="O676" s="146"/>
      <c r="P676" s="146"/>
      <c r="Q676" s="146"/>
      <c r="R676" s="147"/>
    </row>
    <row r="677" spans="1:18" s="102" customFormat="1" ht="19.2">
      <c r="A677" s="108" t="s">
        <v>185</v>
      </c>
      <c r="B677" s="109">
        <v>179810.97</v>
      </c>
      <c r="C677" s="109">
        <v>191302.07</v>
      </c>
      <c r="D677" s="110">
        <v>0</v>
      </c>
      <c r="E677" s="111" t="s">
        <v>59</v>
      </c>
      <c r="F677" s="110">
        <v>10.5</v>
      </c>
      <c r="G677" s="111">
        <v>10.5</v>
      </c>
      <c r="H677" s="114"/>
      <c r="I677" s="114"/>
      <c r="J677" s="114"/>
      <c r="K677" s="114"/>
      <c r="L677" s="112"/>
      <c r="M677" s="143"/>
      <c r="N677" s="143"/>
      <c r="O677" s="143"/>
      <c r="P677" s="143"/>
      <c r="Q677" s="143"/>
      <c r="R677" s="144"/>
    </row>
    <row r="678" spans="1:18" s="102" customFormat="1" ht="19.2">
      <c r="A678" s="108" t="s">
        <v>185</v>
      </c>
      <c r="B678" s="109">
        <v>179810.97</v>
      </c>
      <c r="C678" s="109">
        <v>191302.07</v>
      </c>
      <c r="D678" s="110">
        <v>0</v>
      </c>
      <c r="E678" s="111" t="s">
        <v>57</v>
      </c>
      <c r="F678" s="110">
        <f>F677+G678</f>
        <v>26.5</v>
      </c>
      <c r="G678" s="111">
        <v>16</v>
      </c>
      <c r="H678" s="114">
        <v>46.260000000000005</v>
      </c>
      <c r="I678" s="114">
        <v>2.68</v>
      </c>
      <c r="J678" s="114">
        <v>44.56</v>
      </c>
      <c r="K678" s="114">
        <v>19.52</v>
      </c>
      <c r="L678" s="151">
        <v>49.96</v>
      </c>
      <c r="M678" s="143">
        <v>27.259999999999998</v>
      </c>
      <c r="N678" s="143">
        <v>0.56040000000000001</v>
      </c>
      <c r="O678" s="143">
        <v>0.67179999999999995</v>
      </c>
      <c r="P678" s="143">
        <v>1.2618000000000003</v>
      </c>
      <c r="Q678" s="143">
        <v>4.82</v>
      </c>
      <c r="R678" s="144">
        <v>146.35999999999999</v>
      </c>
    </row>
    <row r="679" spans="1:18" s="102" customFormat="1" ht="19.2">
      <c r="A679" s="108" t="s">
        <v>185</v>
      </c>
      <c r="B679" s="109">
        <v>179810.97</v>
      </c>
      <c r="C679" s="109">
        <v>191302.07</v>
      </c>
      <c r="D679" s="110">
        <v>0</v>
      </c>
      <c r="E679" s="111" t="s">
        <v>87</v>
      </c>
      <c r="F679" s="110">
        <f>F678+G679</f>
        <v>33</v>
      </c>
      <c r="G679" s="111">
        <v>6.5</v>
      </c>
      <c r="H679" s="114"/>
      <c r="I679" s="114"/>
      <c r="J679" s="114"/>
      <c r="K679" s="114"/>
      <c r="L679" s="112"/>
      <c r="M679" s="143"/>
      <c r="N679" s="143"/>
      <c r="O679" s="143"/>
      <c r="P679" s="143"/>
      <c r="Q679" s="143"/>
      <c r="R679" s="144"/>
    </row>
    <row r="680" spans="1:18" s="102" customFormat="1" ht="19.2">
      <c r="A680" s="108" t="s">
        <v>185</v>
      </c>
      <c r="B680" s="109">
        <v>179810.97</v>
      </c>
      <c r="C680" s="109">
        <v>191302.07</v>
      </c>
      <c r="D680" s="110">
        <v>0</v>
      </c>
      <c r="E680" s="111" t="s">
        <v>57</v>
      </c>
      <c r="F680" s="110">
        <f>F679+G680</f>
        <v>39.5</v>
      </c>
      <c r="G680" s="111">
        <v>6.5</v>
      </c>
      <c r="H680" s="114">
        <v>47.5</v>
      </c>
      <c r="I680" s="114">
        <v>2.6950000000000003</v>
      </c>
      <c r="J680" s="114">
        <v>47.05</v>
      </c>
      <c r="K680" s="114">
        <v>23.65</v>
      </c>
      <c r="L680" s="151">
        <v>58.9</v>
      </c>
      <c r="M680" s="143">
        <v>33.049999999999997</v>
      </c>
      <c r="N680" s="143">
        <v>0.57000000000000006</v>
      </c>
      <c r="O680" s="143">
        <v>0.69199999999999995</v>
      </c>
      <c r="P680" s="143">
        <v>1.2995000000000001</v>
      </c>
      <c r="Q680" s="143">
        <v>4.1999999999999993</v>
      </c>
      <c r="R680" s="144">
        <v>131.65</v>
      </c>
    </row>
    <row r="681" spans="1:18" s="102" customFormat="1" ht="19.8" thickBot="1">
      <c r="A681" s="108" t="s">
        <v>185</v>
      </c>
      <c r="B681" s="109">
        <v>179810.97</v>
      </c>
      <c r="C681" s="109">
        <v>191302.07</v>
      </c>
      <c r="D681" s="110">
        <v>0</v>
      </c>
      <c r="E681" s="111" t="s">
        <v>59</v>
      </c>
      <c r="F681" s="110">
        <f>F680+G681</f>
        <v>42</v>
      </c>
      <c r="G681" s="111">
        <v>2.5</v>
      </c>
      <c r="H681" s="114"/>
      <c r="I681" s="114"/>
      <c r="J681" s="114"/>
      <c r="K681" s="114"/>
      <c r="L681" s="112"/>
      <c r="M681" s="143"/>
      <c r="N681" s="143"/>
      <c r="O681" s="143"/>
      <c r="P681" s="143"/>
      <c r="Q681" s="143"/>
      <c r="R681" s="144"/>
    </row>
    <row r="682" spans="1:18" s="102" customFormat="1" ht="19.2">
      <c r="A682" s="103" t="s">
        <v>244</v>
      </c>
      <c r="B682" s="104">
        <v>179812.17</v>
      </c>
      <c r="C682" s="104">
        <v>192439.83</v>
      </c>
      <c r="D682" s="105">
        <v>1.2</v>
      </c>
      <c r="E682" s="105" t="s">
        <v>240</v>
      </c>
      <c r="F682" s="105">
        <v>1.5</v>
      </c>
      <c r="G682" s="140">
        <v>1.5</v>
      </c>
      <c r="H682" s="106"/>
      <c r="I682" s="106"/>
      <c r="J682" s="106"/>
      <c r="K682" s="106"/>
      <c r="L682" s="106"/>
      <c r="M682" s="106"/>
      <c r="N682" s="106"/>
      <c r="O682" s="106"/>
      <c r="P682" s="106"/>
      <c r="Q682" s="106"/>
      <c r="R682" s="107"/>
    </row>
    <row r="683" spans="1:18" s="102" customFormat="1" ht="19.2">
      <c r="A683" s="108" t="s">
        <v>244</v>
      </c>
      <c r="B683" s="109">
        <v>179812.17</v>
      </c>
      <c r="C683" s="109">
        <v>192439.83</v>
      </c>
      <c r="D683" s="110">
        <v>1.2</v>
      </c>
      <c r="E683" s="111" t="s">
        <v>218</v>
      </c>
      <c r="F683" s="110">
        <f>F682+G683</f>
        <v>11</v>
      </c>
      <c r="G683" s="111">
        <v>9.5</v>
      </c>
      <c r="H683" s="112"/>
      <c r="I683" s="112"/>
      <c r="J683" s="112"/>
      <c r="K683" s="112"/>
      <c r="L683" s="112"/>
      <c r="M683" s="112"/>
      <c r="N683" s="112"/>
      <c r="O683" s="112"/>
      <c r="P683" s="112"/>
      <c r="Q683" s="112"/>
      <c r="R683" s="113"/>
    </row>
    <row r="684" spans="1:18" s="102" customFormat="1" ht="19.2">
      <c r="A684" s="108" t="s">
        <v>244</v>
      </c>
      <c r="B684" s="109">
        <v>179812.17</v>
      </c>
      <c r="C684" s="109">
        <v>192439.83</v>
      </c>
      <c r="D684" s="110">
        <v>1.2</v>
      </c>
      <c r="E684" s="111" t="s">
        <v>211</v>
      </c>
      <c r="F684" s="110">
        <f>F683+G684</f>
        <v>26.3</v>
      </c>
      <c r="G684" s="111">
        <v>15.3</v>
      </c>
      <c r="H684" s="182" t="s">
        <v>58</v>
      </c>
      <c r="I684" s="182" t="s">
        <v>58</v>
      </c>
      <c r="J684" s="182" t="s">
        <v>58</v>
      </c>
      <c r="K684" s="109" t="s">
        <v>58</v>
      </c>
      <c r="L684" s="109" t="s">
        <v>58</v>
      </c>
      <c r="M684" s="182" t="s">
        <v>58</v>
      </c>
      <c r="N684" s="183" t="s">
        <v>58</v>
      </c>
      <c r="O684" s="183" t="s">
        <v>58</v>
      </c>
      <c r="P684" s="183" t="s">
        <v>58</v>
      </c>
      <c r="Q684" s="182" t="s">
        <v>58</v>
      </c>
      <c r="R684" s="184" t="s">
        <v>58</v>
      </c>
    </row>
    <row r="685" spans="1:18" s="102" customFormat="1" ht="19.2">
      <c r="A685" s="108" t="s">
        <v>244</v>
      </c>
      <c r="B685" s="109">
        <v>179812.17</v>
      </c>
      <c r="C685" s="109">
        <v>192439.83</v>
      </c>
      <c r="D685" s="110">
        <v>1.2</v>
      </c>
      <c r="E685" s="111" t="s">
        <v>209</v>
      </c>
      <c r="F685" s="110">
        <f>F684+G685</f>
        <v>30</v>
      </c>
      <c r="G685" s="111">
        <v>3.7</v>
      </c>
      <c r="H685" s="112"/>
      <c r="I685" s="112"/>
      <c r="J685" s="112"/>
      <c r="K685" s="112"/>
      <c r="L685" s="112"/>
      <c r="M685" s="112"/>
      <c r="N685" s="112"/>
      <c r="O685" s="112"/>
      <c r="P685" s="112"/>
      <c r="Q685" s="112"/>
      <c r="R685" s="113"/>
    </row>
    <row r="686" spans="1:18" s="102" customFormat="1" ht="19.2">
      <c r="A686" s="108" t="s">
        <v>244</v>
      </c>
      <c r="B686" s="109">
        <v>179812.17</v>
      </c>
      <c r="C686" s="109">
        <v>192439.83</v>
      </c>
      <c r="D686" s="110">
        <v>1.2</v>
      </c>
      <c r="E686" s="111" t="s">
        <v>211</v>
      </c>
      <c r="F686" s="110">
        <f>F685+G686</f>
        <v>33.799999999999997</v>
      </c>
      <c r="G686" s="111">
        <v>3.8</v>
      </c>
      <c r="H686" s="182" t="s">
        <v>58</v>
      </c>
      <c r="I686" s="182" t="s">
        <v>58</v>
      </c>
      <c r="J686" s="182" t="s">
        <v>58</v>
      </c>
      <c r="K686" s="109" t="s">
        <v>58</v>
      </c>
      <c r="L686" s="109" t="s">
        <v>58</v>
      </c>
      <c r="M686" s="182" t="s">
        <v>58</v>
      </c>
      <c r="N686" s="183" t="s">
        <v>58</v>
      </c>
      <c r="O686" s="183" t="s">
        <v>58</v>
      </c>
      <c r="P686" s="183" t="s">
        <v>58</v>
      </c>
      <c r="Q686" s="182" t="s">
        <v>58</v>
      </c>
      <c r="R686" s="184" t="s">
        <v>58</v>
      </c>
    </row>
    <row r="687" spans="1:18" s="102" customFormat="1" ht="19.2">
      <c r="A687" s="108" t="s">
        <v>244</v>
      </c>
      <c r="B687" s="197">
        <v>179812.17</v>
      </c>
      <c r="C687" s="197">
        <v>192439.83</v>
      </c>
      <c r="D687" s="202">
        <v>1.2</v>
      </c>
      <c r="E687" s="202" t="s">
        <v>214</v>
      </c>
      <c r="F687" s="202">
        <f>F686+G687</f>
        <v>42</v>
      </c>
      <c r="G687" s="207">
        <v>8.1999999999999993</v>
      </c>
      <c r="H687" s="216"/>
      <c r="I687" s="216"/>
      <c r="J687" s="216"/>
      <c r="K687" s="216"/>
      <c r="L687" s="216"/>
      <c r="M687" s="216"/>
      <c r="N687" s="216"/>
      <c r="O687" s="216"/>
      <c r="P687" s="216"/>
      <c r="Q687" s="216"/>
      <c r="R687" s="113"/>
    </row>
    <row r="688" spans="1:18" s="102" customFormat="1" ht="19.8" thickBot="1">
      <c r="A688" s="116" t="s">
        <v>230</v>
      </c>
      <c r="B688" s="117">
        <v>179830.21</v>
      </c>
      <c r="C688" s="117">
        <v>191729.64</v>
      </c>
      <c r="D688" s="118">
        <v>0.6</v>
      </c>
      <c r="E688" s="119" t="s">
        <v>231</v>
      </c>
      <c r="F688" s="118">
        <v>0.5</v>
      </c>
      <c r="G688" s="119">
        <v>0.5</v>
      </c>
      <c r="H688" s="120"/>
      <c r="I688" s="120"/>
      <c r="J688" s="120"/>
      <c r="K688" s="120"/>
      <c r="L688" s="120"/>
      <c r="M688" s="120"/>
      <c r="N688" s="120"/>
      <c r="O688" s="120"/>
      <c r="P688" s="120"/>
      <c r="Q688" s="120"/>
      <c r="R688" s="121"/>
    </row>
    <row r="689" spans="1:18" s="102" customFormat="1" ht="19.2">
      <c r="A689" s="108" t="s">
        <v>230</v>
      </c>
      <c r="B689" s="109">
        <v>179830.21</v>
      </c>
      <c r="C689" s="109">
        <v>191729.64</v>
      </c>
      <c r="D689" s="110">
        <v>0.6</v>
      </c>
      <c r="E689" s="111" t="s">
        <v>232</v>
      </c>
      <c r="F689" s="110">
        <f>F688+G689</f>
        <v>11.5</v>
      </c>
      <c r="G689" s="111">
        <v>11</v>
      </c>
      <c r="H689" s="112"/>
      <c r="I689" s="112"/>
      <c r="J689" s="112"/>
      <c r="K689" s="112"/>
      <c r="L689" s="112"/>
      <c r="M689" s="112"/>
      <c r="N689" s="112"/>
      <c r="O689" s="112"/>
      <c r="P689" s="112"/>
      <c r="Q689" s="112"/>
      <c r="R689" s="113"/>
    </row>
    <row r="690" spans="1:18" s="102" customFormat="1" ht="19.2">
      <c r="A690" s="108" t="s">
        <v>230</v>
      </c>
      <c r="B690" s="109">
        <v>179830.21</v>
      </c>
      <c r="C690" s="109">
        <v>191729.64</v>
      </c>
      <c r="D690" s="110">
        <v>0.6</v>
      </c>
      <c r="E690" s="111" t="s">
        <v>211</v>
      </c>
      <c r="F690" s="110">
        <f>F689+G690</f>
        <v>40</v>
      </c>
      <c r="G690" s="111">
        <v>28.5</v>
      </c>
      <c r="H690" s="182" t="s">
        <v>58</v>
      </c>
      <c r="I690" s="182" t="s">
        <v>58</v>
      </c>
      <c r="J690" s="182" t="s">
        <v>58</v>
      </c>
      <c r="K690" s="109" t="s">
        <v>58</v>
      </c>
      <c r="L690" s="109" t="s">
        <v>58</v>
      </c>
      <c r="M690" s="182" t="s">
        <v>58</v>
      </c>
      <c r="N690" s="183" t="s">
        <v>58</v>
      </c>
      <c r="O690" s="183" t="s">
        <v>58</v>
      </c>
      <c r="P690" s="183" t="s">
        <v>58</v>
      </c>
      <c r="Q690" s="182" t="s">
        <v>58</v>
      </c>
      <c r="R690" s="184" t="s">
        <v>58</v>
      </c>
    </row>
    <row r="691" spans="1:18" s="102" customFormat="1" ht="19.2">
      <c r="A691" s="108" t="s">
        <v>230</v>
      </c>
      <c r="B691" s="109">
        <v>179830.21</v>
      </c>
      <c r="C691" s="109">
        <v>191729.64</v>
      </c>
      <c r="D691" s="110">
        <v>0.6</v>
      </c>
      <c r="E691" s="111" t="s">
        <v>209</v>
      </c>
      <c r="F691" s="110">
        <f>F690+G691</f>
        <v>46.5</v>
      </c>
      <c r="G691" s="111">
        <v>6.5</v>
      </c>
      <c r="H691" s="112"/>
      <c r="I691" s="112"/>
      <c r="J691" s="112"/>
      <c r="K691" s="112"/>
      <c r="L691" s="112"/>
      <c r="M691" s="112"/>
      <c r="N691" s="112"/>
      <c r="O691" s="112"/>
      <c r="P691" s="112"/>
      <c r="Q691" s="112"/>
      <c r="R691" s="113"/>
    </row>
    <row r="692" spans="1:18" s="102" customFormat="1" ht="19.2">
      <c r="A692" s="108" t="s">
        <v>228</v>
      </c>
      <c r="B692" s="197">
        <v>179921.99</v>
      </c>
      <c r="C692" s="197">
        <v>191447.78</v>
      </c>
      <c r="D692" s="202">
        <v>0.6</v>
      </c>
      <c r="E692" s="207" t="s">
        <v>229</v>
      </c>
      <c r="F692" s="202">
        <v>0.6</v>
      </c>
      <c r="G692" s="207">
        <v>0.6</v>
      </c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113"/>
    </row>
    <row r="693" spans="1:18" s="102" customFormat="1" ht="19.8" thickBot="1">
      <c r="A693" s="108" t="s">
        <v>228</v>
      </c>
      <c r="B693" s="109">
        <v>179921.99</v>
      </c>
      <c r="C693" s="109">
        <v>191447.78</v>
      </c>
      <c r="D693" s="110">
        <v>0.6</v>
      </c>
      <c r="E693" s="111" t="s">
        <v>209</v>
      </c>
      <c r="F693" s="110">
        <f>F692+G693</f>
        <v>13</v>
      </c>
      <c r="G693" s="111">
        <v>12.4</v>
      </c>
      <c r="H693" s="112"/>
      <c r="I693" s="112"/>
      <c r="J693" s="112"/>
      <c r="K693" s="112"/>
      <c r="L693" s="112"/>
      <c r="M693" s="112"/>
      <c r="N693" s="112"/>
      <c r="O693" s="112"/>
      <c r="P693" s="112"/>
      <c r="Q693" s="112"/>
      <c r="R693" s="113"/>
    </row>
    <row r="694" spans="1:18" s="102" customFormat="1" ht="19.2">
      <c r="A694" s="103" t="s">
        <v>228</v>
      </c>
      <c r="B694" s="104">
        <v>179921.99</v>
      </c>
      <c r="C694" s="104">
        <v>191447.78</v>
      </c>
      <c r="D694" s="105">
        <v>0.6</v>
      </c>
      <c r="E694" s="140" t="s">
        <v>211</v>
      </c>
      <c r="F694" s="105">
        <f>F693+G694</f>
        <v>42</v>
      </c>
      <c r="G694" s="140">
        <v>29</v>
      </c>
      <c r="H694" s="192" t="s">
        <v>58</v>
      </c>
      <c r="I694" s="192" t="s">
        <v>58</v>
      </c>
      <c r="J694" s="192" t="s">
        <v>58</v>
      </c>
      <c r="K694" s="104" t="s">
        <v>58</v>
      </c>
      <c r="L694" s="104" t="s">
        <v>58</v>
      </c>
      <c r="M694" s="192" t="s">
        <v>58</v>
      </c>
      <c r="N694" s="193" t="s">
        <v>58</v>
      </c>
      <c r="O694" s="193" t="s">
        <v>58</v>
      </c>
      <c r="P694" s="193" t="s">
        <v>58</v>
      </c>
      <c r="Q694" s="192" t="s">
        <v>58</v>
      </c>
      <c r="R694" s="194" t="s">
        <v>58</v>
      </c>
    </row>
    <row r="695" spans="1:18" s="102" customFormat="1" ht="19.2">
      <c r="A695" s="108" t="s">
        <v>228</v>
      </c>
      <c r="B695" s="197">
        <v>179921.99</v>
      </c>
      <c r="C695" s="197">
        <v>191447.78</v>
      </c>
      <c r="D695" s="202">
        <v>0.6</v>
      </c>
      <c r="E695" s="207" t="s">
        <v>209</v>
      </c>
      <c r="F695" s="202">
        <f>F694+G695</f>
        <v>48</v>
      </c>
      <c r="G695" s="207">
        <v>6</v>
      </c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113"/>
    </row>
    <row r="696" spans="1:18" s="102" customFormat="1" ht="19.2">
      <c r="A696" s="108" t="s">
        <v>243</v>
      </c>
      <c r="B696" s="109">
        <v>179928.32000000001</v>
      </c>
      <c r="C696" s="109">
        <v>192585.14</v>
      </c>
      <c r="D696" s="110">
        <v>1.4</v>
      </c>
      <c r="E696" s="111" t="s">
        <v>216</v>
      </c>
      <c r="F696" s="110">
        <v>3.3</v>
      </c>
      <c r="G696" s="111">
        <v>3.3</v>
      </c>
      <c r="H696" s="112"/>
      <c r="I696" s="112"/>
      <c r="J696" s="112"/>
      <c r="K696" s="112"/>
      <c r="L696" s="112"/>
      <c r="M696" s="112"/>
      <c r="N696" s="112"/>
      <c r="O696" s="112"/>
      <c r="P696" s="112"/>
      <c r="Q696" s="112"/>
      <c r="R696" s="113"/>
    </row>
    <row r="697" spans="1:18" s="102" customFormat="1" ht="19.8" thickBot="1">
      <c r="A697" s="116" t="s">
        <v>243</v>
      </c>
      <c r="B697" s="117">
        <v>179928.32000000001</v>
      </c>
      <c r="C697" s="117">
        <v>192585.14</v>
      </c>
      <c r="D697" s="118">
        <v>1.4</v>
      </c>
      <c r="E697" s="119" t="s">
        <v>209</v>
      </c>
      <c r="F697" s="118">
        <f>F696+G697</f>
        <v>8.6999999999999993</v>
      </c>
      <c r="G697" s="119">
        <v>5.4</v>
      </c>
      <c r="H697" s="120"/>
      <c r="I697" s="120"/>
      <c r="J697" s="120"/>
      <c r="K697" s="120"/>
      <c r="L697" s="120"/>
      <c r="M697" s="120"/>
      <c r="N697" s="120"/>
      <c r="O697" s="120"/>
      <c r="P697" s="120"/>
      <c r="Q697" s="120"/>
      <c r="R697" s="121"/>
    </row>
    <row r="698" spans="1:18" s="102" customFormat="1" ht="19.2">
      <c r="A698" s="108" t="s">
        <v>243</v>
      </c>
      <c r="B698" s="109">
        <v>179928.32000000001</v>
      </c>
      <c r="C698" s="109">
        <v>192585.14</v>
      </c>
      <c r="D698" s="110">
        <v>1.4</v>
      </c>
      <c r="E698" s="111" t="s">
        <v>211</v>
      </c>
      <c r="F698" s="110">
        <f>F697+G698</f>
        <v>27.3</v>
      </c>
      <c r="G698" s="111">
        <v>18.600000000000001</v>
      </c>
      <c r="H698" s="182" t="s">
        <v>58</v>
      </c>
      <c r="I698" s="182" t="s">
        <v>58</v>
      </c>
      <c r="J698" s="182" t="s">
        <v>58</v>
      </c>
      <c r="K698" s="109" t="s">
        <v>58</v>
      </c>
      <c r="L698" s="109" t="s">
        <v>58</v>
      </c>
      <c r="M698" s="182" t="s">
        <v>58</v>
      </c>
      <c r="N698" s="183" t="s">
        <v>58</v>
      </c>
      <c r="O698" s="183" t="s">
        <v>58</v>
      </c>
      <c r="P698" s="183" t="s">
        <v>58</v>
      </c>
      <c r="Q698" s="182" t="s">
        <v>58</v>
      </c>
      <c r="R698" s="184" t="s">
        <v>58</v>
      </c>
    </row>
    <row r="699" spans="1:18" s="102" customFormat="1" ht="19.2">
      <c r="A699" s="108" t="s">
        <v>243</v>
      </c>
      <c r="B699" s="109">
        <v>179928.32000000001</v>
      </c>
      <c r="C699" s="109">
        <v>192585.14</v>
      </c>
      <c r="D699" s="110">
        <v>1.4</v>
      </c>
      <c r="E699" s="110" t="s">
        <v>209</v>
      </c>
      <c r="F699" s="110">
        <f>F698+G699</f>
        <v>33</v>
      </c>
      <c r="G699" s="111">
        <v>5.7</v>
      </c>
      <c r="H699" s="182"/>
      <c r="I699" s="182"/>
      <c r="J699" s="182"/>
      <c r="K699" s="109"/>
      <c r="L699" s="109"/>
      <c r="M699" s="182"/>
      <c r="N699" s="183"/>
      <c r="O699" s="183"/>
      <c r="P699" s="183"/>
      <c r="Q699" s="182"/>
      <c r="R699" s="184"/>
    </row>
    <row r="700" spans="1:18" s="102" customFormat="1" ht="19.2">
      <c r="A700" s="108" t="s">
        <v>243</v>
      </c>
      <c r="B700" s="109">
        <v>179928.32000000001</v>
      </c>
      <c r="C700" s="109">
        <v>192585.14</v>
      </c>
      <c r="D700" s="110">
        <v>1.4</v>
      </c>
      <c r="E700" s="111" t="s">
        <v>213</v>
      </c>
      <c r="F700" s="110">
        <v>44.7</v>
      </c>
      <c r="G700" s="111">
        <v>8.6999999999999993</v>
      </c>
      <c r="R700" s="191"/>
    </row>
    <row r="701" spans="1:18" s="102" customFormat="1" ht="19.2">
      <c r="A701" s="108" t="s">
        <v>243</v>
      </c>
      <c r="B701" s="109">
        <v>179928.32000000001</v>
      </c>
      <c r="C701" s="109">
        <v>192585.14</v>
      </c>
      <c r="D701" s="110">
        <v>1.4</v>
      </c>
      <c r="E701" s="111" t="s">
        <v>211</v>
      </c>
      <c r="F701" s="110">
        <f>F700+G701</f>
        <v>47.800000000000004</v>
      </c>
      <c r="G701" s="111">
        <v>3.1</v>
      </c>
      <c r="H701" s="182" t="s">
        <v>58</v>
      </c>
      <c r="I701" s="182" t="s">
        <v>58</v>
      </c>
      <c r="J701" s="182" t="s">
        <v>58</v>
      </c>
      <c r="K701" s="109" t="s">
        <v>58</v>
      </c>
      <c r="L701" s="109" t="s">
        <v>58</v>
      </c>
      <c r="M701" s="182" t="s">
        <v>58</v>
      </c>
      <c r="N701" s="183" t="s">
        <v>58</v>
      </c>
      <c r="O701" s="183" t="s">
        <v>58</v>
      </c>
      <c r="P701" s="183" t="s">
        <v>58</v>
      </c>
      <c r="Q701" s="182" t="s">
        <v>58</v>
      </c>
      <c r="R701" s="184" t="s">
        <v>58</v>
      </c>
    </row>
    <row r="702" spans="1:18" s="102" customFormat="1" ht="19.8" thickBot="1">
      <c r="A702" s="108" t="s">
        <v>243</v>
      </c>
      <c r="B702" s="109">
        <v>179928.32000000001</v>
      </c>
      <c r="C702" s="109">
        <v>192585.14</v>
      </c>
      <c r="D702" s="110">
        <v>1.4</v>
      </c>
      <c r="E702" s="111" t="s">
        <v>214</v>
      </c>
      <c r="F702" s="110">
        <f>F701+G702</f>
        <v>51.000000000000007</v>
      </c>
      <c r="G702" s="111">
        <v>3.2</v>
      </c>
      <c r="H702" s="112"/>
      <c r="I702" s="112"/>
      <c r="J702" s="112"/>
      <c r="K702" s="112"/>
      <c r="L702" s="112"/>
      <c r="M702" s="112"/>
      <c r="N702" s="112"/>
      <c r="O702" s="112"/>
      <c r="P702" s="112"/>
      <c r="Q702" s="112"/>
      <c r="R702" s="113"/>
    </row>
    <row r="703" spans="1:18" s="102" customFormat="1" ht="19.2">
      <c r="A703" s="185" t="s">
        <v>224</v>
      </c>
      <c r="B703" s="104">
        <v>179934</v>
      </c>
      <c r="C703" s="104">
        <v>191953</v>
      </c>
      <c r="D703" s="105">
        <v>0.2</v>
      </c>
      <c r="E703" s="140" t="s">
        <v>216</v>
      </c>
      <c r="F703" s="105">
        <v>1.6</v>
      </c>
      <c r="G703" s="140">
        <v>6.3</v>
      </c>
      <c r="H703" s="106"/>
      <c r="I703" s="106"/>
      <c r="J703" s="106"/>
      <c r="K703" s="106"/>
      <c r="L703" s="106"/>
      <c r="M703" s="106"/>
      <c r="N703" s="106"/>
      <c r="O703" s="106"/>
      <c r="P703" s="106"/>
      <c r="Q703" s="106"/>
      <c r="R703" s="107"/>
    </row>
    <row r="704" spans="1:18" s="102" customFormat="1" ht="19.2">
      <c r="A704" s="186" t="s">
        <v>224</v>
      </c>
      <c r="B704" s="109">
        <v>179934</v>
      </c>
      <c r="C704" s="109">
        <v>191953</v>
      </c>
      <c r="D704" s="110">
        <v>0.2</v>
      </c>
      <c r="E704" s="111" t="s">
        <v>210</v>
      </c>
      <c r="F704" s="110">
        <f>F703+G704</f>
        <v>5</v>
      </c>
      <c r="G704" s="111">
        <v>3.4</v>
      </c>
      <c r="H704" s="112"/>
      <c r="I704" s="112"/>
      <c r="J704" s="112"/>
      <c r="K704" s="112"/>
      <c r="L704" s="112"/>
      <c r="M704" s="112"/>
      <c r="N704" s="112"/>
      <c r="O704" s="112"/>
      <c r="P704" s="112"/>
      <c r="Q704" s="112"/>
      <c r="R704" s="113"/>
    </row>
    <row r="705" spans="1:18" s="102" customFormat="1" ht="19.2">
      <c r="A705" s="186" t="s">
        <v>224</v>
      </c>
      <c r="B705" s="109">
        <v>179934</v>
      </c>
      <c r="C705" s="109">
        <v>191953</v>
      </c>
      <c r="D705" s="110">
        <v>0.2</v>
      </c>
      <c r="E705" s="111" t="s">
        <v>218</v>
      </c>
      <c r="F705" s="110">
        <f>F704+G705</f>
        <v>10.7</v>
      </c>
      <c r="G705" s="111">
        <v>5.7</v>
      </c>
      <c r="H705" s="112"/>
      <c r="I705" s="112"/>
      <c r="J705" s="112"/>
      <c r="K705" s="112"/>
      <c r="L705" s="112"/>
      <c r="M705" s="112"/>
      <c r="N705" s="112"/>
      <c r="O705" s="112"/>
      <c r="P705" s="112"/>
      <c r="Q705" s="112"/>
      <c r="R705" s="113"/>
    </row>
    <row r="706" spans="1:18" s="102" customFormat="1" ht="19.2">
      <c r="A706" s="186" t="s">
        <v>224</v>
      </c>
      <c r="B706" s="109">
        <v>179934</v>
      </c>
      <c r="C706" s="109">
        <v>191953</v>
      </c>
      <c r="D706" s="110">
        <v>0.2</v>
      </c>
      <c r="E706" s="111" t="s">
        <v>222</v>
      </c>
      <c r="F706" s="110">
        <f>F705+G706</f>
        <v>28.8</v>
      </c>
      <c r="G706" s="111">
        <v>18.100000000000001</v>
      </c>
      <c r="H706" s="182">
        <v>46.4</v>
      </c>
      <c r="I706" s="182">
        <v>2.6985000000000001</v>
      </c>
      <c r="J706" s="182">
        <v>64.150000000000006</v>
      </c>
      <c r="K706" s="109">
        <v>39.5</v>
      </c>
      <c r="L706" s="109">
        <v>81.150000000000006</v>
      </c>
      <c r="M706" s="182">
        <v>44.795000000000002</v>
      </c>
      <c r="N706" s="183">
        <v>0.52200000000000002</v>
      </c>
      <c r="O706" s="183">
        <v>0.621</v>
      </c>
      <c r="P706" s="183">
        <v>1.2974999999999999</v>
      </c>
      <c r="Q706" s="182">
        <v>3.65</v>
      </c>
      <c r="R706" s="184">
        <v>137.5</v>
      </c>
    </row>
    <row r="707" spans="1:18" s="102" customFormat="1" ht="19.2">
      <c r="A707" s="186" t="s">
        <v>224</v>
      </c>
      <c r="B707" s="109">
        <v>179934</v>
      </c>
      <c r="C707" s="109">
        <v>191953</v>
      </c>
      <c r="D707" s="110">
        <v>0.2</v>
      </c>
      <c r="E707" s="111" t="s">
        <v>210</v>
      </c>
      <c r="F707" s="110">
        <f>F706+G707</f>
        <v>35.6</v>
      </c>
      <c r="G707" s="111">
        <v>6.8</v>
      </c>
      <c r="H707" s="112"/>
      <c r="I707" s="112"/>
      <c r="J707" s="112"/>
      <c r="K707" s="112"/>
      <c r="L707" s="112"/>
      <c r="M707" s="112"/>
      <c r="N707" s="112"/>
      <c r="O707" s="112"/>
      <c r="P707" s="112"/>
      <c r="Q707" s="112"/>
      <c r="R707" s="113"/>
    </row>
    <row r="708" spans="1:18" s="102" customFormat="1" ht="19.2">
      <c r="A708" s="186" t="s">
        <v>224</v>
      </c>
      <c r="B708" s="109">
        <v>179934</v>
      </c>
      <c r="C708" s="109">
        <v>191953</v>
      </c>
      <c r="D708" s="110">
        <v>0.2</v>
      </c>
      <c r="E708" s="111" t="s">
        <v>213</v>
      </c>
      <c r="F708" s="110">
        <v>49.5</v>
      </c>
      <c r="G708" s="111">
        <v>2.8</v>
      </c>
      <c r="H708" s="112"/>
      <c r="I708" s="112"/>
      <c r="J708" s="112"/>
      <c r="K708" s="112"/>
      <c r="L708" s="112"/>
      <c r="M708" s="112"/>
      <c r="N708" s="112"/>
      <c r="O708" s="112"/>
      <c r="P708" s="112"/>
      <c r="Q708" s="112"/>
      <c r="R708" s="113"/>
    </row>
    <row r="709" spans="1:18" s="102" customFormat="1" ht="19.2">
      <c r="A709" s="186" t="s">
        <v>224</v>
      </c>
      <c r="B709" s="109">
        <v>179934</v>
      </c>
      <c r="C709" s="109">
        <v>191953</v>
      </c>
      <c r="D709" s="110">
        <v>0.2</v>
      </c>
      <c r="E709" s="111" t="s">
        <v>222</v>
      </c>
      <c r="F709" s="110">
        <f>F708+G709</f>
        <v>50.6</v>
      </c>
      <c r="G709" s="111">
        <v>1.1000000000000001</v>
      </c>
      <c r="H709" s="182" t="s">
        <v>58</v>
      </c>
      <c r="I709" s="182" t="s">
        <v>58</v>
      </c>
      <c r="J709" s="182" t="s">
        <v>58</v>
      </c>
      <c r="K709" s="109" t="s">
        <v>58</v>
      </c>
      <c r="L709" s="109" t="s">
        <v>58</v>
      </c>
      <c r="M709" s="182" t="s">
        <v>58</v>
      </c>
      <c r="N709" s="183" t="s">
        <v>58</v>
      </c>
      <c r="O709" s="183" t="s">
        <v>58</v>
      </c>
      <c r="P709" s="183" t="s">
        <v>58</v>
      </c>
      <c r="Q709" s="182" t="s">
        <v>58</v>
      </c>
      <c r="R709" s="184" t="s">
        <v>58</v>
      </c>
    </row>
    <row r="710" spans="1:18" s="102" customFormat="1" ht="19.8" thickBot="1">
      <c r="A710" s="187" t="s">
        <v>224</v>
      </c>
      <c r="B710" s="117">
        <v>179934</v>
      </c>
      <c r="C710" s="117">
        <v>191953</v>
      </c>
      <c r="D710" s="118">
        <v>0.2</v>
      </c>
      <c r="E710" s="119" t="s">
        <v>213</v>
      </c>
      <c r="F710" s="118">
        <f>F709+G710</f>
        <v>52.9</v>
      </c>
      <c r="G710" s="119">
        <v>2.2999999999999998</v>
      </c>
      <c r="H710" s="120"/>
      <c r="I710" s="120"/>
      <c r="J710" s="120"/>
      <c r="K710" s="120"/>
      <c r="L710" s="120"/>
      <c r="M710" s="120"/>
      <c r="N710" s="120"/>
      <c r="O710" s="120"/>
      <c r="P710" s="120"/>
      <c r="Q710" s="120"/>
      <c r="R710" s="121"/>
    </row>
    <row r="711" spans="1:18" s="102" customFormat="1" ht="19.2">
      <c r="A711" s="108" t="s">
        <v>225</v>
      </c>
      <c r="B711" s="109">
        <v>179961</v>
      </c>
      <c r="C711" s="109">
        <v>192327</v>
      </c>
      <c r="D711" s="110">
        <v>0.2</v>
      </c>
      <c r="E711" s="111" t="s">
        <v>216</v>
      </c>
      <c r="F711" s="110">
        <v>1.7</v>
      </c>
      <c r="G711" s="111">
        <v>1.7</v>
      </c>
      <c r="H711" s="112"/>
      <c r="I711" s="112"/>
      <c r="J711" s="112"/>
      <c r="K711" s="112"/>
      <c r="L711" s="112"/>
      <c r="M711" s="112"/>
      <c r="N711" s="112"/>
      <c r="O711" s="112"/>
      <c r="P711" s="112"/>
      <c r="Q711" s="112"/>
      <c r="R711" s="113"/>
    </row>
    <row r="712" spans="1:18" s="102" customFormat="1" ht="19.2">
      <c r="A712" s="108" t="s">
        <v>225</v>
      </c>
      <c r="B712" s="109">
        <v>179961</v>
      </c>
      <c r="C712" s="109">
        <v>192327</v>
      </c>
      <c r="D712" s="110">
        <v>0.2</v>
      </c>
      <c r="E712" s="111" t="s">
        <v>218</v>
      </c>
      <c r="F712" s="110">
        <f>F711+G712</f>
        <v>8.6999999999999993</v>
      </c>
      <c r="G712" s="111">
        <v>7</v>
      </c>
      <c r="H712" s="112"/>
      <c r="I712" s="112"/>
      <c r="J712" s="112"/>
      <c r="K712" s="112"/>
      <c r="L712" s="112"/>
      <c r="M712" s="112"/>
      <c r="N712" s="112"/>
      <c r="O712" s="112"/>
      <c r="P712" s="112"/>
      <c r="Q712" s="112"/>
      <c r="R712" s="113"/>
    </row>
    <row r="713" spans="1:18" s="102" customFormat="1" ht="19.2">
      <c r="A713" s="108" t="s">
        <v>225</v>
      </c>
      <c r="B713" s="109">
        <v>179961</v>
      </c>
      <c r="C713" s="109">
        <v>192327</v>
      </c>
      <c r="D713" s="110">
        <v>0.2</v>
      </c>
      <c r="E713" s="110" t="s">
        <v>222</v>
      </c>
      <c r="F713" s="110">
        <f>F712+G713</f>
        <v>26</v>
      </c>
      <c r="G713" s="111">
        <v>17.3</v>
      </c>
      <c r="H713" s="182">
        <v>44.75</v>
      </c>
      <c r="I713" s="182">
        <v>2.698</v>
      </c>
      <c r="J713" s="182">
        <v>55.900000000000006</v>
      </c>
      <c r="K713" s="109">
        <v>33.25</v>
      </c>
      <c r="L713" s="109">
        <v>80.2</v>
      </c>
      <c r="M713" s="182">
        <v>50.769999999999996</v>
      </c>
      <c r="N713" s="183">
        <v>0.57000000000000006</v>
      </c>
      <c r="O713" s="183">
        <v>0.65650000000000008</v>
      </c>
      <c r="P713" s="183">
        <v>1.2515000000000001</v>
      </c>
      <c r="Q713" s="182">
        <v>3.4749999999999996</v>
      </c>
      <c r="R713" s="184">
        <v>153</v>
      </c>
    </row>
    <row r="714" spans="1:18" s="102" customFormat="1" ht="19.2">
      <c r="A714" s="108" t="s">
        <v>225</v>
      </c>
      <c r="B714" s="109">
        <v>179961</v>
      </c>
      <c r="C714" s="109">
        <v>192327</v>
      </c>
      <c r="D714" s="110">
        <v>0.2</v>
      </c>
      <c r="E714" s="111" t="s">
        <v>218</v>
      </c>
      <c r="F714" s="110">
        <f>F713+G714</f>
        <v>29</v>
      </c>
      <c r="G714" s="111">
        <v>3</v>
      </c>
      <c r="H714" s="112"/>
      <c r="I714" s="112"/>
      <c r="J714" s="112"/>
      <c r="K714" s="112"/>
      <c r="L714" s="112"/>
      <c r="M714" s="112"/>
      <c r="N714" s="112"/>
      <c r="O714" s="112"/>
      <c r="P714" s="112"/>
      <c r="Q714" s="112"/>
      <c r="R714" s="113"/>
    </row>
    <row r="715" spans="1:18" s="102" customFormat="1" ht="19.2">
      <c r="A715" s="108" t="s">
        <v>225</v>
      </c>
      <c r="B715" s="109">
        <v>179961</v>
      </c>
      <c r="C715" s="109">
        <v>192327</v>
      </c>
      <c r="D715" s="110">
        <v>0.2</v>
      </c>
      <c r="E715" s="111" t="s">
        <v>213</v>
      </c>
      <c r="F715" s="110">
        <v>40.799999999999997</v>
      </c>
      <c r="G715" s="111">
        <v>7.6</v>
      </c>
      <c r="H715" s="112"/>
      <c r="I715" s="112"/>
      <c r="J715" s="112"/>
      <c r="K715" s="112"/>
      <c r="L715" s="112"/>
      <c r="M715" s="112"/>
      <c r="N715" s="112"/>
      <c r="O715" s="112"/>
      <c r="P715" s="112"/>
      <c r="Q715" s="112"/>
      <c r="R715" s="113"/>
    </row>
    <row r="716" spans="1:18" s="102" customFormat="1" ht="19.2">
      <c r="A716" s="108" t="s">
        <v>225</v>
      </c>
      <c r="B716" s="109">
        <v>179961</v>
      </c>
      <c r="C716" s="109">
        <v>192327</v>
      </c>
      <c r="D716" s="110">
        <v>0.2</v>
      </c>
      <c r="E716" s="111" t="s">
        <v>222</v>
      </c>
      <c r="F716" s="110">
        <f>F715+G716</f>
        <v>43.699999999999996</v>
      </c>
      <c r="G716" s="111">
        <v>2.9</v>
      </c>
      <c r="H716" s="182" t="s">
        <v>58</v>
      </c>
      <c r="I716" s="182" t="s">
        <v>58</v>
      </c>
      <c r="J716" s="182" t="s">
        <v>58</v>
      </c>
      <c r="K716" s="109" t="s">
        <v>58</v>
      </c>
      <c r="L716" s="109" t="s">
        <v>58</v>
      </c>
      <c r="M716" s="182" t="s">
        <v>58</v>
      </c>
      <c r="N716" s="183" t="s">
        <v>58</v>
      </c>
      <c r="O716" s="183" t="s">
        <v>58</v>
      </c>
      <c r="P716" s="183" t="s">
        <v>58</v>
      </c>
      <c r="Q716" s="182" t="s">
        <v>58</v>
      </c>
      <c r="R716" s="184" t="s">
        <v>58</v>
      </c>
    </row>
    <row r="717" spans="1:18" s="102" customFormat="1" ht="19.8" thickBot="1">
      <c r="A717" s="108" t="s">
        <v>225</v>
      </c>
      <c r="B717" s="109">
        <v>179961</v>
      </c>
      <c r="C717" s="109">
        <v>192327</v>
      </c>
      <c r="D717" s="110">
        <v>0.2</v>
      </c>
      <c r="E717" s="111" t="s">
        <v>218</v>
      </c>
      <c r="F717" s="110">
        <f>F716+G717</f>
        <v>46.499999999999993</v>
      </c>
      <c r="G717" s="111">
        <v>2.8</v>
      </c>
      <c r="H717" s="112"/>
      <c r="I717" s="112"/>
      <c r="J717" s="112"/>
      <c r="K717" s="112"/>
      <c r="L717" s="112"/>
      <c r="M717" s="112"/>
      <c r="N717" s="112"/>
      <c r="O717" s="112"/>
      <c r="P717" s="112"/>
      <c r="Q717" s="112"/>
      <c r="R717" s="113"/>
    </row>
    <row r="718" spans="1:18" s="102" customFormat="1" ht="19.2">
      <c r="A718" s="103" t="s">
        <v>239</v>
      </c>
      <c r="B718" s="104">
        <v>179986.49</v>
      </c>
      <c r="C718" s="104">
        <v>191623.13</v>
      </c>
      <c r="D718" s="105">
        <v>0.9</v>
      </c>
      <c r="E718" s="140" t="s">
        <v>240</v>
      </c>
      <c r="F718" s="105">
        <v>0.5</v>
      </c>
      <c r="G718" s="140">
        <v>0.5</v>
      </c>
      <c r="H718" s="106"/>
      <c r="I718" s="106"/>
      <c r="J718" s="106"/>
      <c r="K718" s="106"/>
      <c r="L718" s="106"/>
      <c r="M718" s="106"/>
      <c r="N718" s="106"/>
      <c r="O718" s="106"/>
      <c r="P718" s="106"/>
      <c r="Q718" s="106"/>
      <c r="R718" s="107"/>
    </row>
    <row r="719" spans="1:18" s="102" customFormat="1" ht="19.2">
      <c r="A719" s="108" t="s">
        <v>239</v>
      </c>
      <c r="B719" s="109">
        <v>179986.49</v>
      </c>
      <c r="C719" s="109">
        <v>191623.13</v>
      </c>
      <c r="D719" s="110">
        <v>0.9</v>
      </c>
      <c r="E719" s="111" t="s">
        <v>211</v>
      </c>
      <c r="F719" s="110">
        <f>F718+G719</f>
        <v>4</v>
      </c>
      <c r="G719" s="111">
        <v>3.5</v>
      </c>
      <c r="H719" s="182" t="s">
        <v>58</v>
      </c>
      <c r="I719" s="182" t="s">
        <v>58</v>
      </c>
      <c r="J719" s="182" t="s">
        <v>58</v>
      </c>
      <c r="K719" s="109" t="s">
        <v>58</v>
      </c>
      <c r="L719" s="109" t="s">
        <v>58</v>
      </c>
      <c r="M719" s="182" t="s">
        <v>58</v>
      </c>
      <c r="N719" s="183" t="s">
        <v>58</v>
      </c>
      <c r="O719" s="183" t="s">
        <v>58</v>
      </c>
      <c r="P719" s="183" t="s">
        <v>58</v>
      </c>
      <c r="Q719" s="182" t="s">
        <v>58</v>
      </c>
      <c r="R719" s="184" t="s">
        <v>58</v>
      </c>
    </row>
    <row r="720" spans="1:18" s="102" customFormat="1" ht="19.2">
      <c r="A720" s="108" t="s">
        <v>239</v>
      </c>
      <c r="B720" s="109">
        <v>179986.49</v>
      </c>
      <c r="C720" s="109">
        <v>191623.13</v>
      </c>
      <c r="D720" s="110">
        <v>0.9</v>
      </c>
      <c r="E720" s="111" t="s">
        <v>220</v>
      </c>
      <c r="F720" s="110">
        <f>F719+G720</f>
        <v>12</v>
      </c>
      <c r="G720" s="111">
        <v>8</v>
      </c>
      <c r="H720" s="182"/>
      <c r="I720" s="182"/>
      <c r="J720" s="182"/>
      <c r="K720" s="109"/>
      <c r="L720" s="109"/>
      <c r="M720" s="182"/>
      <c r="N720" s="183"/>
      <c r="O720" s="183"/>
      <c r="P720" s="183"/>
      <c r="Q720" s="182"/>
      <c r="R720" s="184"/>
    </row>
    <row r="721" spans="1:18" s="102" customFormat="1" ht="19.2">
      <c r="A721" s="108" t="s">
        <v>239</v>
      </c>
      <c r="B721" s="109">
        <v>179986.49</v>
      </c>
      <c r="C721" s="109">
        <v>191623.13</v>
      </c>
      <c r="D721" s="110">
        <v>0.9</v>
      </c>
      <c r="E721" s="111" t="s">
        <v>211</v>
      </c>
      <c r="F721" s="110">
        <f>F720+G721</f>
        <v>39</v>
      </c>
      <c r="G721" s="111">
        <v>27</v>
      </c>
      <c r="H721" s="182" t="s">
        <v>58</v>
      </c>
      <c r="I721" s="182" t="s">
        <v>58</v>
      </c>
      <c r="J721" s="182" t="s">
        <v>58</v>
      </c>
      <c r="K721" s="109" t="s">
        <v>58</v>
      </c>
      <c r="L721" s="109" t="s">
        <v>58</v>
      </c>
      <c r="M721" s="182" t="s">
        <v>58</v>
      </c>
      <c r="N721" s="183" t="s">
        <v>58</v>
      </c>
      <c r="O721" s="183" t="s">
        <v>58</v>
      </c>
      <c r="P721" s="183" t="s">
        <v>58</v>
      </c>
      <c r="Q721" s="182" t="s">
        <v>58</v>
      </c>
      <c r="R721" s="184" t="s">
        <v>58</v>
      </c>
    </row>
    <row r="722" spans="1:18" s="102" customFormat="1" ht="19.2">
      <c r="A722" s="108" t="s">
        <v>239</v>
      </c>
      <c r="B722" s="197">
        <v>179986.49</v>
      </c>
      <c r="C722" s="197">
        <v>191623.13</v>
      </c>
      <c r="D722" s="202">
        <v>0.9</v>
      </c>
      <c r="E722" s="202" t="s">
        <v>218</v>
      </c>
      <c r="F722" s="202">
        <f>F721+G722</f>
        <v>45.7</v>
      </c>
      <c r="G722" s="207">
        <v>6.7</v>
      </c>
      <c r="H722" s="216"/>
      <c r="I722" s="216"/>
      <c r="J722" s="216"/>
      <c r="K722" s="216"/>
      <c r="L722" s="216"/>
      <c r="M722" s="216"/>
      <c r="N722" s="216"/>
      <c r="O722" s="216"/>
      <c r="P722" s="216"/>
      <c r="Q722" s="216"/>
      <c r="R722" s="113"/>
    </row>
    <row r="723" spans="1:18" s="102" customFormat="1" ht="19.2">
      <c r="A723" s="108" t="s">
        <v>241</v>
      </c>
      <c r="B723" s="109">
        <v>180030.39</v>
      </c>
      <c r="C723" s="109">
        <v>192122.29</v>
      </c>
      <c r="D723" s="110">
        <v>1.1000000000000001</v>
      </c>
      <c r="E723" s="111" t="s">
        <v>208</v>
      </c>
      <c r="F723" s="110">
        <v>0.8</v>
      </c>
      <c r="G723" s="111">
        <v>0.8</v>
      </c>
      <c r="H723" s="112"/>
      <c r="I723" s="112"/>
      <c r="J723" s="112"/>
      <c r="K723" s="112"/>
      <c r="L723" s="112"/>
      <c r="M723" s="112"/>
      <c r="N723" s="112"/>
      <c r="O723" s="112"/>
      <c r="P723" s="112"/>
      <c r="Q723" s="112"/>
      <c r="R723" s="113"/>
    </row>
    <row r="724" spans="1:18" s="102" customFormat="1" ht="19.2">
      <c r="A724" s="108" t="s">
        <v>241</v>
      </c>
      <c r="B724" s="109">
        <v>180030.39</v>
      </c>
      <c r="C724" s="109">
        <v>192122.29</v>
      </c>
      <c r="D724" s="110">
        <v>1.1000000000000001</v>
      </c>
      <c r="E724" s="111" t="s">
        <v>218</v>
      </c>
      <c r="F724" s="110">
        <f t="shared" ref="F724:F729" si="10">F723+G724</f>
        <v>10.9</v>
      </c>
      <c r="G724" s="111">
        <v>10.1</v>
      </c>
      <c r="H724" s="112"/>
      <c r="I724" s="112"/>
      <c r="J724" s="112"/>
      <c r="K724" s="112"/>
      <c r="L724" s="112"/>
      <c r="M724" s="112"/>
      <c r="N724" s="112"/>
      <c r="O724" s="112"/>
      <c r="P724" s="112"/>
      <c r="Q724" s="112"/>
      <c r="R724" s="113"/>
    </row>
    <row r="725" spans="1:18" s="102" customFormat="1" ht="19.8" thickBot="1">
      <c r="A725" s="116" t="s">
        <v>241</v>
      </c>
      <c r="B725" s="117">
        <v>180030.39</v>
      </c>
      <c r="C725" s="117">
        <v>192122.29</v>
      </c>
      <c r="D725" s="118">
        <v>1.1000000000000001</v>
      </c>
      <c r="E725" s="119" t="s">
        <v>211</v>
      </c>
      <c r="F725" s="118">
        <f t="shared" si="10"/>
        <v>26.5</v>
      </c>
      <c r="G725" s="119">
        <v>15.6</v>
      </c>
      <c r="H725" s="188" t="s">
        <v>58</v>
      </c>
      <c r="I725" s="188" t="s">
        <v>58</v>
      </c>
      <c r="J725" s="188" t="s">
        <v>58</v>
      </c>
      <c r="K725" s="117" t="s">
        <v>58</v>
      </c>
      <c r="L725" s="117" t="s">
        <v>58</v>
      </c>
      <c r="M725" s="188" t="s">
        <v>58</v>
      </c>
      <c r="N725" s="189" t="s">
        <v>58</v>
      </c>
      <c r="O725" s="189" t="s">
        <v>58</v>
      </c>
      <c r="P725" s="189" t="s">
        <v>58</v>
      </c>
      <c r="Q725" s="188" t="s">
        <v>58</v>
      </c>
      <c r="R725" s="190" t="s">
        <v>58</v>
      </c>
    </row>
    <row r="726" spans="1:18" s="102" customFormat="1" ht="19.2">
      <c r="A726" s="108" t="s">
        <v>241</v>
      </c>
      <c r="B726" s="109">
        <v>180030.39</v>
      </c>
      <c r="C726" s="109">
        <v>192122.29</v>
      </c>
      <c r="D726" s="110">
        <v>1.1000000000000001</v>
      </c>
      <c r="E726" s="110" t="s">
        <v>218</v>
      </c>
      <c r="F726" s="110">
        <f t="shared" si="10"/>
        <v>33</v>
      </c>
      <c r="G726" s="111">
        <v>6.5</v>
      </c>
      <c r="H726" s="182"/>
      <c r="I726" s="182"/>
      <c r="J726" s="182"/>
      <c r="K726" s="109"/>
      <c r="L726" s="109"/>
      <c r="M726" s="182"/>
      <c r="N726" s="183"/>
      <c r="O726" s="183"/>
      <c r="P726" s="183"/>
      <c r="Q726" s="182"/>
      <c r="R726" s="184"/>
    </row>
    <row r="727" spans="1:18" s="102" customFormat="1" ht="19.2">
      <c r="A727" s="108" t="s">
        <v>241</v>
      </c>
      <c r="B727" s="109">
        <v>180030.39</v>
      </c>
      <c r="C727" s="109">
        <v>192122.29</v>
      </c>
      <c r="D727" s="110">
        <v>1.1000000000000001</v>
      </c>
      <c r="E727" s="111" t="s">
        <v>220</v>
      </c>
      <c r="F727" s="110">
        <f t="shared" si="10"/>
        <v>36</v>
      </c>
      <c r="G727" s="111">
        <v>3</v>
      </c>
      <c r="R727" s="191"/>
    </row>
    <row r="728" spans="1:18" s="102" customFormat="1" ht="19.2">
      <c r="A728" s="108" t="s">
        <v>241</v>
      </c>
      <c r="B728" s="109">
        <v>180030.39</v>
      </c>
      <c r="C728" s="109">
        <v>192122.29</v>
      </c>
      <c r="D728" s="110">
        <v>1.1000000000000001</v>
      </c>
      <c r="E728" s="111" t="s">
        <v>211</v>
      </c>
      <c r="F728" s="110">
        <f t="shared" si="10"/>
        <v>41.5</v>
      </c>
      <c r="G728" s="111">
        <v>5.5</v>
      </c>
      <c r="H728" s="182" t="s">
        <v>58</v>
      </c>
      <c r="I728" s="182" t="s">
        <v>58</v>
      </c>
      <c r="J728" s="182" t="s">
        <v>58</v>
      </c>
      <c r="K728" s="109" t="s">
        <v>58</v>
      </c>
      <c r="L728" s="109" t="s">
        <v>58</v>
      </c>
      <c r="M728" s="182" t="s">
        <v>58</v>
      </c>
      <c r="N728" s="183" t="s">
        <v>58</v>
      </c>
      <c r="O728" s="183" t="s">
        <v>58</v>
      </c>
      <c r="P728" s="183" t="s">
        <v>58</v>
      </c>
      <c r="Q728" s="182" t="s">
        <v>58</v>
      </c>
      <c r="R728" s="184" t="s">
        <v>58</v>
      </c>
    </row>
    <row r="729" spans="1:18" s="102" customFormat="1" ht="19.2">
      <c r="A729" s="108" t="s">
        <v>241</v>
      </c>
      <c r="B729" s="109">
        <v>180030.39</v>
      </c>
      <c r="C729" s="109">
        <v>192122.29</v>
      </c>
      <c r="D729" s="110">
        <v>1.1000000000000001</v>
      </c>
      <c r="E729" s="111" t="s">
        <v>213</v>
      </c>
      <c r="F729" s="110">
        <f t="shared" si="10"/>
        <v>45</v>
      </c>
      <c r="G729" s="111">
        <v>3.5</v>
      </c>
      <c r="H729" s="112"/>
      <c r="I729" s="112"/>
      <c r="J729" s="112"/>
      <c r="K729" s="112"/>
      <c r="L729" s="112"/>
      <c r="M729" s="112"/>
      <c r="N729" s="112"/>
      <c r="O729" s="112"/>
      <c r="P729" s="112"/>
      <c r="Q729" s="112"/>
      <c r="R729" s="113"/>
    </row>
    <row r="730" spans="1:18" s="102" customFormat="1" ht="19.2">
      <c r="A730" s="108" t="s">
        <v>242</v>
      </c>
      <c r="B730" s="197">
        <v>180079.19</v>
      </c>
      <c r="C730" s="197">
        <v>192358.33</v>
      </c>
      <c r="D730" s="202">
        <v>0.9</v>
      </c>
      <c r="E730" s="202" t="s">
        <v>208</v>
      </c>
      <c r="F730" s="202">
        <v>1.5</v>
      </c>
      <c r="G730" s="207">
        <v>1.5</v>
      </c>
      <c r="H730" s="216"/>
      <c r="I730" s="216"/>
      <c r="J730" s="216"/>
      <c r="K730" s="216"/>
      <c r="L730" s="216"/>
      <c r="M730" s="216"/>
      <c r="N730" s="216"/>
      <c r="O730" s="216"/>
      <c r="P730" s="216"/>
      <c r="Q730" s="216"/>
      <c r="R730" s="113"/>
    </row>
    <row r="731" spans="1:18" s="102" customFormat="1" ht="19.2">
      <c r="A731" s="108" t="s">
        <v>242</v>
      </c>
      <c r="B731" s="109">
        <v>180079.19</v>
      </c>
      <c r="C731" s="109">
        <v>192358.33</v>
      </c>
      <c r="D731" s="110">
        <v>0.9</v>
      </c>
      <c r="E731" s="111" t="s">
        <v>218</v>
      </c>
      <c r="F731" s="110">
        <f>F730+G731</f>
        <v>10.5</v>
      </c>
      <c r="G731" s="111">
        <v>9</v>
      </c>
      <c r="H731" s="112"/>
      <c r="I731" s="112"/>
      <c r="J731" s="112"/>
      <c r="K731" s="112"/>
      <c r="L731" s="112"/>
      <c r="M731" s="112"/>
      <c r="N731" s="112"/>
      <c r="O731" s="112"/>
      <c r="P731" s="112"/>
      <c r="Q731" s="112"/>
      <c r="R731" s="113"/>
    </row>
    <row r="732" spans="1:18" s="102" customFormat="1" ht="19.2">
      <c r="A732" s="108" t="s">
        <v>242</v>
      </c>
      <c r="B732" s="109">
        <v>180079.19</v>
      </c>
      <c r="C732" s="109">
        <v>192358.33</v>
      </c>
      <c r="D732" s="110">
        <v>0.9</v>
      </c>
      <c r="E732" s="111" t="s">
        <v>211</v>
      </c>
      <c r="F732" s="110">
        <f>F731+G732</f>
        <v>25.5</v>
      </c>
      <c r="G732" s="111">
        <v>15</v>
      </c>
      <c r="H732" s="182">
        <v>51.274999999999999</v>
      </c>
      <c r="I732" s="182">
        <v>2.7142499999999998</v>
      </c>
      <c r="J732" s="182">
        <v>65.875</v>
      </c>
      <c r="K732" s="109">
        <v>41.875</v>
      </c>
      <c r="L732" s="109">
        <v>122.22499999999999</v>
      </c>
      <c r="M732" s="182">
        <v>72.600000000000009</v>
      </c>
      <c r="N732" s="183">
        <v>0.67174999999999996</v>
      </c>
      <c r="O732" s="183">
        <v>0.81874999999999998</v>
      </c>
      <c r="P732" s="183">
        <v>1.3647499999999999</v>
      </c>
      <c r="Q732" s="182">
        <v>5.52</v>
      </c>
      <c r="R732" s="184">
        <v>187.75</v>
      </c>
    </row>
    <row r="733" spans="1:18" s="102" customFormat="1" ht="19.8" thickBot="1">
      <c r="A733" s="108" t="s">
        <v>242</v>
      </c>
      <c r="B733" s="109">
        <v>180079.19</v>
      </c>
      <c r="C733" s="109">
        <v>192358.33</v>
      </c>
      <c r="D733" s="110">
        <v>0.9</v>
      </c>
      <c r="E733" s="111" t="s">
        <v>213</v>
      </c>
      <c r="F733" s="110">
        <v>41.5</v>
      </c>
      <c r="G733" s="111">
        <v>3</v>
      </c>
      <c r="H733" s="112"/>
      <c r="I733" s="112"/>
      <c r="J733" s="112"/>
      <c r="K733" s="112"/>
      <c r="L733" s="112"/>
      <c r="M733" s="112"/>
      <c r="N733" s="112"/>
      <c r="O733" s="112"/>
      <c r="P733" s="112"/>
      <c r="Q733" s="112"/>
      <c r="R733" s="113"/>
    </row>
    <row r="734" spans="1:18" s="102" customFormat="1" ht="19.2">
      <c r="A734" s="103" t="s">
        <v>242</v>
      </c>
      <c r="B734" s="104">
        <v>180079.19</v>
      </c>
      <c r="C734" s="104">
        <v>192358.33</v>
      </c>
      <c r="D734" s="105">
        <v>0.9</v>
      </c>
      <c r="E734" s="140" t="s">
        <v>211</v>
      </c>
      <c r="F734" s="105">
        <f>F733+G734</f>
        <v>43.5</v>
      </c>
      <c r="G734" s="140">
        <v>2</v>
      </c>
      <c r="H734" s="192" t="s">
        <v>58</v>
      </c>
      <c r="I734" s="192" t="s">
        <v>58</v>
      </c>
      <c r="J734" s="192" t="s">
        <v>58</v>
      </c>
      <c r="K734" s="104" t="s">
        <v>58</v>
      </c>
      <c r="L734" s="104" t="s">
        <v>58</v>
      </c>
      <c r="M734" s="192" t="s">
        <v>58</v>
      </c>
      <c r="N734" s="193" t="s">
        <v>58</v>
      </c>
      <c r="O734" s="193" t="s">
        <v>58</v>
      </c>
      <c r="P734" s="193" t="s">
        <v>58</v>
      </c>
      <c r="Q734" s="192" t="s">
        <v>58</v>
      </c>
      <c r="R734" s="194" t="s">
        <v>58</v>
      </c>
    </row>
    <row r="735" spans="1:18" s="102" customFormat="1" ht="19.2">
      <c r="A735" s="108" t="s">
        <v>242</v>
      </c>
      <c r="B735" s="197">
        <v>180079.19</v>
      </c>
      <c r="C735" s="197">
        <v>192358.33</v>
      </c>
      <c r="D735" s="202">
        <v>0.9</v>
      </c>
      <c r="E735" s="202" t="s">
        <v>213</v>
      </c>
      <c r="F735" s="202">
        <f>F734+G735</f>
        <v>50</v>
      </c>
      <c r="G735" s="207">
        <v>6.5</v>
      </c>
      <c r="H735" s="216"/>
      <c r="I735" s="216"/>
      <c r="J735" s="216"/>
      <c r="K735" s="216"/>
      <c r="L735" s="216"/>
      <c r="M735" s="216"/>
      <c r="N735" s="216"/>
      <c r="O735" s="216"/>
      <c r="P735" s="216"/>
      <c r="Q735" s="216"/>
      <c r="R735" s="113"/>
    </row>
    <row r="736" spans="1:18" s="102" customFormat="1" ht="19.2">
      <c r="A736" s="108" t="s">
        <v>237</v>
      </c>
      <c r="B736" s="197">
        <v>180087.19</v>
      </c>
      <c r="C736" s="197">
        <v>191803.9</v>
      </c>
      <c r="D736" s="202">
        <v>1.2</v>
      </c>
      <c r="E736" s="207" t="s">
        <v>216</v>
      </c>
      <c r="F736" s="202">
        <v>0.8</v>
      </c>
      <c r="G736" s="207">
        <v>0.8</v>
      </c>
      <c r="H736" s="216"/>
      <c r="I736" s="216"/>
      <c r="J736" s="216"/>
      <c r="K736" s="216"/>
      <c r="L736" s="216"/>
      <c r="M736" s="216"/>
      <c r="N736" s="216"/>
      <c r="O736" s="216"/>
      <c r="P736" s="216"/>
      <c r="Q736" s="216"/>
      <c r="R736" s="113"/>
    </row>
    <row r="737" spans="1:18" s="102" customFormat="1" ht="19.8" thickBot="1">
      <c r="A737" s="116" t="s">
        <v>237</v>
      </c>
      <c r="B737" s="117">
        <v>180087.19</v>
      </c>
      <c r="C737" s="117">
        <v>191803.9</v>
      </c>
      <c r="D737" s="118">
        <v>1.2</v>
      </c>
      <c r="E737" s="119" t="s">
        <v>218</v>
      </c>
      <c r="F737" s="118">
        <f>F736+G737</f>
        <v>12</v>
      </c>
      <c r="G737" s="119">
        <v>11.2</v>
      </c>
      <c r="H737" s="120"/>
      <c r="I737" s="120"/>
      <c r="J737" s="120"/>
      <c r="K737" s="120"/>
      <c r="L737" s="120"/>
      <c r="M737" s="120"/>
      <c r="N737" s="120"/>
      <c r="O737" s="120"/>
      <c r="P737" s="120"/>
      <c r="Q737" s="120"/>
      <c r="R737" s="121"/>
    </row>
    <row r="738" spans="1:18" s="102" customFormat="1" ht="19.2">
      <c r="A738" s="108" t="s">
        <v>237</v>
      </c>
      <c r="B738" s="109">
        <v>180087.19</v>
      </c>
      <c r="C738" s="109">
        <v>191803.9</v>
      </c>
      <c r="D738" s="110">
        <v>1.2</v>
      </c>
      <c r="E738" s="111" t="s">
        <v>211</v>
      </c>
      <c r="F738" s="110">
        <f>F737+G738</f>
        <v>35.5</v>
      </c>
      <c r="G738" s="111">
        <v>23.5</v>
      </c>
      <c r="H738" s="182">
        <v>47.26</v>
      </c>
      <c r="I738" s="182">
        <v>2.7103999999999999</v>
      </c>
      <c r="J738" s="182">
        <v>60.839999999999996</v>
      </c>
      <c r="K738" s="109">
        <v>37.200000000000003</v>
      </c>
      <c r="L738" s="109">
        <v>108.19999999999999</v>
      </c>
      <c r="M738" s="182">
        <v>56.566666666666663</v>
      </c>
      <c r="N738" s="183">
        <v>0.55420000000000003</v>
      </c>
      <c r="O738" s="183">
        <v>0.64219999999999999</v>
      </c>
      <c r="P738" s="183">
        <v>1.286</v>
      </c>
      <c r="Q738" s="182">
        <v>6.1675000000000004</v>
      </c>
      <c r="R738" s="184">
        <v>187.4</v>
      </c>
    </row>
    <row r="739" spans="1:18" s="102" customFormat="1" ht="19.2">
      <c r="A739" s="108" t="s">
        <v>237</v>
      </c>
      <c r="B739" s="197">
        <v>180087.19</v>
      </c>
      <c r="C739" s="197">
        <v>191803.9</v>
      </c>
      <c r="D739" s="202">
        <v>1.2</v>
      </c>
      <c r="E739" s="207" t="s">
        <v>218</v>
      </c>
      <c r="F739" s="202">
        <f>F738+G739</f>
        <v>39</v>
      </c>
      <c r="G739" s="207">
        <v>3.5</v>
      </c>
      <c r="H739" s="216"/>
      <c r="I739" s="216"/>
      <c r="J739" s="216"/>
      <c r="K739" s="216"/>
      <c r="L739" s="216"/>
      <c r="M739" s="216"/>
      <c r="N739" s="216"/>
      <c r="O739" s="216"/>
      <c r="P739" s="216"/>
      <c r="Q739" s="216"/>
      <c r="R739" s="113"/>
    </row>
    <row r="740" spans="1:18" s="102" customFormat="1" ht="19.2">
      <c r="A740" s="186" t="s">
        <v>217</v>
      </c>
      <c r="B740" s="197">
        <v>180090.6</v>
      </c>
      <c r="C740" s="197">
        <v>191193.5</v>
      </c>
      <c r="D740" s="202">
        <v>0.9</v>
      </c>
      <c r="E740" s="202" t="s">
        <v>216</v>
      </c>
      <c r="F740" s="202">
        <v>1</v>
      </c>
      <c r="G740" s="202">
        <v>1</v>
      </c>
      <c r="H740" s="216"/>
      <c r="I740" s="216"/>
      <c r="J740" s="216"/>
      <c r="K740" s="216"/>
      <c r="L740" s="216"/>
      <c r="M740" s="216"/>
      <c r="N740" s="216"/>
      <c r="O740" s="216"/>
      <c r="P740" s="216"/>
      <c r="Q740" s="216"/>
      <c r="R740" s="113"/>
    </row>
    <row r="741" spans="1:18" s="102" customFormat="1" ht="19.8" thickBot="1">
      <c r="A741" s="186" t="s">
        <v>217</v>
      </c>
      <c r="B741" s="109">
        <v>180090.6</v>
      </c>
      <c r="C741" s="109">
        <v>191193.5</v>
      </c>
      <c r="D741" s="110">
        <v>0.9</v>
      </c>
      <c r="E741" s="110" t="s">
        <v>209</v>
      </c>
      <c r="F741" s="110">
        <f t="shared" ref="F741:F746" si="11">F740+G741</f>
        <v>3.8</v>
      </c>
      <c r="G741" s="110">
        <v>2.8</v>
      </c>
      <c r="H741" s="112"/>
      <c r="I741" s="112"/>
      <c r="J741" s="112"/>
      <c r="K741" s="112"/>
      <c r="L741" s="112"/>
      <c r="M741" s="112"/>
      <c r="N741" s="112"/>
      <c r="O741" s="112"/>
      <c r="P741" s="112"/>
      <c r="Q741" s="112"/>
      <c r="R741" s="113"/>
    </row>
    <row r="742" spans="1:18" s="102" customFormat="1" ht="19.2">
      <c r="A742" s="185" t="s">
        <v>217</v>
      </c>
      <c r="B742" s="104">
        <v>180090.6</v>
      </c>
      <c r="C742" s="104">
        <v>191193.5</v>
      </c>
      <c r="D742" s="105">
        <v>0.9</v>
      </c>
      <c r="E742" s="105" t="s">
        <v>218</v>
      </c>
      <c r="F742" s="105">
        <f t="shared" si="11"/>
        <v>15.5</v>
      </c>
      <c r="G742" s="105">
        <v>11.7</v>
      </c>
      <c r="H742" s="106"/>
      <c r="I742" s="106"/>
      <c r="J742" s="106"/>
      <c r="K742" s="106"/>
      <c r="L742" s="106"/>
      <c r="M742" s="106"/>
      <c r="N742" s="106"/>
      <c r="O742" s="106"/>
      <c r="P742" s="106"/>
      <c r="Q742" s="106"/>
      <c r="R742" s="107"/>
    </row>
    <row r="743" spans="1:18" s="102" customFormat="1" ht="19.2">
      <c r="A743" s="186" t="s">
        <v>217</v>
      </c>
      <c r="B743" s="109">
        <v>180090.6</v>
      </c>
      <c r="C743" s="109">
        <v>191193.5</v>
      </c>
      <c r="D743" s="110">
        <v>0.9</v>
      </c>
      <c r="E743" s="110" t="s">
        <v>211</v>
      </c>
      <c r="F743" s="110">
        <f t="shared" si="11"/>
        <v>52.5</v>
      </c>
      <c r="G743" s="110">
        <v>37</v>
      </c>
      <c r="H743" s="182">
        <v>41.7</v>
      </c>
      <c r="I743" s="182">
        <v>2.7104999999999997</v>
      </c>
      <c r="J743" s="182">
        <v>55.05</v>
      </c>
      <c r="K743" s="109">
        <v>33.65</v>
      </c>
      <c r="L743" s="109">
        <v>84.9</v>
      </c>
      <c r="M743" s="182">
        <v>47.45</v>
      </c>
      <c r="N743" s="183">
        <v>0.46899999999999997</v>
      </c>
      <c r="O743" s="183">
        <v>0.5615</v>
      </c>
      <c r="P743" s="183">
        <v>1.1804999999999999</v>
      </c>
      <c r="Q743" s="182">
        <v>6.8149999999999995</v>
      </c>
      <c r="R743" s="184">
        <v>157</v>
      </c>
    </row>
    <row r="744" spans="1:18" s="102" customFormat="1" ht="19.8" thickBot="1">
      <c r="A744" s="187" t="s">
        <v>217</v>
      </c>
      <c r="B744" s="117">
        <v>180090.6</v>
      </c>
      <c r="C744" s="117">
        <v>191193.5</v>
      </c>
      <c r="D744" s="118">
        <v>0.9</v>
      </c>
      <c r="E744" s="118" t="s">
        <v>218</v>
      </c>
      <c r="F744" s="118">
        <f t="shared" si="11"/>
        <v>55</v>
      </c>
      <c r="G744" s="118">
        <v>2.5</v>
      </c>
      <c r="H744" s="120"/>
      <c r="I744" s="120"/>
      <c r="J744" s="120"/>
      <c r="K744" s="120"/>
      <c r="L744" s="120"/>
      <c r="M744" s="120"/>
      <c r="N744" s="120"/>
      <c r="O744" s="120"/>
      <c r="P744" s="120"/>
      <c r="Q744" s="120"/>
      <c r="R744" s="121"/>
    </row>
    <row r="745" spans="1:18" s="102" customFormat="1" ht="19.2">
      <c r="A745" s="186" t="s">
        <v>217</v>
      </c>
      <c r="B745" s="109">
        <v>180090.6</v>
      </c>
      <c r="C745" s="109">
        <v>191193.5</v>
      </c>
      <c r="D745" s="110">
        <v>0.9</v>
      </c>
      <c r="E745" s="110" t="s">
        <v>211</v>
      </c>
      <c r="F745" s="110">
        <f t="shared" si="11"/>
        <v>69.5</v>
      </c>
      <c r="G745" s="110">
        <v>14.5</v>
      </c>
      <c r="H745" s="182" t="s">
        <v>58</v>
      </c>
      <c r="I745" s="182" t="s">
        <v>58</v>
      </c>
      <c r="J745" s="182" t="s">
        <v>58</v>
      </c>
      <c r="K745" s="109" t="s">
        <v>58</v>
      </c>
      <c r="L745" s="109" t="s">
        <v>58</v>
      </c>
      <c r="M745" s="182" t="s">
        <v>58</v>
      </c>
      <c r="N745" s="183" t="s">
        <v>58</v>
      </c>
      <c r="O745" s="183" t="s">
        <v>58</v>
      </c>
      <c r="P745" s="183" t="s">
        <v>58</v>
      </c>
      <c r="Q745" s="182" t="s">
        <v>58</v>
      </c>
      <c r="R745" s="184" t="s">
        <v>58</v>
      </c>
    </row>
    <row r="746" spans="1:18" s="102" customFormat="1" ht="19.2">
      <c r="A746" s="186" t="s">
        <v>217</v>
      </c>
      <c r="B746" s="197">
        <v>180090.6</v>
      </c>
      <c r="C746" s="197">
        <v>191193.5</v>
      </c>
      <c r="D746" s="202">
        <v>0.9</v>
      </c>
      <c r="E746" s="202" t="s">
        <v>214</v>
      </c>
      <c r="F746" s="202">
        <f t="shared" si="11"/>
        <v>77.3</v>
      </c>
      <c r="G746" s="202">
        <v>7.8</v>
      </c>
      <c r="H746" s="216"/>
      <c r="I746" s="216"/>
      <c r="J746" s="216"/>
      <c r="K746" s="216"/>
      <c r="L746" s="216"/>
      <c r="M746" s="216"/>
      <c r="N746" s="216"/>
      <c r="O746" s="216"/>
      <c r="P746" s="216"/>
      <c r="Q746" s="216"/>
      <c r="R746" s="113"/>
    </row>
    <row r="747" spans="1:18" s="102" customFormat="1" ht="19.2">
      <c r="A747" s="108" t="s">
        <v>212</v>
      </c>
      <c r="B747" s="197">
        <v>180092.08</v>
      </c>
      <c r="C747" s="197">
        <v>191332.07</v>
      </c>
      <c r="D747" s="202">
        <v>1.1499999999999999</v>
      </c>
      <c r="E747" s="207" t="s">
        <v>208</v>
      </c>
      <c r="F747" s="202">
        <v>0.4</v>
      </c>
      <c r="G747" s="207">
        <v>0.4</v>
      </c>
      <c r="H747" s="216"/>
      <c r="I747" s="216"/>
      <c r="J747" s="216"/>
      <c r="K747" s="216"/>
      <c r="L747" s="216"/>
      <c r="M747" s="216"/>
      <c r="N747" s="216"/>
      <c r="O747" s="216"/>
      <c r="P747" s="216"/>
      <c r="Q747" s="216"/>
      <c r="R747" s="113"/>
    </row>
    <row r="748" spans="1:18" s="102" customFormat="1" ht="19.2">
      <c r="A748" s="108" t="s">
        <v>212</v>
      </c>
      <c r="B748" s="109">
        <v>180092.08</v>
      </c>
      <c r="C748" s="109">
        <v>191332.07</v>
      </c>
      <c r="D748" s="110">
        <v>1.1499999999999999</v>
      </c>
      <c r="E748" s="111" t="s">
        <v>211</v>
      </c>
      <c r="F748" s="110">
        <f t="shared" ref="F748:F756" si="12">F747+G748</f>
        <v>1.7999999999999998</v>
      </c>
      <c r="G748" s="111">
        <v>1.4</v>
      </c>
      <c r="H748" s="112"/>
      <c r="I748" s="112"/>
      <c r="J748" s="112"/>
      <c r="K748" s="112"/>
      <c r="L748" s="112"/>
      <c r="M748" s="112"/>
      <c r="N748" s="112"/>
      <c r="O748" s="112"/>
      <c r="P748" s="112"/>
      <c r="Q748" s="112"/>
      <c r="R748" s="113"/>
    </row>
    <row r="749" spans="1:18" s="102" customFormat="1" ht="19.8" thickBot="1">
      <c r="A749" s="108" t="s">
        <v>212</v>
      </c>
      <c r="B749" s="109">
        <v>180092.08</v>
      </c>
      <c r="C749" s="109">
        <v>191332.07</v>
      </c>
      <c r="D749" s="110">
        <v>1.1499999999999999</v>
      </c>
      <c r="E749" s="110" t="s">
        <v>209</v>
      </c>
      <c r="F749" s="110">
        <f t="shared" si="12"/>
        <v>7.5</v>
      </c>
      <c r="G749" s="110">
        <v>5.7</v>
      </c>
      <c r="H749" s="112"/>
      <c r="I749" s="112"/>
      <c r="J749" s="112"/>
      <c r="K749" s="112"/>
      <c r="L749" s="112"/>
      <c r="M749" s="112"/>
      <c r="N749" s="112"/>
      <c r="O749" s="112"/>
      <c r="P749" s="112"/>
      <c r="Q749" s="112"/>
      <c r="R749" s="113"/>
    </row>
    <row r="750" spans="1:18" s="102" customFormat="1" ht="19.2">
      <c r="A750" s="103" t="s">
        <v>212</v>
      </c>
      <c r="B750" s="104">
        <v>180092.08</v>
      </c>
      <c r="C750" s="104">
        <v>191332.07</v>
      </c>
      <c r="D750" s="105">
        <v>1.1499999999999999</v>
      </c>
      <c r="E750" s="105" t="s">
        <v>213</v>
      </c>
      <c r="F750" s="105">
        <f t="shared" si="12"/>
        <v>13.5</v>
      </c>
      <c r="G750" s="105">
        <v>6</v>
      </c>
      <c r="H750" s="106"/>
      <c r="I750" s="106"/>
      <c r="J750" s="106"/>
      <c r="K750" s="106"/>
      <c r="L750" s="106"/>
      <c r="M750" s="106"/>
      <c r="N750" s="106"/>
      <c r="O750" s="106"/>
      <c r="P750" s="106"/>
      <c r="Q750" s="106"/>
      <c r="R750" s="107"/>
    </row>
    <row r="751" spans="1:18" s="102" customFormat="1" ht="19.2">
      <c r="A751" s="108" t="s">
        <v>212</v>
      </c>
      <c r="B751" s="109">
        <v>180092.08</v>
      </c>
      <c r="C751" s="109">
        <v>191332.07</v>
      </c>
      <c r="D751" s="110">
        <v>1.1499999999999999</v>
      </c>
      <c r="E751" s="111" t="s">
        <v>210</v>
      </c>
      <c r="F751" s="110">
        <f t="shared" si="12"/>
        <v>18.3</v>
      </c>
      <c r="G751" s="111">
        <v>4.8</v>
      </c>
      <c r="H751" s="112"/>
      <c r="I751" s="112"/>
      <c r="J751" s="112"/>
      <c r="K751" s="112"/>
      <c r="L751" s="112"/>
      <c r="M751" s="112"/>
      <c r="N751" s="112"/>
      <c r="O751" s="112"/>
      <c r="P751" s="112"/>
      <c r="Q751" s="112"/>
      <c r="R751" s="113"/>
    </row>
    <row r="752" spans="1:18" s="102" customFormat="1" ht="19.2">
      <c r="A752" s="108" t="s">
        <v>212</v>
      </c>
      <c r="B752" s="109">
        <v>180092.08</v>
      </c>
      <c r="C752" s="109">
        <v>191332.07</v>
      </c>
      <c r="D752" s="110">
        <v>1.1499999999999999</v>
      </c>
      <c r="E752" s="111" t="s">
        <v>211</v>
      </c>
      <c r="F752" s="110">
        <f t="shared" si="12"/>
        <v>33</v>
      </c>
      <c r="G752" s="111">
        <v>14.7</v>
      </c>
      <c r="H752" s="182">
        <v>56.08</v>
      </c>
      <c r="I752" s="182">
        <v>2.694</v>
      </c>
      <c r="J752" s="182">
        <v>61.7</v>
      </c>
      <c r="K752" s="109">
        <v>33.89</v>
      </c>
      <c r="L752" s="109">
        <v>121.5</v>
      </c>
      <c r="M752" s="182">
        <v>64</v>
      </c>
      <c r="N752" s="183">
        <v>0.86399999999999999</v>
      </c>
      <c r="O752" s="183">
        <v>0.998</v>
      </c>
      <c r="P752" s="183">
        <v>1.528</v>
      </c>
      <c r="Q752" s="182">
        <v>9.6</v>
      </c>
      <c r="R752" s="184">
        <v>228.3</v>
      </c>
    </row>
    <row r="753" spans="1:18" s="102" customFormat="1" ht="19.8" thickBot="1">
      <c r="A753" s="116" t="s">
        <v>212</v>
      </c>
      <c r="B753" s="117">
        <v>180092.08</v>
      </c>
      <c r="C753" s="117">
        <v>191332.07</v>
      </c>
      <c r="D753" s="118">
        <v>1.1499999999999999</v>
      </c>
      <c r="E753" s="119" t="s">
        <v>210</v>
      </c>
      <c r="F753" s="118">
        <f t="shared" si="12"/>
        <v>43.5</v>
      </c>
      <c r="G753" s="119">
        <v>10.5</v>
      </c>
      <c r="H753" s="120"/>
      <c r="I753" s="120"/>
      <c r="J753" s="120"/>
      <c r="K753" s="120"/>
      <c r="L753" s="120"/>
      <c r="M753" s="120"/>
      <c r="N753" s="120"/>
      <c r="O753" s="120"/>
      <c r="P753" s="120"/>
      <c r="Q753" s="120"/>
      <c r="R753" s="121"/>
    </row>
    <row r="754" spans="1:18" s="102" customFormat="1" ht="19.2">
      <c r="A754" s="108" t="s">
        <v>212</v>
      </c>
      <c r="B754" s="109">
        <v>180092.08</v>
      </c>
      <c r="C754" s="109">
        <v>191332.07</v>
      </c>
      <c r="D754" s="110">
        <v>1.1499999999999999</v>
      </c>
      <c r="E754" s="110" t="s">
        <v>209</v>
      </c>
      <c r="F754" s="110">
        <f t="shared" si="12"/>
        <v>53</v>
      </c>
      <c r="G754" s="110">
        <v>9.5</v>
      </c>
      <c r="H754" s="112"/>
      <c r="I754" s="112"/>
      <c r="J754" s="112"/>
      <c r="K754" s="112"/>
      <c r="L754" s="112"/>
      <c r="M754" s="112"/>
      <c r="N754" s="112"/>
      <c r="O754" s="112"/>
      <c r="P754" s="112"/>
      <c r="Q754" s="112"/>
      <c r="R754" s="113"/>
    </row>
    <row r="755" spans="1:18" s="102" customFormat="1" ht="19.2">
      <c r="A755" s="108" t="s">
        <v>212</v>
      </c>
      <c r="B755" s="109">
        <v>180092.08</v>
      </c>
      <c r="C755" s="109">
        <v>191332.07</v>
      </c>
      <c r="D755" s="110">
        <v>1.1499999999999999</v>
      </c>
      <c r="E755" s="110" t="s">
        <v>211</v>
      </c>
      <c r="F755" s="110">
        <f t="shared" si="12"/>
        <v>54.8</v>
      </c>
      <c r="G755" s="110">
        <v>1.8</v>
      </c>
      <c r="H755" s="112"/>
      <c r="I755" s="112"/>
      <c r="J755" s="112"/>
      <c r="K755" s="112"/>
      <c r="L755" s="112"/>
      <c r="M755" s="112"/>
      <c r="N755" s="112"/>
      <c r="O755" s="112"/>
      <c r="P755" s="112"/>
      <c r="Q755" s="112"/>
      <c r="R755" s="113"/>
    </row>
    <row r="756" spans="1:18" s="102" customFormat="1" ht="19.2">
      <c r="A756" s="108" t="s">
        <v>212</v>
      </c>
      <c r="B756" s="197">
        <v>180092.08</v>
      </c>
      <c r="C756" s="197">
        <v>191332.07</v>
      </c>
      <c r="D756" s="202">
        <v>1.1499999999999999</v>
      </c>
      <c r="E756" s="207" t="s">
        <v>214</v>
      </c>
      <c r="F756" s="202">
        <f t="shared" si="12"/>
        <v>58</v>
      </c>
      <c r="G756" s="202">
        <v>3.2</v>
      </c>
      <c r="H756" s="216"/>
      <c r="I756" s="216"/>
      <c r="J756" s="216"/>
      <c r="K756" s="216"/>
      <c r="L756" s="216"/>
      <c r="M756" s="216"/>
      <c r="N756" s="216"/>
      <c r="O756" s="216"/>
      <c r="P756" s="216"/>
      <c r="Q756" s="216"/>
      <c r="R756" s="113"/>
    </row>
    <row r="757" spans="1:18" s="102" customFormat="1" ht="19.8" thickBot="1">
      <c r="A757" s="108" t="s">
        <v>215</v>
      </c>
      <c r="B757" s="109">
        <v>180111.87</v>
      </c>
      <c r="C757" s="109">
        <v>191436.22</v>
      </c>
      <c r="D757" s="110">
        <v>0.82</v>
      </c>
      <c r="E757" s="111" t="s">
        <v>216</v>
      </c>
      <c r="F757" s="110">
        <v>1</v>
      </c>
      <c r="G757" s="110">
        <v>1</v>
      </c>
      <c r="H757" s="112"/>
      <c r="I757" s="112"/>
      <c r="J757" s="112"/>
      <c r="K757" s="112"/>
      <c r="L757" s="112"/>
      <c r="M757" s="112"/>
      <c r="N757" s="112"/>
      <c r="O757" s="112"/>
      <c r="P757" s="112"/>
      <c r="Q757" s="112"/>
      <c r="R757" s="113"/>
    </row>
    <row r="758" spans="1:18" s="102" customFormat="1" ht="19.2">
      <c r="A758" s="103" t="s">
        <v>215</v>
      </c>
      <c r="B758" s="104">
        <v>180111.87</v>
      </c>
      <c r="C758" s="104">
        <v>191436.22</v>
      </c>
      <c r="D758" s="105">
        <v>0.82</v>
      </c>
      <c r="E758" s="105" t="s">
        <v>209</v>
      </c>
      <c r="F758" s="105">
        <v>13.5</v>
      </c>
      <c r="G758" s="105">
        <v>7.2</v>
      </c>
      <c r="H758" s="106"/>
      <c r="I758" s="106"/>
      <c r="J758" s="106"/>
      <c r="K758" s="106"/>
      <c r="L758" s="106"/>
      <c r="M758" s="106"/>
      <c r="N758" s="106"/>
      <c r="O758" s="106"/>
      <c r="P758" s="106"/>
      <c r="Q758" s="106"/>
      <c r="R758" s="107"/>
    </row>
    <row r="759" spans="1:18" s="102" customFormat="1" ht="19.2">
      <c r="A759" s="108" t="s">
        <v>215</v>
      </c>
      <c r="B759" s="109">
        <v>180111.87</v>
      </c>
      <c r="C759" s="109">
        <v>191436.22</v>
      </c>
      <c r="D759" s="110">
        <v>0.82</v>
      </c>
      <c r="E759" s="111" t="s">
        <v>211</v>
      </c>
      <c r="F759" s="110">
        <f>F758+G759</f>
        <v>36</v>
      </c>
      <c r="G759" s="111">
        <v>22.5</v>
      </c>
      <c r="H759" s="182">
        <v>49.51</v>
      </c>
      <c r="I759" s="182">
        <v>2.6869999999999998</v>
      </c>
      <c r="J759" s="182">
        <v>50.8</v>
      </c>
      <c r="K759" s="109">
        <v>28.3</v>
      </c>
      <c r="L759" s="109">
        <v>106</v>
      </c>
      <c r="M759" s="182">
        <v>62.1</v>
      </c>
      <c r="N759" s="183">
        <v>0.55500000000000005</v>
      </c>
      <c r="O759" s="183">
        <v>0.65200000000000002</v>
      </c>
      <c r="P759" s="183">
        <v>1.337</v>
      </c>
      <c r="Q759" s="182">
        <v>10.3</v>
      </c>
      <c r="R759" s="184">
        <v>154.9</v>
      </c>
    </row>
    <row r="760" spans="1:18" s="102" customFormat="1" ht="19.2">
      <c r="A760" s="108" t="s">
        <v>215</v>
      </c>
      <c r="B760" s="109">
        <v>180111.87</v>
      </c>
      <c r="C760" s="109">
        <v>191436.22</v>
      </c>
      <c r="D760" s="110">
        <v>0.82</v>
      </c>
      <c r="E760" s="111" t="s">
        <v>210</v>
      </c>
      <c r="F760" s="110">
        <f>F759+G760</f>
        <v>43</v>
      </c>
      <c r="G760" s="111">
        <v>7</v>
      </c>
      <c r="H760" s="112"/>
      <c r="I760" s="112"/>
      <c r="J760" s="112"/>
      <c r="K760" s="112"/>
      <c r="L760" s="112"/>
      <c r="M760" s="112"/>
      <c r="N760" s="112"/>
      <c r="O760" s="112"/>
      <c r="P760" s="112"/>
      <c r="Q760" s="112"/>
      <c r="R760" s="113"/>
    </row>
    <row r="761" spans="1:18" s="102" customFormat="1" ht="19.8" thickBot="1">
      <c r="A761" s="116" t="s">
        <v>215</v>
      </c>
      <c r="B761" s="117">
        <v>180111.87</v>
      </c>
      <c r="C761" s="117">
        <v>191436.22</v>
      </c>
      <c r="D761" s="118">
        <v>0.82</v>
      </c>
      <c r="E761" s="119" t="s">
        <v>209</v>
      </c>
      <c r="F761" s="118">
        <f>F760+G761</f>
        <v>52.5</v>
      </c>
      <c r="G761" s="119">
        <v>9.5</v>
      </c>
      <c r="H761" s="120"/>
      <c r="I761" s="120"/>
      <c r="J761" s="120"/>
      <c r="K761" s="120"/>
      <c r="L761" s="120"/>
      <c r="M761" s="120"/>
      <c r="N761" s="120"/>
      <c r="O761" s="120"/>
      <c r="P761" s="120"/>
      <c r="Q761" s="120"/>
      <c r="R761" s="121"/>
    </row>
    <row r="762" spans="1:18" s="102" customFormat="1" ht="19.2">
      <c r="A762" s="186" t="s">
        <v>223</v>
      </c>
      <c r="B762" s="109">
        <v>180141</v>
      </c>
      <c r="C762" s="109">
        <v>191590</v>
      </c>
      <c r="D762" s="110">
        <v>0.3</v>
      </c>
      <c r="E762" s="111" t="s">
        <v>216</v>
      </c>
      <c r="F762" s="110">
        <v>1</v>
      </c>
      <c r="G762" s="111">
        <v>1</v>
      </c>
      <c r="H762" s="112"/>
      <c r="I762" s="112"/>
      <c r="J762" s="112"/>
      <c r="K762" s="112"/>
      <c r="L762" s="112"/>
      <c r="M762" s="112"/>
      <c r="N762" s="112"/>
      <c r="O762" s="112"/>
      <c r="P762" s="112"/>
      <c r="Q762" s="112"/>
      <c r="R762" s="113"/>
    </row>
    <row r="763" spans="1:18" s="102" customFormat="1" ht="19.2">
      <c r="A763" s="186" t="s">
        <v>223</v>
      </c>
      <c r="B763" s="109">
        <v>180141</v>
      </c>
      <c r="C763" s="109">
        <v>191590</v>
      </c>
      <c r="D763" s="110">
        <v>0.3</v>
      </c>
      <c r="E763" s="111" t="s">
        <v>218</v>
      </c>
      <c r="F763" s="110">
        <f>F762+G763</f>
        <v>5</v>
      </c>
      <c r="G763" s="111">
        <v>4</v>
      </c>
      <c r="H763" s="112"/>
      <c r="I763" s="112"/>
      <c r="J763" s="112"/>
      <c r="K763" s="112"/>
      <c r="L763" s="112"/>
      <c r="M763" s="112"/>
      <c r="N763" s="112"/>
      <c r="O763" s="112"/>
      <c r="P763" s="112"/>
      <c r="Q763" s="112"/>
      <c r="R763" s="113"/>
    </row>
    <row r="764" spans="1:18" s="102" customFormat="1" ht="19.2">
      <c r="A764" s="186" t="s">
        <v>223</v>
      </c>
      <c r="B764" s="109">
        <v>180141</v>
      </c>
      <c r="C764" s="109">
        <v>191590</v>
      </c>
      <c r="D764" s="110">
        <v>0.3</v>
      </c>
      <c r="E764" s="111" t="s">
        <v>209</v>
      </c>
      <c r="F764" s="110">
        <f>F763+G764</f>
        <v>10.8</v>
      </c>
      <c r="G764" s="111">
        <v>5.8</v>
      </c>
      <c r="H764" s="112"/>
      <c r="I764" s="112"/>
      <c r="J764" s="112"/>
      <c r="K764" s="112"/>
      <c r="L764" s="112"/>
      <c r="M764" s="112"/>
      <c r="N764" s="112"/>
      <c r="O764" s="112"/>
      <c r="P764" s="112"/>
      <c r="Q764" s="112"/>
      <c r="R764" s="113"/>
    </row>
    <row r="765" spans="1:18" s="102" customFormat="1" ht="19.8" thickBot="1">
      <c r="A765" s="186" t="s">
        <v>223</v>
      </c>
      <c r="B765" s="109">
        <v>180141</v>
      </c>
      <c r="C765" s="109">
        <v>191590</v>
      </c>
      <c r="D765" s="110">
        <v>0.3</v>
      </c>
      <c r="E765" s="111" t="s">
        <v>222</v>
      </c>
      <c r="F765" s="110">
        <f>F764+G765</f>
        <v>37.700000000000003</v>
      </c>
      <c r="G765" s="111">
        <v>26.9</v>
      </c>
      <c r="H765" s="182">
        <v>46.8</v>
      </c>
      <c r="I765" s="182">
        <v>2.7134999999999998</v>
      </c>
      <c r="J765" s="182">
        <v>55.45</v>
      </c>
      <c r="K765" s="109">
        <v>35.049999999999997</v>
      </c>
      <c r="L765" s="109">
        <v>82.9</v>
      </c>
      <c r="M765" s="182">
        <v>50.944999999999993</v>
      </c>
      <c r="N765" s="183">
        <v>0.60699999999999998</v>
      </c>
      <c r="O765" s="183">
        <v>0.70350000000000001</v>
      </c>
      <c r="P765" s="183">
        <v>1.3225</v>
      </c>
      <c r="Q765" s="182">
        <v>3.1550000000000002</v>
      </c>
      <c r="R765" s="184">
        <v>207</v>
      </c>
    </row>
    <row r="766" spans="1:18" s="102" customFormat="1" ht="19.2">
      <c r="A766" s="185" t="s">
        <v>223</v>
      </c>
      <c r="B766" s="104">
        <v>180141</v>
      </c>
      <c r="C766" s="104">
        <v>191590</v>
      </c>
      <c r="D766" s="105">
        <v>0.3</v>
      </c>
      <c r="E766" s="140" t="s">
        <v>218</v>
      </c>
      <c r="F766" s="105">
        <f>F765+G766</f>
        <v>42</v>
      </c>
      <c r="G766" s="140">
        <v>4.3</v>
      </c>
      <c r="H766" s="106"/>
      <c r="I766" s="106"/>
      <c r="J766" s="106"/>
      <c r="K766" s="106"/>
      <c r="L766" s="106"/>
      <c r="M766" s="106"/>
      <c r="N766" s="106"/>
      <c r="O766" s="106"/>
      <c r="P766" s="106"/>
      <c r="Q766" s="106"/>
      <c r="R766" s="107"/>
    </row>
    <row r="767" spans="1:18" s="102" customFormat="1" ht="19.2">
      <c r="A767" s="186" t="s">
        <v>221</v>
      </c>
      <c r="B767" s="197">
        <v>180224</v>
      </c>
      <c r="C767" s="197">
        <v>191869</v>
      </c>
      <c r="D767" s="202">
        <v>0.2</v>
      </c>
      <c r="E767" s="207" t="s">
        <v>216</v>
      </c>
      <c r="F767" s="202">
        <v>0.6</v>
      </c>
      <c r="G767" s="207">
        <v>0.6</v>
      </c>
      <c r="H767" s="216"/>
      <c r="I767" s="216"/>
      <c r="J767" s="216"/>
      <c r="K767" s="216"/>
      <c r="L767" s="216"/>
      <c r="M767" s="216"/>
      <c r="N767" s="216"/>
      <c r="O767" s="216"/>
      <c r="P767" s="216"/>
      <c r="Q767" s="216"/>
      <c r="R767" s="113"/>
    </row>
    <row r="768" spans="1:18" s="102" customFormat="1" ht="19.2">
      <c r="A768" s="186" t="s">
        <v>221</v>
      </c>
      <c r="B768" s="109">
        <v>180224</v>
      </c>
      <c r="C768" s="109">
        <v>191869</v>
      </c>
      <c r="D768" s="110">
        <v>0.2</v>
      </c>
      <c r="E768" s="111" t="s">
        <v>209</v>
      </c>
      <c r="F768" s="110">
        <f>F767+G768</f>
        <v>10.9</v>
      </c>
      <c r="G768" s="111">
        <v>10.3</v>
      </c>
      <c r="H768" s="112"/>
      <c r="I768" s="112"/>
      <c r="J768" s="112"/>
      <c r="K768" s="112"/>
      <c r="L768" s="112"/>
      <c r="M768" s="112"/>
      <c r="N768" s="112"/>
      <c r="O768" s="112"/>
      <c r="P768" s="112"/>
      <c r="Q768" s="112"/>
      <c r="R768" s="113"/>
    </row>
    <row r="769" spans="1:18" s="102" customFormat="1" ht="19.2">
      <c r="A769" s="186" t="s">
        <v>221</v>
      </c>
      <c r="B769" s="109">
        <v>180224</v>
      </c>
      <c r="C769" s="109">
        <v>191869</v>
      </c>
      <c r="D769" s="110">
        <v>0.2</v>
      </c>
      <c r="E769" s="111" t="s">
        <v>222</v>
      </c>
      <c r="F769" s="110">
        <f>F768+G769</f>
        <v>35</v>
      </c>
      <c r="G769" s="111">
        <v>24.1</v>
      </c>
      <c r="H769" s="182">
        <v>48.6</v>
      </c>
      <c r="I769" s="182">
        <v>2.6965000000000003</v>
      </c>
      <c r="J769" s="182">
        <v>60.75</v>
      </c>
      <c r="K769" s="109">
        <v>34.650000000000006</v>
      </c>
      <c r="L769" s="109">
        <v>90.2</v>
      </c>
      <c r="M769" s="182">
        <v>56.42</v>
      </c>
      <c r="N769" s="183">
        <v>0.66</v>
      </c>
      <c r="O769" s="183">
        <v>0.77600000000000002</v>
      </c>
      <c r="P769" s="183">
        <v>1.3185</v>
      </c>
      <c r="Q769" s="182">
        <v>2.9299999999999997</v>
      </c>
      <c r="R769" s="184">
        <v>189</v>
      </c>
    </row>
    <row r="770" spans="1:18" s="102" customFormat="1" ht="19.8" thickBot="1">
      <c r="A770" s="187" t="s">
        <v>221</v>
      </c>
      <c r="B770" s="117">
        <v>180224</v>
      </c>
      <c r="C770" s="117">
        <v>191869</v>
      </c>
      <c r="D770" s="118">
        <v>0.2</v>
      </c>
      <c r="E770" s="119" t="s">
        <v>213</v>
      </c>
      <c r="F770" s="118">
        <f>F769+G770</f>
        <v>37.700000000000003</v>
      </c>
      <c r="G770" s="119">
        <v>2.7</v>
      </c>
      <c r="H770" s="120"/>
      <c r="I770" s="120"/>
      <c r="J770" s="120"/>
      <c r="K770" s="120"/>
      <c r="L770" s="120"/>
      <c r="M770" s="120"/>
      <c r="N770" s="120"/>
      <c r="O770" s="120"/>
      <c r="P770" s="120"/>
      <c r="Q770" s="120"/>
      <c r="R770" s="121"/>
    </row>
    <row r="771" spans="1:18" s="102" customFormat="1" ht="19.2">
      <c r="A771" s="108" t="s">
        <v>207</v>
      </c>
      <c r="B771" s="109">
        <v>180245.2</v>
      </c>
      <c r="C771" s="109">
        <v>191418.3</v>
      </c>
      <c r="D771" s="110">
        <v>0.85</v>
      </c>
      <c r="E771" s="110" t="s">
        <v>208</v>
      </c>
      <c r="F771" s="110">
        <v>1.3</v>
      </c>
      <c r="G771" s="110">
        <v>1.3</v>
      </c>
      <c r="H771" s="112"/>
      <c r="I771" s="112"/>
      <c r="J771" s="112"/>
      <c r="K771" s="112"/>
      <c r="L771" s="112"/>
      <c r="M771" s="112"/>
      <c r="N771" s="112"/>
      <c r="O771" s="112"/>
      <c r="P771" s="112"/>
      <c r="Q771" s="112"/>
      <c r="R771" s="113"/>
    </row>
    <row r="772" spans="1:18" s="102" customFormat="1" ht="19.2">
      <c r="A772" s="108" t="s">
        <v>207</v>
      </c>
      <c r="B772" s="109">
        <v>180245.2</v>
      </c>
      <c r="C772" s="109">
        <v>191418.3</v>
      </c>
      <c r="D772" s="110">
        <v>0.85</v>
      </c>
      <c r="E772" s="110" t="s">
        <v>209</v>
      </c>
      <c r="F772" s="110">
        <f>G772+F771</f>
        <v>12.5</v>
      </c>
      <c r="G772" s="110">
        <v>11.2</v>
      </c>
      <c r="H772" s="112"/>
      <c r="I772" s="112"/>
      <c r="J772" s="112"/>
      <c r="K772" s="112"/>
      <c r="L772" s="112"/>
      <c r="M772" s="112"/>
      <c r="N772" s="112"/>
      <c r="O772" s="112"/>
      <c r="P772" s="112"/>
      <c r="Q772" s="112"/>
      <c r="R772" s="113"/>
    </row>
    <row r="773" spans="1:18" s="102" customFormat="1" ht="19.2">
      <c r="A773" s="108" t="s">
        <v>207</v>
      </c>
      <c r="B773" s="109">
        <v>180245.2</v>
      </c>
      <c r="C773" s="109">
        <v>191418.3</v>
      </c>
      <c r="D773" s="110">
        <v>0.85</v>
      </c>
      <c r="E773" s="111" t="s">
        <v>210</v>
      </c>
      <c r="F773" s="110">
        <f>G773+F772</f>
        <v>18.5</v>
      </c>
      <c r="G773" s="111">
        <v>6</v>
      </c>
      <c r="H773" s="112"/>
      <c r="I773" s="112"/>
      <c r="J773" s="112"/>
      <c r="K773" s="112"/>
      <c r="L773" s="112"/>
      <c r="M773" s="112"/>
      <c r="N773" s="112"/>
      <c r="O773" s="112"/>
      <c r="P773" s="112"/>
      <c r="Q773" s="112"/>
      <c r="R773" s="113"/>
    </row>
    <row r="774" spans="1:18" s="102" customFormat="1" ht="19.2">
      <c r="A774" s="108" t="s">
        <v>207</v>
      </c>
      <c r="B774" s="109">
        <v>180245.2</v>
      </c>
      <c r="C774" s="109">
        <v>191418.3</v>
      </c>
      <c r="D774" s="110">
        <v>0.85</v>
      </c>
      <c r="E774" s="111" t="s">
        <v>211</v>
      </c>
      <c r="F774" s="110">
        <f>G774+F773</f>
        <v>47.5</v>
      </c>
      <c r="G774" s="111">
        <v>29</v>
      </c>
      <c r="H774" s="182">
        <v>45.2</v>
      </c>
      <c r="I774" s="182">
        <v>2.64</v>
      </c>
      <c r="J774" s="182">
        <v>51</v>
      </c>
      <c r="K774" s="109">
        <v>24.4</v>
      </c>
      <c r="L774" s="109" t="s">
        <v>58</v>
      </c>
      <c r="M774" s="182">
        <v>74.650000000000006</v>
      </c>
      <c r="N774" s="183">
        <v>0.72799999999999998</v>
      </c>
      <c r="O774" s="183">
        <v>0.92600000000000005</v>
      </c>
      <c r="P774" s="183">
        <v>1.3120000000000001</v>
      </c>
      <c r="Q774" s="182" t="s">
        <v>58</v>
      </c>
      <c r="R774" s="184">
        <v>241</v>
      </c>
    </row>
    <row r="775" spans="1:18" s="102" customFormat="1" ht="19.2">
      <c r="A775" s="108" t="s">
        <v>207</v>
      </c>
      <c r="B775" s="109">
        <v>180245.2</v>
      </c>
      <c r="C775" s="109">
        <v>191418.3</v>
      </c>
      <c r="D775" s="110">
        <v>0.85</v>
      </c>
      <c r="E775" s="111" t="s">
        <v>209</v>
      </c>
      <c r="F775" s="110">
        <f>G775+F774</f>
        <v>52.5</v>
      </c>
      <c r="G775" s="111">
        <v>5</v>
      </c>
      <c r="H775" s="112"/>
      <c r="I775" s="112"/>
      <c r="J775" s="112"/>
      <c r="K775" s="112"/>
      <c r="L775" s="112"/>
      <c r="M775" s="112"/>
      <c r="N775" s="112"/>
      <c r="O775" s="112"/>
      <c r="P775" s="112"/>
      <c r="Q775" s="112"/>
      <c r="R775" s="113"/>
    </row>
    <row r="776" spans="1:18" s="102" customFormat="1" ht="19.2">
      <c r="A776" s="108" t="s">
        <v>234</v>
      </c>
      <c r="B776" s="109">
        <v>180248.68</v>
      </c>
      <c r="C776" s="109">
        <v>191263.65</v>
      </c>
      <c r="D776" s="110">
        <v>0.8</v>
      </c>
      <c r="E776" s="111" t="s">
        <v>231</v>
      </c>
      <c r="F776" s="110">
        <v>1</v>
      </c>
      <c r="G776" s="111">
        <v>1</v>
      </c>
      <c r="H776" s="112"/>
      <c r="I776" s="112"/>
      <c r="J776" s="112"/>
      <c r="K776" s="112"/>
      <c r="L776" s="112"/>
      <c r="M776" s="112"/>
      <c r="N776" s="112"/>
      <c r="O776" s="112"/>
      <c r="P776" s="112"/>
      <c r="Q776" s="112"/>
      <c r="R776" s="113"/>
    </row>
    <row r="777" spans="1:18" s="102" customFormat="1" ht="19.8" thickBot="1">
      <c r="A777" s="108" t="s">
        <v>234</v>
      </c>
      <c r="B777" s="109">
        <v>180248.68</v>
      </c>
      <c r="C777" s="109">
        <v>191263.65</v>
      </c>
      <c r="D777" s="110">
        <v>0.8</v>
      </c>
      <c r="E777" s="111" t="s">
        <v>211</v>
      </c>
      <c r="F777" s="110">
        <f>F776+G777</f>
        <v>2</v>
      </c>
      <c r="G777" s="111">
        <v>1</v>
      </c>
      <c r="H777" s="182" t="s">
        <v>58</v>
      </c>
      <c r="I777" s="182" t="s">
        <v>58</v>
      </c>
      <c r="J777" s="182" t="s">
        <v>58</v>
      </c>
      <c r="K777" s="109" t="s">
        <v>58</v>
      </c>
      <c r="L777" s="109" t="s">
        <v>58</v>
      </c>
      <c r="M777" s="182" t="s">
        <v>58</v>
      </c>
      <c r="N777" s="183" t="s">
        <v>58</v>
      </c>
      <c r="O777" s="183" t="s">
        <v>58</v>
      </c>
      <c r="P777" s="183" t="s">
        <v>58</v>
      </c>
      <c r="Q777" s="182" t="s">
        <v>58</v>
      </c>
      <c r="R777" s="184" t="s">
        <v>58</v>
      </c>
    </row>
    <row r="778" spans="1:18" s="102" customFormat="1" ht="19.2">
      <c r="A778" s="103" t="s">
        <v>234</v>
      </c>
      <c r="B778" s="104">
        <v>180248.68</v>
      </c>
      <c r="C778" s="104">
        <v>191263.65</v>
      </c>
      <c r="D778" s="105">
        <v>0.8</v>
      </c>
      <c r="E778" s="140" t="s">
        <v>218</v>
      </c>
      <c r="F778" s="105">
        <f>F777+G778</f>
        <v>10.5</v>
      </c>
      <c r="G778" s="140">
        <v>8.5</v>
      </c>
      <c r="H778" s="106"/>
      <c r="I778" s="106"/>
      <c r="J778" s="106"/>
      <c r="K778" s="106"/>
      <c r="L778" s="106"/>
      <c r="M778" s="106"/>
      <c r="N778" s="106"/>
      <c r="O778" s="106"/>
      <c r="P778" s="106"/>
      <c r="Q778" s="106"/>
      <c r="R778" s="107"/>
    </row>
    <row r="779" spans="1:18" s="102" customFormat="1" ht="19.2">
      <c r="A779" s="108" t="s">
        <v>234</v>
      </c>
      <c r="B779" s="109">
        <v>180248.68</v>
      </c>
      <c r="C779" s="109">
        <v>191263.65</v>
      </c>
      <c r="D779" s="110">
        <v>0.8</v>
      </c>
      <c r="E779" s="111" t="s">
        <v>211</v>
      </c>
      <c r="F779" s="110">
        <f>F778+G779</f>
        <v>48</v>
      </c>
      <c r="G779" s="111">
        <v>37.5</v>
      </c>
      <c r="H779" s="182" t="s">
        <v>58</v>
      </c>
      <c r="I779" s="182" t="s">
        <v>58</v>
      </c>
      <c r="J779" s="182" t="s">
        <v>58</v>
      </c>
      <c r="K779" s="109" t="s">
        <v>58</v>
      </c>
      <c r="L779" s="109" t="s">
        <v>58</v>
      </c>
      <c r="M779" s="182" t="s">
        <v>58</v>
      </c>
      <c r="N779" s="183" t="s">
        <v>58</v>
      </c>
      <c r="O779" s="183" t="s">
        <v>58</v>
      </c>
      <c r="P779" s="183" t="s">
        <v>58</v>
      </c>
      <c r="Q779" s="182" t="s">
        <v>58</v>
      </c>
      <c r="R779" s="184" t="s">
        <v>58</v>
      </c>
    </row>
    <row r="780" spans="1:18" s="102" customFormat="1" ht="19.2">
      <c r="A780" s="108" t="s">
        <v>234</v>
      </c>
      <c r="B780" s="109">
        <v>180248.68</v>
      </c>
      <c r="C780" s="109">
        <v>191263.65</v>
      </c>
      <c r="D780" s="110">
        <v>0.8</v>
      </c>
      <c r="E780" s="111" t="s">
        <v>218</v>
      </c>
      <c r="F780" s="110">
        <f>F779+G780</f>
        <v>49</v>
      </c>
      <c r="G780" s="111">
        <v>1</v>
      </c>
      <c r="H780" s="112"/>
      <c r="I780" s="112"/>
      <c r="J780" s="112"/>
      <c r="K780" s="112"/>
      <c r="L780" s="112"/>
      <c r="M780" s="112"/>
      <c r="N780" s="112"/>
      <c r="O780" s="112"/>
      <c r="P780" s="112"/>
      <c r="Q780" s="112"/>
      <c r="R780" s="113"/>
    </row>
    <row r="781" spans="1:18" s="102" customFormat="1" ht="19.2">
      <c r="A781" s="108" t="s">
        <v>238</v>
      </c>
      <c r="B781" s="109">
        <v>180300.1</v>
      </c>
      <c r="C781" s="109">
        <v>192158.62</v>
      </c>
      <c r="D781" s="110">
        <v>0.5</v>
      </c>
      <c r="E781" s="111" t="s">
        <v>208</v>
      </c>
      <c r="F781" s="110">
        <v>1.3</v>
      </c>
      <c r="G781" s="111">
        <v>1.3</v>
      </c>
      <c r="H781" s="112"/>
      <c r="I781" s="112"/>
      <c r="J781" s="112"/>
      <c r="K781" s="112"/>
      <c r="L781" s="112"/>
      <c r="M781" s="112"/>
      <c r="N781" s="112"/>
      <c r="O781" s="112"/>
      <c r="P781" s="112"/>
      <c r="Q781" s="112"/>
      <c r="R781" s="113"/>
    </row>
    <row r="782" spans="1:18" s="102" customFormat="1" ht="19.2">
      <c r="A782" s="108" t="s">
        <v>238</v>
      </c>
      <c r="B782" s="109">
        <v>180300.1</v>
      </c>
      <c r="C782" s="109">
        <v>192158.62</v>
      </c>
      <c r="D782" s="110">
        <v>0.5</v>
      </c>
      <c r="E782" s="111" t="s">
        <v>218</v>
      </c>
      <c r="F782" s="110">
        <f>F781+G782</f>
        <v>12</v>
      </c>
      <c r="G782" s="111">
        <v>10.7</v>
      </c>
      <c r="H782" s="112"/>
      <c r="I782" s="112"/>
      <c r="J782" s="112"/>
      <c r="K782" s="112"/>
      <c r="L782" s="112"/>
      <c r="M782" s="112"/>
      <c r="N782" s="112"/>
      <c r="O782" s="112"/>
      <c r="P782" s="112"/>
      <c r="Q782" s="112"/>
      <c r="R782" s="113"/>
    </row>
    <row r="783" spans="1:18" s="102" customFormat="1" ht="19.8" thickBot="1">
      <c r="A783" s="116" t="s">
        <v>238</v>
      </c>
      <c r="B783" s="117">
        <v>180300.1</v>
      </c>
      <c r="C783" s="117">
        <v>192158.62</v>
      </c>
      <c r="D783" s="118">
        <v>0.5</v>
      </c>
      <c r="E783" s="119" t="s">
        <v>211</v>
      </c>
      <c r="F783" s="118">
        <f>F782+G783</f>
        <v>38</v>
      </c>
      <c r="G783" s="119">
        <v>26</v>
      </c>
      <c r="H783" s="188" t="s">
        <v>58</v>
      </c>
      <c r="I783" s="188" t="s">
        <v>58</v>
      </c>
      <c r="J783" s="188" t="s">
        <v>58</v>
      </c>
      <c r="K783" s="117" t="s">
        <v>58</v>
      </c>
      <c r="L783" s="117" t="s">
        <v>58</v>
      </c>
      <c r="M783" s="188" t="s">
        <v>58</v>
      </c>
      <c r="N783" s="189" t="s">
        <v>58</v>
      </c>
      <c r="O783" s="189" t="s">
        <v>58</v>
      </c>
      <c r="P783" s="189" t="s">
        <v>58</v>
      </c>
      <c r="Q783" s="188" t="s">
        <v>58</v>
      </c>
      <c r="R783" s="190" t="s">
        <v>58</v>
      </c>
    </row>
    <row r="784" spans="1:18" s="102" customFormat="1" ht="19.2">
      <c r="A784" s="108" t="s">
        <v>238</v>
      </c>
      <c r="B784" s="109">
        <v>180300.1</v>
      </c>
      <c r="C784" s="109">
        <v>192158.62</v>
      </c>
      <c r="D784" s="110">
        <v>0.5</v>
      </c>
      <c r="E784" s="111" t="s">
        <v>213</v>
      </c>
      <c r="F784" s="110">
        <f>F783+G784</f>
        <v>42</v>
      </c>
      <c r="G784" s="111">
        <v>4</v>
      </c>
      <c r="H784" s="112"/>
      <c r="I784" s="112"/>
      <c r="J784" s="112"/>
      <c r="K784" s="112"/>
      <c r="L784" s="112"/>
      <c r="M784" s="112"/>
      <c r="N784" s="112"/>
      <c r="O784" s="112"/>
      <c r="P784" s="112"/>
      <c r="Q784" s="112"/>
      <c r="R784" s="113"/>
    </row>
    <row r="785" spans="1:18" s="102" customFormat="1" ht="19.2">
      <c r="A785" s="108" t="s">
        <v>236</v>
      </c>
      <c r="B785" s="109">
        <v>180314.94</v>
      </c>
      <c r="C785" s="109">
        <v>191693.2</v>
      </c>
      <c r="D785" s="110">
        <v>1</v>
      </c>
      <c r="E785" s="111" t="s">
        <v>208</v>
      </c>
      <c r="F785" s="110">
        <v>0.8</v>
      </c>
      <c r="G785" s="111">
        <v>0.8</v>
      </c>
      <c r="H785" s="112"/>
      <c r="I785" s="112"/>
      <c r="J785" s="112"/>
      <c r="K785" s="112"/>
      <c r="L785" s="112"/>
      <c r="M785" s="112"/>
      <c r="N785" s="112"/>
      <c r="O785" s="112"/>
      <c r="P785" s="112"/>
      <c r="Q785" s="112"/>
      <c r="R785" s="113"/>
    </row>
    <row r="786" spans="1:18" s="102" customFormat="1" ht="19.2">
      <c r="A786" s="108" t="s">
        <v>236</v>
      </c>
      <c r="B786" s="109">
        <v>180314.94</v>
      </c>
      <c r="C786" s="109">
        <v>191693.2</v>
      </c>
      <c r="D786" s="110">
        <v>1</v>
      </c>
      <c r="E786" s="111" t="s">
        <v>218</v>
      </c>
      <c r="F786" s="110">
        <f>F785+G786</f>
        <v>11.5</v>
      </c>
      <c r="G786" s="111">
        <v>10.7</v>
      </c>
      <c r="H786" s="112"/>
      <c r="I786" s="112"/>
      <c r="J786" s="112"/>
      <c r="K786" s="112"/>
      <c r="L786" s="112"/>
      <c r="M786" s="112"/>
      <c r="N786" s="112"/>
      <c r="O786" s="112"/>
      <c r="P786" s="112"/>
      <c r="Q786" s="112"/>
      <c r="R786" s="113"/>
    </row>
    <row r="787" spans="1:18" s="102" customFormat="1" ht="19.2">
      <c r="A787" s="108" t="s">
        <v>236</v>
      </c>
      <c r="B787" s="109">
        <v>180314.94</v>
      </c>
      <c r="C787" s="109">
        <v>191693.2</v>
      </c>
      <c r="D787" s="110">
        <v>1</v>
      </c>
      <c r="E787" s="111" t="s">
        <v>211</v>
      </c>
      <c r="F787" s="110">
        <f>F786+G787</f>
        <v>47</v>
      </c>
      <c r="G787" s="111">
        <v>35.5</v>
      </c>
      <c r="H787" s="182" t="s">
        <v>58</v>
      </c>
      <c r="I787" s="182" t="s">
        <v>58</v>
      </c>
      <c r="J787" s="182" t="s">
        <v>58</v>
      </c>
      <c r="K787" s="109" t="s">
        <v>58</v>
      </c>
      <c r="L787" s="109" t="s">
        <v>58</v>
      </c>
      <c r="M787" s="182" t="s">
        <v>58</v>
      </c>
      <c r="N787" s="183" t="s">
        <v>58</v>
      </c>
      <c r="O787" s="183" t="s">
        <v>58</v>
      </c>
      <c r="P787" s="183" t="s">
        <v>58</v>
      </c>
      <c r="Q787" s="182" t="s">
        <v>58</v>
      </c>
      <c r="R787" s="184" t="s">
        <v>58</v>
      </c>
    </row>
    <row r="788" spans="1:18" s="102" customFormat="1" ht="19.2">
      <c r="A788" s="108" t="s">
        <v>236</v>
      </c>
      <c r="B788" s="109">
        <v>180314.94</v>
      </c>
      <c r="C788" s="109">
        <v>191693.2</v>
      </c>
      <c r="D788" s="110">
        <v>1</v>
      </c>
      <c r="E788" s="111" t="s">
        <v>220</v>
      </c>
      <c r="F788" s="110">
        <f>F787+G788</f>
        <v>49</v>
      </c>
      <c r="G788" s="111">
        <v>2</v>
      </c>
      <c r="H788" s="112"/>
      <c r="I788" s="112"/>
      <c r="J788" s="112"/>
      <c r="K788" s="112"/>
      <c r="L788" s="112"/>
      <c r="M788" s="112"/>
      <c r="N788" s="112"/>
      <c r="O788" s="112"/>
      <c r="P788" s="112"/>
      <c r="Q788" s="112"/>
      <c r="R788" s="113"/>
    </row>
    <row r="789" spans="1:18" s="102" customFormat="1" ht="19.2">
      <c r="A789" s="108" t="s">
        <v>233</v>
      </c>
      <c r="B789" s="197">
        <v>180355.41</v>
      </c>
      <c r="C789" s="197">
        <v>191284.71</v>
      </c>
      <c r="D789" s="202">
        <v>0.8</v>
      </c>
      <c r="E789" s="207" t="s">
        <v>229</v>
      </c>
      <c r="F789" s="202">
        <v>1.3</v>
      </c>
      <c r="G789" s="207">
        <v>1.3</v>
      </c>
      <c r="H789" s="216"/>
      <c r="I789" s="216"/>
      <c r="J789" s="216"/>
      <c r="K789" s="216"/>
      <c r="L789" s="216"/>
      <c r="M789" s="216"/>
      <c r="N789" s="216"/>
      <c r="O789" s="216"/>
      <c r="P789" s="216"/>
      <c r="Q789" s="216"/>
      <c r="R789" s="113"/>
    </row>
    <row r="790" spans="1:18" s="102" customFormat="1" ht="19.8" thickBot="1">
      <c r="A790" s="108" t="s">
        <v>233</v>
      </c>
      <c r="B790" s="109">
        <v>180355.41</v>
      </c>
      <c r="C790" s="109">
        <v>191284.71</v>
      </c>
      <c r="D790" s="110">
        <v>0.8</v>
      </c>
      <c r="E790" s="111" t="s">
        <v>232</v>
      </c>
      <c r="F790" s="110">
        <f>F789+G790</f>
        <v>16</v>
      </c>
      <c r="G790" s="111">
        <v>14.7</v>
      </c>
      <c r="H790" s="112"/>
      <c r="I790" s="112"/>
      <c r="J790" s="112"/>
      <c r="K790" s="112"/>
      <c r="L790" s="112"/>
      <c r="M790" s="112"/>
      <c r="N790" s="112"/>
      <c r="O790" s="112"/>
      <c r="P790" s="112"/>
      <c r="Q790" s="112"/>
      <c r="R790" s="113"/>
    </row>
    <row r="791" spans="1:18" s="102" customFormat="1" ht="19.2">
      <c r="A791" s="103" t="s">
        <v>233</v>
      </c>
      <c r="B791" s="104">
        <v>180355.41</v>
      </c>
      <c r="C791" s="104">
        <v>191284.71</v>
      </c>
      <c r="D791" s="105">
        <v>0.8</v>
      </c>
      <c r="E791" s="140" t="s">
        <v>211</v>
      </c>
      <c r="F791" s="105">
        <f>F790+G791</f>
        <v>45</v>
      </c>
      <c r="G791" s="140">
        <v>29</v>
      </c>
      <c r="H791" s="192" t="s">
        <v>58</v>
      </c>
      <c r="I791" s="192" t="s">
        <v>58</v>
      </c>
      <c r="J791" s="192" t="s">
        <v>58</v>
      </c>
      <c r="K791" s="104" t="s">
        <v>58</v>
      </c>
      <c r="L791" s="104" t="s">
        <v>58</v>
      </c>
      <c r="M791" s="192" t="s">
        <v>58</v>
      </c>
      <c r="N791" s="193" t="s">
        <v>58</v>
      </c>
      <c r="O791" s="193" t="s">
        <v>58</v>
      </c>
      <c r="P791" s="193" t="s">
        <v>58</v>
      </c>
      <c r="Q791" s="192" t="s">
        <v>58</v>
      </c>
      <c r="R791" s="194" t="s">
        <v>58</v>
      </c>
    </row>
    <row r="792" spans="1:18" s="102" customFormat="1" ht="19.2">
      <c r="A792" s="108" t="s">
        <v>235</v>
      </c>
      <c r="B792" s="197">
        <v>180427.27</v>
      </c>
      <c r="C792" s="197">
        <v>191467.58</v>
      </c>
      <c r="D792" s="202">
        <v>0.9</v>
      </c>
      <c r="E792" s="207" t="s">
        <v>229</v>
      </c>
      <c r="F792" s="202">
        <v>0.9</v>
      </c>
      <c r="G792" s="207">
        <v>0.9</v>
      </c>
      <c r="H792" s="216"/>
      <c r="I792" s="216"/>
      <c r="J792" s="216"/>
      <c r="K792" s="216"/>
      <c r="L792" s="216"/>
      <c r="M792" s="216"/>
      <c r="N792" s="216"/>
      <c r="O792" s="216"/>
      <c r="P792" s="216"/>
      <c r="Q792" s="216"/>
      <c r="R792" s="113"/>
    </row>
    <row r="793" spans="1:18" s="102" customFormat="1" ht="19.2">
      <c r="A793" s="108" t="s">
        <v>235</v>
      </c>
      <c r="B793" s="109">
        <v>180427.27</v>
      </c>
      <c r="C793" s="109">
        <v>191467.58</v>
      </c>
      <c r="D793" s="110">
        <v>0.9</v>
      </c>
      <c r="E793" s="111" t="s">
        <v>218</v>
      </c>
      <c r="F793" s="110">
        <f>F792+G793</f>
        <v>11</v>
      </c>
      <c r="G793" s="111">
        <v>10.1</v>
      </c>
      <c r="H793" s="112"/>
      <c r="I793" s="112"/>
      <c r="J793" s="112"/>
      <c r="K793" s="112"/>
      <c r="L793" s="112"/>
      <c r="M793" s="112"/>
      <c r="N793" s="112"/>
      <c r="O793" s="112"/>
      <c r="P793" s="112"/>
      <c r="Q793" s="112"/>
      <c r="R793" s="113"/>
    </row>
    <row r="794" spans="1:18" s="102" customFormat="1" ht="19.2">
      <c r="A794" s="108" t="s">
        <v>235</v>
      </c>
      <c r="B794" s="109">
        <v>180427.27</v>
      </c>
      <c r="C794" s="109">
        <v>191467.58</v>
      </c>
      <c r="D794" s="110">
        <v>0.9</v>
      </c>
      <c r="E794" s="111" t="s">
        <v>211</v>
      </c>
      <c r="F794" s="110">
        <f>F793+G794</f>
        <v>41.6</v>
      </c>
      <c r="G794" s="111">
        <v>30.6</v>
      </c>
      <c r="H794" s="182">
        <v>45.550000000000004</v>
      </c>
      <c r="I794" s="182">
        <v>2.7029999999999998</v>
      </c>
      <c r="J794" s="182">
        <v>52.183333333333337</v>
      </c>
      <c r="K794" s="109">
        <v>28.133333333333336</v>
      </c>
      <c r="L794" s="109">
        <v>83.9</v>
      </c>
      <c r="M794" s="182">
        <v>44.1</v>
      </c>
      <c r="N794" s="183">
        <v>0.5053333333333333</v>
      </c>
      <c r="O794" s="183">
        <v>0.57550000000000001</v>
      </c>
      <c r="P794" s="183">
        <v>1.2388333333333332</v>
      </c>
      <c r="Q794" s="182">
        <v>6.9224999999999994</v>
      </c>
      <c r="R794" s="184">
        <v>175.33333333333334</v>
      </c>
    </row>
    <row r="795" spans="1:18" s="102" customFormat="1" ht="19.2">
      <c r="A795" s="108" t="s">
        <v>235</v>
      </c>
      <c r="B795" s="197">
        <v>180427.27</v>
      </c>
      <c r="C795" s="197">
        <v>191467.58</v>
      </c>
      <c r="D795" s="202">
        <v>0.9</v>
      </c>
      <c r="E795" s="207" t="s">
        <v>218</v>
      </c>
      <c r="F795" s="202">
        <f>F794+G795</f>
        <v>49</v>
      </c>
      <c r="G795" s="207">
        <v>7.4</v>
      </c>
      <c r="H795" s="216"/>
      <c r="I795" s="216"/>
      <c r="J795" s="216"/>
      <c r="K795" s="216"/>
      <c r="L795" s="216"/>
      <c r="M795" s="216"/>
      <c r="N795" s="216"/>
      <c r="O795" s="216"/>
      <c r="P795" s="216"/>
      <c r="Q795" s="216"/>
      <c r="R795" s="113"/>
    </row>
    <row r="796" spans="1:18" s="102" customFormat="1" ht="19.8" thickBot="1">
      <c r="A796" s="187" t="s">
        <v>219</v>
      </c>
      <c r="B796" s="117">
        <v>180474.8</v>
      </c>
      <c r="C796" s="117">
        <v>191362.4</v>
      </c>
      <c r="D796" s="118">
        <v>1</v>
      </c>
      <c r="E796" s="118" t="s">
        <v>216</v>
      </c>
      <c r="F796" s="118">
        <v>1.5</v>
      </c>
      <c r="G796" s="118">
        <v>1.5</v>
      </c>
      <c r="H796" s="120"/>
      <c r="I796" s="120"/>
      <c r="J796" s="120"/>
      <c r="K796" s="120"/>
      <c r="L796" s="120"/>
      <c r="M796" s="120"/>
      <c r="N796" s="120"/>
      <c r="O796" s="120"/>
      <c r="P796" s="120"/>
      <c r="Q796" s="120"/>
      <c r="R796" s="121"/>
    </row>
    <row r="797" spans="1:18" s="102" customFormat="1" ht="19.2">
      <c r="A797" s="186" t="s">
        <v>219</v>
      </c>
      <c r="B797" s="109">
        <v>180474.8</v>
      </c>
      <c r="C797" s="109">
        <v>191362.4</v>
      </c>
      <c r="D797" s="110">
        <v>1</v>
      </c>
      <c r="E797" s="110" t="s">
        <v>211</v>
      </c>
      <c r="F797" s="110">
        <f>F796+G797</f>
        <v>2.5</v>
      </c>
      <c r="G797" s="110">
        <v>1</v>
      </c>
      <c r="H797" s="112"/>
      <c r="I797" s="112"/>
      <c r="J797" s="112"/>
      <c r="K797" s="112"/>
      <c r="L797" s="112"/>
      <c r="M797" s="112"/>
      <c r="N797" s="112"/>
      <c r="O797" s="112"/>
      <c r="P797" s="112"/>
      <c r="Q797" s="112"/>
      <c r="R797" s="113"/>
    </row>
    <row r="798" spans="1:18" s="102" customFormat="1" ht="19.2">
      <c r="A798" s="186" t="s">
        <v>219</v>
      </c>
      <c r="B798" s="109">
        <v>180474.8</v>
      </c>
      <c r="C798" s="109">
        <v>191362.4</v>
      </c>
      <c r="D798" s="110">
        <v>1</v>
      </c>
      <c r="E798" s="111" t="s">
        <v>218</v>
      </c>
      <c r="F798" s="110">
        <f>F797+G798</f>
        <v>14</v>
      </c>
      <c r="G798" s="111">
        <v>11.5</v>
      </c>
      <c r="H798" s="112"/>
      <c r="I798" s="112"/>
      <c r="J798" s="112"/>
      <c r="K798" s="112"/>
      <c r="L798" s="112"/>
      <c r="M798" s="112"/>
      <c r="N798" s="112"/>
      <c r="O798" s="112"/>
      <c r="P798" s="112"/>
      <c r="Q798" s="112"/>
      <c r="R798" s="113"/>
    </row>
    <row r="799" spans="1:18" s="102" customFormat="1" ht="19.2">
      <c r="A799" s="186" t="s">
        <v>219</v>
      </c>
      <c r="B799" s="109">
        <v>180474.8</v>
      </c>
      <c r="C799" s="109">
        <v>191362.4</v>
      </c>
      <c r="D799" s="110">
        <v>1</v>
      </c>
      <c r="E799" s="111" t="s">
        <v>211</v>
      </c>
      <c r="F799" s="110">
        <f>F798+G799</f>
        <v>44.5</v>
      </c>
      <c r="G799" s="111">
        <v>30.5</v>
      </c>
      <c r="H799" s="182">
        <v>49.25</v>
      </c>
      <c r="I799" s="182">
        <v>2.7054999999999998</v>
      </c>
      <c r="J799" s="182">
        <v>60.05</v>
      </c>
      <c r="K799" s="109">
        <v>37.049999999999997</v>
      </c>
      <c r="L799" s="109">
        <v>71.25</v>
      </c>
      <c r="M799" s="182">
        <v>37.75</v>
      </c>
      <c r="N799" s="183">
        <v>0.39749999999999996</v>
      </c>
      <c r="O799" s="183">
        <v>0.46150000000000002</v>
      </c>
      <c r="P799" s="183">
        <v>1.2135</v>
      </c>
      <c r="Q799" s="182">
        <v>7.1</v>
      </c>
      <c r="R799" s="184">
        <v>120.5</v>
      </c>
    </row>
    <row r="800" spans="1:18" s="102" customFormat="1" ht="19.8" thickBot="1">
      <c r="A800" s="186" t="s">
        <v>219</v>
      </c>
      <c r="B800" s="109">
        <v>180474.8</v>
      </c>
      <c r="C800" s="109">
        <v>191362.4</v>
      </c>
      <c r="D800" s="110">
        <v>1</v>
      </c>
      <c r="E800" s="111" t="s">
        <v>220</v>
      </c>
      <c r="F800" s="110">
        <f>F799+G800</f>
        <v>51.5</v>
      </c>
      <c r="G800" s="111">
        <v>7</v>
      </c>
      <c r="H800" s="112"/>
      <c r="I800" s="112"/>
      <c r="J800" s="112"/>
      <c r="K800" s="112"/>
      <c r="L800" s="112"/>
      <c r="M800" s="112"/>
      <c r="N800" s="112"/>
      <c r="O800" s="112"/>
      <c r="P800" s="112"/>
      <c r="Q800" s="112"/>
      <c r="R800" s="113"/>
    </row>
    <row r="801" spans="1:18" s="102" customFormat="1" ht="19.2">
      <c r="A801" s="103" t="s">
        <v>265</v>
      </c>
      <c r="B801" s="104">
        <v>180892.9</v>
      </c>
      <c r="C801" s="104">
        <v>192604.6</v>
      </c>
      <c r="D801" s="105">
        <v>1.3</v>
      </c>
      <c r="E801" s="140" t="s">
        <v>213</v>
      </c>
      <c r="F801" s="105">
        <v>5.5</v>
      </c>
      <c r="G801" s="140">
        <v>5.5</v>
      </c>
      <c r="H801" s="106"/>
      <c r="I801" s="106"/>
      <c r="J801" s="106"/>
      <c r="K801" s="106"/>
      <c r="L801" s="106"/>
      <c r="M801" s="106"/>
      <c r="N801" s="106"/>
      <c r="O801" s="106"/>
      <c r="P801" s="106"/>
      <c r="Q801" s="106"/>
      <c r="R801" s="107"/>
    </row>
    <row r="802" spans="1:18" s="102" customFormat="1" ht="19.2">
      <c r="A802" s="108" t="s">
        <v>265</v>
      </c>
      <c r="B802" s="109">
        <v>180892.9</v>
      </c>
      <c r="C802" s="109">
        <v>192604.6</v>
      </c>
      <c r="D802" s="110">
        <v>1.3</v>
      </c>
      <c r="E802" s="111" t="s">
        <v>211</v>
      </c>
      <c r="F802" s="110">
        <f>F801+G802</f>
        <v>8.8000000000000007</v>
      </c>
      <c r="G802" s="111">
        <v>3.3</v>
      </c>
      <c r="H802" s="182" t="s">
        <v>58</v>
      </c>
      <c r="I802" s="182" t="s">
        <v>58</v>
      </c>
      <c r="J802" s="182" t="s">
        <v>58</v>
      </c>
      <c r="K802" s="109" t="s">
        <v>58</v>
      </c>
      <c r="L802" s="109" t="s">
        <v>58</v>
      </c>
      <c r="M802" s="182" t="s">
        <v>58</v>
      </c>
      <c r="N802" s="183" t="s">
        <v>58</v>
      </c>
      <c r="O802" s="183" t="s">
        <v>58</v>
      </c>
      <c r="P802" s="183" t="s">
        <v>58</v>
      </c>
      <c r="Q802" s="182" t="s">
        <v>58</v>
      </c>
      <c r="R802" s="184" t="s">
        <v>58</v>
      </c>
    </row>
    <row r="803" spans="1:18" s="102" customFormat="1" ht="19.2">
      <c r="A803" s="108" t="s">
        <v>265</v>
      </c>
      <c r="B803" s="109">
        <v>180892.9</v>
      </c>
      <c r="C803" s="109">
        <v>192604.6</v>
      </c>
      <c r="D803" s="110">
        <v>1.3</v>
      </c>
      <c r="E803" s="111" t="s">
        <v>213</v>
      </c>
      <c r="F803" s="110">
        <f>F802+G803</f>
        <v>11.8</v>
      </c>
      <c r="G803" s="111">
        <v>3</v>
      </c>
      <c r="H803" s="182"/>
      <c r="I803" s="182"/>
      <c r="J803" s="182"/>
      <c r="K803" s="109"/>
      <c r="L803" s="109"/>
      <c r="M803" s="182"/>
      <c r="N803" s="183"/>
      <c r="O803" s="183"/>
      <c r="P803" s="183"/>
      <c r="Q803" s="182"/>
      <c r="R803" s="184"/>
    </row>
    <row r="804" spans="1:18" s="102" customFormat="1" ht="19.8" thickBot="1">
      <c r="A804" s="116" t="s">
        <v>265</v>
      </c>
      <c r="B804" s="117">
        <v>180892.9</v>
      </c>
      <c r="C804" s="117">
        <v>192604.6</v>
      </c>
      <c r="D804" s="118">
        <v>1.3</v>
      </c>
      <c r="E804" s="118" t="s">
        <v>222</v>
      </c>
      <c r="F804" s="118">
        <f>F803+G804</f>
        <v>27</v>
      </c>
      <c r="G804" s="119">
        <v>15.2</v>
      </c>
      <c r="H804" s="188">
        <v>48.35</v>
      </c>
      <c r="I804" s="188">
        <v>2.7</v>
      </c>
      <c r="J804" s="188">
        <v>64.599999999999994</v>
      </c>
      <c r="K804" s="117">
        <v>36.5</v>
      </c>
      <c r="L804" s="117" t="s">
        <v>58</v>
      </c>
      <c r="M804" s="188" t="s">
        <v>58</v>
      </c>
      <c r="N804" s="189">
        <v>0.61650000000000005</v>
      </c>
      <c r="O804" s="189" t="s">
        <v>58</v>
      </c>
      <c r="P804" s="189">
        <v>1.3169999999999999</v>
      </c>
      <c r="Q804" s="188" t="s">
        <v>58</v>
      </c>
      <c r="R804" s="190">
        <v>153.15</v>
      </c>
    </row>
    <row r="805" spans="1:18" s="102" customFormat="1" ht="19.2">
      <c r="A805" s="108" t="s">
        <v>265</v>
      </c>
      <c r="B805" s="109">
        <v>180892.9</v>
      </c>
      <c r="C805" s="109">
        <v>192604.6</v>
      </c>
      <c r="D805" s="110">
        <v>1.3</v>
      </c>
      <c r="E805" s="111" t="s">
        <v>209</v>
      </c>
      <c r="F805" s="110">
        <f>F804+G805</f>
        <v>36</v>
      </c>
      <c r="G805" s="111">
        <v>9</v>
      </c>
      <c r="H805" s="112"/>
      <c r="I805" s="112"/>
      <c r="J805" s="112"/>
      <c r="K805" s="112"/>
      <c r="L805" s="112"/>
      <c r="M805" s="112"/>
      <c r="N805" s="112"/>
      <c r="O805" s="112"/>
      <c r="P805" s="112"/>
      <c r="Q805" s="112"/>
      <c r="R805" s="113"/>
    </row>
    <row r="806" spans="1:18" s="102" customFormat="1" ht="19.2">
      <c r="A806" s="108" t="s">
        <v>265</v>
      </c>
      <c r="B806" s="197">
        <v>180892.9</v>
      </c>
      <c r="C806" s="197">
        <v>192604.6</v>
      </c>
      <c r="D806" s="202">
        <v>1.3</v>
      </c>
      <c r="E806" s="207" t="s">
        <v>211</v>
      </c>
      <c r="F806" s="202">
        <f>F805+G806</f>
        <v>49</v>
      </c>
      <c r="G806" s="207">
        <v>13</v>
      </c>
      <c r="H806" s="220" t="s">
        <v>58</v>
      </c>
      <c r="I806" s="220" t="s">
        <v>58</v>
      </c>
      <c r="J806" s="220" t="s">
        <v>58</v>
      </c>
      <c r="K806" s="197" t="s">
        <v>58</v>
      </c>
      <c r="L806" s="197" t="s">
        <v>58</v>
      </c>
      <c r="M806" s="220" t="s">
        <v>58</v>
      </c>
      <c r="N806" s="235" t="s">
        <v>58</v>
      </c>
      <c r="O806" s="235" t="s">
        <v>58</v>
      </c>
      <c r="P806" s="235" t="s">
        <v>58</v>
      </c>
      <c r="Q806" s="220" t="s">
        <v>58</v>
      </c>
      <c r="R806" s="184" t="s">
        <v>58</v>
      </c>
    </row>
    <row r="807" spans="1:18" s="102" customFormat="1" ht="19.2">
      <c r="A807" s="108" t="s">
        <v>264</v>
      </c>
      <c r="B807" s="109">
        <v>180913.4</v>
      </c>
      <c r="C807" s="109">
        <v>192173.6</v>
      </c>
      <c r="D807" s="110">
        <v>0.9</v>
      </c>
      <c r="E807" s="110" t="s">
        <v>208</v>
      </c>
      <c r="F807" s="110">
        <v>1.4</v>
      </c>
      <c r="G807" s="111">
        <v>1.4</v>
      </c>
      <c r="H807" s="112"/>
      <c r="I807" s="112"/>
      <c r="J807" s="112"/>
      <c r="K807" s="112"/>
      <c r="L807" s="112"/>
      <c r="M807" s="112"/>
      <c r="N807" s="112"/>
      <c r="O807" s="112"/>
      <c r="P807" s="112"/>
      <c r="Q807" s="112"/>
      <c r="R807" s="113"/>
    </row>
    <row r="808" spans="1:18" s="102" customFormat="1" ht="19.8" thickBot="1">
      <c r="A808" s="108" t="s">
        <v>264</v>
      </c>
      <c r="B808" s="109">
        <v>180913.4</v>
      </c>
      <c r="C808" s="109">
        <v>192173.6</v>
      </c>
      <c r="D808" s="110">
        <v>0.9</v>
      </c>
      <c r="E808" s="110" t="s">
        <v>213</v>
      </c>
      <c r="F808" s="110">
        <f>F807+G808</f>
        <v>10.6</v>
      </c>
      <c r="G808" s="111">
        <v>9.1999999999999993</v>
      </c>
      <c r="H808" s="112"/>
      <c r="I808" s="112"/>
      <c r="J808" s="112"/>
      <c r="K808" s="112"/>
      <c r="L808" s="112"/>
      <c r="M808" s="112"/>
      <c r="N808" s="112"/>
      <c r="O808" s="112"/>
      <c r="P808" s="112"/>
      <c r="Q808" s="112"/>
      <c r="R808" s="113"/>
    </row>
    <row r="809" spans="1:18" s="102" customFormat="1" ht="19.2">
      <c r="A809" s="103" t="s">
        <v>264</v>
      </c>
      <c r="B809" s="104">
        <v>180913.4</v>
      </c>
      <c r="C809" s="104">
        <v>192173.6</v>
      </c>
      <c r="D809" s="105">
        <v>0.9</v>
      </c>
      <c r="E809" s="105" t="s">
        <v>222</v>
      </c>
      <c r="F809" s="105">
        <f>F808+G809</f>
        <v>28.5</v>
      </c>
      <c r="G809" s="140">
        <v>17.899999999999999</v>
      </c>
      <c r="H809" s="192">
        <v>58.7</v>
      </c>
      <c r="I809" s="192">
        <v>2.6749999999999998</v>
      </c>
      <c r="J809" s="192">
        <v>73.599999999999994</v>
      </c>
      <c r="K809" s="104">
        <v>43.7</v>
      </c>
      <c r="L809" s="104">
        <v>66.650000000000006</v>
      </c>
      <c r="M809" s="192">
        <v>39.700000000000003</v>
      </c>
      <c r="N809" s="193">
        <v>5.55</v>
      </c>
      <c r="O809" s="193" t="s">
        <v>58</v>
      </c>
      <c r="P809" s="193">
        <v>1.7520000000000002</v>
      </c>
      <c r="Q809" s="192">
        <v>0.73649999999999993</v>
      </c>
      <c r="R809" s="194">
        <v>127.85</v>
      </c>
    </row>
    <row r="810" spans="1:18" s="102" customFormat="1" ht="19.2">
      <c r="A810" s="108" t="s">
        <v>264</v>
      </c>
      <c r="B810" s="109">
        <v>180913.4</v>
      </c>
      <c r="C810" s="109">
        <v>192173.6</v>
      </c>
      <c r="D810" s="110">
        <v>0.9</v>
      </c>
      <c r="E810" s="110" t="s">
        <v>220</v>
      </c>
      <c r="F810" s="110">
        <f>F809+G810</f>
        <v>38.700000000000003</v>
      </c>
      <c r="G810" s="111">
        <v>10.199999999999999</v>
      </c>
      <c r="H810" s="182"/>
      <c r="I810" s="182"/>
      <c r="J810" s="182"/>
      <c r="K810" s="109"/>
      <c r="L810" s="109"/>
      <c r="M810" s="182"/>
      <c r="N810" s="183"/>
      <c r="O810" s="183"/>
      <c r="P810" s="183"/>
      <c r="Q810" s="182"/>
      <c r="R810" s="184"/>
    </row>
    <row r="811" spans="1:18" s="102" customFormat="1" ht="19.2">
      <c r="A811" s="108" t="s">
        <v>264</v>
      </c>
      <c r="B811" s="109">
        <v>180913.4</v>
      </c>
      <c r="C811" s="109">
        <v>192173.6</v>
      </c>
      <c r="D811" s="110">
        <v>0.9</v>
      </c>
      <c r="E811" s="110" t="s">
        <v>211</v>
      </c>
      <c r="F811" s="110">
        <f>F810+G811</f>
        <v>47.5</v>
      </c>
      <c r="G811" s="111">
        <v>8.8000000000000007</v>
      </c>
      <c r="H811" s="182" t="s">
        <v>58</v>
      </c>
      <c r="I811" s="182" t="s">
        <v>58</v>
      </c>
      <c r="J811" s="182" t="s">
        <v>58</v>
      </c>
      <c r="K811" s="109" t="s">
        <v>58</v>
      </c>
      <c r="L811" s="109" t="s">
        <v>58</v>
      </c>
      <c r="M811" s="182" t="s">
        <v>58</v>
      </c>
      <c r="N811" s="183" t="s">
        <v>58</v>
      </c>
      <c r="O811" s="183" t="s">
        <v>58</v>
      </c>
      <c r="P811" s="183" t="s">
        <v>58</v>
      </c>
      <c r="Q811" s="182" t="s">
        <v>58</v>
      </c>
      <c r="R811" s="184" t="s">
        <v>58</v>
      </c>
    </row>
    <row r="812" spans="1:18" s="102" customFormat="1" ht="19.8" thickBot="1">
      <c r="A812" s="116" t="s">
        <v>264</v>
      </c>
      <c r="B812" s="117">
        <v>180913.4</v>
      </c>
      <c r="C812" s="117">
        <v>192173.6</v>
      </c>
      <c r="D812" s="118">
        <v>0.9</v>
      </c>
      <c r="E812" s="119" t="s">
        <v>209</v>
      </c>
      <c r="F812" s="118">
        <f>F811+G812</f>
        <v>49</v>
      </c>
      <c r="G812" s="119">
        <v>1.5</v>
      </c>
      <c r="H812" s="120"/>
      <c r="I812" s="120"/>
      <c r="J812" s="120"/>
      <c r="K812" s="120"/>
      <c r="L812" s="120"/>
      <c r="M812" s="120"/>
      <c r="N812" s="120"/>
      <c r="O812" s="120"/>
      <c r="P812" s="120"/>
      <c r="Q812" s="120"/>
      <c r="R812" s="121"/>
    </row>
    <row r="813" spans="1:18" s="102" customFormat="1" ht="19.2">
      <c r="A813" s="108" t="s">
        <v>263</v>
      </c>
      <c r="B813" s="197">
        <v>180992.9</v>
      </c>
      <c r="C813" s="197">
        <v>191955</v>
      </c>
      <c r="D813" s="202">
        <v>0.8</v>
      </c>
      <c r="E813" s="202" t="s">
        <v>208</v>
      </c>
      <c r="F813" s="202">
        <v>1.3</v>
      </c>
      <c r="G813" s="207">
        <v>1.3</v>
      </c>
      <c r="H813" s="216"/>
      <c r="I813" s="216"/>
      <c r="J813" s="216"/>
      <c r="K813" s="216"/>
      <c r="L813" s="216"/>
      <c r="M813" s="216"/>
      <c r="N813" s="216"/>
      <c r="O813" s="216"/>
      <c r="P813" s="216"/>
      <c r="Q813" s="216"/>
      <c r="R813" s="113"/>
    </row>
    <row r="814" spans="1:18" s="102" customFormat="1" ht="19.2">
      <c r="A814" s="108" t="s">
        <v>263</v>
      </c>
      <c r="B814" s="109">
        <v>180992.9</v>
      </c>
      <c r="C814" s="109">
        <v>191955</v>
      </c>
      <c r="D814" s="110">
        <v>0.8</v>
      </c>
      <c r="E814" s="110" t="s">
        <v>210</v>
      </c>
      <c r="F814" s="110">
        <f t="shared" ref="F814:F819" si="13">F813+G814</f>
        <v>2.2999999999999998</v>
      </c>
      <c r="G814" s="111">
        <v>1</v>
      </c>
      <c r="H814" s="112"/>
      <c r="I814" s="112"/>
      <c r="J814" s="112"/>
      <c r="K814" s="112"/>
      <c r="L814" s="112"/>
      <c r="M814" s="112"/>
      <c r="N814" s="112"/>
      <c r="O814" s="112"/>
      <c r="P814" s="112"/>
      <c r="Q814" s="112"/>
      <c r="R814" s="113"/>
    </row>
    <row r="815" spans="1:18" s="102" customFormat="1" ht="19.2">
      <c r="A815" s="108" t="s">
        <v>263</v>
      </c>
      <c r="B815" s="109">
        <v>180992.9</v>
      </c>
      <c r="C815" s="109">
        <v>191955</v>
      </c>
      <c r="D815" s="110">
        <v>0.8</v>
      </c>
      <c r="E815" s="110" t="s">
        <v>213</v>
      </c>
      <c r="F815" s="110">
        <f t="shared" si="13"/>
        <v>9.3999999999999986</v>
      </c>
      <c r="G815" s="111">
        <v>7.1</v>
      </c>
      <c r="H815" s="112"/>
      <c r="I815" s="112"/>
      <c r="J815" s="112"/>
      <c r="K815" s="112"/>
      <c r="L815" s="112"/>
      <c r="M815" s="112"/>
      <c r="N815" s="112"/>
      <c r="O815" s="112"/>
      <c r="P815" s="112"/>
      <c r="Q815" s="112"/>
      <c r="R815" s="113"/>
    </row>
    <row r="816" spans="1:18" s="102" customFormat="1" ht="19.8" thickBot="1">
      <c r="A816" s="108" t="s">
        <v>263</v>
      </c>
      <c r="B816" s="109">
        <v>180992.9</v>
      </c>
      <c r="C816" s="109">
        <v>191955</v>
      </c>
      <c r="D816" s="110">
        <v>0.8</v>
      </c>
      <c r="E816" s="110" t="s">
        <v>211</v>
      </c>
      <c r="F816" s="110">
        <f t="shared" si="13"/>
        <v>31</v>
      </c>
      <c r="G816" s="111">
        <v>21.6</v>
      </c>
      <c r="H816" s="182">
        <v>43.75</v>
      </c>
      <c r="I816" s="182">
        <v>2.7050000000000001</v>
      </c>
      <c r="J816" s="182">
        <v>54.85</v>
      </c>
      <c r="K816" s="109">
        <v>27.099999999999998</v>
      </c>
      <c r="L816" s="109" t="s">
        <v>58</v>
      </c>
      <c r="M816" s="182" t="s">
        <v>58</v>
      </c>
      <c r="N816" s="183">
        <v>0.50749999999999995</v>
      </c>
      <c r="O816" s="183" t="s">
        <v>58</v>
      </c>
      <c r="P816" s="183">
        <v>1.4874999999999998</v>
      </c>
      <c r="Q816" s="182" t="s">
        <v>58</v>
      </c>
      <c r="R816" s="184">
        <v>76.050000000000011</v>
      </c>
    </row>
    <row r="817" spans="1:18" s="102" customFormat="1" ht="19.2">
      <c r="A817" s="103" t="s">
        <v>263</v>
      </c>
      <c r="B817" s="104">
        <v>180992.9</v>
      </c>
      <c r="C817" s="104">
        <v>191955</v>
      </c>
      <c r="D817" s="105">
        <v>0.8</v>
      </c>
      <c r="E817" s="105" t="s">
        <v>213</v>
      </c>
      <c r="F817" s="105">
        <f t="shared" si="13"/>
        <v>39.6</v>
      </c>
      <c r="G817" s="140">
        <v>8.6</v>
      </c>
      <c r="H817" s="192"/>
      <c r="I817" s="192"/>
      <c r="J817" s="192"/>
      <c r="K817" s="104"/>
      <c r="L817" s="104"/>
      <c r="M817" s="192"/>
      <c r="N817" s="193"/>
      <c r="O817" s="193"/>
      <c r="P817" s="193"/>
      <c r="Q817" s="192"/>
      <c r="R817" s="194"/>
    </row>
    <row r="818" spans="1:18" s="102" customFormat="1" ht="19.2">
      <c r="A818" s="108" t="s">
        <v>263</v>
      </c>
      <c r="B818" s="109">
        <v>180992.9</v>
      </c>
      <c r="C818" s="109">
        <v>191955</v>
      </c>
      <c r="D818" s="110">
        <v>0.8</v>
      </c>
      <c r="E818" s="110" t="s">
        <v>210</v>
      </c>
      <c r="F818" s="110">
        <f t="shared" si="13"/>
        <v>46.5</v>
      </c>
      <c r="G818" s="111">
        <v>6.9</v>
      </c>
      <c r="H818" s="182"/>
      <c r="I818" s="182"/>
      <c r="J818" s="182"/>
      <c r="K818" s="109"/>
      <c r="L818" s="109"/>
      <c r="M818" s="182"/>
      <c r="N818" s="183"/>
      <c r="O818" s="183"/>
      <c r="P818" s="183"/>
      <c r="Q818" s="182"/>
      <c r="R818" s="184"/>
    </row>
    <row r="819" spans="1:18" s="102" customFormat="1" ht="19.2">
      <c r="A819" s="108" t="s">
        <v>263</v>
      </c>
      <c r="B819" s="197">
        <v>180992.9</v>
      </c>
      <c r="C819" s="197">
        <v>191955</v>
      </c>
      <c r="D819" s="202">
        <v>0.8</v>
      </c>
      <c r="E819" s="202" t="s">
        <v>211</v>
      </c>
      <c r="F819" s="202">
        <f t="shared" si="13"/>
        <v>49.5</v>
      </c>
      <c r="G819" s="207">
        <v>3</v>
      </c>
      <c r="H819" s="220" t="s">
        <v>58</v>
      </c>
      <c r="I819" s="220" t="s">
        <v>58</v>
      </c>
      <c r="J819" s="220" t="s">
        <v>58</v>
      </c>
      <c r="K819" s="197" t="s">
        <v>58</v>
      </c>
      <c r="L819" s="197" t="s">
        <v>58</v>
      </c>
      <c r="M819" s="220" t="s">
        <v>58</v>
      </c>
      <c r="N819" s="235" t="s">
        <v>58</v>
      </c>
      <c r="O819" s="235" t="s">
        <v>58</v>
      </c>
      <c r="P819" s="235" t="s">
        <v>58</v>
      </c>
      <c r="Q819" s="220" t="s">
        <v>58</v>
      </c>
      <c r="R819" s="184" t="s">
        <v>58</v>
      </c>
    </row>
    <row r="820" spans="1:18" s="102" customFormat="1" ht="19.2">
      <c r="A820" s="108" t="s">
        <v>250</v>
      </c>
      <c r="B820" s="197">
        <v>181018.8</v>
      </c>
      <c r="C820" s="197">
        <v>191779.1</v>
      </c>
      <c r="D820" s="202">
        <v>1.2</v>
      </c>
      <c r="E820" s="207" t="s">
        <v>216</v>
      </c>
      <c r="F820" s="202">
        <v>0.8</v>
      </c>
      <c r="G820" s="207">
        <v>0.8</v>
      </c>
      <c r="H820" s="216"/>
      <c r="I820" s="216"/>
      <c r="J820" s="216"/>
      <c r="K820" s="216"/>
      <c r="L820" s="216"/>
      <c r="M820" s="216"/>
      <c r="N820" s="216"/>
      <c r="O820" s="216"/>
      <c r="P820" s="216"/>
      <c r="Q820" s="216"/>
      <c r="R820" s="113"/>
    </row>
    <row r="821" spans="1:18" s="102" customFormat="1" ht="19.2">
      <c r="A821" s="108" t="s">
        <v>250</v>
      </c>
      <c r="B821" s="109">
        <v>181018.8</v>
      </c>
      <c r="C821" s="109">
        <v>191779.1</v>
      </c>
      <c r="D821" s="110">
        <v>1.2</v>
      </c>
      <c r="E821" s="111" t="s">
        <v>209</v>
      </c>
      <c r="F821" s="110">
        <f>F820+G821</f>
        <v>11.200000000000001</v>
      </c>
      <c r="G821" s="111">
        <v>10.4</v>
      </c>
      <c r="H821" s="112"/>
      <c r="I821" s="112"/>
      <c r="J821" s="112"/>
      <c r="K821" s="112"/>
      <c r="L821" s="112"/>
      <c r="M821" s="112"/>
      <c r="N821" s="112"/>
      <c r="O821" s="112"/>
      <c r="P821" s="112"/>
      <c r="Q821" s="112"/>
      <c r="R821" s="113"/>
    </row>
    <row r="822" spans="1:18" s="102" customFormat="1" ht="19.8" thickBot="1">
      <c r="A822" s="116" t="s">
        <v>250</v>
      </c>
      <c r="B822" s="117">
        <v>181018.8</v>
      </c>
      <c r="C822" s="117">
        <v>191779.1</v>
      </c>
      <c r="D822" s="118">
        <v>1.2</v>
      </c>
      <c r="E822" s="119" t="s">
        <v>211</v>
      </c>
      <c r="F822" s="118">
        <f>F821+G822</f>
        <v>34.5</v>
      </c>
      <c r="G822" s="119">
        <v>23.3</v>
      </c>
      <c r="H822" s="188">
        <v>52.9</v>
      </c>
      <c r="I822" s="188">
        <v>2.71</v>
      </c>
      <c r="J822" s="188">
        <v>66.900000000000006</v>
      </c>
      <c r="K822" s="117">
        <v>36.5</v>
      </c>
      <c r="L822" s="117">
        <v>23.3</v>
      </c>
      <c r="M822" s="188" t="s">
        <v>58</v>
      </c>
      <c r="N822" s="189">
        <v>0.64100000000000001</v>
      </c>
      <c r="O822" s="189" t="s">
        <v>58</v>
      </c>
      <c r="P822" s="189">
        <v>1.4430000000000001</v>
      </c>
      <c r="Q822" s="188" t="s">
        <v>58</v>
      </c>
      <c r="R822" s="190">
        <v>137.1</v>
      </c>
    </row>
    <row r="823" spans="1:18" s="102" customFormat="1" ht="19.2">
      <c r="A823" s="108" t="s">
        <v>250</v>
      </c>
      <c r="B823" s="197">
        <v>181018.8</v>
      </c>
      <c r="C823" s="197">
        <v>191779.1</v>
      </c>
      <c r="D823" s="202">
        <v>1.2</v>
      </c>
      <c r="E823" s="207" t="s">
        <v>209</v>
      </c>
      <c r="F823" s="202">
        <f>F822+G823</f>
        <v>52.5</v>
      </c>
      <c r="G823" s="207">
        <v>18</v>
      </c>
      <c r="H823" s="216"/>
      <c r="I823" s="216"/>
      <c r="J823" s="216"/>
      <c r="K823" s="216"/>
      <c r="L823" s="216"/>
      <c r="M823" s="216"/>
      <c r="N823" s="216"/>
      <c r="O823" s="216"/>
      <c r="P823" s="216"/>
      <c r="Q823" s="216"/>
      <c r="R823" s="113"/>
    </row>
    <row r="824" spans="1:18" s="102" customFormat="1" ht="19.2">
      <c r="A824" s="108" t="s">
        <v>262</v>
      </c>
      <c r="B824" s="109">
        <v>181026.4</v>
      </c>
      <c r="C824" s="109">
        <v>192609.1</v>
      </c>
      <c r="D824" s="110">
        <v>1.3</v>
      </c>
      <c r="E824" s="111" t="s">
        <v>216</v>
      </c>
      <c r="F824" s="110">
        <v>1.5</v>
      </c>
      <c r="G824" s="111">
        <v>1.5</v>
      </c>
      <c r="H824" s="112"/>
      <c r="I824" s="112"/>
      <c r="J824" s="112"/>
      <c r="K824" s="112"/>
      <c r="L824" s="112"/>
      <c r="M824" s="112"/>
      <c r="N824" s="112"/>
      <c r="O824" s="112"/>
      <c r="P824" s="112"/>
      <c r="Q824" s="112"/>
      <c r="R824" s="113"/>
    </row>
    <row r="825" spans="1:18" s="102" customFormat="1" ht="19.2">
      <c r="A825" s="108" t="s">
        <v>262</v>
      </c>
      <c r="B825" s="109">
        <v>181026.4</v>
      </c>
      <c r="C825" s="109">
        <v>192609.1</v>
      </c>
      <c r="D825" s="110">
        <v>1.3</v>
      </c>
      <c r="E825" s="110" t="s">
        <v>249</v>
      </c>
      <c r="F825" s="110">
        <f>F824+G825</f>
        <v>8.5</v>
      </c>
      <c r="G825" s="111">
        <v>7</v>
      </c>
      <c r="H825" s="112"/>
      <c r="I825" s="112"/>
      <c r="J825" s="112"/>
      <c r="K825" s="112"/>
      <c r="L825" s="112"/>
      <c r="M825" s="112"/>
      <c r="N825" s="112"/>
      <c r="O825" s="112"/>
      <c r="P825" s="112"/>
      <c r="Q825" s="112"/>
      <c r="R825" s="113"/>
    </row>
    <row r="826" spans="1:18" s="102" customFormat="1" ht="19.8" thickBot="1">
      <c r="A826" s="108" t="s">
        <v>262</v>
      </c>
      <c r="B826" s="109">
        <v>181026.4</v>
      </c>
      <c r="C826" s="109">
        <v>192609.1</v>
      </c>
      <c r="D826" s="110">
        <v>1.3</v>
      </c>
      <c r="E826" s="111" t="s">
        <v>211</v>
      </c>
      <c r="F826" s="110">
        <f>F825+G826</f>
        <v>28</v>
      </c>
      <c r="G826" s="111">
        <v>19.5</v>
      </c>
      <c r="H826" s="182">
        <v>41.6</v>
      </c>
      <c r="I826" s="182">
        <v>2.71</v>
      </c>
      <c r="J826" s="182">
        <v>43.3</v>
      </c>
      <c r="K826" s="109">
        <v>20.9</v>
      </c>
      <c r="L826" s="109" t="s">
        <v>58</v>
      </c>
      <c r="M826" s="182" t="s">
        <v>58</v>
      </c>
      <c r="N826" s="183">
        <v>0.34899999999999998</v>
      </c>
      <c r="O826" s="183" t="s">
        <v>58</v>
      </c>
      <c r="P826" s="183">
        <v>1.095</v>
      </c>
      <c r="Q826" s="182" t="s">
        <v>58</v>
      </c>
      <c r="R826" s="184">
        <v>141.9</v>
      </c>
    </row>
    <row r="827" spans="1:18" s="102" customFormat="1" ht="19.2">
      <c r="A827" s="103" t="s">
        <v>262</v>
      </c>
      <c r="B827" s="104">
        <v>181026.4</v>
      </c>
      <c r="C827" s="104">
        <v>192609.1</v>
      </c>
      <c r="D827" s="105">
        <v>1.3</v>
      </c>
      <c r="E827" s="140" t="s">
        <v>209</v>
      </c>
      <c r="F827" s="105">
        <f>F826+G827</f>
        <v>33.299999999999997</v>
      </c>
      <c r="G827" s="140">
        <v>5.3</v>
      </c>
      <c r="H827" s="192"/>
      <c r="I827" s="192"/>
      <c r="J827" s="192"/>
      <c r="K827" s="104"/>
      <c r="L827" s="104"/>
      <c r="M827" s="192"/>
      <c r="N827" s="193"/>
      <c r="O827" s="193"/>
      <c r="P827" s="193"/>
      <c r="Q827" s="192"/>
      <c r="R827" s="194"/>
    </row>
    <row r="828" spans="1:18" s="102" customFormat="1" ht="19.2">
      <c r="A828" s="108" t="s">
        <v>262</v>
      </c>
      <c r="B828" s="109">
        <v>181026.4</v>
      </c>
      <c r="C828" s="109">
        <v>192609.1</v>
      </c>
      <c r="D828" s="110">
        <v>1.3</v>
      </c>
      <c r="E828" s="111" t="s">
        <v>222</v>
      </c>
      <c r="F828" s="110">
        <f>F827+G828</f>
        <v>41.599999999999994</v>
      </c>
      <c r="G828" s="111">
        <v>8.3000000000000007</v>
      </c>
      <c r="H828" s="182" t="s">
        <v>58</v>
      </c>
      <c r="I828" s="182" t="s">
        <v>58</v>
      </c>
      <c r="J828" s="182" t="s">
        <v>58</v>
      </c>
      <c r="K828" s="109" t="s">
        <v>58</v>
      </c>
      <c r="L828" s="109" t="s">
        <v>58</v>
      </c>
      <c r="M828" s="182" t="s">
        <v>58</v>
      </c>
      <c r="N828" s="183" t="s">
        <v>58</v>
      </c>
      <c r="O828" s="183" t="s">
        <v>58</v>
      </c>
      <c r="P828" s="183" t="s">
        <v>58</v>
      </c>
      <c r="Q828" s="182" t="s">
        <v>58</v>
      </c>
      <c r="R828" s="184" t="s">
        <v>58</v>
      </c>
    </row>
    <row r="829" spans="1:18" s="102" customFormat="1" ht="19.2">
      <c r="A829" s="108" t="s">
        <v>262</v>
      </c>
      <c r="B829" s="109">
        <v>181026.4</v>
      </c>
      <c r="C829" s="109">
        <v>192609.1</v>
      </c>
      <c r="D829" s="110">
        <v>1.3</v>
      </c>
      <c r="E829" s="111" t="s">
        <v>209</v>
      </c>
      <c r="F829" s="110">
        <f>F828+G829</f>
        <v>47.499999999999993</v>
      </c>
      <c r="G829" s="111">
        <v>5.9</v>
      </c>
      <c r="H829" s="112"/>
      <c r="I829" s="112"/>
      <c r="J829" s="112"/>
      <c r="K829" s="112"/>
      <c r="L829" s="112"/>
      <c r="M829" s="112"/>
      <c r="N829" s="112"/>
      <c r="O829" s="112"/>
      <c r="P829" s="112"/>
      <c r="Q829" s="112"/>
      <c r="R829" s="113"/>
    </row>
    <row r="830" spans="1:18" s="102" customFormat="1" ht="19.8" thickBot="1">
      <c r="A830" s="116" t="s">
        <v>261</v>
      </c>
      <c r="B830" s="117">
        <v>181029</v>
      </c>
      <c r="C830" s="117">
        <v>192395.4</v>
      </c>
      <c r="D830" s="118">
        <v>1.4</v>
      </c>
      <c r="E830" s="119" t="s">
        <v>208</v>
      </c>
      <c r="F830" s="118">
        <v>0.3</v>
      </c>
      <c r="G830" s="119">
        <v>0.3</v>
      </c>
      <c r="H830" s="120"/>
      <c r="I830" s="120"/>
      <c r="J830" s="120"/>
      <c r="K830" s="120"/>
      <c r="L830" s="120"/>
      <c r="M830" s="120"/>
      <c r="N830" s="120"/>
      <c r="O830" s="120"/>
      <c r="P830" s="120"/>
      <c r="Q830" s="120"/>
      <c r="R830" s="121"/>
    </row>
    <row r="831" spans="1:18" s="102" customFormat="1" ht="19.2">
      <c r="A831" s="108" t="s">
        <v>261</v>
      </c>
      <c r="B831" s="109">
        <v>181029</v>
      </c>
      <c r="C831" s="109">
        <v>192395.4</v>
      </c>
      <c r="D831" s="110">
        <v>1.4</v>
      </c>
      <c r="E831" s="111" t="s">
        <v>249</v>
      </c>
      <c r="F831" s="110">
        <f>F830+G831</f>
        <v>11.5</v>
      </c>
      <c r="G831" s="111">
        <v>11.2</v>
      </c>
      <c r="H831" s="112"/>
      <c r="I831" s="112"/>
      <c r="J831" s="112"/>
      <c r="K831" s="112"/>
      <c r="L831" s="112"/>
      <c r="M831" s="112"/>
      <c r="N831" s="112"/>
      <c r="O831" s="112"/>
      <c r="P831" s="112"/>
      <c r="Q831" s="112"/>
      <c r="R831" s="113"/>
    </row>
    <row r="832" spans="1:18" s="102" customFormat="1" ht="19.2">
      <c r="A832" s="108" t="s">
        <v>261</v>
      </c>
      <c r="B832" s="109">
        <v>181029</v>
      </c>
      <c r="C832" s="109">
        <v>192395.4</v>
      </c>
      <c r="D832" s="110">
        <v>1.4</v>
      </c>
      <c r="E832" s="111" t="s">
        <v>222</v>
      </c>
      <c r="F832" s="110">
        <f>F831+G832</f>
        <v>29.5</v>
      </c>
      <c r="G832" s="111">
        <v>18</v>
      </c>
      <c r="H832" s="182" t="s">
        <v>58</v>
      </c>
      <c r="I832" s="182" t="s">
        <v>58</v>
      </c>
      <c r="J832" s="182" t="s">
        <v>58</v>
      </c>
      <c r="K832" s="109" t="s">
        <v>58</v>
      </c>
      <c r="L832" s="109" t="s">
        <v>58</v>
      </c>
      <c r="M832" s="182" t="s">
        <v>58</v>
      </c>
      <c r="N832" s="183" t="s">
        <v>58</v>
      </c>
      <c r="O832" s="183" t="s">
        <v>58</v>
      </c>
      <c r="P832" s="183" t="s">
        <v>58</v>
      </c>
      <c r="Q832" s="182" t="s">
        <v>58</v>
      </c>
      <c r="R832" s="184" t="s">
        <v>58</v>
      </c>
    </row>
    <row r="833" spans="1:18" s="102" customFormat="1" ht="19.2">
      <c r="A833" s="108" t="s">
        <v>261</v>
      </c>
      <c r="B833" s="109">
        <v>181029</v>
      </c>
      <c r="C833" s="109">
        <v>192395.4</v>
      </c>
      <c r="D833" s="110">
        <v>1.4</v>
      </c>
      <c r="E833" s="110" t="s">
        <v>209</v>
      </c>
      <c r="F833" s="110">
        <f>F832+G833</f>
        <v>34.5</v>
      </c>
      <c r="G833" s="111">
        <v>5</v>
      </c>
      <c r="H833" s="182"/>
      <c r="I833" s="182"/>
      <c r="J833" s="182"/>
      <c r="K833" s="109"/>
      <c r="L833" s="109"/>
      <c r="M833" s="182"/>
      <c r="N833" s="183"/>
      <c r="O833" s="183"/>
      <c r="P833" s="183"/>
      <c r="Q833" s="182"/>
      <c r="R833" s="184"/>
    </row>
    <row r="834" spans="1:18" s="102" customFormat="1" ht="19.8" thickBot="1">
      <c r="A834" s="108" t="s">
        <v>261</v>
      </c>
      <c r="B834" s="109">
        <v>181029</v>
      </c>
      <c r="C834" s="109">
        <v>192395.4</v>
      </c>
      <c r="D834" s="110">
        <v>1.4</v>
      </c>
      <c r="E834" s="111" t="s">
        <v>222</v>
      </c>
      <c r="F834" s="110">
        <f>F833+G834</f>
        <v>40.5</v>
      </c>
      <c r="G834" s="111">
        <v>6</v>
      </c>
      <c r="H834" s="182" t="s">
        <v>58</v>
      </c>
      <c r="I834" s="182" t="s">
        <v>58</v>
      </c>
      <c r="J834" s="182" t="s">
        <v>58</v>
      </c>
      <c r="K834" s="109" t="s">
        <v>58</v>
      </c>
      <c r="L834" s="109" t="s">
        <v>58</v>
      </c>
      <c r="M834" s="182" t="s">
        <v>58</v>
      </c>
      <c r="N834" s="183" t="s">
        <v>58</v>
      </c>
      <c r="O834" s="183" t="s">
        <v>58</v>
      </c>
      <c r="P834" s="183" t="s">
        <v>58</v>
      </c>
      <c r="Q834" s="182" t="s">
        <v>58</v>
      </c>
      <c r="R834" s="184" t="s">
        <v>58</v>
      </c>
    </row>
    <row r="835" spans="1:18" s="102" customFormat="1" ht="19.2">
      <c r="A835" s="103" t="s">
        <v>261</v>
      </c>
      <c r="B835" s="104">
        <v>181029</v>
      </c>
      <c r="C835" s="104">
        <v>192395.4</v>
      </c>
      <c r="D835" s="105">
        <v>1.4</v>
      </c>
      <c r="E835" s="140" t="s">
        <v>209</v>
      </c>
      <c r="F835" s="105">
        <f>F834+G835</f>
        <v>51.5</v>
      </c>
      <c r="G835" s="140">
        <v>11</v>
      </c>
      <c r="H835" s="106"/>
      <c r="I835" s="106"/>
      <c r="J835" s="106"/>
      <c r="K835" s="106"/>
      <c r="L835" s="106"/>
      <c r="M835" s="106"/>
      <c r="N835" s="106"/>
      <c r="O835" s="106"/>
      <c r="P835" s="106"/>
      <c r="Q835" s="106"/>
      <c r="R835" s="107"/>
    </row>
    <row r="836" spans="1:18" s="102" customFormat="1" ht="19.2">
      <c r="A836" s="108" t="s">
        <v>269</v>
      </c>
      <c r="B836" s="197">
        <v>181059.20000000001</v>
      </c>
      <c r="C836" s="197">
        <v>192722.1</v>
      </c>
      <c r="D836" s="202">
        <v>1</v>
      </c>
      <c r="E836" s="207" t="s">
        <v>216</v>
      </c>
      <c r="F836" s="202">
        <v>0.9</v>
      </c>
      <c r="G836" s="207">
        <v>0.9</v>
      </c>
      <c r="H836" s="220"/>
      <c r="I836" s="220"/>
      <c r="J836" s="220"/>
      <c r="K836" s="197"/>
      <c r="L836" s="197"/>
      <c r="M836" s="220"/>
      <c r="N836" s="235"/>
      <c r="O836" s="235"/>
      <c r="P836" s="235"/>
      <c r="Q836" s="220"/>
      <c r="R836" s="184"/>
    </row>
    <row r="837" spans="1:18" s="102" customFormat="1" ht="19.2">
      <c r="A837" s="108" t="s">
        <v>269</v>
      </c>
      <c r="B837" s="109">
        <v>181059.20000000001</v>
      </c>
      <c r="C837" s="109">
        <v>192722.1</v>
      </c>
      <c r="D837" s="110">
        <v>1</v>
      </c>
      <c r="E837" s="111" t="s">
        <v>210</v>
      </c>
      <c r="F837" s="110">
        <f t="shared" ref="F837:F843" si="14">F836+G837</f>
        <v>4.6000000000000005</v>
      </c>
      <c r="G837" s="111">
        <v>3.7</v>
      </c>
      <c r="R837" s="191"/>
    </row>
    <row r="838" spans="1:18" s="102" customFormat="1" ht="19.8" thickBot="1">
      <c r="A838" s="116" t="s">
        <v>269</v>
      </c>
      <c r="B838" s="117">
        <v>181059.20000000001</v>
      </c>
      <c r="C838" s="117">
        <v>192722.1</v>
      </c>
      <c r="D838" s="118">
        <v>1</v>
      </c>
      <c r="E838" s="119" t="s">
        <v>211</v>
      </c>
      <c r="F838" s="118">
        <f t="shared" si="14"/>
        <v>7.7000000000000011</v>
      </c>
      <c r="G838" s="119">
        <v>3.1</v>
      </c>
      <c r="H838" s="188" t="s">
        <v>58</v>
      </c>
      <c r="I838" s="188" t="s">
        <v>58</v>
      </c>
      <c r="J838" s="188" t="s">
        <v>58</v>
      </c>
      <c r="K838" s="117" t="s">
        <v>58</v>
      </c>
      <c r="L838" s="117" t="s">
        <v>58</v>
      </c>
      <c r="M838" s="188" t="s">
        <v>58</v>
      </c>
      <c r="N838" s="189" t="s">
        <v>58</v>
      </c>
      <c r="O838" s="189" t="s">
        <v>58</v>
      </c>
      <c r="P838" s="189" t="s">
        <v>58</v>
      </c>
      <c r="Q838" s="188" t="s">
        <v>58</v>
      </c>
      <c r="R838" s="190" t="s">
        <v>58</v>
      </c>
    </row>
    <row r="839" spans="1:18" s="102" customFormat="1" ht="19.2">
      <c r="A839" s="108" t="s">
        <v>269</v>
      </c>
      <c r="B839" s="109">
        <v>181059.20000000001</v>
      </c>
      <c r="C839" s="109">
        <v>192722.1</v>
      </c>
      <c r="D839" s="110">
        <v>1</v>
      </c>
      <c r="E839" s="110" t="s">
        <v>209</v>
      </c>
      <c r="F839" s="110">
        <f t="shared" si="14"/>
        <v>10.5</v>
      </c>
      <c r="G839" s="111">
        <v>2.8</v>
      </c>
      <c r="H839" s="182"/>
      <c r="I839" s="182"/>
      <c r="J839" s="182"/>
      <c r="K839" s="109"/>
      <c r="L839" s="109"/>
      <c r="M839" s="182"/>
      <c r="N839" s="183"/>
      <c r="O839" s="183"/>
      <c r="P839" s="183"/>
      <c r="Q839" s="182"/>
      <c r="R839" s="184"/>
    </row>
    <row r="840" spans="1:18" s="102" customFormat="1" ht="19.2">
      <c r="A840" s="108" t="s">
        <v>269</v>
      </c>
      <c r="B840" s="109">
        <v>181059.20000000001</v>
      </c>
      <c r="C840" s="109">
        <v>192722.1</v>
      </c>
      <c r="D840" s="110">
        <v>1</v>
      </c>
      <c r="E840" s="111" t="s">
        <v>211</v>
      </c>
      <c r="F840" s="110">
        <f t="shared" si="14"/>
        <v>26.6</v>
      </c>
      <c r="G840" s="111">
        <v>16.100000000000001</v>
      </c>
      <c r="H840" s="182" t="s">
        <v>58</v>
      </c>
      <c r="I840" s="182" t="s">
        <v>58</v>
      </c>
      <c r="J840" s="182" t="s">
        <v>58</v>
      </c>
      <c r="K840" s="109" t="s">
        <v>58</v>
      </c>
      <c r="L840" s="109" t="s">
        <v>58</v>
      </c>
      <c r="M840" s="182" t="s">
        <v>58</v>
      </c>
      <c r="N840" s="183" t="s">
        <v>58</v>
      </c>
      <c r="O840" s="183" t="s">
        <v>58</v>
      </c>
      <c r="P840" s="183" t="s">
        <v>58</v>
      </c>
      <c r="Q840" s="182" t="s">
        <v>58</v>
      </c>
      <c r="R840" s="184" t="s">
        <v>58</v>
      </c>
    </row>
    <row r="841" spans="1:18" s="102" customFormat="1" ht="19.2">
      <c r="A841" s="108" t="s">
        <v>269</v>
      </c>
      <c r="B841" s="109">
        <v>181059.20000000001</v>
      </c>
      <c r="C841" s="109">
        <v>192722.1</v>
      </c>
      <c r="D841" s="110">
        <v>1</v>
      </c>
      <c r="E841" s="111" t="s">
        <v>209</v>
      </c>
      <c r="F841" s="110">
        <f t="shared" si="14"/>
        <v>32.800000000000004</v>
      </c>
      <c r="G841" s="111">
        <v>6.2</v>
      </c>
      <c r="H841" s="182"/>
      <c r="I841" s="182"/>
      <c r="J841" s="182"/>
      <c r="K841" s="109"/>
      <c r="L841" s="109"/>
      <c r="M841" s="182"/>
      <c r="N841" s="183"/>
      <c r="O841" s="183"/>
      <c r="P841" s="183"/>
      <c r="Q841" s="182"/>
      <c r="R841" s="184"/>
    </row>
    <row r="842" spans="1:18" s="102" customFormat="1" ht="19.8" thickBot="1">
      <c r="A842" s="108" t="s">
        <v>269</v>
      </c>
      <c r="B842" s="109">
        <v>181059.20000000001</v>
      </c>
      <c r="C842" s="109">
        <v>192722.1</v>
      </c>
      <c r="D842" s="110">
        <v>1</v>
      </c>
      <c r="E842" s="111" t="s">
        <v>211</v>
      </c>
      <c r="F842" s="110">
        <f t="shared" si="14"/>
        <v>42.300000000000004</v>
      </c>
      <c r="G842" s="111">
        <v>9.5</v>
      </c>
      <c r="H842" s="182" t="s">
        <v>58</v>
      </c>
      <c r="I842" s="182" t="s">
        <v>58</v>
      </c>
      <c r="J842" s="182" t="s">
        <v>58</v>
      </c>
      <c r="K842" s="109" t="s">
        <v>58</v>
      </c>
      <c r="L842" s="109" t="s">
        <v>58</v>
      </c>
      <c r="M842" s="182" t="s">
        <v>58</v>
      </c>
      <c r="N842" s="183" t="s">
        <v>58</v>
      </c>
      <c r="O842" s="183" t="s">
        <v>58</v>
      </c>
      <c r="P842" s="183" t="s">
        <v>58</v>
      </c>
      <c r="Q842" s="182" t="s">
        <v>58</v>
      </c>
      <c r="R842" s="184" t="s">
        <v>58</v>
      </c>
    </row>
    <row r="843" spans="1:18" s="102" customFormat="1" ht="19.2">
      <c r="A843" s="103" t="s">
        <v>269</v>
      </c>
      <c r="B843" s="104">
        <v>181059.20000000001</v>
      </c>
      <c r="C843" s="104">
        <v>192722.1</v>
      </c>
      <c r="D843" s="105">
        <v>1</v>
      </c>
      <c r="E843" s="140" t="s">
        <v>213</v>
      </c>
      <c r="F843" s="105">
        <f t="shared" si="14"/>
        <v>49.000000000000007</v>
      </c>
      <c r="G843" s="140">
        <v>6.7</v>
      </c>
      <c r="H843" s="192"/>
      <c r="I843" s="192"/>
      <c r="J843" s="192"/>
      <c r="K843" s="104"/>
      <c r="L843" s="104"/>
      <c r="M843" s="192"/>
      <c r="N843" s="193"/>
      <c r="O843" s="193"/>
      <c r="P843" s="193"/>
      <c r="Q843" s="192"/>
      <c r="R843" s="194"/>
    </row>
    <row r="844" spans="1:18" s="102" customFormat="1" ht="19.2">
      <c r="A844" s="108" t="s">
        <v>247</v>
      </c>
      <c r="B844" s="197">
        <v>181078.5</v>
      </c>
      <c r="C844" s="197">
        <v>191436.6</v>
      </c>
      <c r="D844" s="202">
        <v>0.8</v>
      </c>
      <c r="E844" s="207" t="s">
        <v>240</v>
      </c>
      <c r="F844" s="202">
        <v>2</v>
      </c>
      <c r="G844" s="207">
        <v>2</v>
      </c>
      <c r="H844" s="216"/>
      <c r="I844" s="216"/>
      <c r="J844" s="216"/>
      <c r="K844" s="216"/>
      <c r="L844" s="216"/>
      <c r="M844" s="216"/>
      <c r="N844" s="216"/>
      <c r="O844" s="216"/>
      <c r="P844" s="216"/>
      <c r="Q844" s="216"/>
      <c r="R844" s="113"/>
    </row>
    <row r="845" spans="1:18" s="102" customFormat="1" ht="19.2">
      <c r="A845" s="108" t="s">
        <v>247</v>
      </c>
      <c r="B845" s="109">
        <v>181078.5</v>
      </c>
      <c r="C845" s="109">
        <v>191436.6</v>
      </c>
      <c r="D845" s="110">
        <v>0.8</v>
      </c>
      <c r="E845" s="111" t="s">
        <v>213</v>
      </c>
      <c r="F845" s="110">
        <f>F844+G845</f>
        <v>16.600000000000001</v>
      </c>
      <c r="G845" s="111">
        <v>14.6</v>
      </c>
      <c r="H845" s="112"/>
      <c r="I845" s="112"/>
      <c r="J845" s="112"/>
      <c r="K845" s="112"/>
      <c r="L845" s="112"/>
      <c r="M845" s="112"/>
      <c r="N845" s="112"/>
      <c r="O845" s="112"/>
      <c r="P845" s="112"/>
      <c r="Q845" s="112"/>
      <c r="R845" s="113"/>
    </row>
    <row r="846" spans="1:18" s="102" customFormat="1" ht="19.2">
      <c r="A846" s="108" t="s">
        <v>247</v>
      </c>
      <c r="B846" s="109">
        <v>181078.5</v>
      </c>
      <c r="C846" s="109">
        <v>191436.6</v>
      </c>
      <c r="D846" s="110">
        <v>0.8</v>
      </c>
      <c r="E846" s="111" t="s">
        <v>222</v>
      </c>
      <c r="F846" s="110">
        <f>F845+G846</f>
        <v>43.5</v>
      </c>
      <c r="G846" s="111">
        <v>26.9</v>
      </c>
      <c r="H846" s="182">
        <v>48.2</v>
      </c>
      <c r="I846" s="182">
        <v>2.7</v>
      </c>
      <c r="J846" s="182">
        <v>60</v>
      </c>
      <c r="K846" s="109">
        <v>31.2</v>
      </c>
      <c r="L846" s="109" t="s">
        <v>58</v>
      </c>
      <c r="M846" s="182" t="s">
        <v>58</v>
      </c>
      <c r="N846" s="183">
        <v>0.66500000000000004</v>
      </c>
      <c r="O846" s="183" t="s">
        <v>58</v>
      </c>
      <c r="P846" s="183">
        <v>1.407</v>
      </c>
      <c r="Q846" s="182" t="s">
        <v>58</v>
      </c>
      <c r="R846" s="184">
        <v>154.9</v>
      </c>
    </row>
    <row r="847" spans="1:18" s="102" customFormat="1" ht="19.2">
      <c r="A847" s="108" t="s">
        <v>247</v>
      </c>
      <c r="B847" s="197">
        <v>181078.5</v>
      </c>
      <c r="C847" s="197">
        <v>191436.6</v>
      </c>
      <c r="D847" s="202">
        <v>0.8</v>
      </c>
      <c r="E847" s="207" t="s">
        <v>210</v>
      </c>
      <c r="F847" s="202">
        <f>F846+G847</f>
        <v>56</v>
      </c>
      <c r="G847" s="207">
        <v>12.5</v>
      </c>
      <c r="H847" s="216"/>
      <c r="I847" s="216"/>
      <c r="J847" s="216"/>
      <c r="K847" s="216"/>
      <c r="L847" s="216"/>
      <c r="M847" s="216"/>
      <c r="N847" s="216"/>
      <c r="O847" s="216"/>
      <c r="P847" s="216"/>
      <c r="Q847" s="216"/>
      <c r="R847" s="113"/>
    </row>
    <row r="848" spans="1:18" s="102" customFormat="1" ht="19.8" thickBot="1">
      <c r="A848" s="116" t="s">
        <v>260</v>
      </c>
      <c r="B848" s="117">
        <v>181114.4</v>
      </c>
      <c r="C848" s="117">
        <v>192458.4</v>
      </c>
      <c r="D848" s="118">
        <v>0.6</v>
      </c>
      <c r="E848" s="119" t="s">
        <v>208</v>
      </c>
      <c r="F848" s="118">
        <v>1.5</v>
      </c>
      <c r="G848" s="119">
        <v>1.5</v>
      </c>
      <c r="H848" s="120"/>
      <c r="I848" s="120"/>
      <c r="J848" s="120"/>
      <c r="K848" s="120"/>
      <c r="L848" s="120"/>
      <c r="M848" s="120"/>
      <c r="N848" s="120"/>
      <c r="O848" s="120"/>
      <c r="P848" s="120"/>
      <c r="Q848" s="120"/>
      <c r="R848" s="121"/>
    </row>
    <row r="849" spans="1:18" s="102" customFormat="1" ht="19.2">
      <c r="A849" s="108" t="s">
        <v>260</v>
      </c>
      <c r="B849" s="109">
        <v>181114.4</v>
      </c>
      <c r="C849" s="109">
        <v>192458.4</v>
      </c>
      <c r="D849" s="110">
        <v>0.6</v>
      </c>
      <c r="E849" s="111" t="s">
        <v>249</v>
      </c>
      <c r="F849" s="110">
        <f>F848+G849</f>
        <v>9.6999999999999993</v>
      </c>
      <c r="G849" s="111">
        <v>8.1999999999999993</v>
      </c>
      <c r="H849" s="112"/>
      <c r="I849" s="112"/>
      <c r="J849" s="112"/>
      <c r="K849" s="112"/>
      <c r="L849" s="112"/>
      <c r="M849" s="112"/>
      <c r="N849" s="112"/>
      <c r="O849" s="112"/>
      <c r="P849" s="112"/>
      <c r="Q849" s="112"/>
      <c r="R849" s="113"/>
    </row>
    <row r="850" spans="1:18" s="102" customFormat="1" ht="19.2">
      <c r="A850" s="108" t="s">
        <v>260</v>
      </c>
      <c r="B850" s="109">
        <v>181114.4</v>
      </c>
      <c r="C850" s="109">
        <v>192458.4</v>
      </c>
      <c r="D850" s="110">
        <v>0.6</v>
      </c>
      <c r="E850" s="111" t="s">
        <v>211</v>
      </c>
      <c r="F850" s="110">
        <f>F849+G850</f>
        <v>29.599999999999998</v>
      </c>
      <c r="G850" s="111">
        <v>19.899999999999999</v>
      </c>
      <c r="H850" s="182">
        <v>42</v>
      </c>
      <c r="I850" s="182">
        <v>2.69</v>
      </c>
      <c r="J850" s="182">
        <v>48.3</v>
      </c>
      <c r="K850" s="109">
        <v>22.3</v>
      </c>
      <c r="L850" s="109" t="s">
        <v>58</v>
      </c>
      <c r="M850" s="182" t="s">
        <v>58</v>
      </c>
      <c r="N850" s="183">
        <v>0.34399999999999997</v>
      </c>
      <c r="O850" s="183" t="s">
        <v>58</v>
      </c>
      <c r="P850" s="183">
        <v>1.2689999999999999</v>
      </c>
      <c r="Q850" s="182" t="s">
        <v>58</v>
      </c>
      <c r="R850" s="184">
        <v>65</v>
      </c>
    </row>
    <row r="851" spans="1:18" s="102" customFormat="1" ht="19.2">
      <c r="A851" s="108" t="s">
        <v>260</v>
      </c>
      <c r="B851" s="109">
        <v>181114.4</v>
      </c>
      <c r="C851" s="109">
        <v>192458.4</v>
      </c>
      <c r="D851" s="110">
        <v>0.6</v>
      </c>
      <c r="E851" s="111" t="s">
        <v>213</v>
      </c>
      <c r="F851" s="110">
        <f>F850+G851</f>
        <v>34.599999999999994</v>
      </c>
      <c r="G851" s="111">
        <v>5</v>
      </c>
      <c r="H851" s="112"/>
      <c r="I851" s="112"/>
      <c r="J851" s="112"/>
      <c r="K851" s="112"/>
      <c r="L851" s="112"/>
      <c r="M851" s="112"/>
      <c r="N851" s="112"/>
      <c r="O851" s="112"/>
      <c r="P851" s="112"/>
      <c r="Q851" s="112"/>
      <c r="R851" s="113"/>
    </row>
    <row r="852" spans="1:18" s="102" customFormat="1" ht="19.8" thickBot="1">
      <c r="A852" s="108" t="s">
        <v>252</v>
      </c>
      <c r="B852" s="197">
        <v>181123.20000000001</v>
      </c>
      <c r="C852" s="197">
        <v>192230.6</v>
      </c>
      <c r="D852" s="202">
        <v>0.7</v>
      </c>
      <c r="E852" s="207" t="s">
        <v>208</v>
      </c>
      <c r="F852" s="202">
        <v>0.9</v>
      </c>
      <c r="G852" s="207">
        <v>0.9</v>
      </c>
      <c r="H852" s="216"/>
      <c r="I852" s="216"/>
      <c r="J852" s="216"/>
      <c r="K852" s="216"/>
      <c r="L852" s="216"/>
      <c r="M852" s="216"/>
      <c r="N852" s="216"/>
      <c r="O852" s="216"/>
      <c r="P852" s="216"/>
      <c r="Q852" s="216"/>
      <c r="R852" s="113"/>
    </row>
    <row r="853" spans="1:18" s="102" customFormat="1" ht="19.2">
      <c r="A853" s="103" t="s">
        <v>252</v>
      </c>
      <c r="B853" s="104">
        <v>181123.20000000001</v>
      </c>
      <c r="C853" s="104">
        <v>192230.6</v>
      </c>
      <c r="D853" s="105">
        <v>0.7</v>
      </c>
      <c r="E853" s="140" t="s">
        <v>249</v>
      </c>
      <c r="F853" s="105">
        <f>F852+G853</f>
        <v>10.8</v>
      </c>
      <c r="G853" s="140">
        <v>9.9</v>
      </c>
      <c r="H853" s="106"/>
      <c r="I853" s="106"/>
      <c r="J853" s="106"/>
      <c r="K853" s="106"/>
      <c r="L853" s="106"/>
      <c r="M853" s="106"/>
      <c r="N853" s="106"/>
      <c r="O853" s="106"/>
      <c r="P853" s="106"/>
      <c r="Q853" s="106"/>
      <c r="R853" s="107"/>
    </row>
    <row r="854" spans="1:18" s="102" customFormat="1" ht="19.2">
      <c r="A854" s="108" t="s">
        <v>252</v>
      </c>
      <c r="B854" s="109">
        <v>181123.20000000001</v>
      </c>
      <c r="C854" s="109">
        <v>192230.6</v>
      </c>
      <c r="D854" s="110">
        <v>0.7</v>
      </c>
      <c r="E854" s="111" t="s">
        <v>222</v>
      </c>
      <c r="F854" s="110">
        <f>F853+G854</f>
        <v>33.200000000000003</v>
      </c>
      <c r="G854" s="111">
        <v>22.4</v>
      </c>
      <c r="H854" s="182">
        <v>42.4</v>
      </c>
      <c r="I854" s="182">
        <v>2.71</v>
      </c>
      <c r="J854" s="182">
        <v>50.8</v>
      </c>
      <c r="K854" s="109">
        <v>24.1</v>
      </c>
      <c r="L854" s="109" t="s">
        <v>58</v>
      </c>
      <c r="M854" s="182" t="s">
        <v>58</v>
      </c>
      <c r="N854" s="183">
        <v>0.441</v>
      </c>
      <c r="O854" s="183" t="s">
        <v>58</v>
      </c>
      <c r="P854" s="183">
        <v>1.1519999999999999</v>
      </c>
      <c r="Q854" s="182" t="s">
        <v>58</v>
      </c>
      <c r="R854" s="184">
        <v>114.8</v>
      </c>
    </row>
    <row r="855" spans="1:18" s="102" customFormat="1" ht="19.2">
      <c r="A855" s="108" t="s">
        <v>252</v>
      </c>
      <c r="B855" s="109">
        <v>181123.20000000001</v>
      </c>
      <c r="C855" s="109">
        <v>192230.6</v>
      </c>
      <c r="D855" s="110">
        <v>0.7</v>
      </c>
      <c r="E855" s="111" t="s">
        <v>209</v>
      </c>
      <c r="F855" s="110">
        <f>F854+G855</f>
        <v>34.800000000000004</v>
      </c>
      <c r="G855" s="111">
        <v>1.6</v>
      </c>
      <c r="H855" s="112"/>
      <c r="I855" s="112"/>
      <c r="J855" s="112"/>
      <c r="K855" s="112"/>
      <c r="L855" s="112"/>
      <c r="M855" s="112"/>
      <c r="N855" s="112"/>
      <c r="O855" s="112"/>
      <c r="P855" s="112"/>
      <c r="Q855" s="112"/>
      <c r="R855" s="113"/>
    </row>
    <row r="856" spans="1:18" s="102" customFormat="1" ht="19.2">
      <c r="A856" s="108" t="s">
        <v>252</v>
      </c>
      <c r="B856" s="109">
        <v>181123.20000000001</v>
      </c>
      <c r="C856" s="109">
        <v>192230.6</v>
      </c>
      <c r="D856" s="110">
        <v>0.7</v>
      </c>
      <c r="E856" s="111" t="s">
        <v>211</v>
      </c>
      <c r="F856" s="110">
        <f>F855+G856</f>
        <v>37.500000000000007</v>
      </c>
      <c r="G856" s="111">
        <v>2.7</v>
      </c>
      <c r="H856" s="182" t="s">
        <v>58</v>
      </c>
      <c r="I856" s="182" t="s">
        <v>58</v>
      </c>
      <c r="J856" s="182" t="s">
        <v>58</v>
      </c>
      <c r="K856" s="109" t="s">
        <v>58</v>
      </c>
      <c r="L856" s="109" t="s">
        <v>58</v>
      </c>
      <c r="M856" s="182" t="s">
        <v>58</v>
      </c>
      <c r="N856" s="183" t="s">
        <v>58</v>
      </c>
      <c r="O856" s="183" t="s">
        <v>58</v>
      </c>
      <c r="P856" s="183" t="s">
        <v>58</v>
      </c>
      <c r="Q856" s="182" t="s">
        <v>58</v>
      </c>
      <c r="R856" s="184" t="s">
        <v>58</v>
      </c>
    </row>
    <row r="857" spans="1:18" s="102" customFormat="1" ht="19.2">
      <c r="A857" s="108" t="s">
        <v>252</v>
      </c>
      <c r="B857" s="197">
        <v>181123.20000000001</v>
      </c>
      <c r="C857" s="197">
        <v>192230.6</v>
      </c>
      <c r="D857" s="202">
        <v>0.7</v>
      </c>
      <c r="E857" s="207" t="s">
        <v>209</v>
      </c>
      <c r="F857" s="202">
        <f>F856+G857</f>
        <v>41.800000000000004</v>
      </c>
      <c r="G857" s="207">
        <v>4.3</v>
      </c>
      <c r="H857" s="216"/>
      <c r="I857" s="216"/>
      <c r="J857" s="216"/>
      <c r="K857" s="216"/>
      <c r="L857" s="216"/>
      <c r="M857" s="216"/>
      <c r="N857" s="216"/>
      <c r="O857" s="216"/>
      <c r="P857" s="216"/>
      <c r="Q857" s="216"/>
      <c r="R857" s="113"/>
    </row>
    <row r="858" spans="1:18" s="102" customFormat="1" ht="19.8" thickBot="1">
      <c r="A858" s="116" t="s">
        <v>251</v>
      </c>
      <c r="B858" s="117">
        <v>181149.5</v>
      </c>
      <c r="C858" s="117">
        <v>191963.9</v>
      </c>
      <c r="D858" s="118">
        <v>0.7</v>
      </c>
      <c r="E858" s="119" t="s">
        <v>208</v>
      </c>
      <c r="F858" s="118">
        <v>0.7</v>
      </c>
      <c r="G858" s="119">
        <v>0.7</v>
      </c>
      <c r="H858" s="120"/>
      <c r="I858" s="120"/>
      <c r="J858" s="120"/>
      <c r="K858" s="120"/>
      <c r="L858" s="120"/>
      <c r="M858" s="120"/>
      <c r="N858" s="120"/>
      <c r="O858" s="120"/>
      <c r="P858" s="120"/>
      <c r="Q858" s="120"/>
      <c r="R858" s="121"/>
    </row>
    <row r="859" spans="1:18" s="102" customFormat="1" ht="19.2">
      <c r="A859" s="108" t="s">
        <v>251</v>
      </c>
      <c r="B859" s="109">
        <v>181149.5</v>
      </c>
      <c r="C859" s="109">
        <v>191963.9</v>
      </c>
      <c r="D859" s="110">
        <v>0.7</v>
      </c>
      <c r="E859" s="111" t="s">
        <v>213</v>
      </c>
      <c r="F859" s="110">
        <f>F858+G859</f>
        <v>9.7999999999999989</v>
      </c>
      <c r="G859" s="111">
        <v>9.1</v>
      </c>
      <c r="H859" s="112"/>
      <c r="I859" s="112"/>
      <c r="J859" s="112"/>
      <c r="K859" s="112"/>
      <c r="L859" s="112"/>
      <c r="M859" s="112"/>
      <c r="N859" s="112"/>
      <c r="O859" s="112"/>
      <c r="P859" s="112"/>
      <c r="Q859" s="112"/>
      <c r="R859" s="113"/>
    </row>
    <row r="860" spans="1:18" s="102" customFormat="1" ht="19.2">
      <c r="A860" s="108" t="s">
        <v>251</v>
      </c>
      <c r="B860" s="109">
        <v>181149.5</v>
      </c>
      <c r="C860" s="109">
        <v>191963.9</v>
      </c>
      <c r="D860" s="110">
        <v>0.7</v>
      </c>
      <c r="E860" s="111" t="s">
        <v>211</v>
      </c>
      <c r="F860" s="110">
        <f>F859+G860</f>
        <v>32.5</v>
      </c>
      <c r="G860" s="111">
        <v>22.7</v>
      </c>
      <c r="H860" s="182">
        <v>32.1</v>
      </c>
      <c r="I860" s="182">
        <v>2.7</v>
      </c>
      <c r="J860" s="182">
        <v>43.2</v>
      </c>
      <c r="K860" s="109">
        <v>18.5</v>
      </c>
      <c r="L860" s="109" t="s">
        <v>58</v>
      </c>
      <c r="M860" s="182" t="s">
        <v>58</v>
      </c>
      <c r="N860" s="183">
        <v>0.27200000000000002</v>
      </c>
      <c r="O860" s="183" t="s">
        <v>58</v>
      </c>
      <c r="P860" s="183">
        <v>0.92800000000000005</v>
      </c>
      <c r="Q860" s="182" t="s">
        <v>58</v>
      </c>
      <c r="R860" s="184">
        <v>180</v>
      </c>
    </row>
    <row r="861" spans="1:18" s="102" customFormat="1" ht="19.2">
      <c r="A861" s="108" t="s">
        <v>251</v>
      </c>
      <c r="B861" s="109">
        <v>181149.5</v>
      </c>
      <c r="C861" s="109">
        <v>191963.9</v>
      </c>
      <c r="D861" s="110">
        <v>0.7</v>
      </c>
      <c r="E861" s="111" t="s">
        <v>249</v>
      </c>
      <c r="F861" s="110">
        <f>F860+G861</f>
        <v>37.799999999999997</v>
      </c>
      <c r="G861" s="111">
        <v>5.3</v>
      </c>
      <c r="H861" s="112"/>
      <c r="I861" s="112"/>
      <c r="J861" s="112"/>
      <c r="K861" s="112"/>
      <c r="L861" s="112"/>
      <c r="M861" s="112"/>
      <c r="N861" s="112"/>
      <c r="O861" s="112"/>
      <c r="P861" s="112"/>
      <c r="Q861" s="112"/>
      <c r="R861" s="113"/>
    </row>
    <row r="862" spans="1:18" s="102" customFormat="1" ht="19.2">
      <c r="A862" s="108" t="s">
        <v>248</v>
      </c>
      <c r="B862" s="109">
        <v>181163.5</v>
      </c>
      <c r="C862" s="109">
        <v>191520.2</v>
      </c>
      <c r="D862" s="110">
        <v>1</v>
      </c>
      <c r="E862" s="111" t="s">
        <v>216</v>
      </c>
      <c r="F862" s="110">
        <v>0.5</v>
      </c>
      <c r="G862" s="111">
        <v>0.5</v>
      </c>
      <c r="H862" s="112"/>
      <c r="I862" s="112"/>
      <c r="J862" s="112"/>
      <c r="K862" s="112"/>
      <c r="L862" s="112"/>
      <c r="M862" s="112"/>
      <c r="N862" s="112"/>
      <c r="O862" s="112"/>
      <c r="P862" s="112"/>
      <c r="Q862" s="112"/>
      <c r="R862" s="113"/>
    </row>
    <row r="863" spans="1:18" s="102" customFormat="1" ht="19.2">
      <c r="A863" s="108" t="s">
        <v>248</v>
      </c>
      <c r="B863" s="109">
        <v>181163.5</v>
      </c>
      <c r="C863" s="109">
        <v>191520.2</v>
      </c>
      <c r="D863" s="110">
        <v>1</v>
      </c>
      <c r="E863" s="111" t="s">
        <v>249</v>
      </c>
      <c r="F863" s="110">
        <f>F862+G863</f>
        <v>11.1</v>
      </c>
      <c r="G863" s="111">
        <v>10.6</v>
      </c>
      <c r="H863" s="112"/>
      <c r="I863" s="112"/>
      <c r="J863" s="112"/>
      <c r="K863" s="112"/>
      <c r="L863" s="112"/>
      <c r="M863" s="112"/>
      <c r="N863" s="112"/>
      <c r="O863" s="112"/>
      <c r="P863" s="112"/>
      <c r="Q863" s="112"/>
      <c r="R863" s="113"/>
    </row>
    <row r="864" spans="1:18" s="102" customFormat="1" ht="19.8" thickBot="1">
      <c r="A864" s="108" t="s">
        <v>248</v>
      </c>
      <c r="B864" s="109">
        <v>181163.5</v>
      </c>
      <c r="C864" s="109">
        <v>191520.2</v>
      </c>
      <c r="D864" s="110">
        <v>1</v>
      </c>
      <c r="E864" s="111" t="s">
        <v>211</v>
      </c>
      <c r="F864" s="110">
        <f>F863+G864</f>
        <v>33.5</v>
      </c>
      <c r="G864" s="111">
        <v>22.4</v>
      </c>
      <c r="H864" s="182" t="s">
        <v>58</v>
      </c>
      <c r="I864" s="182" t="s">
        <v>58</v>
      </c>
      <c r="J864" s="182" t="s">
        <v>58</v>
      </c>
      <c r="K864" s="109" t="s">
        <v>58</v>
      </c>
      <c r="L864" s="109" t="s">
        <v>58</v>
      </c>
      <c r="M864" s="182" t="s">
        <v>58</v>
      </c>
      <c r="N864" s="183" t="s">
        <v>58</v>
      </c>
      <c r="O864" s="183" t="s">
        <v>58</v>
      </c>
      <c r="P864" s="183" t="s">
        <v>58</v>
      </c>
      <c r="Q864" s="182" t="s">
        <v>58</v>
      </c>
      <c r="R864" s="184" t="s">
        <v>58</v>
      </c>
    </row>
    <row r="865" spans="1:18" s="102" customFormat="1" ht="19.2">
      <c r="A865" s="103" t="s">
        <v>248</v>
      </c>
      <c r="B865" s="104">
        <v>181163.5</v>
      </c>
      <c r="C865" s="104">
        <v>191520.2</v>
      </c>
      <c r="D865" s="105">
        <v>1</v>
      </c>
      <c r="E865" s="140" t="s">
        <v>249</v>
      </c>
      <c r="F865" s="105">
        <f>F864+G865</f>
        <v>49</v>
      </c>
      <c r="G865" s="140">
        <v>15.5</v>
      </c>
      <c r="H865" s="106"/>
      <c r="I865" s="106"/>
      <c r="J865" s="106"/>
      <c r="K865" s="106"/>
      <c r="L865" s="106"/>
      <c r="M865" s="106"/>
      <c r="N865" s="106"/>
      <c r="O865" s="106"/>
      <c r="P865" s="106"/>
      <c r="Q865" s="106"/>
      <c r="R865" s="107"/>
    </row>
    <row r="866" spans="1:18" s="102" customFormat="1" ht="19.2">
      <c r="A866" s="108" t="s">
        <v>256</v>
      </c>
      <c r="B866" s="109">
        <v>181282.2</v>
      </c>
      <c r="C866" s="109">
        <v>192167.9</v>
      </c>
      <c r="D866" s="110">
        <v>0.7</v>
      </c>
      <c r="E866" s="111" t="s">
        <v>208</v>
      </c>
      <c r="F866" s="110">
        <v>0.5</v>
      </c>
      <c r="G866" s="111">
        <v>0.5</v>
      </c>
      <c r="H866" s="112"/>
      <c r="I866" s="112"/>
      <c r="J866" s="112"/>
      <c r="K866" s="112"/>
      <c r="L866" s="112"/>
      <c r="M866" s="112"/>
      <c r="N866" s="112"/>
      <c r="O866" s="112"/>
      <c r="P866" s="112"/>
      <c r="Q866" s="112"/>
      <c r="R866" s="113"/>
    </row>
    <row r="867" spans="1:18" s="102" customFormat="1" ht="19.2">
      <c r="A867" s="108" t="s">
        <v>256</v>
      </c>
      <c r="B867" s="109">
        <v>181282.2</v>
      </c>
      <c r="C867" s="109">
        <v>192167.9</v>
      </c>
      <c r="D867" s="110">
        <v>0.7</v>
      </c>
      <c r="E867" s="111" t="s">
        <v>209</v>
      </c>
      <c r="F867" s="110">
        <f>F866+G867</f>
        <v>10.6</v>
      </c>
      <c r="G867" s="111">
        <v>10.1</v>
      </c>
      <c r="H867" s="112"/>
      <c r="I867" s="112"/>
      <c r="J867" s="112"/>
      <c r="K867" s="112"/>
      <c r="L867" s="112"/>
      <c r="M867" s="112"/>
      <c r="N867" s="112"/>
      <c r="O867" s="112"/>
      <c r="P867" s="112"/>
      <c r="Q867" s="112"/>
      <c r="R867" s="113"/>
    </row>
    <row r="868" spans="1:18" s="102" customFormat="1" ht="19.2">
      <c r="A868" s="108" t="s">
        <v>256</v>
      </c>
      <c r="B868" s="109">
        <v>181282.2</v>
      </c>
      <c r="C868" s="109">
        <v>192167.9</v>
      </c>
      <c r="D868" s="110">
        <v>0.7</v>
      </c>
      <c r="E868" s="111" t="s">
        <v>211</v>
      </c>
      <c r="F868" s="110">
        <f>F867+G868</f>
        <v>26</v>
      </c>
      <c r="G868" s="111">
        <v>15.4</v>
      </c>
      <c r="H868" s="182">
        <v>43.2</v>
      </c>
      <c r="I868" s="182">
        <v>2.71</v>
      </c>
      <c r="J868" s="182">
        <v>44.7</v>
      </c>
      <c r="K868" s="109">
        <v>21.7</v>
      </c>
      <c r="L868" s="109" t="s">
        <v>58</v>
      </c>
      <c r="M868" s="182" t="s">
        <v>58</v>
      </c>
      <c r="N868" s="183">
        <v>0.46200000000000002</v>
      </c>
      <c r="O868" s="183" t="s">
        <v>58</v>
      </c>
      <c r="P868" s="183">
        <v>1.26</v>
      </c>
      <c r="Q868" s="182" t="s">
        <v>58</v>
      </c>
      <c r="R868" s="184">
        <v>107.6</v>
      </c>
    </row>
    <row r="869" spans="1:18" s="102" customFormat="1" ht="19.2">
      <c r="A869" s="108" t="s">
        <v>256</v>
      </c>
      <c r="B869" s="109">
        <v>181282.2</v>
      </c>
      <c r="C869" s="109">
        <v>192167.9</v>
      </c>
      <c r="D869" s="110">
        <v>0.7</v>
      </c>
      <c r="E869" s="111" t="s">
        <v>210</v>
      </c>
      <c r="F869" s="110">
        <f>F868+G869</f>
        <v>29.8</v>
      </c>
      <c r="G869" s="111">
        <v>3.8</v>
      </c>
      <c r="H869" s="112"/>
      <c r="I869" s="112"/>
      <c r="J869" s="112"/>
      <c r="K869" s="112"/>
      <c r="L869" s="112"/>
      <c r="M869" s="112"/>
      <c r="N869" s="112"/>
      <c r="O869" s="112"/>
      <c r="P869" s="112"/>
      <c r="Q869" s="112"/>
      <c r="R869" s="113"/>
    </row>
    <row r="870" spans="1:18" s="102" customFormat="1" ht="19.2">
      <c r="A870" s="108" t="s">
        <v>266</v>
      </c>
      <c r="B870" s="109">
        <v>181299.8</v>
      </c>
      <c r="C870" s="109">
        <v>192279.4</v>
      </c>
      <c r="D870" s="110">
        <v>0.5</v>
      </c>
      <c r="E870" s="111" t="s">
        <v>208</v>
      </c>
      <c r="F870" s="110">
        <v>1.5</v>
      </c>
      <c r="G870" s="111">
        <v>1.5</v>
      </c>
      <c r="H870" s="112"/>
      <c r="I870" s="112"/>
      <c r="J870" s="112"/>
      <c r="K870" s="112"/>
      <c r="L870" s="112"/>
      <c r="M870" s="112"/>
      <c r="N870" s="112"/>
      <c r="O870" s="112"/>
      <c r="P870" s="112"/>
      <c r="Q870" s="112"/>
      <c r="R870" s="113"/>
    </row>
    <row r="871" spans="1:18" s="102" customFormat="1" ht="19.8" thickBot="1">
      <c r="A871" s="116" t="s">
        <v>266</v>
      </c>
      <c r="B871" s="117">
        <v>181299.8</v>
      </c>
      <c r="C871" s="117">
        <v>192279.4</v>
      </c>
      <c r="D871" s="118">
        <v>0.5</v>
      </c>
      <c r="E871" s="118" t="s">
        <v>249</v>
      </c>
      <c r="F871" s="118">
        <f>F870+G871</f>
        <v>10.6</v>
      </c>
      <c r="G871" s="119">
        <v>9.1</v>
      </c>
      <c r="H871" s="120"/>
      <c r="I871" s="120"/>
      <c r="J871" s="120"/>
      <c r="K871" s="120"/>
      <c r="L871" s="120"/>
      <c r="M871" s="120"/>
      <c r="N871" s="120"/>
      <c r="O871" s="120"/>
      <c r="P871" s="120"/>
      <c r="Q871" s="120"/>
      <c r="R871" s="121"/>
    </row>
    <row r="872" spans="1:18" s="102" customFormat="1" ht="19.2">
      <c r="A872" s="108" t="s">
        <v>266</v>
      </c>
      <c r="B872" s="109">
        <v>181299.8</v>
      </c>
      <c r="C872" s="109">
        <v>192279.4</v>
      </c>
      <c r="D872" s="110">
        <v>0.5</v>
      </c>
      <c r="E872" s="111" t="s">
        <v>222</v>
      </c>
      <c r="F872" s="110">
        <f>F871+G872</f>
        <v>37.5</v>
      </c>
      <c r="G872" s="111">
        <v>26.9</v>
      </c>
      <c r="H872" s="182">
        <v>41.7</v>
      </c>
      <c r="I872" s="182">
        <v>2.71</v>
      </c>
      <c r="J872" s="182">
        <v>52.599999999999994</v>
      </c>
      <c r="K872" s="109">
        <v>25.75</v>
      </c>
      <c r="L872" s="109">
        <v>81.099999999999994</v>
      </c>
      <c r="M872" s="182">
        <v>47.099999999999994</v>
      </c>
      <c r="N872" s="183">
        <v>0.57800000000000007</v>
      </c>
      <c r="O872" s="183"/>
      <c r="P872" s="183">
        <v>1.2785</v>
      </c>
      <c r="Q872" s="182">
        <v>8.5500000000000007</v>
      </c>
      <c r="R872" s="184">
        <v>114.85</v>
      </c>
    </row>
    <row r="873" spans="1:18" s="102" customFormat="1" ht="19.2">
      <c r="A873" s="108" t="s">
        <v>266</v>
      </c>
      <c r="B873" s="109">
        <v>181299.8</v>
      </c>
      <c r="C873" s="109">
        <v>192279.4</v>
      </c>
      <c r="D873" s="110">
        <v>0.5</v>
      </c>
      <c r="E873" s="111" t="s">
        <v>210</v>
      </c>
      <c r="F873" s="110">
        <f>F872+G873</f>
        <v>40.799999999999997</v>
      </c>
      <c r="G873" s="111">
        <v>3.3</v>
      </c>
      <c r="H873" s="112"/>
      <c r="I873" s="112"/>
      <c r="J873" s="112"/>
      <c r="K873" s="112"/>
      <c r="L873" s="112"/>
      <c r="M873" s="112"/>
      <c r="N873" s="112"/>
      <c r="O873" s="112"/>
      <c r="P873" s="112"/>
      <c r="Q873" s="112"/>
      <c r="R873" s="113"/>
    </row>
    <row r="874" spans="1:18" s="102" customFormat="1" ht="19.2">
      <c r="A874" s="108" t="s">
        <v>255</v>
      </c>
      <c r="B874" s="197">
        <v>181341.5</v>
      </c>
      <c r="C874" s="197">
        <v>192067</v>
      </c>
      <c r="D874" s="202">
        <v>1.5</v>
      </c>
      <c r="E874" s="207" t="s">
        <v>208</v>
      </c>
      <c r="F874" s="202">
        <v>1.4</v>
      </c>
      <c r="G874" s="207">
        <v>1.4</v>
      </c>
      <c r="H874" s="216"/>
      <c r="I874" s="216"/>
      <c r="J874" s="216"/>
      <c r="K874" s="216"/>
      <c r="L874" s="216"/>
      <c r="M874" s="216"/>
      <c r="N874" s="216"/>
      <c r="O874" s="216"/>
      <c r="P874" s="216"/>
      <c r="Q874" s="216"/>
      <c r="R874" s="113"/>
    </row>
    <row r="875" spans="1:18" s="102" customFormat="1" ht="19.2">
      <c r="A875" s="108" t="s">
        <v>255</v>
      </c>
      <c r="B875" s="109">
        <v>181341.5</v>
      </c>
      <c r="C875" s="109">
        <v>192067</v>
      </c>
      <c r="D875" s="110">
        <v>1.5</v>
      </c>
      <c r="E875" s="111" t="s">
        <v>249</v>
      </c>
      <c r="F875" s="110">
        <f>F874+G875</f>
        <v>10.6</v>
      </c>
      <c r="G875" s="111">
        <v>9.1999999999999993</v>
      </c>
      <c r="H875" s="112"/>
      <c r="I875" s="112"/>
      <c r="J875" s="112"/>
      <c r="K875" s="112"/>
      <c r="L875" s="112"/>
      <c r="M875" s="112"/>
      <c r="N875" s="112"/>
      <c r="O875" s="112"/>
      <c r="P875" s="112"/>
      <c r="Q875" s="112"/>
      <c r="R875" s="113"/>
    </row>
    <row r="876" spans="1:18" s="102" customFormat="1" ht="19.2">
      <c r="A876" s="108" t="s">
        <v>255</v>
      </c>
      <c r="B876" s="109">
        <v>181341.5</v>
      </c>
      <c r="C876" s="109">
        <v>192067</v>
      </c>
      <c r="D876" s="110">
        <v>1.5</v>
      </c>
      <c r="E876" s="111" t="s">
        <v>222</v>
      </c>
      <c r="F876" s="110">
        <f>F875+G876</f>
        <v>29</v>
      </c>
      <c r="G876" s="111">
        <v>18.399999999999999</v>
      </c>
      <c r="H876" s="182">
        <v>44.8</v>
      </c>
      <c r="I876" s="182">
        <v>2.69</v>
      </c>
      <c r="J876" s="182">
        <v>53.3</v>
      </c>
      <c r="K876" s="109">
        <v>27.9</v>
      </c>
      <c r="L876" s="109" t="s">
        <v>58</v>
      </c>
      <c r="M876" s="182" t="s">
        <v>58</v>
      </c>
      <c r="N876" s="183">
        <v>0.46500000000000002</v>
      </c>
      <c r="O876" s="183" t="s">
        <v>58</v>
      </c>
      <c r="P876" s="183">
        <v>1.3779999999999999</v>
      </c>
      <c r="Q876" s="182" t="s">
        <v>58</v>
      </c>
      <c r="R876" s="184">
        <v>83.2</v>
      </c>
    </row>
    <row r="877" spans="1:18" s="102" customFormat="1" ht="19.8" thickBot="1">
      <c r="A877" s="108" t="s">
        <v>255</v>
      </c>
      <c r="B877" s="197">
        <v>181341.5</v>
      </c>
      <c r="C877" s="197">
        <v>192067</v>
      </c>
      <c r="D877" s="202">
        <v>1.5</v>
      </c>
      <c r="E877" s="207" t="s">
        <v>209</v>
      </c>
      <c r="F877" s="202">
        <f>F876+G877</f>
        <v>60</v>
      </c>
      <c r="G877" s="207">
        <v>31</v>
      </c>
      <c r="H877" s="216"/>
      <c r="I877" s="216"/>
      <c r="J877" s="216"/>
      <c r="K877" s="216"/>
      <c r="L877" s="216"/>
      <c r="M877" s="216"/>
      <c r="N877" s="216"/>
      <c r="O877" s="216"/>
      <c r="P877" s="216"/>
      <c r="Q877" s="216"/>
      <c r="R877" s="113"/>
    </row>
    <row r="878" spans="1:18" s="102" customFormat="1" ht="19.2">
      <c r="A878" s="103" t="s">
        <v>270</v>
      </c>
      <c r="B878" s="104">
        <v>181358.5</v>
      </c>
      <c r="C878" s="104">
        <v>191903.2</v>
      </c>
      <c r="D878" s="105">
        <v>0.7</v>
      </c>
      <c r="E878" s="140" t="s">
        <v>208</v>
      </c>
      <c r="F878" s="105">
        <v>1.5</v>
      </c>
      <c r="G878" s="140">
        <v>1.5</v>
      </c>
      <c r="H878" s="219"/>
      <c r="I878" s="219"/>
      <c r="J878" s="219"/>
      <c r="K878" s="219"/>
      <c r="L878" s="219"/>
      <c r="M878" s="219"/>
      <c r="N878" s="219"/>
      <c r="O878" s="219"/>
      <c r="P878" s="219"/>
      <c r="Q878" s="219"/>
      <c r="R878" s="240"/>
    </row>
    <row r="879" spans="1:18" s="102" customFormat="1" ht="19.2">
      <c r="A879" s="108" t="s">
        <v>270</v>
      </c>
      <c r="B879" s="109">
        <v>181358.5</v>
      </c>
      <c r="C879" s="109">
        <v>191903.2</v>
      </c>
      <c r="D879" s="110">
        <v>0.7</v>
      </c>
      <c r="E879" s="110" t="s">
        <v>211</v>
      </c>
      <c r="F879" s="110">
        <f>F878+G879</f>
        <v>2.4</v>
      </c>
      <c r="G879" s="111">
        <v>0.9</v>
      </c>
      <c r="H879" s="182" t="s">
        <v>58</v>
      </c>
      <c r="I879" s="182" t="s">
        <v>58</v>
      </c>
      <c r="J879" s="182" t="s">
        <v>58</v>
      </c>
      <c r="K879" s="109" t="s">
        <v>58</v>
      </c>
      <c r="L879" s="109" t="s">
        <v>58</v>
      </c>
      <c r="M879" s="182" t="s">
        <v>58</v>
      </c>
      <c r="N879" s="183" t="s">
        <v>58</v>
      </c>
      <c r="O879" s="183" t="s">
        <v>58</v>
      </c>
      <c r="P879" s="183" t="s">
        <v>58</v>
      </c>
      <c r="Q879" s="182" t="s">
        <v>58</v>
      </c>
      <c r="R879" s="184" t="s">
        <v>58</v>
      </c>
    </row>
    <row r="880" spans="1:18" s="102" customFormat="1" ht="19.2">
      <c r="A880" s="108" t="s">
        <v>270</v>
      </c>
      <c r="B880" s="109">
        <v>181358.5</v>
      </c>
      <c r="C880" s="109">
        <v>191903.2</v>
      </c>
      <c r="D880" s="110">
        <v>0.7</v>
      </c>
      <c r="E880" s="111" t="s">
        <v>213</v>
      </c>
      <c r="F880" s="110">
        <f>F879+G880</f>
        <v>10.700000000000001</v>
      </c>
      <c r="G880" s="111">
        <v>8.3000000000000007</v>
      </c>
      <c r="H880" s="182"/>
      <c r="I880" s="182"/>
      <c r="J880" s="182"/>
      <c r="K880" s="109"/>
      <c r="L880" s="109"/>
      <c r="M880" s="182"/>
      <c r="N880" s="183"/>
      <c r="O880" s="183"/>
      <c r="P880" s="183"/>
      <c r="Q880" s="182"/>
      <c r="R880" s="184"/>
    </row>
    <row r="881" spans="1:18" s="102" customFormat="1" ht="19.2">
      <c r="A881" s="108" t="s">
        <v>270</v>
      </c>
      <c r="B881" s="109">
        <v>181358.5</v>
      </c>
      <c r="C881" s="109">
        <v>191903.2</v>
      </c>
      <c r="D881" s="110">
        <v>0.7</v>
      </c>
      <c r="E881" s="111" t="s">
        <v>211</v>
      </c>
      <c r="F881" s="110">
        <f>F880+G881</f>
        <v>32.6</v>
      </c>
      <c r="G881" s="111">
        <v>21.9</v>
      </c>
      <c r="H881" s="182" t="s">
        <v>58</v>
      </c>
      <c r="I881" s="182" t="s">
        <v>58</v>
      </c>
      <c r="J881" s="182" t="s">
        <v>58</v>
      </c>
      <c r="K881" s="109" t="s">
        <v>58</v>
      </c>
      <c r="L881" s="109" t="s">
        <v>58</v>
      </c>
      <c r="M881" s="182" t="s">
        <v>58</v>
      </c>
      <c r="N881" s="183" t="s">
        <v>58</v>
      </c>
      <c r="O881" s="183" t="s">
        <v>58</v>
      </c>
      <c r="P881" s="183" t="s">
        <v>58</v>
      </c>
      <c r="Q881" s="182" t="s">
        <v>58</v>
      </c>
      <c r="R881" s="184" t="s">
        <v>58</v>
      </c>
    </row>
    <row r="882" spans="1:18" s="102" customFormat="1" ht="19.2">
      <c r="A882" s="108" t="s">
        <v>270</v>
      </c>
      <c r="B882" s="109">
        <v>181358.5</v>
      </c>
      <c r="C882" s="109">
        <v>191903.2</v>
      </c>
      <c r="D882" s="110">
        <v>0.7</v>
      </c>
      <c r="E882" s="111" t="s">
        <v>213</v>
      </c>
      <c r="F882" s="110">
        <f>F881+G882</f>
        <v>35</v>
      </c>
      <c r="G882" s="111">
        <v>2.4</v>
      </c>
      <c r="H882" s="182"/>
      <c r="I882" s="182"/>
      <c r="J882" s="182"/>
      <c r="K882" s="109"/>
      <c r="L882" s="109"/>
      <c r="M882" s="182"/>
      <c r="N882" s="183"/>
      <c r="O882" s="183"/>
      <c r="P882" s="183"/>
      <c r="Q882" s="182"/>
      <c r="R882" s="184"/>
    </row>
    <row r="883" spans="1:18" s="102" customFormat="1" ht="19.8" thickBot="1">
      <c r="A883" s="116" t="s">
        <v>253</v>
      </c>
      <c r="B883" s="117">
        <v>181396.3</v>
      </c>
      <c r="C883" s="117">
        <v>191774.7</v>
      </c>
      <c r="D883" s="118">
        <v>1.8</v>
      </c>
      <c r="E883" s="119" t="s">
        <v>254</v>
      </c>
      <c r="F883" s="118">
        <v>4</v>
      </c>
      <c r="G883" s="119">
        <v>4</v>
      </c>
      <c r="H883" s="120"/>
      <c r="I883" s="120"/>
      <c r="J883" s="120"/>
      <c r="K883" s="120"/>
      <c r="L883" s="120"/>
      <c r="M883" s="120"/>
      <c r="N883" s="120"/>
      <c r="O883" s="120"/>
      <c r="P883" s="120"/>
      <c r="Q883" s="120"/>
      <c r="R883" s="121"/>
    </row>
    <row r="884" spans="1:18" s="102" customFormat="1" ht="19.2">
      <c r="A884" s="108" t="s">
        <v>253</v>
      </c>
      <c r="B884" s="109">
        <v>181396.3</v>
      </c>
      <c r="C884" s="109">
        <v>191774.7</v>
      </c>
      <c r="D884" s="110">
        <v>1.8</v>
      </c>
      <c r="E884" s="111" t="s">
        <v>249</v>
      </c>
      <c r="F884" s="110">
        <f>F883+G884</f>
        <v>11.1</v>
      </c>
      <c r="G884" s="111">
        <v>7.1</v>
      </c>
      <c r="H884" s="112"/>
      <c r="I884" s="112"/>
      <c r="J884" s="112"/>
      <c r="K884" s="112"/>
      <c r="L884" s="112"/>
      <c r="M884" s="112"/>
      <c r="N884" s="112"/>
      <c r="O884" s="112"/>
      <c r="P884" s="112"/>
      <c r="Q884" s="112"/>
      <c r="R884" s="113"/>
    </row>
    <row r="885" spans="1:18" s="102" customFormat="1" ht="19.2">
      <c r="A885" s="108" t="s">
        <v>253</v>
      </c>
      <c r="B885" s="109">
        <v>181396.3</v>
      </c>
      <c r="C885" s="109">
        <v>191774.7</v>
      </c>
      <c r="D885" s="110">
        <v>1.8</v>
      </c>
      <c r="E885" s="111" t="s">
        <v>222</v>
      </c>
      <c r="F885" s="110">
        <f>F884+G885</f>
        <v>36</v>
      </c>
      <c r="G885" s="111">
        <v>24.9</v>
      </c>
      <c r="H885" s="182" t="s">
        <v>58</v>
      </c>
      <c r="I885" s="182" t="s">
        <v>58</v>
      </c>
      <c r="J885" s="182" t="s">
        <v>58</v>
      </c>
      <c r="K885" s="109" t="s">
        <v>58</v>
      </c>
      <c r="L885" s="109" t="s">
        <v>58</v>
      </c>
      <c r="M885" s="182" t="s">
        <v>58</v>
      </c>
      <c r="N885" s="183" t="s">
        <v>58</v>
      </c>
      <c r="O885" s="183" t="s">
        <v>58</v>
      </c>
      <c r="P885" s="183" t="s">
        <v>58</v>
      </c>
      <c r="Q885" s="182" t="s">
        <v>58</v>
      </c>
      <c r="R885" s="184" t="s">
        <v>58</v>
      </c>
    </row>
    <row r="886" spans="1:18" s="102" customFormat="1" ht="19.2">
      <c r="A886" s="108" t="s">
        <v>253</v>
      </c>
      <c r="B886" s="109">
        <v>181396.3</v>
      </c>
      <c r="C886" s="109">
        <v>191774.7</v>
      </c>
      <c r="D886" s="110">
        <v>1.8</v>
      </c>
      <c r="E886" s="111" t="s">
        <v>209</v>
      </c>
      <c r="F886" s="110">
        <f>F885+G886</f>
        <v>51</v>
      </c>
      <c r="G886" s="111">
        <v>15</v>
      </c>
      <c r="H886" s="112"/>
      <c r="I886" s="112"/>
      <c r="J886" s="112"/>
      <c r="K886" s="112"/>
      <c r="L886" s="112"/>
      <c r="M886" s="112"/>
      <c r="N886" s="112"/>
      <c r="O886" s="112"/>
      <c r="P886" s="112"/>
      <c r="Q886" s="112"/>
      <c r="R886" s="113"/>
    </row>
    <row r="887" spans="1:18" s="102" customFormat="1" ht="19.8" thickBot="1">
      <c r="A887" s="108" t="s">
        <v>259</v>
      </c>
      <c r="B887" s="197">
        <v>181411</v>
      </c>
      <c r="C887" s="197">
        <v>192436.5</v>
      </c>
      <c r="D887" s="202">
        <v>1.6</v>
      </c>
      <c r="E887" s="207" t="s">
        <v>216</v>
      </c>
      <c r="F887" s="202">
        <v>1.2</v>
      </c>
      <c r="G887" s="207">
        <v>1.2</v>
      </c>
      <c r="H887" s="216"/>
      <c r="I887" s="216"/>
      <c r="J887" s="216"/>
      <c r="K887" s="216"/>
      <c r="L887" s="216"/>
      <c r="M887" s="216"/>
      <c r="N887" s="216"/>
      <c r="O887" s="216"/>
      <c r="P887" s="216"/>
      <c r="Q887" s="216"/>
      <c r="R887" s="113"/>
    </row>
    <row r="888" spans="1:18" s="102" customFormat="1" ht="19.2">
      <c r="A888" s="103" t="s">
        <v>259</v>
      </c>
      <c r="B888" s="104">
        <v>181411</v>
      </c>
      <c r="C888" s="104">
        <v>192436.5</v>
      </c>
      <c r="D888" s="105">
        <v>1.6</v>
      </c>
      <c r="E888" s="140" t="s">
        <v>209</v>
      </c>
      <c r="F888" s="105">
        <f>F887+G888</f>
        <v>11.2</v>
      </c>
      <c r="G888" s="140">
        <v>10</v>
      </c>
      <c r="H888" s="106"/>
      <c r="I888" s="106"/>
      <c r="J888" s="106"/>
      <c r="K888" s="106"/>
      <c r="L888" s="106"/>
      <c r="M888" s="106"/>
      <c r="N888" s="106"/>
      <c r="O888" s="106"/>
      <c r="P888" s="106"/>
      <c r="Q888" s="106"/>
      <c r="R888" s="107"/>
    </row>
    <row r="889" spans="1:18" s="102" customFormat="1" ht="19.2">
      <c r="A889" s="108" t="s">
        <v>259</v>
      </c>
      <c r="B889" s="109">
        <v>181411</v>
      </c>
      <c r="C889" s="109">
        <v>192436.5</v>
      </c>
      <c r="D889" s="110">
        <v>1.6</v>
      </c>
      <c r="E889" s="111" t="s">
        <v>211</v>
      </c>
      <c r="F889" s="110">
        <f>F888+G889</f>
        <v>26.5</v>
      </c>
      <c r="G889" s="111">
        <v>15.3</v>
      </c>
      <c r="H889" s="182" t="s">
        <v>58</v>
      </c>
      <c r="I889" s="182" t="s">
        <v>58</v>
      </c>
      <c r="J889" s="182" t="s">
        <v>58</v>
      </c>
      <c r="K889" s="109" t="s">
        <v>58</v>
      </c>
      <c r="L889" s="109" t="s">
        <v>58</v>
      </c>
      <c r="M889" s="182" t="s">
        <v>58</v>
      </c>
      <c r="N889" s="183" t="s">
        <v>58</v>
      </c>
      <c r="O889" s="183" t="s">
        <v>58</v>
      </c>
      <c r="P889" s="183" t="s">
        <v>58</v>
      </c>
      <c r="Q889" s="182" t="s">
        <v>58</v>
      </c>
      <c r="R889" s="184" t="s">
        <v>58</v>
      </c>
    </row>
    <row r="890" spans="1:18" s="102" customFormat="1" ht="19.2">
      <c r="A890" s="108" t="s">
        <v>259</v>
      </c>
      <c r="B890" s="109">
        <v>181411</v>
      </c>
      <c r="C890" s="109">
        <v>192436.5</v>
      </c>
      <c r="D890" s="110">
        <v>1.6</v>
      </c>
      <c r="E890" s="111" t="s">
        <v>209</v>
      </c>
      <c r="F890" s="110">
        <f>F889+G890</f>
        <v>31</v>
      </c>
      <c r="G890" s="111">
        <v>4.5</v>
      </c>
      <c r="H890" s="112"/>
      <c r="I890" s="112"/>
      <c r="J890" s="112"/>
      <c r="K890" s="112"/>
      <c r="L890" s="112"/>
      <c r="M890" s="112"/>
      <c r="N890" s="112"/>
      <c r="O890" s="112"/>
      <c r="P890" s="112"/>
      <c r="Q890" s="112"/>
      <c r="R890" s="113"/>
    </row>
    <row r="891" spans="1:18" s="102" customFormat="1" ht="19.2">
      <c r="A891" s="108" t="s">
        <v>259</v>
      </c>
      <c r="B891" s="109">
        <v>181411</v>
      </c>
      <c r="C891" s="109">
        <v>192436.5</v>
      </c>
      <c r="D891" s="110">
        <v>1.6</v>
      </c>
      <c r="E891" s="111" t="s">
        <v>211</v>
      </c>
      <c r="F891" s="110">
        <f>F890+G891</f>
        <v>37.5</v>
      </c>
      <c r="G891" s="111">
        <v>6.5</v>
      </c>
      <c r="H891" s="182" t="s">
        <v>58</v>
      </c>
      <c r="I891" s="182" t="s">
        <v>58</v>
      </c>
      <c r="J891" s="182" t="s">
        <v>58</v>
      </c>
      <c r="K891" s="109" t="s">
        <v>58</v>
      </c>
      <c r="L891" s="109" t="s">
        <v>58</v>
      </c>
      <c r="M891" s="182" t="s">
        <v>58</v>
      </c>
      <c r="N891" s="183" t="s">
        <v>58</v>
      </c>
      <c r="O891" s="183" t="s">
        <v>58</v>
      </c>
      <c r="P891" s="183" t="s">
        <v>58</v>
      </c>
      <c r="Q891" s="182" t="s">
        <v>58</v>
      </c>
      <c r="R891" s="184" t="s">
        <v>58</v>
      </c>
    </row>
    <row r="892" spans="1:18" s="102" customFormat="1" ht="19.2">
      <c r="A892" s="108" t="s">
        <v>259</v>
      </c>
      <c r="B892" s="197">
        <v>181411</v>
      </c>
      <c r="C892" s="197">
        <v>192436.5</v>
      </c>
      <c r="D892" s="202">
        <v>1.6</v>
      </c>
      <c r="E892" s="207" t="s">
        <v>209</v>
      </c>
      <c r="F892" s="202">
        <f>F891+G892</f>
        <v>53</v>
      </c>
      <c r="G892" s="207">
        <v>15.5</v>
      </c>
      <c r="H892" s="216"/>
      <c r="I892" s="216"/>
      <c r="J892" s="216"/>
      <c r="K892" s="216"/>
      <c r="L892" s="216"/>
      <c r="M892" s="216"/>
      <c r="N892" s="216"/>
      <c r="O892" s="216"/>
      <c r="P892" s="216"/>
      <c r="Q892" s="216"/>
      <c r="R892" s="113"/>
    </row>
    <row r="893" spans="1:18" s="102" customFormat="1" ht="19.8" thickBot="1">
      <c r="A893" s="116" t="s">
        <v>268</v>
      </c>
      <c r="B893" s="117">
        <v>181482.3</v>
      </c>
      <c r="C893" s="117">
        <v>192139.4</v>
      </c>
      <c r="D893" s="118">
        <v>0.8</v>
      </c>
      <c r="E893" s="119" t="s">
        <v>208</v>
      </c>
      <c r="F893" s="118">
        <v>0.7</v>
      </c>
      <c r="G893" s="119">
        <v>0.7</v>
      </c>
      <c r="H893" s="120"/>
      <c r="I893" s="120"/>
      <c r="J893" s="120"/>
      <c r="K893" s="120"/>
      <c r="L893" s="120"/>
      <c r="M893" s="120"/>
      <c r="N893" s="120"/>
      <c r="O893" s="120"/>
      <c r="P893" s="120"/>
      <c r="Q893" s="120"/>
      <c r="R893" s="121"/>
    </row>
    <row r="894" spans="1:18" s="102" customFormat="1" ht="19.2">
      <c r="A894" s="108" t="s">
        <v>268</v>
      </c>
      <c r="B894" s="109">
        <v>181482.3</v>
      </c>
      <c r="C894" s="109">
        <v>192139.4</v>
      </c>
      <c r="D894" s="110">
        <v>0.8</v>
      </c>
      <c r="E894" s="111" t="s">
        <v>213</v>
      </c>
      <c r="F894" s="110">
        <f>F893+G894</f>
        <v>6.6000000000000005</v>
      </c>
      <c r="G894" s="111">
        <v>5.9</v>
      </c>
      <c r="H894" s="112"/>
      <c r="I894" s="112"/>
      <c r="J894" s="112"/>
      <c r="K894" s="112"/>
      <c r="L894" s="112"/>
      <c r="M894" s="112"/>
      <c r="N894" s="112"/>
      <c r="O894" s="112"/>
      <c r="P894" s="112"/>
      <c r="Q894" s="112"/>
      <c r="R894" s="113"/>
    </row>
    <row r="895" spans="1:18" s="102" customFormat="1" ht="19.2">
      <c r="A895" s="108" t="s">
        <v>268</v>
      </c>
      <c r="B895" s="109">
        <v>181482.3</v>
      </c>
      <c r="C895" s="109">
        <v>192139.4</v>
      </c>
      <c r="D895" s="110">
        <v>0.8</v>
      </c>
      <c r="E895" s="111" t="s">
        <v>210</v>
      </c>
      <c r="F895" s="110">
        <f>F894+G895</f>
        <v>11.5</v>
      </c>
      <c r="G895" s="111">
        <v>4.9000000000000004</v>
      </c>
      <c r="H895" s="112"/>
      <c r="I895" s="112"/>
      <c r="J895" s="112"/>
      <c r="K895" s="112"/>
      <c r="L895" s="112"/>
      <c r="M895" s="112"/>
      <c r="N895" s="112"/>
      <c r="O895" s="112"/>
      <c r="P895" s="112"/>
      <c r="Q895" s="112"/>
      <c r="R895" s="113"/>
    </row>
    <row r="896" spans="1:18" s="102" customFormat="1" ht="19.2">
      <c r="A896" s="108" t="s">
        <v>268</v>
      </c>
      <c r="B896" s="109">
        <v>181482.3</v>
      </c>
      <c r="C896" s="109">
        <v>192139.4</v>
      </c>
      <c r="D896" s="110">
        <v>0.8</v>
      </c>
      <c r="E896" s="111" t="s">
        <v>211</v>
      </c>
      <c r="F896" s="110">
        <f>F895+G896</f>
        <v>34.799999999999997</v>
      </c>
      <c r="G896" s="111">
        <v>23.3</v>
      </c>
      <c r="H896" s="182" t="s">
        <v>58</v>
      </c>
      <c r="I896" s="182" t="s">
        <v>58</v>
      </c>
      <c r="J896" s="182" t="s">
        <v>58</v>
      </c>
      <c r="K896" s="109" t="s">
        <v>58</v>
      </c>
      <c r="L896" s="109" t="s">
        <v>58</v>
      </c>
      <c r="M896" s="182" t="s">
        <v>58</v>
      </c>
      <c r="N896" s="183" t="s">
        <v>58</v>
      </c>
      <c r="O896" s="183" t="s">
        <v>58</v>
      </c>
      <c r="P896" s="183" t="s">
        <v>58</v>
      </c>
      <c r="Q896" s="182" t="s">
        <v>58</v>
      </c>
      <c r="R896" s="184" t="s">
        <v>58</v>
      </c>
    </row>
    <row r="897" spans="1:19" s="102" customFormat="1" ht="19.2">
      <c r="A897" s="108" t="s">
        <v>268</v>
      </c>
      <c r="B897" s="109">
        <v>181482.3</v>
      </c>
      <c r="C897" s="109">
        <v>192139.4</v>
      </c>
      <c r="D897" s="110">
        <v>0.8</v>
      </c>
      <c r="E897" s="110" t="s">
        <v>213</v>
      </c>
      <c r="F897" s="110">
        <f>F896+G897</f>
        <v>37</v>
      </c>
      <c r="G897" s="111">
        <v>2.2000000000000002</v>
      </c>
      <c r="H897" s="182"/>
      <c r="I897" s="182"/>
      <c r="J897" s="182"/>
      <c r="K897" s="109"/>
      <c r="L897" s="109"/>
      <c r="M897" s="182"/>
      <c r="N897" s="183"/>
      <c r="O897" s="183"/>
      <c r="P897" s="183"/>
      <c r="Q897" s="182"/>
      <c r="R897" s="184"/>
    </row>
    <row r="898" spans="1:19" s="102" customFormat="1" ht="19.8" thickBot="1">
      <c r="A898" s="108" t="s">
        <v>271</v>
      </c>
      <c r="B898" s="197">
        <v>181482.3</v>
      </c>
      <c r="C898" s="197">
        <v>192139.4</v>
      </c>
      <c r="D898" s="202">
        <v>0.7</v>
      </c>
      <c r="E898" s="202" t="s">
        <v>208</v>
      </c>
      <c r="F898" s="202">
        <v>1.1000000000000001</v>
      </c>
      <c r="G898" s="207">
        <v>1.1000000000000001</v>
      </c>
      <c r="H898" s="220"/>
      <c r="I898" s="220"/>
      <c r="J898" s="220"/>
      <c r="K898" s="197"/>
      <c r="L898" s="197"/>
      <c r="M898" s="220"/>
      <c r="N898" s="235"/>
      <c r="O898" s="235"/>
      <c r="P898" s="235"/>
      <c r="Q898" s="220"/>
      <c r="R898" s="184"/>
      <c r="S898" s="110"/>
    </row>
    <row r="899" spans="1:19" s="102" customFormat="1" ht="19.2">
      <c r="A899" s="103" t="s">
        <v>271</v>
      </c>
      <c r="B899" s="104">
        <v>181482.3</v>
      </c>
      <c r="C899" s="104">
        <v>192139.4</v>
      </c>
      <c r="D899" s="105">
        <v>0.7</v>
      </c>
      <c r="E899" s="140" t="s">
        <v>213</v>
      </c>
      <c r="F899" s="105">
        <f>F898+G899</f>
        <v>9.7999999999999989</v>
      </c>
      <c r="G899" s="140">
        <v>8.6999999999999993</v>
      </c>
      <c r="H899" s="219"/>
      <c r="I899" s="219"/>
      <c r="J899" s="219"/>
      <c r="K899" s="219"/>
      <c r="L899" s="219"/>
      <c r="M899" s="219"/>
      <c r="N899" s="219"/>
      <c r="O899" s="219"/>
      <c r="P899" s="219"/>
      <c r="Q899" s="219"/>
      <c r="R899" s="240"/>
      <c r="S899" s="110"/>
    </row>
    <row r="900" spans="1:19" s="102" customFormat="1" ht="19.2">
      <c r="A900" s="108" t="s">
        <v>271</v>
      </c>
      <c r="B900" s="109">
        <v>181482.3</v>
      </c>
      <c r="C900" s="109">
        <v>192139.4</v>
      </c>
      <c r="D900" s="110">
        <v>0.7</v>
      </c>
      <c r="E900" s="111" t="s">
        <v>211</v>
      </c>
      <c r="F900" s="110">
        <f>F899+G900</f>
        <v>31.6</v>
      </c>
      <c r="G900" s="111">
        <v>21.8</v>
      </c>
      <c r="H900" s="182" t="s">
        <v>58</v>
      </c>
      <c r="I900" s="182" t="s">
        <v>58</v>
      </c>
      <c r="J900" s="182" t="s">
        <v>58</v>
      </c>
      <c r="K900" s="109" t="s">
        <v>58</v>
      </c>
      <c r="L900" s="109" t="s">
        <v>58</v>
      </c>
      <c r="M900" s="182" t="s">
        <v>58</v>
      </c>
      <c r="N900" s="183" t="s">
        <v>58</v>
      </c>
      <c r="O900" s="183" t="s">
        <v>58</v>
      </c>
      <c r="P900" s="183" t="s">
        <v>58</v>
      </c>
      <c r="Q900" s="182" t="s">
        <v>58</v>
      </c>
      <c r="R900" s="184" t="s">
        <v>58</v>
      </c>
      <c r="S900" s="110"/>
    </row>
    <row r="901" spans="1:19" s="102" customFormat="1" ht="19.2">
      <c r="A901" s="108" t="s">
        <v>271</v>
      </c>
      <c r="B901" s="197">
        <v>181482.3</v>
      </c>
      <c r="C901" s="197">
        <v>192139.4</v>
      </c>
      <c r="D901" s="202">
        <v>0.7</v>
      </c>
      <c r="E901" s="207" t="s">
        <v>213</v>
      </c>
      <c r="F901" s="202">
        <f>F900+G901</f>
        <v>34</v>
      </c>
      <c r="G901" s="207">
        <v>2.4</v>
      </c>
      <c r="H901" s="220"/>
      <c r="I901" s="220"/>
      <c r="J901" s="220"/>
      <c r="K901" s="197"/>
      <c r="L901" s="197"/>
      <c r="M901" s="220"/>
      <c r="N901" s="235"/>
      <c r="O901" s="235"/>
      <c r="P901" s="235"/>
      <c r="Q901" s="220"/>
      <c r="R901" s="184"/>
      <c r="S901" s="110"/>
    </row>
    <row r="902" spans="1:19" s="102" customFormat="1" ht="19.2">
      <c r="A902" s="108" t="s">
        <v>257</v>
      </c>
      <c r="B902" s="197">
        <v>181534.1</v>
      </c>
      <c r="C902" s="197">
        <v>192161.6</v>
      </c>
      <c r="D902" s="202">
        <v>1</v>
      </c>
      <c r="E902" s="207" t="s">
        <v>208</v>
      </c>
      <c r="F902" s="202">
        <v>1.4</v>
      </c>
      <c r="G902" s="207">
        <v>1.4</v>
      </c>
      <c r="H902" s="216"/>
      <c r="I902" s="216"/>
      <c r="J902" s="216"/>
      <c r="K902" s="216"/>
      <c r="L902" s="216"/>
      <c r="M902" s="216"/>
      <c r="N902" s="216"/>
      <c r="O902" s="216"/>
      <c r="P902" s="216"/>
      <c r="Q902" s="216"/>
      <c r="R902" s="113"/>
      <c r="S902" s="110"/>
    </row>
    <row r="903" spans="1:19" s="102" customFormat="1" ht="19.2">
      <c r="A903" s="108" t="s">
        <v>257</v>
      </c>
      <c r="B903" s="109">
        <v>181534.1</v>
      </c>
      <c r="C903" s="109">
        <v>192161.6</v>
      </c>
      <c r="D903" s="110">
        <v>1</v>
      </c>
      <c r="E903" s="111" t="s">
        <v>213</v>
      </c>
      <c r="F903" s="110">
        <f>F902+G903</f>
        <v>12.8</v>
      </c>
      <c r="G903" s="111">
        <v>11.4</v>
      </c>
      <c r="H903" s="112"/>
      <c r="I903" s="112"/>
      <c r="J903" s="112"/>
      <c r="K903" s="112"/>
      <c r="L903" s="112"/>
      <c r="M903" s="112"/>
      <c r="N903" s="112"/>
      <c r="O903" s="112"/>
      <c r="P903" s="112"/>
      <c r="Q903" s="112"/>
      <c r="R903" s="113"/>
      <c r="S903" s="110"/>
    </row>
    <row r="904" spans="1:19" s="102" customFormat="1" ht="19.2">
      <c r="A904" s="108" t="s">
        <v>257</v>
      </c>
      <c r="B904" s="109">
        <v>181534.1</v>
      </c>
      <c r="C904" s="109">
        <v>192161.6</v>
      </c>
      <c r="D904" s="110">
        <v>1</v>
      </c>
      <c r="E904" s="111" t="s">
        <v>222</v>
      </c>
      <c r="F904" s="110">
        <f>F903+G904</f>
        <v>29</v>
      </c>
      <c r="G904" s="111">
        <v>16.2</v>
      </c>
      <c r="H904" s="182">
        <v>50.9</v>
      </c>
      <c r="I904" s="182">
        <v>2.71</v>
      </c>
      <c r="J904" s="182">
        <v>60.9</v>
      </c>
      <c r="K904" s="109">
        <v>35.799999999999997</v>
      </c>
      <c r="L904" s="109" t="s">
        <v>58</v>
      </c>
      <c r="M904" s="182" t="s">
        <v>58</v>
      </c>
      <c r="N904" s="183">
        <v>0.57299999999999995</v>
      </c>
      <c r="O904" s="183" t="s">
        <v>58</v>
      </c>
      <c r="P904" s="183">
        <v>1.4350000000000001</v>
      </c>
      <c r="Q904" s="182" t="s">
        <v>58</v>
      </c>
      <c r="R904" s="184">
        <v>119.1</v>
      </c>
      <c r="S904" s="110"/>
    </row>
    <row r="905" spans="1:19" s="102" customFormat="1" ht="19.2">
      <c r="A905" s="108" t="s">
        <v>257</v>
      </c>
      <c r="B905" s="197">
        <v>181534.1</v>
      </c>
      <c r="C905" s="197">
        <v>192161.6</v>
      </c>
      <c r="D905" s="202">
        <v>1</v>
      </c>
      <c r="E905" s="207" t="s">
        <v>213</v>
      </c>
      <c r="F905" s="202">
        <f>F904+G905</f>
        <v>56</v>
      </c>
      <c r="G905" s="207">
        <v>27</v>
      </c>
      <c r="H905" s="216"/>
      <c r="I905" s="216"/>
      <c r="J905" s="216"/>
      <c r="K905" s="216"/>
      <c r="L905" s="216"/>
      <c r="M905" s="216"/>
      <c r="N905" s="216"/>
      <c r="O905" s="216"/>
      <c r="P905" s="216"/>
      <c r="Q905" s="216"/>
      <c r="R905" s="113"/>
      <c r="S905" s="110"/>
    </row>
    <row r="906" spans="1:19" s="102" customFormat="1" ht="19.8" thickBot="1">
      <c r="A906" s="116" t="s">
        <v>272</v>
      </c>
      <c r="B906" s="117">
        <v>181553</v>
      </c>
      <c r="C906" s="117">
        <v>192369.6</v>
      </c>
      <c r="D906" s="118">
        <v>1.1000000000000001</v>
      </c>
      <c r="E906" s="119" t="s">
        <v>216</v>
      </c>
      <c r="F906" s="118">
        <v>0.6</v>
      </c>
      <c r="G906" s="119">
        <v>0.6</v>
      </c>
      <c r="H906" s="188"/>
      <c r="I906" s="188"/>
      <c r="J906" s="188"/>
      <c r="K906" s="117"/>
      <c r="L906" s="117"/>
      <c r="M906" s="188"/>
      <c r="N906" s="189"/>
      <c r="O906" s="189"/>
      <c r="P906" s="189"/>
      <c r="Q906" s="188"/>
      <c r="R906" s="190"/>
      <c r="S906" s="110"/>
    </row>
    <row r="907" spans="1:19" s="102" customFormat="1" ht="19.2">
      <c r="A907" s="108" t="s">
        <v>272</v>
      </c>
      <c r="B907" s="109">
        <v>181553</v>
      </c>
      <c r="C907" s="109">
        <v>192369.6</v>
      </c>
      <c r="D907" s="110">
        <v>1.1000000000000001</v>
      </c>
      <c r="E907" s="111" t="s">
        <v>213</v>
      </c>
      <c r="F907" s="110">
        <f t="shared" ref="F907:F912" si="15">F906+G907</f>
        <v>1.5</v>
      </c>
      <c r="G907" s="111">
        <v>0.9</v>
      </c>
      <c r="H907" s="182"/>
      <c r="I907" s="182"/>
      <c r="J907" s="182"/>
      <c r="K907" s="109"/>
      <c r="L907" s="109"/>
      <c r="M907" s="182"/>
      <c r="N907" s="183"/>
      <c r="O907" s="183"/>
      <c r="P907" s="183"/>
      <c r="Q907" s="182"/>
      <c r="R907" s="184"/>
      <c r="S907" s="110"/>
    </row>
    <row r="908" spans="1:19" s="102" customFormat="1" ht="19.2">
      <c r="A908" s="108" t="s">
        <v>272</v>
      </c>
      <c r="B908" s="109">
        <v>181553</v>
      </c>
      <c r="C908" s="109">
        <v>192369.6</v>
      </c>
      <c r="D908" s="110">
        <v>1.1000000000000001</v>
      </c>
      <c r="E908" s="111" t="s">
        <v>209</v>
      </c>
      <c r="F908" s="110">
        <f t="shared" si="15"/>
        <v>5.7</v>
      </c>
      <c r="G908" s="111">
        <v>4.2</v>
      </c>
      <c r="H908" s="182"/>
      <c r="I908" s="182"/>
      <c r="J908" s="182"/>
      <c r="K908" s="109"/>
      <c r="L908" s="109"/>
      <c r="M908" s="182"/>
      <c r="N908" s="183"/>
      <c r="O908" s="183"/>
      <c r="P908" s="183"/>
      <c r="Q908" s="182"/>
      <c r="R908" s="184"/>
      <c r="S908" s="110"/>
    </row>
    <row r="909" spans="1:19" s="102" customFormat="1" ht="19.2">
      <c r="A909" s="108" t="s">
        <v>272</v>
      </c>
      <c r="B909" s="109">
        <v>181553</v>
      </c>
      <c r="C909" s="109">
        <v>192369.6</v>
      </c>
      <c r="D909" s="110">
        <v>1.1000000000000001</v>
      </c>
      <c r="E909" s="111" t="s">
        <v>213</v>
      </c>
      <c r="F909" s="110">
        <f t="shared" si="15"/>
        <v>9.5</v>
      </c>
      <c r="G909" s="111">
        <v>3.8</v>
      </c>
      <c r="H909" s="182"/>
      <c r="I909" s="182"/>
      <c r="J909" s="182"/>
      <c r="K909" s="109"/>
      <c r="L909" s="109"/>
      <c r="M909" s="182"/>
      <c r="N909" s="183"/>
      <c r="O909" s="183"/>
      <c r="P909" s="183"/>
      <c r="Q909" s="182"/>
      <c r="R909" s="184"/>
      <c r="S909" s="110"/>
    </row>
    <row r="910" spans="1:19" s="102" customFormat="1" ht="19.2">
      <c r="A910" s="108" t="s">
        <v>272</v>
      </c>
      <c r="B910" s="109">
        <v>181553</v>
      </c>
      <c r="C910" s="109">
        <v>192369.6</v>
      </c>
      <c r="D910" s="110">
        <v>1.1000000000000001</v>
      </c>
      <c r="E910" s="111" t="s">
        <v>210</v>
      </c>
      <c r="F910" s="110">
        <f t="shared" si="15"/>
        <v>10.8</v>
      </c>
      <c r="G910" s="111">
        <v>1.3</v>
      </c>
      <c r="R910" s="191"/>
      <c r="S910" s="110"/>
    </row>
    <row r="911" spans="1:19" s="102" customFormat="1" ht="19.8" thickBot="1">
      <c r="A911" s="108" t="s">
        <v>272</v>
      </c>
      <c r="B911" s="109">
        <v>181553</v>
      </c>
      <c r="C911" s="109">
        <v>192369.6</v>
      </c>
      <c r="D911" s="110">
        <v>1.1000000000000001</v>
      </c>
      <c r="E911" s="110" t="s">
        <v>211</v>
      </c>
      <c r="F911" s="110">
        <f t="shared" si="15"/>
        <v>31.6</v>
      </c>
      <c r="G911" s="111">
        <v>20.8</v>
      </c>
      <c r="H911" s="182" t="s">
        <v>58</v>
      </c>
      <c r="I911" s="182" t="s">
        <v>58</v>
      </c>
      <c r="J911" s="182" t="s">
        <v>58</v>
      </c>
      <c r="K911" s="109" t="s">
        <v>58</v>
      </c>
      <c r="L911" s="109" t="s">
        <v>58</v>
      </c>
      <c r="M911" s="182" t="s">
        <v>58</v>
      </c>
      <c r="N911" s="183" t="s">
        <v>58</v>
      </c>
      <c r="O911" s="183" t="s">
        <v>58</v>
      </c>
      <c r="P911" s="183" t="s">
        <v>58</v>
      </c>
      <c r="Q911" s="182" t="s">
        <v>58</v>
      </c>
      <c r="R911" s="184" t="s">
        <v>58</v>
      </c>
      <c r="S911" s="110"/>
    </row>
    <row r="912" spans="1:19" s="102" customFormat="1" ht="19.2">
      <c r="A912" s="103" t="s">
        <v>272</v>
      </c>
      <c r="B912" s="104">
        <v>181553</v>
      </c>
      <c r="C912" s="104">
        <v>192369.6</v>
      </c>
      <c r="D912" s="105">
        <v>1.1000000000000001</v>
      </c>
      <c r="E912" s="140" t="s">
        <v>213</v>
      </c>
      <c r="F912" s="105">
        <f t="shared" si="15"/>
        <v>34</v>
      </c>
      <c r="G912" s="140">
        <v>2.4</v>
      </c>
      <c r="H912" s="106"/>
      <c r="I912" s="106"/>
      <c r="J912" s="106"/>
      <c r="K912" s="106"/>
      <c r="L912" s="106"/>
      <c r="M912" s="106"/>
      <c r="N912" s="106"/>
      <c r="O912" s="106"/>
      <c r="P912" s="106"/>
      <c r="Q912" s="106"/>
      <c r="R912" s="107"/>
      <c r="S912" s="110"/>
    </row>
    <row r="913" spans="1:19" s="102" customFormat="1" ht="19.2">
      <c r="A913" s="108" t="s">
        <v>258</v>
      </c>
      <c r="B913" s="109">
        <v>181616.6</v>
      </c>
      <c r="C913" s="109">
        <v>192403.20000000001</v>
      </c>
      <c r="D913" s="110">
        <v>1.4</v>
      </c>
      <c r="E913" s="111" t="s">
        <v>216</v>
      </c>
      <c r="F913" s="110">
        <v>1.2</v>
      </c>
      <c r="G913" s="111">
        <v>1.2</v>
      </c>
      <c r="H913" s="112"/>
      <c r="I913" s="112"/>
      <c r="J913" s="112"/>
      <c r="K913" s="112"/>
      <c r="L913" s="112"/>
      <c r="M913" s="112"/>
      <c r="N913" s="112"/>
      <c r="O913" s="112"/>
      <c r="P913" s="112"/>
      <c r="Q913" s="112"/>
      <c r="R913" s="113"/>
      <c r="S913" s="110"/>
    </row>
    <row r="914" spans="1:19" s="102" customFormat="1" ht="19.2">
      <c r="A914" s="108" t="s">
        <v>258</v>
      </c>
      <c r="B914" s="109">
        <v>181616.6</v>
      </c>
      <c r="C914" s="109">
        <v>192403.20000000001</v>
      </c>
      <c r="D914" s="110">
        <v>1.4</v>
      </c>
      <c r="E914" s="111" t="s">
        <v>249</v>
      </c>
      <c r="F914" s="110">
        <f>F913+G914</f>
        <v>9.7999999999999989</v>
      </c>
      <c r="G914" s="111">
        <v>8.6</v>
      </c>
      <c r="H914" s="112"/>
      <c r="I914" s="112"/>
      <c r="J914" s="112"/>
      <c r="K914" s="112"/>
      <c r="L914" s="112"/>
      <c r="M914" s="112"/>
      <c r="N914" s="112"/>
      <c r="O914" s="112"/>
      <c r="P914" s="112"/>
      <c r="Q914" s="112"/>
      <c r="R914" s="113"/>
      <c r="S914" s="110"/>
    </row>
    <row r="915" spans="1:19" s="102" customFormat="1" ht="19.8" thickBot="1">
      <c r="A915" s="116" t="s">
        <v>258</v>
      </c>
      <c r="B915" s="117">
        <v>181616.6</v>
      </c>
      <c r="C915" s="117">
        <v>192403.20000000001</v>
      </c>
      <c r="D915" s="118">
        <v>1.4</v>
      </c>
      <c r="E915" s="119" t="s">
        <v>211</v>
      </c>
      <c r="F915" s="118">
        <f>F914+G915</f>
        <v>31.5</v>
      </c>
      <c r="G915" s="119">
        <v>21.7</v>
      </c>
      <c r="H915" s="188">
        <v>43.6</v>
      </c>
      <c r="I915" s="188">
        <v>2.71</v>
      </c>
      <c r="J915" s="188">
        <v>47.3</v>
      </c>
      <c r="K915" s="117">
        <v>24.4</v>
      </c>
      <c r="L915" s="117" t="s">
        <v>58</v>
      </c>
      <c r="M915" s="188" t="s">
        <v>58</v>
      </c>
      <c r="N915" s="189" t="s">
        <v>58</v>
      </c>
      <c r="O915" s="189" t="s">
        <v>58</v>
      </c>
      <c r="P915" s="189" t="s">
        <v>58</v>
      </c>
      <c r="Q915" s="188" t="s">
        <v>58</v>
      </c>
      <c r="R915" s="190" t="s">
        <v>58</v>
      </c>
      <c r="S915" s="110"/>
    </row>
    <row r="916" spans="1:19" s="102" customFormat="1" ht="19.2">
      <c r="A916" s="108" t="s">
        <v>258</v>
      </c>
      <c r="B916" s="109">
        <v>181616.6</v>
      </c>
      <c r="C916" s="109">
        <v>192403.20000000001</v>
      </c>
      <c r="D916" s="110">
        <v>1.4</v>
      </c>
      <c r="E916" s="111" t="s">
        <v>209</v>
      </c>
      <c r="F916" s="110">
        <f>F915+G916</f>
        <v>52</v>
      </c>
      <c r="G916" s="111">
        <v>20.5</v>
      </c>
      <c r="H916" s="112"/>
      <c r="I916" s="112"/>
      <c r="J916" s="112"/>
      <c r="K916" s="112"/>
      <c r="L916" s="112"/>
      <c r="M916" s="112"/>
      <c r="N916" s="112"/>
      <c r="O916" s="112"/>
      <c r="P916" s="112"/>
      <c r="Q916" s="112"/>
      <c r="R916" s="113"/>
      <c r="S916" s="110"/>
    </row>
    <row r="917" spans="1:19" s="102" customFormat="1" ht="19.2">
      <c r="A917" s="108" t="s">
        <v>267</v>
      </c>
      <c r="B917" s="197">
        <v>181619.7</v>
      </c>
      <c r="C917" s="197">
        <v>192225</v>
      </c>
      <c r="D917" s="202">
        <v>0.6</v>
      </c>
      <c r="E917" s="207" t="s">
        <v>210</v>
      </c>
      <c r="F917" s="202">
        <v>1.5</v>
      </c>
      <c r="G917" s="207">
        <v>1.5</v>
      </c>
      <c r="H917" s="216"/>
      <c r="I917" s="216"/>
      <c r="J917" s="216"/>
      <c r="K917" s="216"/>
      <c r="L917" s="216"/>
      <c r="M917" s="216"/>
      <c r="N917" s="216"/>
      <c r="O917" s="216"/>
      <c r="P917" s="216"/>
      <c r="Q917" s="216"/>
      <c r="R917" s="113"/>
      <c r="S917" s="110"/>
    </row>
    <row r="918" spans="1:19" s="102" customFormat="1" ht="19.2">
      <c r="A918" s="108" t="s">
        <v>267</v>
      </c>
      <c r="B918" s="109">
        <v>181619.7</v>
      </c>
      <c r="C918" s="109">
        <v>192225</v>
      </c>
      <c r="D918" s="110">
        <v>0.6</v>
      </c>
      <c r="E918" s="111" t="s">
        <v>209</v>
      </c>
      <c r="F918" s="110">
        <f>F917+G918</f>
        <v>11.7</v>
      </c>
      <c r="G918" s="111">
        <v>10.199999999999999</v>
      </c>
      <c r="H918" s="112"/>
      <c r="I918" s="112"/>
      <c r="J918" s="112"/>
      <c r="K918" s="112"/>
      <c r="L918" s="112"/>
      <c r="M918" s="112"/>
      <c r="N918" s="112"/>
      <c r="O918" s="112"/>
      <c r="P918" s="112"/>
      <c r="Q918" s="112"/>
      <c r="R918" s="113"/>
      <c r="S918" s="110"/>
    </row>
    <row r="919" spans="1:19" s="102" customFormat="1" ht="19.2">
      <c r="A919" s="108" t="s">
        <v>267</v>
      </c>
      <c r="B919" s="109">
        <v>181619.7</v>
      </c>
      <c r="C919" s="109">
        <v>192225</v>
      </c>
      <c r="D919" s="110">
        <v>0.6</v>
      </c>
      <c r="E919" s="111" t="s">
        <v>222</v>
      </c>
      <c r="F919" s="110">
        <f>F918+G919</f>
        <v>29.8</v>
      </c>
      <c r="G919" s="111">
        <v>18.100000000000001</v>
      </c>
      <c r="H919" s="182">
        <v>40.85</v>
      </c>
      <c r="I919" s="182">
        <v>2.6900000000000004</v>
      </c>
      <c r="J919" s="182">
        <v>46.5</v>
      </c>
      <c r="K919" s="109">
        <v>21.7</v>
      </c>
      <c r="L919" s="109" t="s">
        <v>58</v>
      </c>
      <c r="M919" s="182" t="s">
        <v>58</v>
      </c>
      <c r="N919" s="183">
        <v>0.54949999999999999</v>
      </c>
      <c r="O919" s="183" t="s">
        <v>58</v>
      </c>
      <c r="P919" s="183">
        <v>1.177</v>
      </c>
      <c r="Q919" s="182" t="s">
        <v>58</v>
      </c>
      <c r="R919" s="184">
        <v>121</v>
      </c>
      <c r="S919" s="110"/>
    </row>
    <row r="920" spans="1:19" s="102" customFormat="1" ht="19.2">
      <c r="A920" s="108" t="s">
        <v>267</v>
      </c>
      <c r="B920" s="109">
        <v>181619.7</v>
      </c>
      <c r="C920" s="109">
        <v>192225</v>
      </c>
      <c r="D920" s="110">
        <v>0.6</v>
      </c>
      <c r="E920" s="111" t="s">
        <v>213</v>
      </c>
      <c r="F920" s="110">
        <f>F919+G920</f>
        <v>38.9</v>
      </c>
      <c r="G920" s="111">
        <v>9.1</v>
      </c>
      <c r="H920" s="112"/>
      <c r="I920" s="112"/>
      <c r="J920" s="112"/>
      <c r="K920" s="112"/>
      <c r="L920" s="112"/>
      <c r="M920" s="112"/>
      <c r="N920" s="112"/>
      <c r="O920" s="112"/>
      <c r="P920" s="112"/>
      <c r="Q920" s="112"/>
      <c r="R920" s="113"/>
      <c r="S920" s="110"/>
    </row>
    <row r="921" spans="1:19" s="102" customFormat="1" ht="19.2">
      <c r="A921" s="108" t="s">
        <v>267</v>
      </c>
      <c r="B921" s="109">
        <v>181619.7</v>
      </c>
      <c r="C921" s="109">
        <v>192225</v>
      </c>
      <c r="D921" s="110">
        <v>0.6</v>
      </c>
      <c r="E921" s="110" t="s">
        <v>211</v>
      </c>
      <c r="F921" s="110">
        <f>F920+G921</f>
        <v>43.4</v>
      </c>
      <c r="G921" s="111">
        <v>4.5</v>
      </c>
      <c r="H921" s="182" t="s">
        <v>58</v>
      </c>
      <c r="I921" s="182" t="s">
        <v>58</v>
      </c>
      <c r="J921" s="182" t="s">
        <v>58</v>
      </c>
      <c r="K921" s="109" t="s">
        <v>58</v>
      </c>
      <c r="L921" s="109" t="s">
        <v>58</v>
      </c>
      <c r="M921" s="182" t="s">
        <v>58</v>
      </c>
      <c r="N921" s="183" t="s">
        <v>58</v>
      </c>
      <c r="O921" s="183" t="s">
        <v>58</v>
      </c>
      <c r="P921" s="183" t="s">
        <v>58</v>
      </c>
      <c r="Q921" s="182" t="s">
        <v>58</v>
      </c>
      <c r="R921" s="184" t="s">
        <v>58</v>
      </c>
      <c r="S921" s="110"/>
    </row>
    <row r="922" spans="1:19" s="102" customFormat="1" ht="19.8" thickBot="1">
      <c r="A922" s="116" t="s">
        <v>267</v>
      </c>
      <c r="B922" s="117">
        <v>181619.7</v>
      </c>
      <c r="C922" s="117">
        <v>192225</v>
      </c>
      <c r="D922" s="118">
        <v>0.6</v>
      </c>
      <c r="E922" s="119" t="s">
        <v>213</v>
      </c>
      <c r="F922" s="118">
        <f>F921+G922</f>
        <v>49</v>
      </c>
      <c r="G922" s="119">
        <v>5.6</v>
      </c>
      <c r="H922" s="120"/>
      <c r="I922" s="120"/>
      <c r="J922" s="120"/>
      <c r="K922" s="120"/>
      <c r="L922" s="120"/>
      <c r="M922" s="120"/>
      <c r="N922" s="120"/>
      <c r="O922" s="120"/>
      <c r="P922" s="120"/>
      <c r="Q922" s="120"/>
      <c r="R922" s="121"/>
      <c r="S922" s="110"/>
    </row>
  </sheetData>
  <sortState xmlns:xlrd2="http://schemas.microsoft.com/office/spreadsheetml/2017/richdata2" ref="A2:R922">
    <sortCondition ref="B2:B92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97731-03DE-440A-B07D-3613337C2D32}">
  <dimension ref="A1:HW29"/>
  <sheetViews>
    <sheetView topLeftCell="A10" workbookViewId="0">
      <selection activeCell="F18" sqref="F18"/>
    </sheetView>
  </sheetViews>
  <sheetFormatPr defaultRowHeight="14.4"/>
  <cols>
    <col min="1" max="1" width="9" bestFit="1" customWidth="1"/>
    <col min="2" max="3" width="13.88671875" bestFit="1" customWidth="1"/>
    <col min="4" max="4" width="9.21875" bestFit="1" customWidth="1"/>
    <col min="5" max="5" width="9" bestFit="1" customWidth="1"/>
    <col min="6" max="6" width="9.21875" bestFit="1" customWidth="1"/>
    <col min="7" max="7" width="9.109375" bestFit="1" customWidth="1"/>
    <col min="8" max="8" width="9.33203125" bestFit="1" customWidth="1"/>
    <col min="9" max="9" width="9.21875" bestFit="1" customWidth="1"/>
    <col min="10" max="10" width="9.5546875" bestFit="1" customWidth="1"/>
    <col min="11" max="12" width="9.33203125" bestFit="1" customWidth="1"/>
    <col min="13" max="13" width="10.88671875" bestFit="1" customWidth="1"/>
    <col min="14" max="15" width="9.44140625" bestFit="1" customWidth="1"/>
    <col min="16" max="17" width="9.33203125" bestFit="1" customWidth="1"/>
    <col min="18" max="18" width="12.5546875" bestFit="1" customWidth="1"/>
    <col min="19" max="103" width="9.109375" bestFit="1" customWidth="1"/>
    <col min="104" max="105" width="9" bestFit="1" customWidth="1"/>
    <col min="106" max="106" width="9.109375" bestFit="1" customWidth="1"/>
    <col min="107" max="154" width="9" bestFit="1" customWidth="1"/>
    <col min="155" max="227" width="10.33203125" bestFit="1" customWidth="1"/>
  </cols>
  <sheetData>
    <row r="1" spans="1:231" s="14" customFormat="1" ht="70.05" customHeight="1">
      <c r="A1" s="11" t="s">
        <v>36</v>
      </c>
      <c r="B1" s="11" t="s">
        <v>37</v>
      </c>
      <c r="C1" s="11" t="s">
        <v>38</v>
      </c>
      <c r="D1" s="11" t="s">
        <v>39</v>
      </c>
      <c r="E1" s="12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51</v>
      </c>
      <c r="Q1" s="13" t="s">
        <v>52</v>
      </c>
      <c r="R1" s="13" t="s">
        <v>53</v>
      </c>
    </row>
    <row r="2" spans="1:231" s="33" customFormat="1" ht="30.6" customHeight="1">
      <c r="A2" s="25" t="s">
        <v>54</v>
      </c>
      <c r="B2" s="26">
        <v>177276.88</v>
      </c>
      <c r="C2" s="26">
        <v>192859.17</v>
      </c>
      <c r="D2" s="27">
        <v>1</v>
      </c>
      <c r="E2" s="27" t="s">
        <v>55</v>
      </c>
      <c r="F2" s="27">
        <v>0.7</v>
      </c>
      <c r="G2" s="28">
        <v>0.7</v>
      </c>
      <c r="H2" s="29"/>
      <c r="I2" s="29"/>
      <c r="J2" s="29"/>
      <c r="K2" s="29"/>
      <c r="L2" s="30"/>
      <c r="M2" s="31"/>
      <c r="N2" s="31"/>
      <c r="O2" s="31"/>
      <c r="P2" s="31"/>
      <c r="Q2" s="31"/>
      <c r="R2" s="32"/>
    </row>
    <row r="3" spans="1:231" s="33" customFormat="1" ht="17.399999999999999">
      <c r="A3" s="25" t="s">
        <v>54</v>
      </c>
      <c r="B3" s="26">
        <v>177276.88</v>
      </c>
      <c r="C3" s="26">
        <v>192859.17</v>
      </c>
      <c r="D3" s="27">
        <v>1</v>
      </c>
      <c r="E3" s="28" t="s">
        <v>56</v>
      </c>
      <c r="F3" s="27">
        <f>F2+G3</f>
        <v>10.5</v>
      </c>
      <c r="G3" s="28">
        <v>9.8000000000000007</v>
      </c>
      <c r="H3" s="29"/>
      <c r="I3" s="29"/>
      <c r="J3" s="29"/>
      <c r="K3" s="29"/>
      <c r="L3" s="30"/>
      <c r="M3" s="31"/>
      <c r="N3" s="31"/>
      <c r="O3" s="31"/>
      <c r="P3" s="31"/>
      <c r="Q3" s="31"/>
      <c r="R3" s="32"/>
    </row>
    <row r="4" spans="1:231" s="33" customFormat="1" ht="17.399999999999999">
      <c r="A4" s="25" t="s">
        <v>54</v>
      </c>
      <c r="B4" s="26">
        <v>177276.88</v>
      </c>
      <c r="C4" s="26">
        <v>192859.17</v>
      </c>
      <c r="D4" s="27">
        <v>1</v>
      </c>
      <c r="E4" s="28" t="s">
        <v>57</v>
      </c>
      <c r="F4" s="27">
        <f>F3+G4</f>
        <v>32</v>
      </c>
      <c r="G4" s="28">
        <v>21.5</v>
      </c>
      <c r="H4" s="29">
        <v>44.14</v>
      </c>
      <c r="I4" s="29">
        <v>2.66</v>
      </c>
      <c r="J4" s="29">
        <v>37.78</v>
      </c>
      <c r="K4" s="29">
        <v>21.639999999999997</v>
      </c>
      <c r="L4" s="34">
        <v>60.2</v>
      </c>
      <c r="M4" s="31" t="s">
        <v>58</v>
      </c>
      <c r="N4" s="31">
        <v>0.39340000000000003</v>
      </c>
      <c r="O4" s="31">
        <v>0.50700000000000001</v>
      </c>
      <c r="P4" s="31" t="s">
        <v>58</v>
      </c>
      <c r="Q4" s="31" t="s">
        <v>58</v>
      </c>
      <c r="R4" s="32">
        <v>148.6</v>
      </c>
    </row>
    <row r="5" spans="1:231" s="33" customFormat="1" ht="17.399999999999999">
      <c r="A5" s="25" t="s">
        <v>54</v>
      </c>
      <c r="B5" s="26">
        <v>177276.88</v>
      </c>
      <c r="C5" s="26">
        <v>192859.17</v>
      </c>
      <c r="D5" s="27">
        <v>1</v>
      </c>
      <c r="E5" s="28" t="s">
        <v>59</v>
      </c>
      <c r="F5" s="27">
        <f>F4+G5</f>
        <v>40.5</v>
      </c>
      <c r="G5" s="28">
        <v>8.5</v>
      </c>
      <c r="H5" s="29"/>
      <c r="I5" s="29"/>
      <c r="J5" s="29"/>
      <c r="K5" s="29"/>
      <c r="L5" s="30"/>
      <c r="M5" s="31"/>
      <c r="N5" s="31"/>
      <c r="O5" s="31"/>
      <c r="P5" s="31"/>
      <c r="Q5" s="31"/>
      <c r="R5" s="32"/>
    </row>
    <row r="6" spans="1:231" ht="15" thickBot="1"/>
    <row r="7" spans="1:231" s="83" customFormat="1" ht="17.399999999999999">
      <c r="A7" s="75" t="s">
        <v>60</v>
      </c>
      <c r="B7" s="76">
        <v>177199.68</v>
      </c>
      <c r="C7" s="76">
        <v>192569.64</v>
      </c>
      <c r="D7" s="77">
        <v>1.4</v>
      </c>
      <c r="E7" s="77" t="s">
        <v>55</v>
      </c>
      <c r="F7" s="77">
        <v>1.3</v>
      </c>
      <c r="G7" s="78">
        <v>1.3</v>
      </c>
      <c r="H7" s="79"/>
      <c r="I7" s="79"/>
      <c r="J7" s="79"/>
      <c r="K7" s="79"/>
      <c r="L7" s="80"/>
      <c r="M7" s="81"/>
      <c r="N7" s="81"/>
      <c r="O7" s="81"/>
      <c r="P7" s="81"/>
      <c r="Q7" s="81"/>
      <c r="R7" s="82"/>
    </row>
    <row r="8" spans="1:231" s="83" customFormat="1" ht="17.399999999999999">
      <c r="A8" s="84" t="s">
        <v>60</v>
      </c>
      <c r="B8" s="85">
        <v>177199.68</v>
      </c>
      <c r="C8" s="85">
        <v>192569.64</v>
      </c>
      <c r="D8" s="86">
        <v>1.4</v>
      </c>
      <c r="E8" s="87" t="s">
        <v>59</v>
      </c>
      <c r="F8" s="86">
        <f>F7+G8</f>
        <v>12</v>
      </c>
      <c r="G8" s="87">
        <v>10.7</v>
      </c>
      <c r="H8" s="88"/>
      <c r="I8" s="88"/>
      <c r="J8" s="88"/>
      <c r="K8" s="88"/>
      <c r="L8" s="89"/>
      <c r="M8" s="90"/>
      <c r="N8" s="90"/>
      <c r="O8" s="90"/>
      <c r="P8" s="90"/>
      <c r="Q8" s="90"/>
      <c r="R8" s="91"/>
    </row>
    <row r="9" spans="1:231" s="83" customFormat="1" ht="17.399999999999999">
      <c r="A9" s="84" t="s">
        <v>60</v>
      </c>
      <c r="B9" s="85">
        <v>177199.68</v>
      </c>
      <c r="C9" s="85">
        <v>192569.64</v>
      </c>
      <c r="D9" s="86">
        <v>1.4</v>
      </c>
      <c r="E9" s="87" t="s">
        <v>57</v>
      </c>
      <c r="F9" s="86">
        <f>F8+G9</f>
        <v>34</v>
      </c>
      <c r="G9" s="87">
        <v>22</v>
      </c>
      <c r="H9" s="88">
        <v>49.125</v>
      </c>
      <c r="I9" s="88">
        <v>2.6924999999999999</v>
      </c>
      <c r="J9" s="88">
        <v>49.099999999999994</v>
      </c>
      <c r="K9" s="88">
        <v>25.549999999999997</v>
      </c>
      <c r="L9" s="92">
        <v>59.400000000000006</v>
      </c>
      <c r="M9" s="90">
        <v>31.5</v>
      </c>
      <c r="N9" s="90">
        <v>0.5129999999999999</v>
      </c>
      <c r="O9" s="90">
        <v>0.62575000000000003</v>
      </c>
      <c r="P9" s="90">
        <v>1.3394999999999999</v>
      </c>
      <c r="Q9" s="90">
        <v>6.6</v>
      </c>
      <c r="R9" s="91">
        <v>100.75</v>
      </c>
    </row>
    <row r="10" spans="1:231" s="83" customFormat="1" ht="18" thickBot="1">
      <c r="A10" s="93" t="s">
        <v>60</v>
      </c>
      <c r="B10" s="94">
        <v>177199.68</v>
      </c>
      <c r="C10" s="94">
        <v>192569.64</v>
      </c>
      <c r="D10" s="95">
        <v>1.4</v>
      </c>
      <c r="E10" s="96" t="s">
        <v>61</v>
      </c>
      <c r="F10" s="95">
        <f>F9+G10</f>
        <v>53</v>
      </c>
      <c r="G10" s="96">
        <v>19</v>
      </c>
      <c r="H10" s="97"/>
      <c r="I10" s="97"/>
      <c r="J10" s="97"/>
      <c r="K10" s="97"/>
      <c r="L10" s="98"/>
      <c r="M10" s="99"/>
      <c r="N10" s="99"/>
      <c r="O10" s="99"/>
      <c r="P10" s="99"/>
      <c r="Q10" s="99"/>
      <c r="R10" s="100"/>
    </row>
    <row r="12" spans="1:231" s="68" customFormat="1" ht="70.05" customHeight="1">
      <c r="A12" s="61" t="s">
        <v>66</v>
      </c>
      <c r="B12" s="61" t="s">
        <v>67</v>
      </c>
      <c r="C12" s="61" t="s">
        <v>68</v>
      </c>
      <c r="D12" s="61" t="s">
        <v>69</v>
      </c>
      <c r="E12" s="61" t="s">
        <v>70</v>
      </c>
      <c r="F12" s="61" t="s">
        <v>71</v>
      </c>
      <c r="G12" s="61" t="s">
        <v>72</v>
      </c>
      <c r="H12" s="61" t="s">
        <v>73</v>
      </c>
      <c r="I12" s="61" t="s">
        <v>74</v>
      </c>
      <c r="J12" s="61" t="s">
        <v>63</v>
      </c>
      <c r="K12" s="62"/>
      <c r="L12" s="63">
        <v>0</v>
      </c>
      <c r="M12" s="64">
        <v>7</v>
      </c>
      <c r="N12" s="64">
        <v>14</v>
      </c>
      <c r="O12" s="64">
        <v>21</v>
      </c>
      <c r="P12" s="64">
        <v>28</v>
      </c>
      <c r="Q12" s="64">
        <v>35</v>
      </c>
      <c r="R12" s="64">
        <v>42</v>
      </c>
      <c r="S12" s="64">
        <v>49</v>
      </c>
      <c r="T12" s="64">
        <v>56</v>
      </c>
      <c r="U12" s="64">
        <v>63</v>
      </c>
      <c r="V12" s="64">
        <v>70</v>
      </c>
      <c r="W12" s="64">
        <v>77</v>
      </c>
      <c r="X12" s="64">
        <v>84</v>
      </c>
      <c r="Y12" s="64">
        <v>91</v>
      </c>
      <c r="Z12" s="64">
        <v>98</v>
      </c>
      <c r="AA12" s="64">
        <v>105</v>
      </c>
      <c r="AB12" s="64">
        <v>112</v>
      </c>
      <c r="AC12" s="64">
        <v>119</v>
      </c>
      <c r="AD12" s="64">
        <v>126</v>
      </c>
      <c r="AE12" s="64">
        <v>133</v>
      </c>
      <c r="AF12" s="64">
        <v>140</v>
      </c>
      <c r="AG12" s="64">
        <v>147</v>
      </c>
      <c r="AH12" s="64">
        <v>154</v>
      </c>
      <c r="AI12" s="64">
        <v>161</v>
      </c>
      <c r="AJ12" s="64">
        <v>168</v>
      </c>
      <c r="AK12" s="64">
        <v>175</v>
      </c>
      <c r="AL12" s="64">
        <v>182</v>
      </c>
      <c r="AM12" s="64">
        <v>189</v>
      </c>
      <c r="AN12" s="64">
        <v>196</v>
      </c>
      <c r="AO12" s="64">
        <v>203</v>
      </c>
      <c r="AP12" s="64">
        <v>210</v>
      </c>
      <c r="AQ12" s="64">
        <v>217</v>
      </c>
      <c r="AR12" s="64">
        <v>224</v>
      </c>
      <c r="AS12" s="64">
        <v>231</v>
      </c>
      <c r="AT12" s="64">
        <v>238</v>
      </c>
      <c r="AU12" s="64">
        <v>245</v>
      </c>
      <c r="AV12" s="64">
        <v>252</v>
      </c>
      <c r="AW12" s="64">
        <v>259</v>
      </c>
      <c r="AX12" s="64">
        <v>266</v>
      </c>
      <c r="AY12" s="64">
        <v>273</v>
      </c>
      <c r="AZ12" s="64">
        <v>280</v>
      </c>
      <c r="BA12" s="64">
        <v>287</v>
      </c>
      <c r="BB12" s="64">
        <v>294</v>
      </c>
      <c r="BC12" s="64">
        <v>301</v>
      </c>
      <c r="BD12" s="64">
        <v>308</v>
      </c>
      <c r="BE12" s="64">
        <v>315</v>
      </c>
      <c r="BF12" s="64">
        <v>322</v>
      </c>
      <c r="BG12" s="64">
        <v>329</v>
      </c>
      <c r="BH12" s="64">
        <v>336</v>
      </c>
      <c r="BI12" s="64">
        <v>343</v>
      </c>
      <c r="BJ12" s="64">
        <v>350</v>
      </c>
      <c r="BK12" s="64">
        <v>357</v>
      </c>
      <c r="BL12" s="64">
        <v>364</v>
      </c>
      <c r="BM12" s="64">
        <v>371</v>
      </c>
      <c r="BN12" s="64">
        <v>378</v>
      </c>
      <c r="BO12" s="64">
        <v>385</v>
      </c>
      <c r="BP12" s="64">
        <v>392</v>
      </c>
      <c r="BQ12" s="64">
        <v>399</v>
      </c>
      <c r="BR12" s="64">
        <v>406</v>
      </c>
      <c r="BS12" s="64">
        <v>413</v>
      </c>
      <c r="BT12" s="64">
        <v>420</v>
      </c>
      <c r="BU12" s="64">
        <v>427</v>
      </c>
      <c r="BV12" s="64">
        <v>434</v>
      </c>
      <c r="BW12" s="64">
        <v>441</v>
      </c>
      <c r="BX12" s="64">
        <v>448</v>
      </c>
      <c r="BY12" s="64">
        <v>455</v>
      </c>
      <c r="BZ12" s="64">
        <v>462</v>
      </c>
      <c r="CA12" s="64">
        <v>469</v>
      </c>
      <c r="CB12" s="64">
        <v>476</v>
      </c>
      <c r="CC12" s="64">
        <v>483</v>
      </c>
      <c r="CD12" s="64">
        <v>490</v>
      </c>
      <c r="CE12" s="64">
        <v>497</v>
      </c>
      <c r="CF12" s="64">
        <v>504</v>
      </c>
      <c r="CG12" s="64">
        <v>511</v>
      </c>
      <c r="CH12" s="64">
        <v>518</v>
      </c>
      <c r="CI12" s="64">
        <v>525</v>
      </c>
      <c r="CJ12" s="64">
        <v>532</v>
      </c>
      <c r="CK12" s="64">
        <v>539</v>
      </c>
      <c r="CL12" s="64">
        <v>546</v>
      </c>
      <c r="CM12" s="64">
        <v>553</v>
      </c>
      <c r="CN12" s="64">
        <v>560</v>
      </c>
      <c r="CO12" s="64">
        <v>567</v>
      </c>
      <c r="CP12" s="64">
        <v>574</v>
      </c>
      <c r="CQ12" s="64">
        <v>581</v>
      </c>
      <c r="CR12" s="64">
        <v>588</v>
      </c>
      <c r="CS12" s="64">
        <v>595</v>
      </c>
      <c r="CT12" s="64">
        <v>602</v>
      </c>
      <c r="CU12" s="64">
        <v>609</v>
      </c>
      <c r="CV12" s="64">
        <v>616</v>
      </c>
      <c r="CW12" s="64">
        <v>623</v>
      </c>
      <c r="CX12" s="64">
        <v>630</v>
      </c>
      <c r="CY12" s="64">
        <v>637</v>
      </c>
      <c r="CZ12" s="64">
        <v>644</v>
      </c>
      <c r="DA12" s="64">
        <v>651</v>
      </c>
      <c r="DB12" s="64">
        <v>658</v>
      </c>
      <c r="DC12" s="64">
        <v>665</v>
      </c>
      <c r="DD12" s="64">
        <v>672</v>
      </c>
      <c r="DE12" s="64">
        <v>679</v>
      </c>
      <c r="DF12" s="64">
        <v>686</v>
      </c>
      <c r="DG12" s="64">
        <v>693</v>
      </c>
      <c r="DH12" s="64">
        <v>700</v>
      </c>
      <c r="DI12" s="64">
        <v>707</v>
      </c>
      <c r="DJ12" s="64">
        <v>714</v>
      </c>
      <c r="DK12" s="64">
        <v>721</v>
      </c>
      <c r="DL12" s="64">
        <v>728</v>
      </c>
      <c r="DM12" s="64">
        <v>735</v>
      </c>
      <c r="DN12" s="64">
        <v>742</v>
      </c>
      <c r="DO12" s="64">
        <v>749</v>
      </c>
      <c r="DP12" s="64">
        <v>756</v>
      </c>
      <c r="DQ12" s="64">
        <v>763</v>
      </c>
      <c r="DR12" s="64">
        <v>770</v>
      </c>
      <c r="DS12" s="64">
        <v>777</v>
      </c>
      <c r="DT12" s="64">
        <v>784</v>
      </c>
      <c r="DU12" s="64">
        <v>791</v>
      </c>
      <c r="DV12" s="64">
        <v>798</v>
      </c>
      <c r="DW12" s="64">
        <v>805</v>
      </c>
      <c r="DX12" s="64">
        <v>812</v>
      </c>
      <c r="DY12" s="64">
        <v>819</v>
      </c>
      <c r="DZ12" s="64">
        <v>826</v>
      </c>
      <c r="EA12" s="64">
        <v>833</v>
      </c>
      <c r="EB12" s="64">
        <v>840</v>
      </c>
      <c r="EC12" s="64">
        <v>847</v>
      </c>
      <c r="ED12" s="64">
        <v>854</v>
      </c>
      <c r="EE12" s="64">
        <v>861</v>
      </c>
      <c r="EF12" s="64">
        <v>868</v>
      </c>
      <c r="EG12" s="64">
        <v>875</v>
      </c>
      <c r="EH12" s="64">
        <v>882</v>
      </c>
      <c r="EI12" s="64">
        <v>889</v>
      </c>
      <c r="EJ12" s="64">
        <v>896</v>
      </c>
      <c r="EK12" s="64">
        <v>903</v>
      </c>
      <c r="EL12" s="64">
        <v>910</v>
      </c>
      <c r="EM12" s="64">
        <v>917</v>
      </c>
      <c r="EN12" s="64">
        <v>924</v>
      </c>
      <c r="EO12" s="64">
        <v>931</v>
      </c>
      <c r="EP12" s="64">
        <v>938</v>
      </c>
      <c r="EQ12" s="64">
        <v>945</v>
      </c>
      <c r="ER12" s="64">
        <v>952</v>
      </c>
      <c r="ES12" s="64">
        <v>959</v>
      </c>
      <c r="ET12" s="64">
        <v>966</v>
      </c>
      <c r="EU12" s="64">
        <v>973</v>
      </c>
      <c r="EV12" s="64">
        <v>980</v>
      </c>
      <c r="EW12" s="64">
        <v>987</v>
      </c>
      <c r="EX12" s="64">
        <v>994</v>
      </c>
      <c r="EY12" s="64">
        <v>1001</v>
      </c>
      <c r="EZ12" s="64">
        <v>1008</v>
      </c>
      <c r="FA12" s="64">
        <v>1015</v>
      </c>
      <c r="FB12" s="64">
        <v>1022</v>
      </c>
      <c r="FC12" s="64">
        <v>1029</v>
      </c>
      <c r="FD12" s="64">
        <v>1036</v>
      </c>
      <c r="FE12" s="64">
        <v>1043</v>
      </c>
      <c r="FF12" s="64">
        <v>1050</v>
      </c>
      <c r="FG12" s="64">
        <v>1057</v>
      </c>
      <c r="FH12" s="64">
        <v>1064</v>
      </c>
      <c r="FI12" s="64">
        <v>1071</v>
      </c>
      <c r="FJ12" s="64">
        <v>1078</v>
      </c>
      <c r="FK12" s="64">
        <v>1085</v>
      </c>
      <c r="FL12" s="64">
        <v>1092</v>
      </c>
      <c r="FM12" s="64">
        <v>1099</v>
      </c>
      <c r="FN12" s="64">
        <v>1106</v>
      </c>
      <c r="FO12" s="64">
        <v>1113</v>
      </c>
      <c r="FP12" s="64">
        <v>1120</v>
      </c>
      <c r="FQ12" s="64">
        <v>1127</v>
      </c>
      <c r="FR12" s="64">
        <v>1134</v>
      </c>
      <c r="FS12" s="64">
        <v>1141</v>
      </c>
      <c r="FT12" s="64">
        <v>1148</v>
      </c>
      <c r="FU12" s="64">
        <v>1155</v>
      </c>
      <c r="FV12" s="64">
        <v>1162</v>
      </c>
      <c r="FW12" s="64">
        <v>1169</v>
      </c>
      <c r="FX12" s="64">
        <v>1176</v>
      </c>
      <c r="FY12" s="64">
        <v>1183</v>
      </c>
      <c r="FZ12" s="64">
        <v>1190</v>
      </c>
      <c r="GA12" s="64">
        <v>1197</v>
      </c>
      <c r="GB12" s="64">
        <v>1204</v>
      </c>
      <c r="GC12" s="64">
        <v>1211</v>
      </c>
      <c r="GD12" s="64">
        <v>1218</v>
      </c>
      <c r="GE12" s="64">
        <v>1225</v>
      </c>
      <c r="GF12" s="64">
        <v>1232</v>
      </c>
      <c r="GG12" s="64">
        <v>1239</v>
      </c>
      <c r="GH12" s="64">
        <v>1246</v>
      </c>
      <c r="GI12" s="64">
        <v>1253</v>
      </c>
      <c r="GJ12" s="64">
        <v>1260</v>
      </c>
      <c r="GK12" s="64">
        <v>1267</v>
      </c>
      <c r="GL12" s="64">
        <v>1274</v>
      </c>
      <c r="GM12" s="64">
        <v>1281</v>
      </c>
      <c r="GN12" s="64">
        <v>1288</v>
      </c>
      <c r="GO12" s="64">
        <v>1295</v>
      </c>
      <c r="GP12" s="64">
        <v>1302</v>
      </c>
      <c r="GQ12" s="64">
        <v>1309</v>
      </c>
      <c r="GR12" s="64">
        <v>1316</v>
      </c>
      <c r="GS12" s="64">
        <v>1323</v>
      </c>
      <c r="GT12" s="64">
        <v>1330</v>
      </c>
      <c r="GU12" s="64">
        <v>1337</v>
      </c>
      <c r="GV12" s="64">
        <v>1344</v>
      </c>
      <c r="GW12" s="64">
        <v>1351</v>
      </c>
      <c r="GX12" s="64">
        <v>1358</v>
      </c>
      <c r="GY12" s="64">
        <v>1365</v>
      </c>
      <c r="GZ12" s="64">
        <v>1372</v>
      </c>
      <c r="HA12" s="64">
        <v>1379</v>
      </c>
      <c r="HB12" s="64">
        <v>1386</v>
      </c>
      <c r="HC12" s="64">
        <v>1393</v>
      </c>
      <c r="HD12" s="64">
        <v>1400</v>
      </c>
      <c r="HE12" s="64">
        <v>1407</v>
      </c>
      <c r="HF12" s="64">
        <v>1414</v>
      </c>
      <c r="HG12" s="64">
        <v>1421</v>
      </c>
      <c r="HH12" s="64">
        <v>1428</v>
      </c>
      <c r="HI12" s="64">
        <v>1435</v>
      </c>
      <c r="HJ12" s="64">
        <v>1442</v>
      </c>
      <c r="HK12" s="64">
        <v>1449</v>
      </c>
      <c r="HL12" s="64">
        <v>1456</v>
      </c>
      <c r="HM12" s="64">
        <v>1463</v>
      </c>
      <c r="HN12" s="64">
        <v>1470</v>
      </c>
      <c r="HO12" s="64">
        <v>1477</v>
      </c>
      <c r="HP12" s="64">
        <v>1484</v>
      </c>
      <c r="HQ12" s="64">
        <v>1491</v>
      </c>
      <c r="HR12" s="64">
        <v>1498</v>
      </c>
      <c r="HS12" s="64">
        <v>1505</v>
      </c>
      <c r="HT12" s="65" t="s">
        <v>36</v>
      </c>
      <c r="HU12" s="66" t="s">
        <v>64</v>
      </c>
      <c r="HV12" s="61" t="s">
        <v>75</v>
      </c>
      <c r="HW12" s="67" t="s">
        <v>65</v>
      </c>
    </row>
    <row r="13" spans="1:231" s="70" customFormat="1" ht="15.6">
      <c r="A13" s="69">
        <f t="shared" ref="A13:A14" si="0">B13*17.5</f>
        <v>96.25</v>
      </c>
      <c r="B13" s="70">
        <v>5.5</v>
      </c>
      <c r="C13" s="70">
        <v>124.1</v>
      </c>
      <c r="D13" s="71">
        <f t="shared" ref="D13:D14" si="1">E13*17.5</f>
        <v>97.930319892473094</v>
      </c>
      <c r="E13" s="70">
        <v>5.5960182795698907</v>
      </c>
      <c r="F13" s="70">
        <v>119.6</v>
      </c>
      <c r="G13" s="72" t="s">
        <v>62</v>
      </c>
      <c r="H13" s="70">
        <v>177224.20499999999</v>
      </c>
      <c r="I13" s="70">
        <v>192644.97099999999</v>
      </c>
      <c r="J13" s="73">
        <v>40766</v>
      </c>
      <c r="K13" s="74">
        <f t="shared" ref="K13:K14" si="2">C13-F13</f>
        <v>4.5</v>
      </c>
      <c r="L13" s="70">
        <v>0</v>
      </c>
      <c r="M13" s="70">
        <v>13.2</v>
      </c>
      <c r="N13" s="70">
        <v>22</v>
      </c>
      <c r="O13" s="70">
        <v>26.7</v>
      </c>
      <c r="P13" s="70">
        <v>30.4</v>
      </c>
      <c r="Q13" s="70">
        <v>34.799999999999997</v>
      </c>
      <c r="R13" s="70">
        <v>37.699999999999996</v>
      </c>
      <c r="S13" s="70">
        <v>39.999999999999993</v>
      </c>
      <c r="T13" s="70">
        <v>42.099999999999994</v>
      </c>
      <c r="U13" s="70">
        <v>44.599999999999994</v>
      </c>
      <c r="V13" s="70">
        <v>46.399999999999991</v>
      </c>
      <c r="W13" s="70">
        <v>47.899999999999991</v>
      </c>
      <c r="X13" s="70">
        <v>49.29999999999999</v>
      </c>
      <c r="Y13" s="70">
        <v>50.79999999999999</v>
      </c>
      <c r="Z13" s="70">
        <v>52.29999999999999</v>
      </c>
      <c r="AA13" s="70">
        <v>53.79999999999999</v>
      </c>
      <c r="AB13" s="70">
        <v>55.399999999999991</v>
      </c>
      <c r="AC13" s="70">
        <v>56.699999999999989</v>
      </c>
      <c r="AD13" s="70">
        <v>57.999999999999986</v>
      </c>
      <c r="AE13" s="70">
        <v>58.999999999999986</v>
      </c>
      <c r="AF13" s="70">
        <v>59.399999999999984</v>
      </c>
      <c r="AG13" s="70">
        <v>61.199999999999982</v>
      </c>
      <c r="AH13" s="70">
        <v>61.899999999999984</v>
      </c>
      <c r="AI13" s="70">
        <v>63.099999999999987</v>
      </c>
      <c r="AJ13" s="70">
        <v>64.399999999999991</v>
      </c>
      <c r="AK13" s="70">
        <v>65.499999999999986</v>
      </c>
      <c r="AL13" s="70">
        <v>66.799999999999983</v>
      </c>
      <c r="AM13" s="70">
        <v>68.09999999999998</v>
      </c>
      <c r="AN13" s="70">
        <v>69.09999999999998</v>
      </c>
      <c r="AO13" s="70">
        <v>70.09999999999998</v>
      </c>
      <c r="AP13" s="70">
        <v>70.699999999999974</v>
      </c>
      <c r="AQ13" s="70">
        <v>72.299999999999969</v>
      </c>
      <c r="AR13" s="70">
        <v>73.299999999999969</v>
      </c>
      <c r="AS13" s="70">
        <v>73.799999999999969</v>
      </c>
      <c r="AT13" s="70">
        <v>75.299999999999969</v>
      </c>
      <c r="AU13" s="70">
        <v>75.699999999999974</v>
      </c>
      <c r="AV13" s="70">
        <v>76.999999999999972</v>
      </c>
      <c r="AW13" s="70">
        <v>77.199999999999974</v>
      </c>
      <c r="AX13" s="70">
        <v>78.399999999999977</v>
      </c>
      <c r="AY13" s="70">
        <v>78.899999999999977</v>
      </c>
      <c r="AZ13" s="70">
        <v>79.499999999999972</v>
      </c>
      <c r="BA13" s="70">
        <v>79.799999999999969</v>
      </c>
      <c r="BB13" s="70">
        <v>80.499999999999972</v>
      </c>
      <c r="BC13" s="70">
        <v>80.699999999999974</v>
      </c>
      <c r="BD13" s="70">
        <v>81.59999999999998</v>
      </c>
      <c r="BE13" s="70">
        <v>82.199999999999974</v>
      </c>
      <c r="BF13" s="70">
        <v>82.799999999999969</v>
      </c>
      <c r="BG13" s="70">
        <v>83.499999999999972</v>
      </c>
      <c r="BH13" s="70">
        <v>84.199999999999974</v>
      </c>
      <c r="BI13" s="70">
        <v>84.499999999999972</v>
      </c>
      <c r="BJ13" s="70">
        <v>85.199999999999974</v>
      </c>
      <c r="BK13" s="70">
        <v>86.999999999999972</v>
      </c>
      <c r="BL13" s="70">
        <v>88.299999999999969</v>
      </c>
      <c r="BM13" s="70">
        <v>89.499999999999972</v>
      </c>
      <c r="BN13" s="70">
        <v>89.899999999999977</v>
      </c>
      <c r="BO13" s="70">
        <v>90.59999999999998</v>
      </c>
      <c r="BP13" s="70">
        <v>91.199999999999974</v>
      </c>
      <c r="BQ13" s="70">
        <v>92.199999999999974</v>
      </c>
      <c r="BR13" s="70">
        <v>92.899999999999977</v>
      </c>
      <c r="BS13" s="70">
        <v>93.299999999999983</v>
      </c>
      <c r="BT13" s="70">
        <v>93.399999999999977</v>
      </c>
      <c r="BU13" s="70">
        <v>93.499999999999972</v>
      </c>
      <c r="BV13" s="70">
        <v>94.399999999999977</v>
      </c>
      <c r="BW13" s="70">
        <v>95.199999999999974</v>
      </c>
      <c r="BX13" s="70">
        <v>95.59999999999998</v>
      </c>
      <c r="BY13" s="70">
        <v>95.899999999999977</v>
      </c>
      <c r="BZ13" s="70">
        <v>96.399999999999977</v>
      </c>
      <c r="CA13" s="70">
        <v>96.699999999999974</v>
      </c>
      <c r="CB13" s="70">
        <v>96.899999999999977</v>
      </c>
      <c r="CC13" s="70">
        <v>97.3</v>
      </c>
      <c r="CD13" s="70">
        <v>97.4</v>
      </c>
      <c r="CE13" s="70">
        <v>97.6</v>
      </c>
      <c r="CF13" s="70">
        <v>97.9</v>
      </c>
      <c r="CG13" s="70">
        <v>98.1</v>
      </c>
      <c r="CH13" s="70">
        <v>98.3</v>
      </c>
      <c r="CI13" s="70">
        <v>98.5</v>
      </c>
      <c r="CJ13" s="70">
        <v>99.8</v>
      </c>
      <c r="CK13" s="70">
        <v>101.3</v>
      </c>
      <c r="CL13" s="70">
        <v>102.3</v>
      </c>
      <c r="CM13" s="70">
        <v>103.8</v>
      </c>
      <c r="CN13" s="70">
        <v>104.89999999999999</v>
      </c>
      <c r="CO13" s="70">
        <v>107.39999999999999</v>
      </c>
      <c r="CP13" s="70">
        <v>108.69999999999999</v>
      </c>
      <c r="CQ13" s="70">
        <v>109.79999999999998</v>
      </c>
      <c r="CR13" s="70">
        <v>110.59999999999998</v>
      </c>
      <c r="CS13" s="70">
        <v>111.49999999999999</v>
      </c>
      <c r="CT13" s="70">
        <v>112.29999999999998</v>
      </c>
      <c r="CU13" s="70">
        <v>113.09999999999998</v>
      </c>
      <c r="CV13" s="70">
        <v>113.99999999999999</v>
      </c>
      <c r="CW13" s="70">
        <v>114.89999999999999</v>
      </c>
      <c r="CX13" s="70">
        <v>115.69999999999999</v>
      </c>
      <c r="CY13" s="70">
        <v>116.79999999999998</v>
      </c>
      <c r="DB13" s="70">
        <v>119.6</v>
      </c>
      <c r="HU13" s="70" t="s">
        <v>0</v>
      </c>
    </row>
    <row r="14" spans="1:231" s="52" customFormat="1" ht="15.6">
      <c r="A14" s="51">
        <f t="shared" si="0"/>
        <v>154</v>
      </c>
      <c r="B14" s="52">
        <v>8.8000000000000007</v>
      </c>
      <c r="C14" s="52">
        <v>124.1</v>
      </c>
      <c r="D14" s="53">
        <f t="shared" si="1"/>
        <v>119.21214912280701</v>
      </c>
      <c r="E14" s="52">
        <v>6.812122807017543</v>
      </c>
      <c r="F14" s="52">
        <v>143.40000000000003</v>
      </c>
      <c r="G14" s="54" t="s">
        <v>76</v>
      </c>
      <c r="H14" s="52">
        <v>177263.978</v>
      </c>
      <c r="I14" s="52">
        <v>192788.435</v>
      </c>
      <c r="J14" s="55">
        <v>41040</v>
      </c>
      <c r="K14" s="56">
        <f t="shared" si="2"/>
        <v>-19.30000000000004</v>
      </c>
      <c r="L14" s="52">
        <v>0</v>
      </c>
      <c r="X14" s="52">
        <v>31.6</v>
      </c>
      <c r="Y14" s="52">
        <v>33.300000000000004</v>
      </c>
      <c r="Z14" s="52">
        <v>35.1</v>
      </c>
      <c r="AA14" s="52">
        <v>50.400000000000006</v>
      </c>
      <c r="AB14" s="52">
        <v>53.600000000000009</v>
      </c>
      <c r="AC14" s="52">
        <v>56.500000000000007</v>
      </c>
      <c r="AD14" s="52">
        <v>59.900000000000006</v>
      </c>
      <c r="AE14" s="52">
        <v>61.000000000000007</v>
      </c>
      <c r="AF14" s="52">
        <v>62.500000000000007</v>
      </c>
      <c r="AG14" s="52">
        <v>65.2</v>
      </c>
      <c r="AH14" s="52">
        <v>67.2</v>
      </c>
      <c r="AI14" s="52">
        <v>69.2</v>
      </c>
      <c r="AJ14" s="52">
        <v>71.100000000000009</v>
      </c>
      <c r="AK14" s="52">
        <v>72.800000000000011</v>
      </c>
      <c r="AL14" s="52">
        <v>73.800000000000011</v>
      </c>
      <c r="AM14" s="52">
        <v>74.700000000000017</v>
      </c>
      <c r="AN14" s="52">
        <v>75.500000000000014</v>
      </c>
      <c r="AO14" s="52">
        <v>76.600000000000009</v>
      </c>
      <c r="AP14" s="52">
        <v>78.300000000000011</v>
      </c>
      <c r="AQ14" s="52">
        <v>78.900000000000006</v>
      </c>
      <c r="AR14" s="52">
        <v>79.900000000000006</v>
      </c>
      <c r="AS14" s="52">
        <v>81</v>
      </c>
      <c r="AT14" s="52">
        <v>82</v>
      </c>
      <c r="AU14" s="52">
        <v>82.9</v>
      </c>
      <c r="AV14" s="52">
        <v>83.800000000000011</v>
      </c>
      <c r="AW14" s="52">
        <v>85.200000000000017</v>
      </c>
      <c r="AX14" s="52">
        <v>86.700000000000017</v>
      </c>
      <c r="AY14" s="52">
        <v>87.600000000000023</v>
      </c>
      <c r="AZ14" s="52">
        <v>89.90000000000002</v>
      </c>
      <c r="BA14" s="52">
        <v>92.000000000000014</v>
      </c>
      <c r="BB14" s="52">
        <v>94.500000000000014</v>
      </c>
      <c r="BC14" s="52">
        <v>96.000000000000014</v>
      </c>
      <c r="BD14" s="52">
        <v>97.300000000000011</v>
      </c>
      <c r="BE14" s="52">
        <v>98.200000000000017</v>
      </c>
      <c r="BF14" s="52">
        <v>99.100000000000023</v>
      </c>
      <c r="BG14" s="52">
        <v>100.20000000000002</v>
      </c>
      <c r="BH14" s="52">
        <v>101.50000000000001</v>
      </c>
      <c r="BI14" s="52">
        <v>102.60000000000001</v>
      </c>
      <c r="BJ14" s="52">
        <v>103.80000000000001</v>
      </c>
      <c r="BK14" s="52">
        <v>105.20000000000002</v>
      </c>
      <c r="BL14" s="52">
        <v>106.30000000000001</v>
      </c>
      <c r="BM14" s="52">
        <v>107.30000000000001</v>
      </c>
      <c r="BN14" s="52">
        <v>108.30000000000001</v>
      </c>
      <c r="BO14" s="52">
        <v>109.30000000000001</v>
      </c>
      <c r="BP14" s="52">
        <v>115.70000000000002</v>
      </c>
      <c r="BQ14" s="52">
        <v>119.70000000000002</v>
      </c>
      <c r="BR14" s="52">
        <v>123.10000000000002</v>
      </c>
      <c r="BS14" s="52">
        <v>126.20000000000002</v>
      </c>
      <c r="BT14" s="52">
        <v>128.60000000000002</v>
      </c>
      <c r="BU14" s="52">
        <v>130.90000000000003</v>
      </c>
      <c r="BV14" s="52">
        <v>133.20000000000005</v>
      </c>
      <c r="BW14" s="52">
        <v>135.70000000000005</v>
      </c>
      <c r="BX14" s="52">
        <v>137.20000000000005</v>
      </c>
      <c r="BY14" s="52">
        <v>138.80000000000004</v>
      </c>
      <c r="BZ14" s="52">
        <v>140.50000000000003</v>
      </c>
      <c r="CA14" s="52">
        <v>141.90000000000003</v>
      </c>
      <c r="CB14" s="52">
        <v>143.40000000000003</v>
      </c>
      <c r="HU14" s="52" t="s">
        <v>0</v>
      </c>
    </row>
    <row r="17" spans="1:231" s="68" customFormat="1" ht="70.05" customHeight="1">
      <c r="A17" s="61" t="s">
        <v>66</v>
      </c>
      <c r="B17" s="61" t="s">
        <v>67</v>
      </c>
      <c r="C17" s="61" t="s">
        <v>68</v>
      </c>
      <c r="D17" s="61" t="s">
        <v>69</v>
      </c>
      <c r="E17" s="61" t="s">
        <v>70</v>
      </c>
      <c r="F17" s="61" t="s">
        <v>71</v>
      </c>
      <c r="G17" s="61" t="s">
        <v>72</v>
      </c>
      <c r="H17" s="61" t="s">
        <v>73</v>
      </c>
      <c r="I17" s="61" t="s">
        <v>74</v>
      </c>
      <c r="J17" s="61" t="s">
        <v>63</v>
      </c>
      <c r="K17" s="62"/>
      <c r="L17" s="63">
        <v>0</v>
      </c>
      <c r="M17" s="64">
        <v>7</v>
      </c>
      <c r="N17" s="64">
        <v>14</v>
      </c>
      <c r="O17" s="64">
        <v>21</v>
      </c>
      <c r="P17" s="64">
        <v>28</v>
      </c>
      <c r="Q17" s="64">
        <v>35</v>
      </c>
      <c r="R17" s="64">
        <v>42</v>
      </c>
      <c r="S17" s="64">
        <v>49</v>
      </c>
      <c r="T17" s="64">
        <v>56</v>
      </c>
      <c r="U17" s="64">
        <v>63</v>
      </c>
      <c r="V17" s="64">
        <v>70</v>
      </c>
      <c r="W17" s="64">
        <v>77</v>
      </c>
      <c r="X17" s="64">
        <v>84</v>
      </c>
      <c r="Y17" s="64">
        <v>91</v>
      </c>
      <c r="Z17" s="64">
        <v>98</v>
      </c>
      <c r="AA17" s="64">
        <v>105</v>
      </c>
      <c r="AB17" s="64">
        <v>112</v>
      </c>
      <c r="AC17" s="64">
        <v>119</v>
      </c>
      <c r="AD17" s="64">
        <v>126</v>
      </c>
      <c r="AE17" s="64">
        <v>133</v>
      </c>
      <c r="AF17" s="64">
        <v>140</v>
      </c>
      <c r="AG17" s="64">
        <v>147</v>
      </c>
      <c r="AH17" s="64">
        <v>154</v>
      </c>
      <c r="AI17" s="64">
        <v>161</v>
      </c>
      <c r="AJ17" s="64">
        <v>168</v>
      </c>
      <c r="AK17" s="64">
        <v>175</v>
      </c>
      <c r="AL17" s="64">
        <v>182</v>
      </c>
      <c r="AM17" s="64">
        <v>189</v>
      </c>
      <c r="AN17" s="64">
        <v>196</v>
      </c>
      <c r="AO17" s="64">
        <v>203</v>
      </c>
      <c r="AP17" s="64">
        <v>210</v>
      </c>
      <c r="AQ17" s="64">
        <v>217</v>
      </c>
      <c r="AR17" s="64">
        <v>224</v>
      </c>
      <c r="AS17" s="64">
        <v>231</v>
      </c>
      <c r="AT17" s="64">
        <v>238</v>
      </c>
      <c r="AU17" s="64">
        <v>245</v>
      </c>
      <c r="AV17" s="64">
        <v>252</v>
      </c>
      <c r="AW17" s="64">
        <v>259</v>
      </c>
      <c r="AX17" s="64">
        <v>266</v>
      </c>
      <c r="AY17" s="64">
        <v>273</v>
      </c>
      <c r="AZ17" s="64">
        <v>280</v>
      </c>
      <c r="BA17" s="64">
        <v>287</v>
      </c>
      <c r="BB17" s="64">
        <v>294</v>
      </c>
      <c r="BC17" s="64">
        <v>301</v>
      </c>
      <c r="BD17" s="64">
        <v>308</v>
      </c>
      <c r="BE17" s="64">
        <v>315</v>
      </c>
      <c r="BF17" s="64">
        <v>322</v>
      </c>
      <c r="BG17" s="64">
        <v>329</v>
      </c>
      <c r="BH17" s="64">
        <v>336</v>
      </c>
      <c r="BI17" s="64">
        <v>343</v>
      </c>
      <c r="BJ17" s="64">
        <v>350</v>
      </c>
      <c r="BK17" s="64">
        <v>357</v>
      </c>
      <c r="BL17" s="64">
        <v>364</v>
      </c>
      <c r="BM17" s="64">
        <v>371</v>
      </c>
      <c r="BN17" s="64">
        <v>378</v>
      </c>
      <c r="BO17" s="64">
        <v>385</v>
      </c>
      <c r="BP17" s="64">
        <v>392</v>
      </c>
      <c r="BQ17" s="64">
        <v>399</v>
      </c>
      <c r="BR17" s="64">
        <v>406</v>
      </c>
      <c r="BS17" s="64">
        <v>413</v>
      </c>
      <c r="BT17" s="64">
        <v>420</v>
      </c>
      <c r="BU17" s="64">
        <v>427</v>
      </c>
      <c r="BV17" s="64">
        <v>434</v>
      </c>
      <c r="BW17" s="64">
        <v>441</v>
      </c>
      <c r="BX17" s="64">
        <v>448</v>
      </c>
      <c r="BY17" s="64">
        <v>455</v>
      </c>
      <c r="BZ17" s="64">
        <v>462</v>
      </c>
      <c r="CA17" s="64">
        <v>469</v>
      </c>
      <c r="CB17" s="64">
        <v>476</v>
      </c>
      <c r="CC17" s="64">
        <v>483</v>
      </c>
      <c r="CD17" s="64">
        <v>490</v>
      </c>
      <c r="CE17" s="64">
        <v>497</v>
      </c>
      <c r="CF17" s="64">
        <v>504</v>
      </c>
      <c r="CG17" s="64">
        <v>511</v>
      </c>
      <c r="CH17" s="64">
        <v>518</v>
      </c>
      <c r="CI17" s="64">
        <v>525</v>
      </c>
      <c r="CJ17" s="64">
        <v>532</v>
      </c>
      <c r="CK17" s="64">
        <v>539</v>
      </c>
      <c r="CL17" s="64">
        <v>546</v>
      </c>
      <c r="CM17" s="64">
        <v>553</v>
      </c>
      <c r="CN17" s="64">
        <v>560</v>
      </c>
      <c r="CO17" s="64">
        <v>567</v>
      </c>
      <c r="CP17" s="64">
        <v>574</v>
      </c>
      <c r="CQ17" s="64">
        <v>581</v>
      </c>
      <c r="CR17" s="64">
        <v>588</v>
      </c>
      <c r="CS17" s="64">
        <v>595</v>
      </c>
      <c r="CT17" s="64">
        <v>602</v>
      </c>
      <c r="CU17" s="64">
        <v>609</v>
      </c>
      <c r="CV17" s="64">
        <v>616</v>
      </c>
      <c r="CW17" s="64">
        <v>623</v>
      </c>
      <c r="CX17" s="64">
        <v>630</v>
      </c>
      <c r="CY17" s="64">
        <v>637</v>
      </c>
      <c r="CZ17" s="64">
        <v>644</v>
      </c>
      <c r="DA17" s="64">
        <v>651</v>
      </c>
      <c r="DB17" s="64">
        <v>658</v>
      </c>
      <c r="DC17" s="64">
        <v>665</v>
      </c>
      <c r="DD17" s="64">
        <v>672</v>
      </c>
      <c r="DE17" s="64">
        <v>679</v>
      </c>
      <c r="DF17" s="64">
        <v>686</v>
      </c>
      <c r="DG17" s="64">
        <v>693</v>
      </c>
      <c r="DH17" s="64">
        <v>700</v>
      </c>
      <c r="DI17" s="64">
        <v>707</v>
      </c>
      <c r="DJ17" s="64">
        <v>714</v>
      </c>
      <c r="DK17" s="64">
        <v>721</v>
      </c>
      <c r="DL17" s="64">
        <v>728</v>
      </c>
      <c r="DM17" s="64">
        <v>735</v>
      </c>
      <c r="DN17" s="64">
        <v>742</v>
      </c>
      <c r="DO17" s="64">
        <v>749</v>
      </c>
      <c r="DP17" s="64">
        <v>756</v>
      </c>
      <c r="DQ17" s="64">
        <v>763</v>
      </c>
      <c r="DR17" s="64">
        <v>770</v>
      </c>
      <c r="DS17" s="64">
        <v>777</v>
      </c>
      <c r="DT17" s="64">
        <v>784</v>
      </c>
      <c r="DU17" s="64">
        <v>791</v>
      </c>
      <c r="DV17" s="64">
        <v>798</v>
      </c>
      <c r="DW17" s="64">
        <v>805</v>
      </c>
      <c r="DX17" s="64">
        <v>812</v>
      </c>
      <c r="DY17" s="64">
        <v>819</v>
      </c>
      <c r="DZ17" s="64">
        <v>826</v>
      </c>
      <c r="EA17" s="64">
        <v>833</v>
      </c>
      <c r="EB17" s="64">
        <v>840</v>
      </c>
      <c r="EC17" s="64">
        <v>847</v>
      </c>
      <c r="ED17" s="64">
        <v>854</v>
      </c>
      <c r="EE17" s="64">
        <v>861</v>
      </c>
      <c r="EF17" s="64">
        <v>868</v>
      </c>
      <c r="EG17" s="64">
        <v>875</v>
      </c>
      <c r="EH17" s="64">
        <v>882</v>
      </c>
      <c r="EI17" s="64">
        <v>889</v>
      </c>
      <c r="EJ17" s="64">
        <v>896</v>
      </c>
      <c r="EK17" s="64">
        <v>903</v>
      </c>
      <c r="EL17" s="64">
        <v>910</v>
      </c>
      <c r="EM17" s="64">
        <v>917</v>
      </c>
      <c r="EN17" s="64">
        <v>924</v>
      </c>
      <c r="EO17" s="64">
        <v>931</v>
      </c>
      <c r="EP17" s="64">
        <v>938</v>
      </c>
      <c r="EQ17" s="64">
        <v>945</v>
      </c>
      <c r="ER17" s="64">
        <v>952</v>
      </c>
      <c r="ES17" s="64">
        <v>959</v>
      </c>
      <c r="ET17" s="64">
        <v>966</v>
      </c>
      <c r="EU17" s="64">
        <v>973</v>
      </c>
      <c r="EV17" s="64">
        <v>980</v>
      </c>
      <c r="EW17" s="64">
        <v>987</v>
      </c>
      <c r="EX17" s="64">
        <v>994</v>
      </c>
      <c r="EY17" s="64">
        <v>1001</v>
      </c>
      <c r="EZ17" s="64">
        <v>1008</v>
      </c>
      <c r="FA17" s="64">
        <v>1015</v>
      </c>
      <c r="FB17" s="64">
        <v>1022</v>
      </c>
      <c r="FC17" s="64">
        <v>1029</v>
      </c>
      <c r="FD17" s="64">
        <v>1036</v>
      </c>
      <c r="FE17" s="64">
        <v>1043</v>
      </c>
      <c r="FF17" s="64">
        <v>1050</v>
      </c>
      <c r="FG17" s="64">
        <v>1057</v>
      </c>
      <c r="FH17" s="64">
        <v>1064</v>
      </c>
      <c r="FI17" s="64">
        <v>1071</v>
      </c>
      <c r="FJ17" s="64">
        <v>1078</v>
      </c>
      <c r="FK17" s="64">
        <v>1085</v>
      </c>
      <c r="FL17" s="64">
        <v>1092</v>
      </c>
      <c r="FM17" s="64">
        <v>1099</v>
      </c>
      <c r="FN17" s="64">
        <v>1106</v>
      </c>
      <c r="FO17" s="64">
        <v>1113</v>
      </c>
      <c r="FP17" s="64">
        <v>1120</v>
      </c>
      <c r="FQ17" s="64">
        <v>1127</v>
      </c>
      <c r="FR17" s="64">
        <v>1134</v>
      </c>
      <c r="FS17" s="64">
        <v>1141</v>
      </c>
      <c r="FT17" s="64">
        <v>1148</v>
      </c>
      <c r="FU17" s="64">
        <v>1155</v>
      </c>
      <c r="FV17" s="64">
        <v>1162</v>
      </c>
      <c r="FW17" s="64">
        <v>1169</v>
      </c>
      <c r="FX17" s="64">
        <v>1176</v>
      </c>
      <c r="FY17" s="64">
        <v>1183</v>
      </c>
      <c r="FZ17" s="64">
        <v>1190</v>
      </c>
      <c r="GA17" s="64">
        <v>1197</v>
      </c>
      <c r="GB17" s="64">
        <v>1204</v>
      </c>
      <c r="GC17" s="64">
        <v>1211</v>
      </c>
      <c r="GD17" s="64">
        <v>1218</v>
      </c>
      <c r="GE17" s="64">
        <v>1225</v>
      </c>
      <c r="GF17" s="64">
        <v>1232</v>
      </c>
      <c r="GG17" s="64">
        <v>1239</v>
      </c>
      <c r="GH17" s="64">
        <v>1246</v>
      </c>
      <c r="GI17" s="64">
        <v>1253</v>
      </c>
      <c r="GJ17" s="64">
        <v>1260</v>
      </c>
      <c r="GK17" s="64">
        <v>1267</v>
      </c>
      <c r="GL17" s="64">
        <v>1274</v>
      </c>
      <c r="GM17" s="64">
        <v>1281</v>
      </c>
      <c r="GN17" s="64">
        <v>1288</v>
      </c>
      <c r="GO17" s="64">
        <v>1295</v>
      </c>
      <c r="GP17" s="64">
        <v>1302</v>
      </c>
      <c r="GQ17" s="64">
        <v>1309</v>
      </c>
      <c r="GR17" s="64">
        <v>1316</v>
      </c>
      <c r="GS17" s="64">
        <v>1323</v>
      </c>
      <c r="GT17" s="64">
        <v>1330</v>
      </c>
      <c r="GU17" s="64">
        <v>1337</v>
      </c>
      <c r="GV17" s="64">
        <v>1344</v>
      </c>
      <c r="GW17" s="64">
        <v>1351</v>
      </c>
      <c r="GX17" s="64">
        <v>1358</v>
      </c>
      <c r="GY17" s="64">
        <v>1365</v>
      </c>
      <c r="GZ17" s="64">
        <v>1372</v>
      </c>
      <c r="HA17" s="64">
        <v>1379</v>
      </c>
      <c r="HB17" s="64">
        <v>1386</v>
      </c>
      <c r="HC17" s="64">
        <v>1393</v>
      </c>
      <c r="HD17" s="64">
        <v>1400</v>
      </c>
      <c r="HE17" s="64">
        <v>1407</v>
      </c>
      <c r="HF17" s="64">
        <v>1414</v>
      </c>
      <c r="HG17" s="64">
        <v>1421</v>
      </c>
      <c r="HH17" s="64">
        <v>1428</v>
      </c>
      <c r="HI17" s="64">
        <v>1435</v>
      </c>
      <c r="HJ17" s="64">
        <v>1442</v>
      </c>
      <c r="HK17" s="64">
        <v>1449</v>
      </c>
      <c r="HL17" s="64">
        <v>1456</v>
      </c>
      <c r="HM17" s="64">
        <v>1463</v>
      </c>
      <c r="HN17" s="64">
        <v>1470</v>
      </c>
      <c r="HO17" s="64">
        <v>1477</v>
      </c>
      <c r="HP17" s="64">
        <v>1484</v>
      </c>
      <c r="HQ17" s="64">
        <v>1491</v>
      </c>
      <c r="HR17" s="64">
        <v>1498</v>
      </c>
      <c r="HS17" s="64">
        <v>1505</v>
      </c>
      <c r="HT17" s="65" t="s">
        <v>36</v>
      </c>
      <c r="HU17" s="66" t="s">
        <v>64</v>
      </c>
      <c r="HV17" s="61" t="s">
        <v>75</v>
      </c>
      <c r="HW17" s="67" t="s">
        <v>65</v>
      </c>
    </row>
    <row r="18" spans="1:231" s="242" customFormat="1" ht="13.2">
      <c r="A18" s="241">
        <f t="shared" ref="A18" si="3">B18*17.5</f>
        <v>87.5</v>
      </c>
      <c r="B18" s="242">
        <v>5</v>
      </c>
      <c r="C18" s="242">
        <v>96.8</v>
      </c>
      <c r="D18" s="243">
        <f t="shared" ref="D18" si="4">E18*17.5</f>
        <v>87.648525641025685</v>
      </c>
      <c r="E18" s="242">
        <v>5.0084871794871821</v>
      </c>
      <c r="F18" s="242">
        <v>82.700000000000031</v>
      </c>
      <c r="G18" s="244" t="s">
        <v>286</v>
      </c>
      <c r="H18" s="242">
        <v>177659.88399999999</v>
      </c>
      <c r="I18" s="242">
        <v>192710.89300000001</v>
      </c>
      <c r="J18" s="245">
        <v>40700</v>
      </c>
      <c r="K18" s="246">
        <f t="shared" ref="K18" si="5">C18-F18</f>
        <v>14.099999999999966</v>
      </c>
      <c r="L18" s="242">
        <v>0</v>
      </c>
      <c r="M18" s="242">
        <v>9.3000000000000007</v>
      </c>
      <c r="N18" s="242">
        <v>13.6</v>
      </c>
      <c r="O18" s="242">
        <v>16</v>
      </c>
      <c r="P18" s="242">
        <v>18.600000000000001</v>
      </c>
      <c r="Q18" s="242">
        <v>23.6</v>
      </c>
      <c r="R18" s="242">
        <v>23.6</v>
      </c>
      <c r="S18" s="242">
        <v>27.900000000000002</v>
      </c>
      <c r="T18" s="242">
        <v>30.6</v>
      </c>
      <c r="U18" s="242">
        <v>31.900000000000002</v>
      </c>
      <c r="V18" s="242">
        <v>33.700000000000003</v>
      </c>
      <c r="W18" s="242">
        <v>36</v>
      </c>
      <c r="X18" s="242">
        <v>37.700000000000003</v>
      </c>
      <c r="Y18" s="242">
        <v>38.800000000000004</v>
      </c>
      <c r="Z18" s="242">
        <v>40.000000000000007</v>
      </c>
      <c r="AA18" s="242">
        <v>40.900000000000006</v>
      </c>
      <c r="AB18" s="242">
        <v>41.400000000000006</v>
      </c>
      <c r="AC18" s="242">
        <v>41.800000000000004</v>
      </c>
      <c r="AD18" s="242">
        <v>42.300000000000004</v>
      </c>
      <c r="AE18" s="242">
        <v>43.1</v>
      </c>
      <c r="AF18" s="242">
        <v>44</v>
      </c>
      <c r="AG18" s="242">
        <v>44.7</v>
      </c>
      <c r="AH18" s="242">
        <v>45.300000000000004</v>
      </c>
      <c r="AI18" s="242">
        <v>45.900000000000006</v>
      </c>
      <c r="AJ18" s="242">
        <v>46.600000000000009</v>
      </c>
      <c r="AK18" s="242">
        <v>47.300000000000011</v>
      </c>
      <c r="AL18" s="242">
        <v>48.000000000000014</v>
      </c>
      <c r="AM18" s="242">
        <v>48.600000000000016</v>
      </c>
      <c r="AN18" s="242">
        <v>49.100000000000016</v>
      </c>
      <c r="AO18" s="242">
        <v>50.000000000000014</v>
      </c>
      <c r="AP18" s="242">
        <v>50.600000000000016</v>
      </c>
      <c r="AQ18" s="242">
        <v>51.100000000000016</v>
      </c>
      <c r="AR18" s="242">
        <v>51.600000000000016</v>
      </c>
      <c r="AS18" s="242">
        <v>52.200000000000017</v>
      </c>
      <c r="AT18" s="242">
        <v>52.600000000000016</v>
      </c>
      <c r="AU18" s="242">
        <v>53.000000000000014</v>
      </c>
      <c r="AV18" s="242">
        <v>53.600000000000016</v>
      </c>
      <c r="AW18" s="242">
        <v>54.200000000000017</v>
      </c>
      <c r="AX18" s="242">
        <v>54.800000000000018</v>
      </c>
      <c r="AY18" s="242">
        <v>55.40000000000002</v>
      </c>
      <c r="AZ18" s="242">
        <v>55.90000000000002</v>
      </c>
      <c r="BA18" s="242">
        <v>56.100000000000023</v>
      </c>
      <c r="BB18" s="242">
        <v>56.500000000000021</v>
      </c>
      <c r="BC18" s="242">
        <v>57.200000000000024</v>
      </c>
      <c r="BD18" s="242">
        <v>57.600000000000023</v>
      </c>
      <c r="BE18" s="242">
        <v>58.000000000000021</v>
      </c>
      <c r="BF18" s="242">
        <v>58.300000000000018</v>
      </c>
      <c r="BG18" s="242">
        <v>58.800000000000018</v>
      </c>
      <c r="BH18" s="242">
        <v>59.40000000000002</v>
      </c>
      <c r="BI18" s="242">
        <v>59.90000000000002</v>
      </c>
      <c r="BJ18" s="242">
        <v>60.100000000000023</v>
      </c>
      <c r="BK18" s="242">
        <v>60.200000000000024</v>
      </c>
      <c r="BL18" s="242">
        <v>60.700000000000024</v>
      </c>
      <c r="BM18" s="242">
        <v>61.000000000000021</v>
      </c>
      <c r="BN18" s="242">
        <v>61.500000000000021</v>
      </c>
      <c r="BO18" s="242">
        <v>61.800000000000018</v>
      </c>
      <c r="BP18" s="242">
        <v>62.200000000000017</v>
      </c>
      <c r="BQ18" s="242">
        <v>62.40000000000002</v>
      </c>
      <c r="BR18" s="242">
        <v>62.500000000000021</v>
      </c>
      <c r="BS18" s="242">
        <v>62.600000000000023</v>
      </c>
      <c r="BT18" s="242">
        <v>63.100000000000023</v>
      </c>
      <c r="BU18" s="242">
        <v>63.200000000000024</v>
      </c>
      <c r="BV18" s="242">
        <v>63.400000000000027</v>
      </c>
      <c r="BW18" s="242">
        <v>63.500000000000028</v>
      </c>
      <c r="BX18" s="242">
        <v>63.700000000000031</v>
      </c>
      <c r="BY18" s="242">
        <v>63.800000000000033</v>
      </c>
      <c r="BZ18" s="242">
        <v>64.100000000000037</v>
      </c>
      <c r="CA18" s="242">
        <v>64.400000000000034</v>
      </c>
      <c r="CB18" s="242">
        <v>64.700000000000031</v>
      </c>
      <c r="CC18" s="242">
        <v>64.900000000000034</v>
      </c>
      <c r="CD18" s="242">
        <v>65.000000000000028</v>
      </c>
      <c r="CE18" s="242">
        <v>65.100000000000023</v>
      </c>
      <c r="CF18" s="242">
        <v>65.500000000000028</v>
      </c>
      <c r="CG18" s="242">
        <v>65.600000000000023</v>
      </c>
      <c r="CH18" s="242">
        <v>65.800000000000026</v>
      </c>
      <c r="CI18" s="242">
        <v>66.100000000000023</v>
      </c>
      <c r="CJ18" s="242">
        <v>66.600000000000023</v>
      </c>
      <c r="CK18" s="242">
        <v>67.000000000000028</v>
      </c>
      <c r="CL18" s="242">
        <v>67.300000000000026</v>
      </c>
      <c r="CM18" s="242">
        <v>67.600000000000023</v>
      </c>
      <c r="CN18" s="242">
        <v>68.000000000000028</v>
      </c>
      <c r="CO18" s="242">
        <v>68.300000000000026</v>
      </c>
      <c r="CP18" s="242">
        <v>68.90000000000002</v>
      </c>
      <c r="CQ18" s="242">
        <v>69.600000000000023</v>
      </c>
      <c r="CR18" s="242">
        <v>70.200000000000017</v>
      </c>
      <c r="CS18" s="242">
        <v>70.800000000000011</v>
      </c>
      <c r="CT18" s="242">
        <v>71.400000000000006</v>
      </c>
      <c r="CU18" s="242">
        <v>71.800000000000011</v>
      </c>
      <c r="CV18" s="242">
        <v>72.200000000000017</v>
      </c>
      <c r="CW18" s="242">
        <v>72.700000000000017</v>
      </c>
      <c r="CX18" s="242">
        <v>72.90000000000002</v>
      </c>
      <c r="CY18" s="242">
        <v>73.300000000000026</v>
      </c>
      <c r="CZ18" s="242">
        <v>73.700000000000031</v>
      </c>
      <c r="DA18" s="242">
        <v>74.200000000000031</v>
      </c>
      <c r="DB18" s="242">
        <v>74.800000000000026</v>
      </c>
      <c r="DC18" s="242">
        <v>75.40000000000002</v>
      </c>
      <c r="DD18" s="242">
        <v>75.90000000000002</v>
      </c>
      <c r="DE18" s="242">
        <v>76.300000000000026</v>
      </c>
      <c r="DF18" s="242">
        <v>76.600000000000023</v>
      </c>
      <c r="DG18" s="242">
        <v>77.000000000000028</v>
      </c>
      <c r="DH18" s="242">
        <v>77.600000000000023</v>
      </c>
      <c r="DI18" s="242">
        <v>78.000000000000028</v>
      </c>
      <c r="DJ18" s="242">
        <v>78.200000000000031</v>
      </c>
      <c r="DK18" s="242">
        <v>78.500000000000028</v>
      </c>
      <c r="DL18" s="242">
        <v>79.100000000000023</v>
      </c>
      <c r="DM18" s="242">
        <v>79.800000000000026</v>
      </c>
      <c r="DN18" s="242">
        <v>80.40000000000002</v>
      </c>
      <c r="DO18" s="242">
        <v>81.100000000000023</v>
      </c>
      <c r="DP18" s="242">
        <v>81.300000000000026</v>
      </c>
      <c r="DQ18" s="242">
        <v>81.500000000000028</v>
      </c>
      <c r="DR18" s="242">
        <v>81.700000000000031</v>
      </c>
      <c r="DS18" s="242">
        <v>81.800000000000026</v>
      </c>
      <c r="DT18" s="242">
        <v>82.000000000000028</v>
      </c>
      <c r="DU18" s="242">
        <v>82.200000000000031</v>
      </c>
      <c r="DV18" s="242">
        <v>82.300000000000026</v>
      </c>
      <c r="DW18" s="242">
        <v>82.500000000000028</v>
      </c>
      <c r="DX18" s="242">
        <v>82.700000000000031</v>
      </c>
      <c r="HU18" s="242" t="s">
        <v>0</v>
      </c>
    </row>
    <row r="19" spans="1:231" s="248" customFormat="1" ht="70.05" customHeight="1">
      <c r="A19" s="60" t="s">
        <v>36</v>
      </c>
      <c r="B19" s="60" t="s">
        <v>37</v>
      </c>
      <c r="C19" s="60" t="s">
        <v>38</v>
      </c>
      <c r="D19" s="60" t="s">
        <v>39</v>
      </c>
      <c r="E19" s="247" t="s">
        <v>40</v>
      </c>
      <c r="F19" s="59" t="s">
        <v>287</v>
      </c>
      <c r="G19" s="59" t="s">
        <v>288</v>
      </c>
      <c r="H19" s="59" t="s">
        <v>289</v>
      </c>
      <c r="I19" s="59" t="s">
        <v>290</v>
      </c>
      <c r="J19" s="59" t="s">
        <v>291</v>
      </c>
      <c r="K19" s="59" t="s">
        <v>292</v>
      </c>
      <c r="L19" s="59" t="s">
        <v>293</v>
      </c>
      <c r="M19" s="59" t="s">
        <v>294</v>
      </c>
      <c r="N19" s="59" t="s">
        <v>295</v>
      </c>
      <c r="O19" s="59" t="s">
        <v>296</v>
      </c>
      <c r="P19" s="59" t="s">
        <v>297</v>
      </c>
      <c r="Q19" s="59" t="s">
        <v>298</v>
      </c>
      <c r="R19" s="59" t="s">
        <v>299</v>
      </c>
    </row>
    <row r="20" spans="1:231" s="102" customFormat="1" ht="19.2">
      <c r="A20" s="108" t="s">
        <v>173</v>
      </c>
      <c r="B20" s="197">
        <v>177678.17</v>
      </c>
      <c r="C20" s="197">
        <v>192580.67</v>
      </c>
      <c r="D20" s="202">
        <v>0.5</v>
      </c>
      <c r="E20" s="202" t="s">
        <v>55</v>
      </c>
      <c r="F20" s="202">
        <v>0.3</v>
      </c>
      <c r="G20" s="207">
        <v>0.3</v>
      </c>
      <c r="H20" s="212"/>
      <c r="I20" s="212"/>
      <c r="J20" s="212"/>
      <c r="K20" s="212"/>
      <c r="L20" s="216"/>
      <c r="M20" s="230"/>
      <c r="N20" s="230"/>
      <c r="O20" s="230"/>
      <c r="P20" s="230"/>
      <c r="Q20" s="230"/>
      <c r="R20" s="144"/>
    </row>
    <row r="21" spans="1:231" ht="19.8" thickBot="1">
      <c r="A21" s="108" t="s">
        <v>173</v>
      </c>
      <c r="B21" s="109">
        <v>177678.17</v>
      </c>
      <c r="C21" s="109">
        <v>192580.67</v>
      </c>
      <c r="D21" s="110">
        <v>0.5</v>
      </c>
      <c r="E21" s="111" t="s">
        <v>59</v>
      </c>
      <c r="F21" s="110">
        <f>F20+G21</f>
        <v>12</v>
      </c>
      <c r="G21" s="111">
        <v>11.7</v>
      </c>
      <c r="H21" s="114"/>
      <c r="I21" s="114"/>
      <c r="J21" s="114"/>
      <c r="K21" s="114"/>
      <c r="L21" s="112"/>
      <c r="M21" s="143"/>
      <c r="N21" s="143"/>
      <c r="O21" s="143"/>
      <c r="P21" s="143"/>
      <c r="Q21" s="143"/>
      <c r="R21" s="144"/>
    </row>
    <row r="22" spans="1:231" ht="19.2">
      <c r="A22" s="103" t="s">
        <v>173</v>
      </c>
      <c r="B22" s="104">
        <v>177678.17</v>
      </c>
      <c r="C22" s="104">
        <v>192580.67</v>
      </c>
      <c r="D22" s="105">
        <v>0.5</v>
      </c>
      <c r="E22" s="140" t="s">
        <v>57</v>
      </c>
      <c r="F22" s="105">
        <f>F21+G22</f>
        <v>31.5</v>
      </c>
      <c r="G22" s="140">
        <v>19.5</v>
      </c>
      <c r="H22" s="141">
        <v>48.7</v>
      </c>
      <c r="I22" s="141">
        <v>2.6019999999999999</v>
      </c>
      <c r="J22" s="141">
        <v>42.94</v>
      </c>
      <c r="K22" s="141">
        <v>23.62</v>
      </c>
      <c r="L22" s="222">
        <v>101.8</v>
      </c>
      <c r="M22" s="149" t="s">
        <v>58</v>
      </c>
      <c r="N22" s="149">
        <v>0.35039999999999993</v>
      </c>
      <c r="O22" s="149">
        <v>0.46460000000000001</v>
      </c>
      <c r="P22" s="149">
        <v>1.2394000000000001</v>
      </c>
      <c r="Q22" s="149" t="s">
        <v>58</v>
      </c>
      <c r="R22" s="150">
        <v>271</v>
      </c>
    </row>
    <row r="23" spans="1:231" s="102" customFormat="1" ht="19.2">
      <c r="A23" s="108" t="s">
        <v>173</v>
      </c>
      <c r="B23" s="197">
        <v>177678.17</v>
      </c>
      <c r="C23" s="197">
        <v>192580.67</v>
      </c>
      <c r="D23" s="202">
        <v>0.5</v>
      </c>
      <c r="E23" s="207" t="s">
        <v>59</v>
      </c>
      <c r="F23" s="202">
        <f>F22+G23</f>
        <v>34.5</v>
      </c>
      <c r="G23" s="207">
        <v>3</v>
      </c>
      <c r="H23" s="212"/>
      <c r="I23" s="212"/>
      <c r="J23" s="212"/>
      <c r="K23" s="212"/>
      <c r="L23" s="216"/>
      <c r="M23" s="230"/>
      <c r="N23" s="230"/>
      <c r="O23" s="230"/>
      <c r="P23" s="230"/>
      <c r="Q23" s="230"/>
      <c r="R23" s="144"/>
    </row>
    <row r="24" spans="1:231" s="102" customFormat="1" ht="19.2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231" s="102" customFormat="1" ht="19.2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231" s="102" customFormat="1" ht="19.2">
      <c r="A26" s="108" t="s">
        <v>108</v>
      </c>
      <c r="B26" s="197">
        <v>177624.56</v>
      </c>
      <c r="C26" s="197">
        <v>192798.07999999999</v>
      </c>
      <c r="D26" s="202">
        <v>1.3</v>
      </c>
      <c r="E26" s="202" t="s">
        <v>55</v>
      </c>
      <c r="F26" s="202">
        <v>1.5</v>
      </c>
      <c r="G26" s="207">
        <v>1.5</v>
      </c>
      <c r="H26" s="212"/>
      <c r="I26" s="212"/>
      <c r="J26" s="212"/>
      <c r="K26" s="212"/>
      <c r="L26" s="216"/>
      <c r="M26" s="230"/>
      <c r="N26" s="230"/>
      <c r="O26" s="230"/>
      <c r="P26" s="230"/>
      <c r="Q26" s="230"/>
      <c r="R26" s="144"/>
    </row>
    <row r="27" spans="1:231" ht="19.8" thickBot="1">
      <c r="A27" s="116" t="s">
        <v>108</v>
      </c>
      <c r="B27" s="117">
        <v>177624.56</v>
      </c>
      <c r="C27" s="117">
        <v>192798.07999999999</v>
      </c>
      <c r="D27" s="118">
        <v>1.3</v>
      </c>
      <c r="E27" s="119" t="s">
        <v>59</v>
      </c>
      <c r="F27" s="118">
        <f>F26+G27</f>
        <v>10</v>
      </c>
      <c r="G27" s="119">
        <v>8.5</v>
      </c>
      <c r="H27" s="145"/>
      <c r="I27" s="145"/>
      <c r="J27" s="145"/>
      <c r="K27" s="145"/>
      <c r="L27" s="120"/>
      <c r="M27" s="146"/>
      <c r="N27" s="146"/>
      <c r="O27" s="146"/>
      <c r="P27" s="146"/>
      <c r="Q27" s="146"/>
      <c r="R27" s="147"/>
    </row>
    <row r="28" spans="1:231" ht="19.2">
      <c r="A28" s="108" t="s">
        <v>108</v>
      </c>
      <c r="B28" s="109">
        <v>177624.56</v>
      </c>
      <c r="C28" s="109">
        <v>192798.07999999999</v>
      </c>
      <c r="D28" s="110">
        <v>1.3</v>
      </c>
      <c r="E28" s="111" t="s">
        <v>57</v>
      </c>
      <c r="F28" s="110">
        <f>F27+G28</f>
        <v>31</v>
      </c>
      <c r="G28" s="111">
        <v>21</v>
      </c>
      <c r="H28" s="114">
        <v>44.583333333333336</v>
      </c>
      <c r="I28" s="114">
        <v>2.6850000000000001</v>
      </c>
      <c r="J28" s="114">
        <v>44.5</v>
      </c>
      <c r="K28" s="114">
        <v>20.466666666666665</v>
      </c>
      <c r="L28" s="151">
        <v>61.719999999999992</v>
      </c>
      <c r="M28" s="143">
        <v>37.633333333333333</v>
      </c>
      <c r="N28" s="143">
        <v>0.5149999999999999</v>
      </c>
      <c r="O28" s="143">
        <v>0.5222</v>
      </c>
      <c r="P28" s="143">
        <v>1.2550000000000001</v>
      </c>
      <c r="Q28" s="143">
        <v>5.92</v>
      </c>
      <c r="R28" s="144">
        <v>147</v>
      </c>
    </row>
    <row r="29" spans="1:231" ht="19.2">
      <c r="A29" s="108" t="s">
        <v>108</v>
      </c>
      <c r="B29" s="197">
        <v>177624.56</v>
      </c>
      <c r="C29" s="197">
        <v>192798.07999999999</v>
      </c>
      <c r="D29" s="202">
        <v>1.3</v>
      </c>
      <c r="E29" s="207" t="s">
        <v>61</v>
      </c>
      <c r="F29" s="202">
        <f>F28+G29</f>
        <v>52</v>
      </c>
      <c r="G29" s="207">
        <v>21</v>
      </c>
      <c r="H29" s="212"/>
      <c r="I29" s="212"/>
      <c r="J29" s="212"/>
      <c r="K29" s="212"/>
      <c r="L29" s="216"/>
      <c r="M29" s="230"/>
      <c r="N29" s="230"/>
      <c r="O29" s="230"/>
      <c r="P29" s="230"/>
      <c r="Q29" s="230"/>
      <c r="R29" s="144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5EFC-670B-48AF-BCAC-A6468DC5C4CB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สนั่น ฟหกฟหก</dc:creator>
  <cp:lastModifiedBy>สนั่น ฟหกฟหก</cp:lastModifiedBy>
  <dcterms:created xsi:type="dcterms:W3CDTF">2022-07-27T03:47:54Z</dcterms:created>
  <dcterms:modified xsi:type="dcterms:W3CDTF">2022-09-27T06:27:49Z</dcterms:modified>
</cp:coreProperties>
</file>