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13_ncr:1_{4A1F5879-FA1E-4D50-A6F1-8B45F49C12E2}" xr6:coauthVersionLast="47" xr6:coauthVersionMax="47" xr10:uidLastSave="{00000000-0000-0000-0000-000000000000}"/>
  <bookViews>
    <workbookView xWindow="-108" yWindow="-108" windowWidth="23256" windowHeight="12576" xr2:uid="{7724539A-109C-495F-AD51-9A5860E95DFC}"/>
  </bookViews>
  <sheets>
    <sheet name="Clay First layer" sheetId="6" r:id="rId1"/>
    <sheet name="Sheet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2" i="6"/>
  <c r="H191" i="6"/>
  <c r="I191" i="6" s="1"/>
  <c r="J191" i="6" s="1"/>
  <c r="K191" i="6" s="1"/>
  <c r="H192" i="6"/>
  <c r="I192" i="6"/>
  <c r="J192" i="6" s="1"/>
  <c r="H193" i="6"/>
  <c r="I193" i="6"/>
  <c r="J193" i="6" s="1"/>
  <c r="H194" i="6"/>
  <c r="I194" i="6" s="1"/>
  <c r="J194" i="6" s="1"/>
  <c r="K194" i="6" s="1"/>
  <c r="H195" i="6"/>
  <c r="I195" i="6" s="1"/>
  <c r="J195" i="6" s="1"/>
  <c r="K195" i="6" s="1"/>
  <c r="H196" i="6"/>
  <c r="I196" i="6" s="1"/>
  <c r="J196" i="6" s="1"/>
  <c r="H197" i="6"/>
  <c r="I197" i="6"/>
  <c r="J197" i="6"/>
  <c r="H198" i="6"/>
  <c r="I198" i="6"/>
  <c r="J198" i="6"/>
  <c r="K198" i="6" s="1"/>
  <c r="H199" i="6"/>
  <c r="I199" i="6" s="1"/>
  <c r="J199" i="6" s="1"/>
  <c r="K199" i="6" s="1"/>
  <c r="H200" i="6"/>
  <c r="I200" i="6"/>
  <c r="J200" i="6" s="1"/>
  <c r="H201" i="6"/>
  <c r="I201" i="6"/>
  <c r="J201" i="6" s="1"/>
  <c r="H202" i="6"/>
  <c r="I202" i="6" s="1"/>
  <c r="J202" i="6" s="1"/>
  <c r="H203" i="6"/>
  <c r="I203" i="6" s="1"/>
  <c r="J203" i="6" s="1"/>
  <c r="K203" i="6" s="1"/>
  <c r="H204" i="6"/>
  <c r="I204" i="6" s="1"/>
  <c r="J204" i="6" s="1"/>
  <c r="H205" i="6"/>
  <c r="I205" i="6"/>
  <c r="J205" i="6"/>
  <c r="H206" i="6"/>
  <c r="I206" i="6"/>
  <c r="J206" i="6"/>
  <c r="K206" i="6" s="1"/>
  <c r="H207" i="6"/>
  <c r="I207" i="6" s="1"/>
  <c r="J207" i="6" s="1"/>
  <c r="K207" i="6" s="1"/>
  <c r="H208" i="6"/>
  <c r="I208" i="6"/>
  <c r="J208" i="6" s="1"/>
  <c r="K208" i="6" s="1"/>
  <c r="H209" i="6"/>
  <c r="I209" i="6"/>
  <c r="J209" i="6" s="1"/>
  <c r="H210" i="6"/>
  <c r="I210" i="6" s="1"/>
  <c r="J210" i="6" s="1"/>
  <c r="H211" i="6"/>
  <c r="I211" i="6" s="1"/>
  <c r="J211" i="6" s="1"/>
  <c r="K211" i="6" s="1"/>
  <c r="H212" i="6"/>
  <c r="I212" i="6" s="1"/>
  <c r="J212" i="6" s="1"/>
  <c r="H213" i="6"/>
  <c r="I213" i="6"/>
  <c r="J213" i="6"/>
  <c r="H214" i="6"/>
  <c r="I214" i="6"/>
  <c r="J214" i="6"/>
  <c r="K214" i="6" s="1"/>
  <c r="H215" i="6"/>
  <c r="I215" i="6" s="1"/>
  <c r="J215" i="6" s="1"/>
  <c r="K215" i="6" s="1"/>
  <c r="H216" i="6"/>
  <c r="I216" i="6"/>
  <c r="J216" i="6" s="1"/>
  <c r="H217" i="6"/>
  <c r="I217" i="6"/>
  <c r="J217" i="6" s="1"/>
  <c r="K217" i="6" s="1"/>
  <c r="H218" i="6"/>
  <c r="I218" i="6" s="1"/>
  <c r="J218" i="6" s="1"/>
  <c r="K218" i="6" s="1"/>
  <c r="H219" i="6"/>
  <c r="I219" i="6" s="1"/>
  <c r="J219" i="6" s="1"/>
  <c r="H220" i="6"/>
  <c r="I220" i="6" s="1"/>
  <c r="J220" i="6" s="1"/>
  <c r="H221" i="6"/>
  <c r="I221" i="6"/>
  <c r="J221" i="6"/>
  <c r="H222" i="6"/>
  <c r="I222" i="6"/>
  <c r="J222" i="6"/>
  <c r="K222" i="6" s="1"/>
  <c r="H223" i="6"/>
  <c r="I223" i="6" s="1"/>
  <c r="J223" i="6" s="1"/>
  <c r="K223" i="6" s="1"/>
  <c r="H224" i="6"/>
  <c r="I224" i="6"/>
  <c r="J224" i="6" s="1"/>
  <c r="K224" i="6" s="1"/>
  <c r="H225" i="6"/>
  <c r="I225" i="6"/>
  <c r="J225" i="6" s="1"/>
  <c r="H226" i="6"/>
  <c r="I226" i="6" s="1"/>
  <c r="J226" i="6" s="1"/>
  <c r="K226" i="6" s="1"/>
  <c r="H227" i="6"/>
  <c r="I227" i="6" s="1"/>
  <c r="J227" i="6" s="1"/>
  <c r="K227" i="6" s="1"/>
  <c r="H228" i="6"/>
  <c r="I228" i="6" s="1"/>
  <c r="J228" i="6" s="1"/>
  <c r="H229" i="6"/>
  <c r="I229" i="6"/>
  <c r="J229" i="6"/>
  <c r="H230" i="6"/>
  <c r="I230" i="6"/>
  <c r="J230" i="6"/>
  <c r="K230" i="6" s="1"/>
  <c r="H231" i="6"/>
  <c r="I231" i="6" s="1"/>
  <c r="J231" i="6" s="1"/>
  <c r="K231" i="6" s="1"/>
  <c r="H232" i="6"/>
  <c r="I232" i="6"/>
  <c r="J232" i="6" s="1"/>
  <c r="H233" i="6"/>
  <c r="I233" i="6"/>
  <c r="J233" i="6" s="1"/>
  <c r="K233" i="6" s="1"/>
  <c r="H234" i="6"/>
  <c r="I234" i="6" s="1"/>
  <c r="J234" i="6" s="1"/>
  <c r="H235" i="6"/>
  <c r="I235" i="6" s="1"/>
  <c r="J235" i="6" s="1"/>
  <c r="K235" i="6" s="1"/>
  <c r="H236" i="6"/>
  <c r="I236" i="6" s="1"/>
  <c r="J236" i="6" s="1"/>
  <c r="H237" i="6"/>
  <c r="I237" i="6"/>
  <c r="J237" i="6"/>
  <c r="H238" i="6"/>
  <c r="I238" i="6"/>
  <c r="J238" i="6"/>
  <c r="K238" i="6" s="1"/>
  <c r="H239" i="6"/>
  <c r="I239" i="6"/>
  <c r="J239" i="6" s="1"/>
  <c r="K239" i="6" s="1"/>
  <c r="H240" i="6"/>
  <c r="I240" i="6"/>
  <c r="J240" i="6" s="1"/>
  <c r="K240" i="6" s="1"/>
  <c r="H241" i="6"/>
  <c r="I241" i="6"/>
  <c r="J241" i="6" s="1"/>
  <c r="H242" i="6"/>
  <c r="I242" i="6" s="1"/>
  <c r="J242" i="6" s="1"/>
  <c r="K242" i="6" s="1"/>
  <c r="H243" i="6"/>
  <c r="I243" i="6" s="1"/>
  <c r="J243" i="6" s="1"/>
  <c r="H244" i="6"/>
  <c r="I244" i="6" s="1"/>
  <c r="J244" i="6" s="1"/>
  <c r="H245" i="6"/>
  <c r="I245" i="6"/>
  <c r="J245" i="6"/>
  <c r="H246" i="6"/>
  <c r="I246" i="6"/>
  <c r="J246" i="6"/>
  <c r="K246" i="6" s="1"/>
  <c r="H247" i="6"/>
  <c r="I247" i="6"/>
  <c r="J247" i="6" s="1"/>
  <c r="K247" i="6" s="1"/>
  <c r="H248" i="6"/>
  <c r="I248" i="6"/>
  <c r="J248" i="6" s="1"/>
  <c r="K248" i="6" s="1"/>
  <c r="H249" i="6"/>
  <c r="I249" i="6"/>
  <c r="J249" i="6" s="1"/>
  <c r="H250" i="6"/>
  <c r="I250" i="6" s="1"/>
  <c r="J250" i="6" s="1"/>
  <c r="H251" i="6"/>
  <c r="I251" i="6" s="1"/>
  <c r="J251" i="6" s="1"/>
  <c r="K251" i="6" s="1"/>
  <c r="H252" i="6"/>
  <c r="I252" i="6" s="1"/>
  <c r="J252" i="6" s="1"/>
  <c r="H253" i="6"/>
  <c r="I253" i="6"/>
  <c r="J253" i="6"/>
  <c r="H254" i="6"/>
  <c r="I254" i="6"/>
  <c r="J254" i="6"/>
  <c r="K254" i="6" s="1"/>
  <c r="H255" i="6"/>
  <c r="I255" i="6"/>
  <c r="J255" i="6" s="1"/>
  <c r="K255" i="6" s="1"/>
  <c r="H256" i="6"/>
  <c r="I256" i="6"/>
  <c r="J256" i="6" s="1"/>
  <c r="K256" i="6" s="1"/>
  <c r="H257" i="6"/>
  <c r="I257" i="6"/>
  <c r="J257" i="6" s="1"/>
  <c r="K257" i="6" s="1"/>
  <c r="H258" i="6"/>
  <c r="I258" i="6" s="1"/>
  <c r="J258" i="6" s="1"/>
  <c r="H259" i="6"/>
  <c r="I259" i="6" s="1"/>
  <c r="J259" i="6" s="1"/>
  <c r="H260" i="6"/>
  <c r="I260" i="6" s="1"/>
  <c r="J260" i="6" s="1"/>
  <c r="H261" i="6"/>
  <c r="I261" i="6"/>
  <c r="J261" i="6"/>
  <c r="H262" i="6"/>
  <c r="I262" i="6"/>
  <c r="J262" i="6"/>
  <c r="K262" i="6" s="1"/>
  <c r="H263" i="6"/>
  <c r="I263" i="6"/>
  <c r="J263" i="6" s="1"/>
  <c r="K263" i="6" s="1"/>
  <c r="H264" i="6"/>
  <c r="I264" i="6"/>
  <c r="J264" i="6" s="1"/>
  <c r="H265" i="6"/>
  <c r="I265" i="6"/>
  <c r="J265" i="6" s="1"/>
  <c r="K265" i="6" s="1"/>
  <c r="H266" i="6"/>
  <c r="I266" i="6" s="1"/>
  <c r="J266" i="6" s="1"/>
  <c r="K266" i="6" s="1"/>
  <c r="H267" i="6"/>
  <c r="I267" i="6" s="1"/>
  <c r="J267" i="6" s="1"/>
  <c r="H268" i="6"/>
  <c r="I268" i="6" s="1"/>
  <c r="J268" i="6" s="1"/>
  <c r="H269" i="6"/>
  <c r="I269" i="6"/>
  <c r="J269" i="6"/>
  <c r="H270" i="6"/>
  <c r="I270" i="6"/>
  <c r="J270" i="6"/>
  <c r="K270" i="6" s="1"/>
  <c r="H271" i="6"/>
  <c r="I271" i="6"/>
  <c r="J271" i="6" s="1"/>
  <c r="K271" i="6" s="1"/>
  <c r="H272" i="6"/>
  <c r="I272" i="6"/>
  <c r="J272" i="6" s="1"/>
  <c r="K272" i="6" s="1"/>
  <c r="H273" i="6"/>
  <c r="I273" i="6"/>
  <c r="J273" i="6" s="1"/>
  <c r="K273" i="6" s="1"/>
  <c r="H274" i="6"/>
  <c r="I274" i="6" s="1"/>
  <c r="J274" i="6" s="1"/>
  <c r="K274" i="6" s="1"/>
  <c r="H275" i="6"/>
  <c r="I275" i="6" s="1"/>
  <c r="J275" i="6" s="1"/>
  <c r="K275" i="6" s="1"/>
  <c r="H276" i="6"/>
  <c r="I276" i="6" s="1"/>
  <c r="J276" i="6" s="1"/>
  <c r="H277" i="6"/>
  <c r="I277" i="6" s="1"/>
  <c r="J277" i="6" s="1"/>
  <c r="H278" i="6"/>
  <c r="I278" i="6"/>
  <c r="J278" i="6"/>
  <c r="K278" i="6" s="1"/>
  <c r="H279" i="6"/>
  <c r="I279" i="6"/>
  <c r="J279" i="6" s="1"/>
  <c r="K279" i="6" s="1"/>
  <c r="H280" i="6"/>
  <c r="I280" i="6"/>
  <c r="J280" i="6" s="1"/>
  <c r="H281" i="6"/>
  <c r="I281" i="6"/>
  <c r="J281" i="6" s="1"/>
  <c r="K281" i="6" s="1"/>
  <c r="H282" i="6"/>
  <c r="I282" i="6" s="1"/>
  <c r="J282" i="6" s="1"/>
  <c r="H283" i="6"/>
  <c r="I283" i="6" s="1"/>
  <c r="J283" i="6" s="1"/>
  <c r="K283" i="6" s="1"/>
  <c r="H284" i="6"/>
  <c r="I284" i="6" s="1"/>
  <c r="J284" i="6" s="1"/>
  <c r="K284" i="6" s="1"/>
  <c r="H285" i="6"/>
  <c r="I285" i="6" s="1"/>
  <c r="J285" i="6" s="1"/>
  <c r="K285" i="6" s="1"/>
  <c r="H286" i="6"/>
  <c r="I286" i="6"/>
  <c r="J286" i="6"/>
  <c r="H287" i="6"/>
  <c r="I287" i="6"/>
  <c r="J287" i="6" s="1"/>
  <c r="K287" i="6" s="1"/>
  <c r="H288" i="6"/>
  <c r="I288" i="6"/>
  <c r="J288" i="6" s="1"/>
  <c r="K288" i="6" s="1"/>
  <c r="H289" i="6"/>
  <c r="I289" i="6"/>
  <c r="J289" i="6" s="1"/>
  <c r="K289" i="6" s="1"/>
  <c r="H290" i="6"/>
  <c r="I290" i="6" s="1"/>
  <c r="J290" i="6" s="1"/>
  <c r="H291" i="6"/>
  <c r="I291" i="6" s="1"/>
  <c r="J291" i="6" s="1"/>
  <c r="H292" i="6"/>
  <c r="I292" i="6" s="1"/>
  <c r="J292" i="6" s="1"/>
  <c r="K292" i="6" s="1"/>
  <c r="H293" i="6"/>
  <c r="I293" i="6" s="1"/>
  <c r="J293" i="6" s="1"/>
  <c r="H294" i="6"/>
  <c r="I294" i="6"/>
  <c r="J294" i="6"/>
  <c r="K294" i="6" s="1"/>
  <c r="H295" i="6"/>
  <c r="I295" i="6"/>
  <c r="J295" i="6" s="1"/>
  <c r="K295" i="6" s="1"/>
  <c r="H296" i="6"/>
  <c r="I296" i="6"/>
  <c r="J296" i="6" s="1"/>
  <c r="H297" i="6"/>
  <c r="I297" i="6"/>
  <c r="J297" i="6" s="1"/>
  <c r="H298" i="6"/>
  <c r="I298" i="6" s="1"/>
  <c r="J298" i="6" s="1"/>
  <c r="K298" i="6" s="1"/>
  <c r="H299" i="6"/>
  <c r="I299" i="6" s="1"/>
  <c r="J299" i="6" s="1"/>
  <c r="K299" i="6" s="1"/>
  <c r="H300" i="6"/>
  <c r="I300" i="6" s="1"/>
  <c r="J300" i="6" s="1"/>
  <c r="K300" i="6" s="1"/>
  <c r="H301" i="6"/>
  <c r="I301" i="6" s="1"/>
  <c r="J301" i="6" s="1"/>
  <c r="H302" i="6"/>
  <c r="I302" i="6"/>
  <c r="J302" i="6"/>
  <c r="H303" i="6"/>
  <c r="I303" i="6"/>
  <c r="J303" i="6" s="1"/>
  <c r="K303" i="6" s="1"/>
  <c r="H304" i="6"/>
  <c r="I304" i="6"/>
  <c r="J304" i="6" s="1"/>
  <c r="K304" i="6" s="1"/>
  <c r="H305" i="6"/>
  <c r="I305" i="6"/>
  <c r="J305" i="6" s="1"/>
  <c r="H306" i="6"/>
  <c r="I306" i="6" s="1"/>
  <c r="J306" i="6" s="1"/>
  <c r="K306" i="6" s="1"/>
  <c r="H307" i="6"/>
  <c r="I307" i="6" s="1"/>
  <c r="J307" i="6" s="1"/>
  <c r="H308" i="6"/>
  <c r="I308" i="6" s="1"/>
  <c r="J308" i="6" s="1"/>
  <c r="K308" i="6" s="1"/>
  <c r="H309" i="6"/>
  <c r="I309" i="6" s="1"/>
  <c r="J309" i="6" s="1"/>
  <c r="K309" i="6" s="1"/>
  <c r="H310" i="6"/>
  <c r="I310" i="6"/>
  <c r="J310" i="6"/>
  <c r="H311" i="6"/>
  <c r="I311" i="6"/>
  <c r="J311" i="6" s="1"/>
  <c r="K311" i="6" s="1"/>
  <c r="H312" i="6"/>
  <c r="I312" i="6"/>
  <c r="J312" i="6" s="1"/>
  <c r="H313" i="6"/>
  <c r="I313" i="6"/>
  <c r="J313" i="6" s="1"/>
  <c r="K313" i="6" s="1"/>
  <c r="H314" i="6"/>
  <c r="I314" i="6" s="1"/>
  <c r="J314" i="6" s="1"/>
  <c r="K314" i="6" s="1"/>
  <c r="H315" i="6"/>
  <c r="I315" i="6" s="1"/>
  <c r="J315" i="6" s="1"/>
  <c r="H316" i="6"/>
  <c r="I316" i="6" s="1"/>
  <c r="J316" i="6" s="1"/>
  <c r="H317" i="6"/>
  <c r="I317" i="6" s="1"/>
  <c r="J317" i="6" s="1"/>
  <c r="K317" i="6" s="1"/>
  <c r="H318" i="6"/>
  <c r="I318" i="6"/>
  <c r="J318" i="6"/>
  <c r="K318" i="6" s="1"/>
  <c r="H319" i="6"/>
  <c r="I319" i="6"/>
  <c r="J319" i="6" s="1"/>
  <c r="K319" i="6" s="1"/>
  <c r="H320" i="6"/>
  <c r="I320" i="6"/>
  <c r="J320" i="6" s="1"/>
  <c r="H321" i="6"/>
  <c r="I321" i="6"/>
  <c r="J321" i="6" s="1"/>
  <c r="K321" i="6" s="1"/>
  <c r="H322" i="6"/>
  <c r="I322" i="6" s="1"/>
  <c r="J322" i="6" s="1"/>
  <c r="K322" i="6" s="1"/>
  <c r="H323" i="6"/>
  <c r="I323" i="6" s="1"/>
  <c r="J323" i="6" s="1"/>
  <c r="K323" i="6" s="1"/>
  <c r="H324" i="6"/>
  <c r="I324" i="6" s="1"/>
  <c r="J324" i="6" s="1"/>
  <c r="K324" i="6" s="1"/>
  <c r="H325" i="6"/>
  <c r="I325" i="6" s="1"/>
  <c r="J325" i="6" s="1"/>
  <c r="K325" i="6" s="1"/>
  <c r="H326" i="6"/>
  <c r="I326" i="6"/>
  <c r="J326" i="6"/>
  <c r="H327" i="6"/>
  <c r="I327" i="6"/>
  <c r="J327" i="6" s="1"/>
  <c r="K327" i="6" s="1"/>
  <c r="H328" i="6"/>
  <c r="I328" i="6"/>
  <c r="J328" i="6" s="1"/>
  <c r="K328" i="6" s="1"/>
  <c r="H329" i="6"/>
  <c r="I329" i="6"/>
  <c r="J329" i="6" s="1"/>
  <c r="H330" i="6"/>
  <c r="I330" i="6" s="1"/>
  <c r="J330" i="6" s="1"/>
  <c r="H331" i="6"/>
  <c r="I331" i="6" s="1"/>
  <c r="J331" i="6" s="1"/>
  <c r="K331" i="6" s="1"/>
  <c r="H332" i="6"/>
  <c r="I332" i="6" s="1"/>
  <c r="J332" i="6" s="1"/>
  <c r="H333" i="6"/>
  <c r="I333" i="6" s="1"/>
  <c r="J333" i="6" s="1"/>
  <c r="K333" i="6" s="1"/>
  <c r="H334" i="6"/>
  <c r="I334" i="6"/>
  <c r="J334" i="6"/>
  <c r="K334" i="6" s="1"/>
  <c r="H335" i="6"/>
  <c r="I335" i="6"/>
  <c r="J335" i="6" s="1"/>
  <c r="K335" i="6" s="1"/>
  <c r="H336" i="6"/>
  <c r="I336" i="6"/>
  <c r="J336" i="6" s="1"/>
  <c r="K336" i="6" s="1"/>
  <c r="H337" i="6"/>
  <c r="I337" i="6"/>
  <c r="J337" i="6" s="1"/>
  <c r="K337" i="6" s="1"/>
  <c r="H338" i="6"/>
  <c r="I338" i="6" s="1"/>
  <c r="J338" i="6" s="1"/>
  <c r="K338" i="6" s="1"/>
  <c r="H339" i="6"/>
  <c r="I339" i="6" s="1"/>
  <c r="J339" i="6" s="1"/>
  <c r="K339" i="6" s="1"/>
  <c r="D275" i="6"/>
  <c r="E275" i="6"/>
  <c r="D273" i="6"/>
  <c r="E273" i="6"/>
  <c r="D269" i="6"/>
  <c r="E269" i="6"/>
  <c r="D267" i="6"/>
  <c r="E267" i="6" s="1"/>
  <c r="D265" i="6"/>
  <c r="E265" i="6" s="1"/>
  <c r="D262" i="6"/>
  <c r="E262" i="6"/>
  <c r="D256" i="6"/>
  <c r="E256" i="6"/>
  <c r="D254" i="6"/>
  <c r="E254" i="6" s="1"/>
  <c r="D251" i="6"/>
  <c r="E251" i="6" s="1"/>
  <c r="D248" i="6"/>
  <c r="E248" i="6" s="1"/>
  <c r="D249" i="6"/>
  <c r="E249" i="6"/>
  <c r="D230" i="6"/>
  <c r="E230" i="6" s="1"/>
  <c r="D228" i="6"/>
  <c r="E228" i="6" s="1"/>
  <c r="D223" i="6"/>
  <c r="E223" i="6"/>
  <c r="D216" i="6"/>
  <c r="E216" i="6"/>
  <c r="D214" i="6"/>
  <c r="E214" i="6" s="1"/>
  <c r="D207" i="6"/>
  <c r="E207" i="6" s="1"/>
  <c r="D204" i="6"/>
  <c r="E204" i="6"/>
  <c r="D201" i="6"/>
  <c r="E201" i="6"/>
  <c r="D199" i="6"/>
  <c r="E199" i="6" s="1"/>
  <c r="H190" i="6"/>
  <c r="I190" i="6" s="1"/>
  <c r="J190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200" i="6"/>
  <c r="E200" i="6" s="1"/>
  <c r="D202" i="6"/>
  <c r="E202" i="6" s="1"/>
  <c r="D203" i="6"/>
  <c r="E203" i="6" s="1"/>
  <c r="D205" i="6"/>
  <c r="E205" i="6" s="1"/>
  <c r="D206" i="6"/>
  <c r="E206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5" i="6"/>
  <c r="E215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4" i="6"/>
  <c r="E224" i="6" s="1"/>
  <c r="D225" i="6"/>
  <c r="E225" i="6" s="1"/>
  <c r="D226" i="6"/>
  <c r="E226" i="6" s="1"/>
  <c r="D227" i="6"/>
  <c r="E227" i="6" s="1"/>
  <c r="D229" i="6"/>
  <c r="E229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50" i="6"/>
  <c r="E250" i="6" s="1"/>
  <c r="D252" i="6"/>
  <c r="E252" i="6" s="1"/>
  <c r="D253" i="6"/>
  <c r="E253" i="6" s="1"/>
  <c r="D255" i="6"/>
  <c r="E255" i="6" s="1"/>
  <c r="D257" i="6"/>
  <c r="E257" i="6" s="1"/>
  <c r="D258" i="6"/>
  <c r="E258" i="6" s="1"/>
  <c r="D259" i="6"/>
  <c r="E259" i="6" s="1"/>
  <c r="D260" i="6"/>
  <c r="E260" i="6" s="1"/>
  <c r="D261" i="6"/>
  <c r="E261" i="6" s="1"/>
  <c r="D263" i="6"/>
  <c r="E263" i="6" s="1"/>
  <c r="D264" i="6"/>
  <c r="E264" i="6" s="1"/>
  <c r="D266" i="6"/>
  <c r="E266" i="6" s="1"/>
  <c r="D268" i="6"/>
  <c r="E268" i="6" s="1"/>
  <c r="D270" i="6"/>
  <c r="E270" i="6" s="1"/>
  <c r="D271" i="6"/>
  <c r="E271" i="6" s="1"/>
  <c r="D272" i="6"/>
  <c r="E272" i="6" s="1"/>
  <c r="D274" i="6"/>
  <c r="E274" i="6" s="1"/>
  <c r="D189" i="6"/>
  <c r="E189" i="6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2" i="7"/>
  <c r="K228" i="6" l="1"/>
  <c r="K229" i="6"/>
  <c r="K312" i="6"/>
  <c r="K297" i="6"/>
  <c r="K264" i="6"/>
  <c r="K244" i="6"/>
  <c r="K245" i="6"/>
  <c r="K225" i="6"/>
  <c r="K216" i="6"/>
  <c r="K193" i="6"/>
  <c r="K197" i="6"/>
  <c r="K196" i="6"/>
  <c r="K237" i="6"/>
  <c r="K236" i="6"/>
  <c r="K205" i="6"/>
  <c r="K204" i="6"/>
  <c r="K332" i="6"/>
  <c r="K307" i="6"/>
  <c r="K302" i="6"/>
  <c r="K293" i="6"/>
  <c r="K282" i="6"/>
  <c r="K253" i="6"/>
  <c r="K252" i="6"/>
  <c r="K243" i="6"/>
  <c r="K234" i="6"/>
  <c r="K212" i="6"/>
  <c r="K213" i="6"/>
  <c r="K202" i="6"/>
  <c r="K326" i="6"/>
  <c r="K296" i="6"/>
  <c r="K260" i="6"/>
  <c r="K261" i="6"/>
  <c r="K201" i="6"/>
  <c r="K192" i="6"/>
  <c r="K330" i="6"/>
  <c r="K320" i="6"/>
  <c r="K316" i="6"/>
  <c r="K305" i="6"/>
  <c r="K291" i="6"/>
  <c r="K286" i="6"/>
  <c r="K277" i="6"/>
  <c r="K269" i="6"/>
  <c r="K268" i="6"/>
  <c r="K259" i="6"/>
  <c r="K250" i="6"/>
  <c r="K241" i="6"/>
  <c r="K221" i="6"/>
  <c r="K220" i="6"/>
  <c r="K210" i="6"/>
  <c r="K329" i="6"/>
  <c r="K315" i="6"/>
  <c r="K310" i="6"/>
  <c r="K301" i="6"/>
  <c r="K290" i="6"/>
  <c r="K280" i="6"/>
  <c r="K276" i="6"/>
  <c r="K267" i="6"/>
  <c r="K258" i="6"/>
  <c r="K249" i="6"/>
  <c r="K232" i="6"/>
  <c r="K219" i="6"/>
  <c r="K209" i="6"/>
  <c r="K200" i="6"/>
  <c r="E276" i="6"/>
  <c r="L276" i="6" l="1"/>
</calcChain>
</file>

<file path=xl/sharedStrings.xml><?xml version="1.0" encoding="utf-8"?>
<sst xmlns="http://schemas.openxmlformats.org/spreadsheetml/2006/main" count="170" uniqueCount="167">
  <si>
    <t>IBS-1</t>
  </si>
  <si>
    <t>IBS-2</t>
  </si>
  <si>
    <t>IBS-3</t>
  </si>
  <si>
    <t>IBS-4</t>
  </si>
  <si>
    <t>IBS-5</t>
  </si>
  <si>
    <t>IBS-6</t>
  </si>
  <si>
    <t>IBS-7</t>
  </si>
  <si>
    <t>IBS-8</t>
  </si>
  <si>
    <t>IBS-9</t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</si>
  <si>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</si>
  <si>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</si>
  <si>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</si>
  <si>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</si>
  <si>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</si>
  <si>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</si>
  <si>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</si>
  <si>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</si>
  <si>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</si>
  <si>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</si>
  <si>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IBS-20</t>
  </si>
  <si>
    <t>IBS-21</t>
  </si>
  <si>
    <t>IBS-22</t>
  </si>
  <si>
    <t>IBS-23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</si>
  <si>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</si>
  <si>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</si>
  <si>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</si>
  <si>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</si>
  <si>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</si>
  <si>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</si>
  <si>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</si>
  <si>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</si>
  <si>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IBS-32</t>
  </si>
  <si>
    <t>IBS-33</t>
  </si>
  <si>
    <t>IBS-34</t>
  </si>
  <si>
    <t>IBS-35</t>
  </si>
  <si>
    <t>IBS-36</t>
  </si>
  <si>
    <t>IBS-37</t>
  </si>
  <si>
    <t>IBS-38</t>
  </si>
  <si>
    <t>IBS-39</t>
  </si>
  <si>
    <t>IBS-40</t>
  </si>
  <si>
    <t>IBS-41</t>
  </si>
  <si>
    <t>IBS-42</t>
  </si>
  <si>
    <t>IBS-43</t>
  </si>
  <si>
    <t>IBS-44</t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</si>
  <si>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</si>
  <si>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</si>
  <si>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</si>
  <si>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</si>
  <si>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</si>
  <si>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</si>
  <si>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</si>
  <si>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</si>
  <si>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</si>
  <si>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</si>
  <si>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</si>
  <si>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IBS-56</t>
  </si>
  <si>
    <t>IBS-57</t>
  </si>
  <si>
    <t>IBS-58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</si>
  <si>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</si>
  <si>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</si>
  <si>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</si>
  <si>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</si>
  <si>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</si>
  <si>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</si>
  <si>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</si>
  <si>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</si>
  <si>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</si>
  <si>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</si>
  <si>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</si>
  <si>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</si>
  <si>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</si>
  <si>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IBS-73</t>
  </si>
  <si>
    <t>IBS-74</t>
  </si>
  <si>
    <t>IBS-75</t>
  </si>
  <si>
    <t>IBS-76</t>
  </si>
  <si>
    <t>IBS-77</t>
  </si>
  <si>
    <t>IBS-79</t>
  </si>
  <si>
    <t>IBS-80</t>
  </si>
  <si>
    <t>IBS-81</t>
  </si>
  <si>
    <t>IBS-82</t>
  </si>
  <si>
    <t>IBS-83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</si>
  <si>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</si>
  <si>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</si>
  <si>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</si>
  <si>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</si>
  <si>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</si>
  <si>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</si>
  <si>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</si>
  <si>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</si>
  <si>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</si>
  <si>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</si>
  <si>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</si>
  <si>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</si>
  <si>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IBS-96</t>
  </si>
  <si>
    <t>IBS-97</t>
  </si>
  <si>
    <t>IBS-98</t>
  </si>
  <si>
    <t>IBS-99</t>
  </si>
  <si>
    <t>IBS-100</t>
  </si>
  <si>
    <t>IBS-101</t>
  </si>
  <si>
    <t>IBS-102</t>
  </si>
  <si>
    <t>IBS-103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</si>
  <si>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</si>
  <si>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</si>
  <si>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</si>
  <si>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</si>
  <si>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</si>
  <si>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</si>
  <si>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</si>
  <si>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</si>
  <si>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</si>
  <si>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</si>
  <si>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</si>
  <si>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</si>
  <si>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</si>
  <si>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IBS-117</t>
  </si>
  <si>
    <t>IBS-118</t>
  </si>
  <si>
    <t>IBS-119</t>
  </si>
  <si>
    <t>IBS-120</t>
  </si>
  <si>
    <t>IBS-121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</si>
  <si>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</si>
  <si>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</si>
  <si>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</si>
  <si>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</si>
  <si>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</si>
  <si>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</si>
  <si>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</si>
  <si>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</si>
  <si>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</si>
  <si>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</si>
  <si>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</si>
  <si>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</si>
  <si>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IBS-135</t>
  </si>
  <si>
    <t>IBS-136</t>
  </si>
  <si>
    <t>IBS-137</t>
  </si>
  <si>
    <t>IBS-138</t>
  </si>
  <si>
    <t>IBS-139</t>
  </si>
  <si>
    <t>IBS-140</t>
  </si>
  <si>
    <t>IBS-141</t>
  </si>
  <si>
    <t>IBS-142</t>
  </si>
  <si>
    <t>IBS-143</t>
  </si>
  <si>
    <t>IBS-144</t>
  </si>
  <si>
    <t>IBS-145</t>
  </si>
  <si>
    <t>IBS-146</t>
  </si>
  <si>
    <t>IBS-147</t>
  </si>
  <si>
    <t>IBS-148</t>
  </si>
  <si>
    <t>IBS-149</t>
  </si>
  <si>
    <t>IBS-150</t>
  </si>
  <si>
    <t>IBS-151</t>
  </si>
  <si>
    <t>IBS-152</t>
  </si>
  <si>
    <t>IBS-153</t>
  </si>
  <si>
    <t>IBS-158</t>
  </si>
  <si>
    <t>IBS-160</t>
  </si>
  <si>
    <t>IBS-164</t>
  </si>
  <si>
    <t>x</t>
  </si>
  <si>
    <t>y</t>
  </si>
  <si>
    <t>z</t>
  </si>
  <si>
    <t>Cc</t>
  </si>
  <si>
    <t>No. of lags</t>
  </si>
  <si>
    <t>RMSE</t>
  </si>
  <si>
    <t>Range</t>
  </si>
  <si>
    <t>correlation length</t>
  </si>
  <si>
    <t>a2</t>
  </si>
  <si>
    <t>a</t>
  </si>
  <si>
    <t>b</t>
  </si>
  <si>
    <t>b2</t>
  </si>
  <si>
    <t>xx</t>
  </si>
  <si>
    <t>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</si>
</sst>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.0"/>
    <numFmt numFmtId="166" formatCode="0.000_);[Red]\(0.000\)"/>
    <numFmt numFmtId="167" formatCode="0.000"/>
    <numFmt numFmtId="168" formatCode="0.00000_);[Red]\(0.00000\)"/>
  </numFmts>
  <fonts count="4">
    <font>
      <sz val="11"/>
      <color theme="1"/>
      <name val="Calibri"/>
      <family val="2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0" fillId="2" borderId="0" xfId="0" applyNumberFormat="1" applyFill="1"/>
    <xf numFmtId="16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467191601049869E-2"/>
                  <c:y val="-0.29633603091280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'Clay First layer'!$D$2:$D$154</c:f>
              <c:numCache>
                <c:formatCode>General</c:formatCode>
                <c:ptCount val="153"/>
                <c:pt idx="0">
                  <c:v>14.25</c:v>
                </c:pt>
                <c:pt idx="1">
                  <c:v>16.25</c:v>
                </c:pt>
                <c:pt idx="2">
                  <c:v>16.75</c:v>
                </c:pt>
                <c:pt idx="3">
                  <c:v>17.25</c:v>
                </c:pt>
                <c:pt idx="4">
                  <c:v>17.25</c:v>
                </c:pt>
                <c:pt idx="5">
                  <c:v>17.350000000000001</c:v>
                </c:pt>
                <c:pt idx="6">
                  <c:v>17.5</c:v>
                </c:pt>
                <c:pt idx="7">
                  <c:v>17.75</c:v>
                </c:pt>
                <c:pt idx="8">
                  <c:v>18</c:v>
                </c:pt>
                <c:pt idx="9">
                  <c:v>18.25</c:v>
                </c:pt>
                <c:pt idx="10">
                  <c:v>18.25</c:v>
                </c:pt>
                <c:pt idx="11">
                  <c:v>18.25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18.75</c:v>
                </c:pt>
                <c:pt idx="18">
                  <c:v>18.75</c:v>
                </c:pt>
                <c:pt idx="19">
                  <c:v>18.75</c:v>
                </c:pt>
                <c:pt idx="20">
                  <c:v>19</c:v>
                </c:pt>
                <c:pt idx="21">
                  <c:v>19.149999999999999</c:v>
                </c:pt>
                <c:pt idx="22">
                  <c:v>19.25</c:v>
                </c:pt>
                <c:pt idx="23">
                  <c:v>19.25</c:v>
                </c:pt>
                <c:pt idx="24">
                  <c:v>19.25</c:v>
                </c:pt>
                <c:pt idx="25">
                  <c:v>19.399999999999999</c:v>
                </c:pt>
                <c:pt idx="26">
                  <c:v>19.45</c:v>
                </c:pt>
                <c:pt idx="27">
                  <c:v>19.5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19.5</c:v>
                </c:pt>
                <c:pt idx="34">
                  <c:v>19.75</c:v>
                </c:pt>
                <c:pt idx="35">
                  <c:v>19.75</c:v>
                </c:pt>
                <c:pt idx="36">
                  <c:v>19.75</c:v>
                </c:pt>
                <c:pt idx="37">
                  <c:v>19.75</c:v>
                </c:pt>
                <c:pt idx="38">
                  <c:v>19.75</c:v>
                </c:pt>
                <c:pt idx="39">
                  <c:v>19.75</c:v>
                </c:pt>
                <c:pt idx="40">
                  <c:v>19.850000000000001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20.100000000000001</c:v>
                </c:pt>
                <c:pt idx="47">
                  <c:v>20.149999999999999</c:v>
                </c:pt>
                <c:pt idx="48">
                  <c:v>20.25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20.25</c:v>
                </c:pt>
                <c:pt idx="53">
                  <c:v>20.3</c:v>
                </c:pt>
                <c:pt idx="54">
                  <c:v>20.350000000000001</c:v>
                </c:pt>
                <c:pt idx="55">
                  <c:v>20.399999999999999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20.6</c:v>
                </c:pt>
                <c:pt idx="61">
                  <c:v>20.75</c:v>
                </c:pt>
                <c:pt idx="62">
                  <c:v>20.85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21.05</c:v>
                </c:pt>
                <c:pt idx="71">
                  <c:v>21.15</c:v>
                </c:pt>
                <c:pt idx="72">
                  <c:v>21.25</c:v>
                </c:pt>
                <c:pt idx="73">
                  <c:v>21.25</c:v>
                </c:pt>
                <c:pt idx="74">
                  <c:v>21.25</c:v>
                </c:pt>
                <c:pt idx="75">
                  <c:v>21.25</c:v>
                </c:pt>
                <c:pt idx="76">
                  <c:v>21.5</c:v>
                </c:pt>
                <c:pt idx="77">
                  <c:v>21.6</c:v>
                </c:pt>
                <c:pt idx="78">
                  <c:v>21.75</c:v>
                </c:pt>
                <c:pt idx="79">
                  <c:v>21.75</c:v>
                </c:pt>
                <c:pt idx="80">
                  <c:v>21.75</c:v>
                </c:pt>
                <c:pt idx="81">
                  <c:v>21.75</c:v>
                </c:pt>
                <c:pt idx="82">
                  <c:v>21.75</c:v>
                </c:pt>
                <c:pt idx="83">
                  <c:v>21.75</c:v>
                </c:pt>
                <c:pt idx="84">
                  <c:v>21.9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22.25</c:v>
                </c:pt>
                <c:pt idx="89">
                  <c:v>22.25</c:v>
                </c:pt>
                <c:pt idx="90">
                  <c:v>22.25</c:v>
                </c:pt>
                <c:pt idx="91">
                  <c:v>22.25</c:v>
                </c:pt>
                <c:pt idx="92">
                  <c:v>22.25</c:v>
                </c:pt>
                <c:pt idx="93">
                  <c:v>22.4</c:v>
                </c:pt>
                <c:pt idx="94">
                  <c:v>22.5</c:v>
                </c:pt>
                <c:pt idx="95">
                  <c:v>22.95</c:v>
                </c:pt>
                <c:pt idx="96">
                  <c:v>23</c:v>
                </c:pt>
                <c:pt idx="97">
                  <c:v>23.25</c:v>
                </c:pt>
                <c:pt idx="98">
                  <c:v>23.25</c:v>
                </c:pt>
                <c:pt idx="99">
                  <c:v>23.25</c:v>
                </c:pt>
                <c:pt idx="100">
                  <c:v>23.5</c:v>
                </c:pt>
                <c:pt idx="101">
                  <c:v>23.6</c:v>
                </c:pt>
                <c:pt idx="102">
                  <c:v>23.75</c:v>
                </c:pt>
                <c:pt idx="103">
                  <c:v>23.85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24.250000000000004</c:v>
                </c:pt>
                <c:pt idx="110">
                  <c:v>24.5</c:v>
                </c:pt>
                <c:pt idx="111">
                  <c:v>24.7</c:v>
                </c:pt>
                <c:pt idx="112">
                  <c:v>24.75</c:v>
                </c:pt>
                <c:pt idx="113">
                  <c:v>24.75</c:v>
                </c:pt>
                <c:pt idx="114">
                  <c:v>25.05</c:v>
                </c:pt>
                <c:pt idx="115">
                  <c:v>25.25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25.65</c:v>
                </c:pt>
                <c:pt idx="121">
                  <c:v>25.75</c:v>
                </c:pt>
                <c:pt idx="122">
                  <c:v>25.9</c:v>
                </c:pt>
                <c:pt idx="123">
                  <c:v>26</c:v>
                </c:pt>
                <c:pt idx="124">
                  <c:v>26.25</c:v>
                </c:pt>
                <c:pt idx="125">
                  <c:v>26.25</c:v>
                </c:pt>
                <c:pt idx="126">
                  <c:v>26.3</c:v>
                </c:pt>
                <c:pt idx="127">
                  <c:v>27.25</c:v>
                </c:pt>
                <c:pt idx="128">
                  <c:v>27.25</c:v>
                </c:pt>
                <c:pt idx="129">
                  <c:v>27.5</c:v>
                </c:pt>
                <c:pt idx="130">
                  <c:v>27.75</c:v>
                </c:pt>
                <c:pt idx="131">
                  <c:v>28.25</c:v>
                </c:pt>
                <c:pt idx="132">
                  <c:v>28.4</c:v>
                </c:pt>
                <c:pt idx="133">
                  <c:v>29.25</c:v>
                </c:pt>
                <c:pt idx="134">
                  <c:v>29.5</c:v>
                </c:pt>
                <c:pt idx="135">
                  <c:v>29.75</c:v>
                </c:pt>
                <c:pt idx="136">
                  <c:v>30</c:v>
                </c:pt>
                <c:pt idx="137">
                  <c:v>30.25</c:v>
                </c:pt>
                <c:pt idx="138">
                  <c:v>30.45</c:v>
                </c:pt>
                <c:pt idx="139">
                  <c:v>30.5</c:v>
                </c:pt>
                <c:pt idx="140">
                  <c:v>30.65</c:v>
                </c:pt>
                <c:pt idx="141">
                  <c:v>31.25</c:v>
                </c:pt>
                <c:pt idx="142">
                  <c:v>31.65</c:v>
                </c:pt>
                <c:pt idx="143">
                  <c:v>32.4</c:v>
                </c:pt>
                <c:pt idx="144">
                  <c:v>32.5</c:v>
                </c:pt>
                <c:pt idx="145">
                  <c:v>32.5</c:v>
                </c:pt>
                <c:pt idx="146">
                  <c:v>32.700000000000003</c:v>
                </c:pt>
                <c:pt idx="147">
                  <c:v>33</c:v>
                </c:pt>
                <c:pt idx="148">
                  <c:v>34</c:v>
                </c:pt>
                <c:pt idx="149">
                  <c:v>35.1</c:v>
                </c:pt>
                <c:pt idx="150">
                  <c:v>37</c:v>
                </c:pt>
                <c:pt idx="151">
                  <c:v>37.5</c:v>
                </c:pt>
                <c:pt idx="152">
                  <c:v>42</c:v>
                </c:pt>
              </c:numCache>
            </c:numRef>
          </c:xVal>
          <c:yVal>
            <c:numRef>
              <c:f>'Clay First layer'!$E$2:$E$154</c:f>
              <c:numCache>
                <c:formatCode>0.000_);[Red]\(0.000\)</c:formatCode>
                <c:ptCount val="153"/>
                <c:pt idx="0">
                  <c:v>0.65033333333333332</c:v>
                </c:pt>
                <c:pt idx="1">
                  <c:v>0.81559999999999988</c:v>
                </c:pt>
                <c:pt idx="2">
                  <c:v>0.62033333333333329</c:v>
                </c:pt>
                <c:pt idx="3">
                  <c:v>0.78959999999999997</c:v>
                </c:pt>
                <c:pt idx="4">
                  <c:v>0.88100000000000001</c:v>
                </c:pt>
                <c:pt idx="5" formatCode="0.000">
                  <c:v>0.65650000000000008</c:v>
                </c:pt>
                <c:pt idx="6">
                  <c:v>0.69579999999999997</c:v>
                </c:pt>
                <c:pt idx="7">
                  <c:v>0.72940000000000005</c:v>
                </c:pt>
                <c:pt idx="8" formatCode="0.000">
                  <c:v>0.81874999999999998</c:v>
                </c:pt>
                <c:pt idx="9">
                  <c:v>0.68385714285714272</c:v>
                </c:pt>
                <c:pt idx="10">
                  <c:v>0.66120000000000001</c:v>
                </c:pt>
                <c:pt idx="11">
                  <c:v>0.72660000000000002</c:v>
                </c:pt>
                <c:pt idx="12">
                  <c:v>0.75859999999999994</c:v>
                </c:pt>
                <c:pt idx="13">
                  <c:v>0.67319999999999991</c:v>
                </c:pt>
                <c:pt idx="14" formatCode="0.000">
                  <c:v>0.60599999999999998</c:v>
                </c:pt>
                <c:pt idx="15">
                  <c:v>0.67179999999999995</c:v>
                </c:pt>
                <c:pt idx="16" formatCode="0.000">
                  <c:v>0.79699999999999993</c:v>
                </c:pt>
                <c:pt idx="17">
                  <c:v>0.82919999999999994</c:v>
                </c:pt>
                <c:pt idx="18">
                  <c:v>0.51349999999999996</c:v>
                </c:pt>
                <c:pt idx="19">
                  <c:v>0.77366666666666661</c:v>
                </c:pt>
                <c:pt idx="20">
                  <c:v>0.72919999999999996</c:v>
                </c:pt>
                <c:pt idx="21">
                  <c:v>0.69279999999999997</c:v>
                </c:pt>
                <c:pt idx="22">
                  <c:v>0.65150000000000008</c:v>
                </c:pt>
                <c:pt idx="23">
                  <c:v>0.62183333333333335</c:v>
                </c:pt>
                <c:pt idx="24">
                  <c:v>0.81620000000000004</c:v>
                </c:pt>
                <c:pt idx="25">
                  <c:v>0.75119999999999998</c:v>
                </c:pt>
                <c:pt idx="26">
                  <c:v>0.52200000000000002</c:v>
                </c:pt>
                <c:pt idx="27" formatCode="0.00_);[Red]\(0.00\)">
                  <c:v>0.87950000000000006</c:v>
                </c:pt>
                <c:pt idx="28">
                  <c:v>0.53666666666666674</c:v>
                </c:pt>
                <c:pt idx="29" formatCode="0.00_);[Red]\(0.00\)">
                  <c:v>0.7712</c:v>
                </c:pt>
                <c:pt idx="30">
                  <c:v>0.62939999999999996</c:v>
                </c:pt>
                <c:pt idx="31">
                  <c:v>0.76924999999999999</c:v>
                </c:pt>
                <c:pt idx="32">
                  <c:v>0.68228571428571427</c:v>
                </c:pt>
                <c:pt idx="33">
                  <c:v>0.54879999999999995</c:v>
                </c:pt>
                <c:pt idx="34">
                  <c:v>0.71140000000000003</c:v>
                </c:pt>
                <c:pt idx="35">
                  <c:v>0.80733333333333335</c:v>
                </c:pt>
                <c:pt idx="36">
                  <c:v>0.84559999999999991</c:v>
                </c:pt>
                <c:pt idx="37">
                  <c:v>0.74066666666666681</c:v>
                </c:pt>
                <c:pt idx="38">
                  <c:v>0.85319999999999996</c:v>
                </c:pt>
                <c:pt idx="39" formatCode="0.000">
                  <c:v>0.621</c:v>
                </c:pt>
                <c:pt idx="40">
                  <c:v>0.48659999999999998</c:v>
                </c:pt>
                <c:pt idx="41">
                  <c:v>0.85299999999999998</c:v>
                </c:pt>
                <c:pt idx="42">
                  <c:v>0.79333333333333333</c:v>
                </c:pt>
                <c:pt idx="43">
                  <c:v>0.73919999999999997</c:v>
                </c:pt>
                <c:pt idx="44">
                  <c:v>0.56240000000000001</c:v>
                </c:pt>
                <c:pt idx="45">
                  <c:v>0.71799999999999997</c:v>
                </c:pt>
                <c:pt idx="46">
                  <c:v>0.68399999999999994</c:v>
                </c:pt>
                <c:pt idx="47">
                  <c:v>0.7503333333333333</c:v>
                </c:pt>
                <c:pt idx="48" formatCode="0.00_);[Red]\(0.00\)">
                  <c:v>0.93159999999999987</c:v>
                </c:pt>
                <c:pt idx="49">
                  <c:v>0.68983333333333319</c:v>
                </c:pt>
                <c:pt idx="50">
                  <c:v>0.91600000000000004</c:v>
                </c:pt>
                <c:pt idx="51">
                  <c:v>0.47560000000000002</c:v>
                </c:pt>
                <c:pt idx="52">
                  <c:v>0.63466666666666671</c:v>
                </c:pt>
                <c:pt idx="53">
                  <c:v>0.73949999999999994</c:v>
                </c:pt>
                <c:pt idx="54">
                  <c:v>0.73716666666666664</c:v>
                </c:pt>
                <c:pt idx="55">
                  <c:v>0.55840000000000001</c:v>
                </c:pt>
                <c:pt idx="56">
                  <c:v>0.60539999999999994</c:v>
                </c:pt>
                <c:pt idx="57">
                  <c:v>0.53759999999999997</c:v>
                </c:pt>
                <c:pt idx="58">
                  <c:v>0.6173333333333334</c:v>
                </c:pt>
                <c:pt idx="59">
                  <c:v>0.5222</c:v>
                </c:pt>
                <c:pt idx="60">
                  <c:v>0.71683333333333332</c:v>
                </c:pt>
                <c:pt idx="61">
                  <c:v>0.79</c:v>
                </c:pt>
                <c:pt idx="62">
                  <c:v>0.69966666666666677</c:v>
                </c:pt>
                <c:pt idx="63">
                  <c:v>0.85399999999999998</c:v>
                </c:pt>
                <c:pt idx="64">
                  <c:v>0.68633333333333335</c:v>
                </c:pt>
                <c:pt idx="65">
                  <c:v>0.50219999999999998</c:v>
                </c:pt>
                <c:pt idx="66">
                  <c:v>0.56616666666666671</c:v>
                </c:pt>
                <c:pt idx="67">
                  <c:v>0.59066666666666656</c:v>
                </c:pt>
                <c:pt idx="68">
                  <c:v>0.5575</c:v>
                </c:pt>
                <c:pt idx="69">
                  <c:v>0.80380000000000007</c:v>
                </c:pt>
                <c:pt idx="70">
                  <c:v>0.52366666666666672</c:v>
                </c:pt>
                <c:pt idx="71">
                  <c:v>0.72466666666666668</c:v>
                </c:pt>
                <c:pt idx="72">
                  <c:v>0.50700000000000001</c:v>
                </c:pt>
                <c:pt idx="73">
                  <c:v>0.80249999999999999</c:v>
                </c:pt>
                <c:pt idx="74">
                  <c:v>0.67440000000000011</c:v>
                </c:pt>
                <c:pt idx="75">
                  <c:v>0.74480000000000002</c:v>
                </c:pt>
                <c:pt idx="76">
                  <c:v>0.80650000000000011</c:v>
                </c:pt>
                <c:pt idx="77">
                  <c:v>0.7288</c:v>
                </c:pt>
                <c:pt idx="78">
                  <c:v>1.0626</c:v>
                </c:pt>
                <c:pt idx="79">
                  <c:v>0.62583333333333335</c:v>
                </c:pt>
                <c:pt idx="80">
                  <c:v>0.46460000000000001</c:v>
                </c:pt>
                <c:pt idx="81">
                  <c:v>0.72242857142857153</c:v>
                </c:pt>
                <c:pt idx="82">
                  <c:v>0.51557142857142857</c:v>
                </c:pt>
                <c:pt idx="83">
                  <c:v>0.60899999999999999</c:v>
                </c:pt>
                <c:pt idx="84">
                  <c:v>0.72699999999999998</c:v>
                </c:pt>
                <c:pt idx="85">
                  <c:v>0.75733333333333341</c:v>
                </c:pt>
                <c:pt idx="86">
                  <c:v>0.76200000000000001</c:v>
                </c:pt>
                <c:pt idx="87">
                  <c:v>0.71583333333333332</c:v>
                </c:pt>
                <c:pt idx="88" formatCode="0.00_);[Red]\(0.00\)">
                  <c:v>0.66274999999999995</c:v>
                </c:pt>
                <c:pt idx="89">
                  <c:v>0.69</c:v>
                </c:pt>
                <c:pt idx="90">
                  <c:v>0.68614285714285717</c:v>
                </c:pt>
                <c:pt idx="91">
                  <c:v>0.82820000000000005</c:v>
                </c:pt>
                <c:pt idx="92">
                  <c:v>0.75749999999999995</c:v>
                </c:pt>
                <c:pt idx="93">
                  <c:v>0.73899999999999999</c:v>
                </c:pt>
                <c:pt idx="94">
                  <c:v>0.51800000000000002</c:v>
                </c:pt>
                <c:pt idx="95" formatCode="0.000">
                  <c:v>0.77600000000000002</c:v>
                </c:pt>
                <c:pt idx="96">
                  <c:v>0.62575000000000003</c:v>
                </c:pt>
                <c:pt idx="97">
                  <c:v>0.73119999999999996</c:v>
                </c:pt>
                <c:pt idx="98">
                  <c:v>0.73</c:v>
                </c:pt>
                <c:pt idx="99">
                  <c:v>0.68599999999999994</c:v>
                </c:pt>
                <c:pt idx="100">
                  <c:v>0.62450000000000006</c:v>
                </c:pt>
                <c:pt idx="101">
                  <c:v>0.75</c:v>
                </c:pt>
                <c:pt idx="102" formatCode="0.000">
                  <c:v>0.64219999999999999</c:v>
                </c:pt>
                <c:pt idx="103">
                  <c:v>0.69466666666666665</c:v>
                </c:pt>
                <c:pt idx="104">
                  <c:v>0.7350000000000001</c:v>
                </c:pt>
                <c:pt idx="105">
                  <c:v>0.54</c:v>
                </c:pt>
                <c:pt idx="106">
                  <c:v>0.68550000000000011</c:v>
                </c:pt>
                <c:pt idx="107">
                  <c:v>0.55740000000000001</c:v>
                </c:pt>
                <c:pt idx="108">
                  <c:v>0.60419999999999996</c:v>
                </c:pt>
                <c:pt idx="109" formatCode="0.000">
                  <c:v>0.70350000000000001</c:v>
                </c:pt>
                <c:pt idx="110">
                  <c:v>0.64466666666666661</c:v>
                </c:pt>
                <c:pt idx="111">
                  <c:v>0.69733333333333325</c:v>
                </c:pt>
                <c:pt idx="112">
                  <c:v>0.70599999999999985</c:v>
                </c:pt>
                <c:pt idx="113" formatCode="0.000">
                  <c:v>0.65200000000000002</c:v>
                </c:pt>
                <c:pt idx="114">
                  <c:v>0.72922222222222222</c:v>
                </c:pt>
                <c:pt idx="115">
                  <c:v>0.69571428571428573</c:v>
                </c:pt>
                <c:pt idx="116" formatCode="0.00_);[Red]\(0.00\)">
                  <c:v>0.78</c:v>
                </c:pt>
                <c:pt idx="117">
                  <c:v>0.70250000000000001</c:v>
                </c:pt>
                <c:pt idx="118">
                  <c:v>0.7553333333333333</c:v>
                </c:pt>
                <c:pt idx="119">
                  <c:v>0.61687499999999995</c:v>
                </c:pt>
                <c:pt idx="120" formatCode="0.000">
                  <c:v>0.998</c:v>
                </c:pt>
                <c:pt idx="121">
                  <c:v>0.91900000000000004</c:v>
                </c:pt>
                <c:pt idx="122">
                  <c:v>0.62771428571428578</c:v>
                </c:pt>
                <c:pt idx="123" formatCode="0.00_);[Red]\(0.00\)">
                  <c:v>0.62557142857142856</c:v>
                </c:pt>
                <c:pt idx="124">
                  <c:v>0.54133333333333333</c:v>
                </c:pt>
                <c:pt idx="125">
                  <c:v>0.66020000000000001</c:v>
                </c:pt>
                <c:pt idx="126" formatCode="0.000">
                  <c:v>0.57550000000000001</c:v>
                </c:pt>
                <c:pt idx="127">
                  <c:v>0.68054545454545456</c:v>
                </c:pt>
                <c:pt idx="128" formatCode="0.00_);[Red]\(0.00\)">
                  <c:v>0.83799999999999997</c:v>
                </c:pt>
                <c:pt idx="129">
                  <c:v>0.64200000000000002</c:v>
                </c:pt>
                <c:pt idx="130">
                  <c:v>0.52811111111111109</c:v>
                </c:pt>
                <c:pt idx="131">
                  <c:v>0.71724999999999994</c:v>
                </c:pt>
                <c:pt idx="132">
                  <c:v>0.72133333333333327</c:v>
                </c:pt>
                <c:pt idx="133" formatCode="0.000">
                  <c:v>0.46150000000000002</c:v>
                </c:pt>
                <c:pt idx="134">
                  <c:v>0.74790000000000012</c:v>
                </c:pt>
                <c:pt idx="135" formatCode="0.00_);[Red]\(0.00\)">
                  <c:v>0.65766666666666662</c:v>
                </c:pt>
                <c:pt idx="136">
                  <c:v>0.71239999999999992</c:v>
                </c:pt>
                <c:pt idx="137">
                  <c:v>0.68837499999999996</c:v>
                </c:pt>
                <c:pt idx="138">
                  <c:v>0.68758333333333332</c:v>
                </c:pt>
                <c:pt idx="139">
                  <c:v>0.79283333333333328</c:v>
                </c:pt>
                <c:pt idx="140">
                  <c:v>0.72466666666666668</c:v>
                </c:pt>
                <c:pt idx="141">
                  <c:v>0.79150000000000009</c:v>
                </c:pt>
                <c:pt idx="142">
                  <c:v>0.76650000000000007</c:v>
                </c:pt>
                <c:pt idx="143">
                  <c:v>0.76729999999999987</c:v>
                </c:pt>
                <c:pt idx="144">
                  <c:v>0.66725000000000001</c:v>
                </c:pt>
                <c:pt idx="145">
                  <c:v>0.752</c:v>
                </c:pt>
                <c:pt idx="146">
                  <c:v>0.68618181818181812</c:v>
                </c:pt>
                <c:pt idx="147" formatCode="0.000">
                  <c:v>0.92600000000000005</c:v>
                </c:pt>
                <c:pt idx="148" formatCode="0.000">
                  <c:v>0.5615</c:v>
                </c:pt>
                <c:pt idx="149" formatCode="0.00_);[Red]\(0.00\)">
                  <c:v>0.6684444444444444</c:v>
                </c:pt>
                <c:pt idx="150">
                  <c:v>0.95139999999999991</c:v>
                </c:pt>
                <c:pt idx="151">
                  <c:v>0.60183333333333333</c:v>
                </c:pt>
                <c:pt idx="152">
                  <c:v>0.53849999999999998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0-4598-8176-97263887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10640"/>
        <c:axId val="1481411056"/>
      </c:scatterChart>
      <c:valAx>
        <c:axId val="148141064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11056"/>
        <c:crosses val="autoZero"/>
        <c:crossBetween val="midCat"/>
      </c:valAx>
      <c:valAx>
        <c:axId val="14814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790984895994998E-3"/>
                  <c:y val="-0.24768482064741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'Clay First layer'!$B$189:$B$275</c:f>
              <c:numCache>
                <c:formatCode>General</c:formatCode>
                <c:ptCount val="87"/>
                <c:pt idx="0">
                  <c:v>14.25</c:v>
                </c:pt>
                <c:pt idx="1">
                  <c:v>16.25</c:v>
                </c:pt>
                <c:pt idx="2">
                  <c:v>16.75</c:v>
                </c:pt>
                <c:pt idx="3">
                  <c:v>17.25</c:v>
                </c:pt>
                <c:pt idx="4">
                  <c:v>17.350000000000001</c:v>
                </c:pt>
                <c:pt idx="5">
                  <c:v>17.5</c:v>
                </c:pt>
                <c:pt idx="6">
                  <c:v>17.75</c:v>
                </c:pt>
                <c:pt idx="7">
                  <c:v>18.25</c:v>
                </c:pt>
                <c:pt idx="8">
                  <c:v>18.5</c:v>
                </c:pt>
                <c:pt idx="9">
                  <c:v>18.600000000000001</c:v>
                </c:pt>
                <c:pt idx="10">
                  <c:v>18.75</c:v>
                </c:pt>
                <c:pt idx="11">
                  <c:v>19</c:v>
                </c:pt>
                <c:pt idx="12">
                  <c:v>19.149999999999999</c:v>
                </c:pt>
                <c:pt idx="13">
                  <c:v>19.25</c:v>
                </c:pt>
                <c:pt idx="14">
                  <c:v>19.399999999999999</c:v>
                </c:pt>
                <c:pt idx="15">
                  <c:v>19.45</c:v>
                </c:pt>
                <c:pt idx="16">
                  <c:v>19.5</c:v>
                </c:pt>
                <c:pt idx="17">
                  <c:v>19.75</c:v>
                </c:pt>
                <c:pt idx="18">
                  <c:v>19.850000000000001</c:v>
                </c:pt>
                <c:pt idx="19">
                  <c:v>20</c:v>
                </c:pt>
                <c:pt idx="20">
                  <c:v>20.100000000000001</c:v>
                </c:pt>
                <c:pt idx="21">
                  <c:v>20.149999999999999</c:v>
                </c:pt>
                <c:pt idx="22">
                  <c:v>20.25</c:v>
                </c:pt>
                <c:pt idx="23">
                  <c:v>20.3</c:v>
                </c:pt>
                <c:pt idx="24">
                  <c:v>20.350000000000001</c:v>
                </c:pt>
                <c:pt idx="25">
                  <c:v>20.399999999999999</c:v>
                </c:pt>
                <c:pt idx="26">
                  <c:v>20.5</c:v>
                </c:pt>
                <c:pt idx="27">
                  <c:v>20.6</c:v>
                </c:pt>
                <c:pt idx="28">
                  <c:v>20.75</c:v>
                </c:pt>
                <c:pt idx="29">
                  <c:v>20.85</c:v>
                </c:pt>
                <c:pt idx="30">
                  <c:v>21</c:v>
                </c:pt>
                <c:pt idx="31">
                  <c:v>21.05</c:v>
                </c:pt>
                <c:pt idx="32">
                  <c:v>21.15</c:v>
                </c:pt>
                <c:pt idx="33">
                  <c:v>21.25</c:v>
                </c:pt>
                <c:pt idx="34">
                  <c:v>21.5</c:v>
                </c:pt>
                <c:pt idx="35">
                  <c:v>21.6</c:v>
                </c:pt>
                <c:pt idx="36">
                  <c:v>21.75</c:v>
                </c:pt>
                <c:pt idx="37">
                  <c:v>21.9</c:v>
                </c:pt>
                <c:pt idx="38">
                  <c:v>22</c:v>
                </c:pt>
                <c:pt idx="39">
                  <c:v>22.25</c:v>
                </c:pt>
                <c:pt idx="40">
                  <c:v>22.4</c:v>
                </c:pt>
                <c:pt idx="41">
                  <c:v>22.5</c:v>
                </c:pt>
                <c:pt idx="42">
                  <c:v>22.95</c:v>
                </c:pt>
                <c:pt idx="43">
                  <c:v>23</c:v>
                </c:pt>
                <c:pt idx="44">
                  <c:v>23.25</c:v>
                </c:pt>
                <c:pt idx="45">
                  <c:v>23.5</c:v>
                </c:pt>
                <c:pt idx="46">
                  <c:v>23.6</c:v>
                </c:pt>
                <c:pt idx="47">
                  <c:v>23.75</c:v>
                </c:pt>
                <c:pt idx="48">
                  <c:v>23.85</c:v>
                </c:pt>
                <c:pt idx="49">
                  <c:v>24</c:v>
                </c:pt>
                <c:pt idx="50">
                  <c:v>24.250000000000004</c:v>
                </c:pt>
                <c:pt idx="51">
                  <c:v>24.5</c:v>
                </c:pt>
                <c:pt idx="52">
                  <c:v>24.7</c:v>
                </c:pt>
                <c:pt idx="53">
                  <c:v>24.75</c:v>
                </c:pt>
                <c:pt idx="54">
                  <c:v>25.05</c:v>
                </c:pt>
                <c:pt idx="55">
                  <c:v>25.25</c:v>
                </c:pt>
                <c:pt idx="56">
                  <c:v>25.5</c:v>
                </c:pt>
                <c:pt idx="57">
                  <c:v>25.65</c:v>
                </c:pt>
                <c:pt idx="58">
                  <c:v>25.75</c:v>
                </c:pt>
                <c:pt idx="59">
                  <c:v>25.9</c:v>
                </c:pt>
                <c:pt idx="60">
                  <c:v>26</c:v>
                </c:pt>
                <c:pt idx="61">
                  <c:v>26.25</c:v>
                </c:pt>
                <c:pt idx="62">
                  <c:v>26.3</c:v>
                </c:pt>
                <c:pt idx="63">
                  <c:v>27.25</c:v>
                </c:pt>
                <c:pt idx="64">
                  <c:v>27.5</c:v>
                </c:pt>
                <c:pt idx="65">
                  <c:v>27.75</c:v>
                </c:pt>
                <c:pt idx="66">
                  <c:v>28.25</c:v>
                </c:pt>
                <c:pt idx="67">
                  <c:v>28.4</c:v>
                </c:pt>
                <c:pt idx="68">
                  <c:v>29.25</c:v>
                </c:pt>
                <c:pt idx="69">
                  <c:v>29.5</c:v>
                </c:pt>
                <c:pt idx="70">
                  <c:v>29.75</c:v>
                </c:pt>
                <c:pt idx="71">
                  <c:v>30</c:v>
                </c:pt>
                <c:pt idx="72">
                  <c:v>30.25</c:v>
                </c:pt>
                <c:pt idx="73">
                  <c:v>30.45</c:v>
                </c:pt>
                <c:pt idx="74">
                  <c:v>30.5</c:v>
                </c:pt>
                <c:pt idx="75">
                  <c:v>30.65</c:v>
                </c:pt>
                <c:pt idx="76">
                  <c:v>31.25</c:v>
                </c:pt>
                <c:pt idx="77">
                  <c:v>31.65</c:v>
                </c:pt>
                <c:pt idx="78">
                  <c:v>32.4</c:v>
                </c:pt>
                <c:pt idx="79">
                  <c:v>32.5</c:v>
                </c:pt>
                <c:pt idx="80">
                  <c:v>32.700000000000003</c:v>
                </c:pt>
                <c:pt idx="81">
                  <c:v>33</c:v>
                </c:pt>
                <c:pt idx="82">
                  <c:v>34</c:v>
                </c:pt>
                <c:pt idx="83">
                  <c:v>35.1</c:v>
                </c:pt>
                <c:pt idx="84">
                  <c:v>37</c:v>
                </c:pt>
                <c:pt idx="85">
                  <c:v>37.5</c:v>
                </c:pt>
                <c:pt idx="86">
                  <c:v>42</c:v>
                </c:pt>
              </c:numCache>
            </c:numRef>
          </c:xVal>
          <c:yVal>
            <c:numRef>
              <c:f>'Clay First layer'!$C$189:$C$275</c:f>
              <c:numCache>
                <c:formatCode>0.000_);[Red]\(0.000\)</c:formatCode>
                <c:ptCount val="87"/>
                <c:pt idx="0">
                  <c:v>0.65033333333333332</c:v>
                </c:pt>
                <c:pt idx="1">
                  <c:v>0.81559999999999988</c:v>
                </c:pt>
                <c:pt idx="2">
                  <c:v>0.62033333333333329</c:v>
                </c:pt>
                <c:pt idx="3">
                  <c:v>0.88100000000000001</c:v>
                </c:pt>
                <c:pt idx="4" formatCode="0.000">
                  <c:v>0.65650000000000008</c:v>
                </c:pt>
                <c:pt idx="5">
                  <c:v>0.69579999999999997</c:v>
                </c:pt>
                <c:pt idx="6">
                  <c:v>0.72940000000000005</c:v>
                </c:pt>
                <c:pt idx="7">
                  <c:v>0.72660000000000002</c:v>
                </c:pt>
                <c:pt idx="8">
                  <c:v>0.75859999999999994</c:v>
                </c:pt>
                <c:pt idx="9" formatCode="0.000">
                  <c:v>0.79699999999999993</c:v>
                </c:pt>
                <c:pt idx="10">
                  <c:v>0.82919999999999994</c:v>
                </c:pt>
                <c:pt idx="11">
                  <c:v>0.72919999999999996</c:v>
                </c:pt>
                <c:pt idx="12">
                  <c:v>0.69279999999999997</c:v>
                </c:pt>
                <c:pt idx="13">
                  <c:v>0.81620000000000004</c:v>
                </c:pt>
                <c:pt idx="14">
                  <c:v>0.75119999999999998</c:v>
                </c:pt>
                <c:pt idx="15">
                  <c:v>0.52200000000000002</c:v>
                </c:pt>
                <c:pt idx="16" formatCode="0.00_);[Red]\(0.00\)">
                  <c:v>0.87950000000000006</c:v>
                </c:pt>
                <c:pt idx="17">
                  <c:v>0.85319999999999996</c:v>
                </c:pt>
                <c:pt idx="18">
                  <c:v>0.48659999999999998</c:v>
                </c:pt>
                <c:pt idx="19">
                  <c:v>0.85299999999999998</c:v>
                </c:pt>
                <c:pt idx="20">
                  <c:v>0.68399999999999994</c:v>
                </c:pt>
                <c:pt idx="21">
                  <c:v>0.7503333333333333</c:v>
                </c:pt>
                <c:pt idx="22" formatCode="0.00_);[Red]\(0.00\)">
                  <c:v>0.93159999999999987</c:v>
                </c:pt>
                <c:pt idx="23">
                  <c:v>0.73949999999999994</c:v>
                </c:pt>
                <c:pt idx="24">
                  <c:v>0.73716666666666664</c:v>
                </c:pt>
                <c:pt idx="25">
                  <c:v>0.55840000000000001</c:v>
                </c:pt>
                <c:pt idx="26">
                  <c:v>0.6173333333333334</c:v>
                </c:pt>
                <c:pt idx="27">
                  <c:v>0.71683333333333332</c:v>
                </c:pt>
                <c:pt idx="28">
                  <c:v>0.79</c:v>
                </c:pt>
                <c:pt idx="29">
                  <c:v>0.69966666666666677</c:v>
                </c:pt>
                <c:pt idx="30">
                  <c:v>0.85399999999999998</c:v>
                </c:pt>
                <c:pt idx="31">
                  <c:v>0.52366666666666672</c:v>
                </c:pt>
                <c:pt idx="32">
                  <c:v>0.72466666666666668</c:v>
                </c:pt>
                <c:pt idx="33">
                  <c:v>0.80249999999999999</c:v>
                </c:pt>
                <c:pt idx="34">
                  <c:v>0.80650000000000011</c:v>
                </c:pt>
                <c:pt idx="35">
                  <c:v>0.7288</c:v>
                </c:pt>
                <c:pt idx="36">
                  <c:v>1.0626</c:v>
                </c:pt>
                <c:pt idx="37">
                  <c:v>0.72699999999999998</c:v>
                </c:pt>
                <c:pt idx="38">
                  <c:v>0.75733333333333341</c:v>
                </c:pt>
                <c:pt idx="39">
                  <c:v>0.82820000000000005</c:v>
                </c:pt>
                <c:pt idx="40">
                  <c:v>0.73899999999999999</c:v>
                </c:pt>
                <c:pt idx="41">
                  <c:v>0.51800000000000002</c:v>
                </c:pt>
                <c:pt idx="42" formatCode="0.000">
                  <c:v>0.77600000000000002</c:v>
                </c:pt>
                <c:pt idx="43">
                  <c:v>0.62575000000000003</c:v>
                </c:pt>
                <c:pt idx="44">
                  <c:v>0.73119999999999996</c:v>
                </c:pt>
                <c:pt idx="45">
                  <c:v>0.62450000000000006</c:v>
                </c:pt>
                <c:pt idx="46">
                  <c:v>0.75</c:v>
                </c:pt>
                <c:pt idx="47" formatCode="0.000">
                  <c:v>0.64219999999999999</c:v>
                </c:pt>
                <c:pt idx="48">
                  <c:v>0.69466666666666665</c:v>
                </c:pt>
                <c:pt idx="49">
                  <c:v>0.7350000000000001</c:v>
                </c:pt>
                <c:pt idx="50" formatCode="0.000">
                  <c:v>0.70350000000000001</c:v>
                </c:pt>
                <c:pt idx="51">
                  <c:v>0.64466666666666661</c:v>
                </c:pt>
                <c:pt idx="52">
                  <c:v>0.69733333333333325</c:v>
                </c:pt>
                <c:pt idx="53">
                  <c:v>0.70599999999999985</c:v>
                </c:pt>
                <c:pt idx="54">
                  <c:v>0.72922222222222222</c:v>
                </c:pt>
                <c:pt idx="55">
                  <c:v>0.69571428571428573</c:v>
                </c:pt>
                <c:pt idx="56" formatCode="0.00_);[Red]\(0.00\)">
                  <c:v>0.78</c:v>
                </c:pt>
                <c:pt idx="57" formatCode="0.000">
                  <c:v>0.998</c:v>
                </c:pt>
                <c:pt idx="58">
                  <c:v>0.91900000000000004</c:v>
                </c:pt>
                <c:pt idx="59">
                  <c:v>0.62771428571428578</c:v>
                </c:pt>
                <c:pt idx="60" formatCode="0.00_);[Red]\(0.00\)">
                  <c:v>0.62557142857142856</c:v>
                </c:pt>
                <c:pt idx="61">
                  <c:v>0.66020000000000001</c:v>
                </c:pt>
                <c:pt idx="62" formatCode="0.000">
                  <c:v>0.57550000000000001</c:v>
                </c:pt>
                <c:pt idx="63" formatCode="0.00_);[Red]\(0.00\)">
                  <c:v>0.83799999999999997</c:v>
                </c:pt>
                <c:pt idx="64">
                  <c:v>0.64200000000000002</c:v>
                </c:pt>
                <c:pt idx="65">
                  <c:v>0.52811111111111109</c:v>
                </c:pt>
                <c:pt idx="66">
                  <c:v>0.71724999999999994</c:v>
                </c:pt>
                <c:pt idx="67">
                  <c:v>0.72133333333333327</c:v>
                </c:pt>
                <c:pt idx="68" formatCode="0.000">
                  <c:v>0.46150000000000002</c:v>
                </c:pt>
                <c:pt idx="69">
                  <c:v>0.74790000000000012</c:v>
                </c:pt>
                <c:pt idx="70" formatCode="0.00_);[Red]\(0.00\)">
                  <c:v>0.65766666666666662</c:v>
                </c:pt>
                <c:pt idx="71">
                  <c:v>0.71239999999999992</c:v>
                </c:pt>
                <c:pt idx="72">
                  <c:v>0.68837499999999996</c:v>
                </c:pt>
                <c:pt idx="73">
                  <c:v>0.68758333333333332</c:v>
                </c:pt>
                <c:pt idx="74">
                  <c:v>0.79283333333333328</c:v>
                </c:pt>
                <c:pt idx="75">
                  <c:v>0.72466666666666668</c:v>
                </c:pt>
                <c:pt idx="76">
                  <c:v>0.79150000000000009</c:v>
                </c:pt>
                <c:pt idx="77">
                  <c:v>0.76650000000000007</c:v>
                </c:pt>
                <c:pt idx="78">
                  <c:v>0.76729999999999987</c:v>
                </c:pt>
                <c:pt idx="79">
                  <c:v>0.752</c:v>
                </c:pt>
                <c:pt idx="80">
                  <c:v>0.68618181818181812</c:v>
                </c:pt>
                <c:pt idx="81" formatCode="0.000">
                  <c:v>0.92600000000000005</c:v>
                </c:pt>
                <c:pt idx="82" formatCode="0.000">
                  <c:v>0.5615</c:v>
                </c:pt>
                <c:pt idx="83" formatCode="0.00_);[Red]\(0.00\)">
                  <c:v>0.6684444444444444</c:v>
                </c:pt>
                <c:pt idx="84">
                  <c:v>0.95139999999999991</c:v>
                </c:pt>
                <c:pt idx="85">
                  <c:v>0.60183333333333333</c:v>
                </c:pt>
                <c:pt idx="86">
                  <c:v>0.53849999999999998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D-466F-9C39-1FA2D8F4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03983"/>
        <c:axId val="460056927"/>
      </c:scatterChart>
      <c:valAx>
        <c:axId val="46640398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6927"/>
        <c:crosses val="autoZero"/>
        <c:crossBetween val="midCat"/>
      </c:valAx>
      <c:valAx>
        <c:axId val="460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7.0200000000000004E-4</c:v>
                </c:pt>
                <c:pt idx="1">
                  <c:v>1.3385000000000001E-3</c:v>
                </c:pt>
                <c:pt idx="2">
                  <c:v>1.2943399999999999E-3</c:v>
                </c:pt>
                <c:pt idx="3">
                  <c:v>1.3803000000000001E-3</c:v>
                </c:pt>
                <c:pt idx="4">
                  <c:v>1.8649000000000001E-3</c:v>
                </c:pt>
                <c:pt idx="5">
                  <c:v>2.0400000000000001E-3</c:v>
                </c:pt>
                <c:pt idx="6">
                  <c:v>7.7698000000000003E-4</c:v>
                </c:pt>
                <c:pt idx="7">
                  <c:v>8.7000000000000001E-4</c:v>
                </c:pt>
                <c:pt idx="8">
                  <c:v>7.4969999999999995E-4</c:v>
                </c:pt>
                <c:pt idx="9">
                  <c:v>7.9250000000000002E-4</c:v>
                </c:pt>
                <c:pt idx="10">
                  <c:v>8.2249999999999999E-4</c:v>
                </c:pt>
                <c:pt idx="11">
                  <c:v>1.1073999999999999E-3</c:v>
                </c:pt>
                <c:pt idx="12">
                  <c:v>1.3708800000000001E-3</c:v>
                </c:pt>
                <c:pt idx="13">
                  <c:v>1.204E-3</c:v>
                </c:pt>
                <c:pt idx="14">
                  <c:v>1.45539E-3</c:v>
                </c:pt>
                <c:pt idx="15">
                  <c:v>1.7824E-3</c:v>
                </c:pt>
                <c:pt idx="16">
                  <c:v>1.5408399999999999E-3</c:v>
                </c:pt>
                <c:pt idx="17">
                  <c:v>1.94623E-3</c:v>
                </c:pt>
                <c:pt idx="18">
                  <c:v>2.3124600000000001E-3</c:v>
                </c:pt>
                <c:pt idx="19">
                  <c:v>2.1413000000000001E-3</c:v>
                </c:pt>
                <c:pt idx="20">
                  <c:v>2.5855589999999999E-3</c:v>
                </c:pt>
                <c:pt idx="21">
                  <c:v>1.217E-3</c:v>
                </c:pt>
                <c:pt idx="22">
                  <c:v>1.4432E-3</c:v>
                </c:pt>
                <c:pt idx="23">
                  <c:v>1.8616699999999999E-3</c:v>
                </c:pt>
                <c:pt idx="24">
                  <c:v>1.37184E-3</c:v>
                </c:pt>
                <c:pt idx="25">
                  <c:v>1.5168899999999999E-3</c:v>
                </c:pt>
                <c:pt idx="26">
                  <c:v>1.3823900000000001E-3</c:v>
                </c:pt>
                <c:pt idx="27">
                  <c:v>1.53699E-3</c:v>
                </c:pt>
                <c:pt idx="28">
                  <c:v>1.8107150000000001E-3</c:v>
                </c:pt>
                <c:pt idx="29">
                  <c:v>1.5494790000000001E-3</c:v>
                </c:pt>
                <c:pt idx="30">
                  <c:v>1.791104E-3</c:v>
                </c:pt>
                <c:pt idx="31">
                  <c:v>2.1185729999999999E-3</c:v>
                </c:pt>
                <c:pt idx="32">
                  <c:v>2.5314992000000001E-3</c:v>
                </c:pt>
                <c:pt idx="33">
                  <c:v>2.34882537E-3</c:v>
                </c:pt>
                <c:pt idx="34">
                  <c:v>2.5991216569999998E-3</c:v>
                </c:pt>
                <c:pt idx="35">
                  <c:v>3.2727113228999999E-3</c:v>
                </c:pt>
                <c:pt idx="36">
                  <c:v>2.38382E-3</c:v>
                </c:pt>
                <c:pt idx="37">
                  <c:v>1.8835880000000001E-3</c:v>
                </c:pt>
                <c:pt idx="38">
                  <c:v>2.2516699999999999E-3</c:v>
                </c:pt>
                <c:pt idx="39">
                  <c:v>2.5318459999999999E-3</c:v>
                </c:pt>
                <c:pt idx="40">
                  <c:v>2.7692937000000002E-3</c:v>
                </c:pt>
                <c:pt idx="41">
                  <c:v>2.397939416E-3</c:v>
                </c:pt>
                <c:pt idx="42">
                  <c:v>2.1968539999999998E-3</c:v>
                </c:pt>
                <c:pt idx="43">
                  <c:v>2.2869675000000002E-3</c:v>
                </c:pt>
                <c:pt idx="44">
                  <c:v>2.2260980000000001E-3</c:v>
                </c:pt>
                <c:pt idx="45">
                  <c:v>2.0523590000000001E-3</c:v>
                </c:pt>
                <c:pt idx="46">
                  <c:v>2.6345499999999998E-3</c:v>
                </c:pt>
                <c:pt idx="47">
                  <c:v>2.5633000000000001E-3</c:v>
                </c:pt>
                <c:pt idx="48">
                  <c:v>2.669533E-3</c:v>
                </c:pt>
                <c:pt idx="49">
                  <c:v>2.7274688000000001E-3</c:v>
                </c:pt>
                <c:pt idx="50">
                  <c:v>3.2388957000000001E-3</c:v>
                </c:pt>
                <c:pt idx="51">
                  <c:v>2.6467259999999999E-3</c:v>
                </c:pt>
                <c:pt idx="52">
                  <c:v>2.25801E-3</c:v>
                </c:pt>
                <c:pt idx="53">
                  <c:v>2.6697633499999998E-3</c:v>
                </c:pt>
                <c:pt idx="54">
                  <c:v>3.2275099999999998E-3</c:v>
                </c:pt>
                <c:pt idx="55">
                  <c:v>3.2832078599499999E-3</c:v>
                </c:pt>
                <c:pt idx="56">
                  <c:v>4.5443797000000001E-3</c:v>
                </c:pt>
                <c:pt idx="57">
                  <c:v>4.536717E-3</c:v>
                </c:pt>
                <c:pt idx="58">
                  <c:v>3.9314600000000003E-3</c:v>
                </c:pt>
                <c:pt idx="59">
                  <c:v>3.8316578999999999E-3</c:v>
                </c:pt>
                <c:pt idx="60">
                  <c:v>3.1466599199999998E-3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9-4AEB-A98B-FC954D46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5984"/>
        <c:axId val="781953904"/>
      </c:scatterChart>
      <c:valAx>
        <c:axId val="7819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3904"/>
        <c:crosses val="autoZero"/>
        <c:crossBetween val="midCat"/>
      </c:valAx>
      <c:valAx>
        <c:axId val="7819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2.4366666666666665</c:v>
                </c:pt>
                <c:pt idx="1">
                  <c:v>2.1133333333333333</c:v>
                </c:pt>
                <c:pt idx="2">
                  <c:v>3.52</c:v>
                </c:pt>
                <c:pt idx="3">
                  <c:v>0.26</c:v>
                </c:pt>
                <c:pt idx="4">
                  <c:v>3</c:v>
                </c:pt>
                <c:pt idx="5">
                  <c:v>1.1166666666666667</c:v>
                </c:pt>
                <c:pt idx="6">
                  <c:v>1.0466666666666666</c:v>
                </c:pt>
                <c:pt idx="7">
                  <c:v>0.35666666666666669</c:v>
                </c:pt>
                <c:pt idx="8">
                  <c:v>0.35666666666666669</c:v>
                </c:pt>
                <c:pt idx="9">
                  <c:v>1.1933333333333334</c:v>
                </c:pt>
                <c:pt idx="10">
                  <c:v>32.386666666666663</c:v>
                </c:pt>
                <c:pt idx="11">
                  <c:v>30.053333333333331</c:v>
                </c:pt>
                <c:pt idx="12">
                  <c:v>27.486666666666665</c:v>
                </c:pt>
                <c:pt idx="13">
                  <c:v>33.563333333333333</c:v>
                </c:pt>
                <c:pt idx="14">
                  <c:v>30.91</c:v>
                </c:pt>
                <c:pt idx="15">
                  <c:v>33.01</c:v>
                </c:pt>
                <c:pt idx="16">
                  <c:v>28.22</c:v>
                </c:pt>
                <c:pt idx="17">
                  <c:v>25.98</c:v>
                </c:pt>
                <c:pt idx="18">
                  <c:v>24.09</c:v>
                </c:pt>
                <c:pt idx="19">
                  <c:v>22.17</c:v>
                </c:pt>
                <c:pt idx="20">
                  <c:v>20.55</c:v>
                </c:pt>
                <c:pt idx="21">
                  <c:v>23.783333333333331</c:v>
                </c:pt>
                <c:pt idx="22">
                  <c:v>21.793333333333333</c:v>
                </c:pt>
                <c:pt idx="23">
                  <c:v>20.566666666666666</c:v>
                </c:pt>
                <c:pt idx="24">
                  <c:v>17.303333333333331</c:v>
                </c:pt>
                <c:pt idx="25">
                  <c:v>16.853333333333335</c:v>
                </c:pt>
                <c:pt idx="26">
                  <c:v>18.516666666666666</c:v>
                </c:pt>
                <c:pt idx="27">
                  <c:v>18.106666666666666</c:v>
                </c:pt>
                <c:pt idx="28">
                  <c:v>17.760000000000002</c:v>
                </c:pt>
                <c:pt idx="29">
                  <c:v>17.213333333333335</c:v>
                </c:pt>
                <c:pt idx="30">
                  <c:v>18.326666666666664</c:v>
                </c:pt>
                <c:pt idx="31">
                  <c:v>17.8</c:v>
                </c:pt>
                <c:pt idx="32">
                  <c:v>17.723333333333333</c:v>
                </c:pt>
                <c:pt idx="33">
                  <c:v>17.183333333333334</c:v>
                </c:pt>
                <c:pt idx="34">
                  <c:v>17.033333333333335</c:v>
                </c:pt>
                <c:pt idx="35">
                  <c:v>18</c:v>
                </c:pt>
                <c:pt idx="36">
                  <c:v>17.833333333333332</c:v>
                </c:pt>
                <c:pt idx="37">
                  <c:v>11.87</c:v>
                </c:pt>
                <c:pt idx="38">
                  <c:v>12.783333333333333</c:v>
                </c:pt>
                <c:pt idx="39">
                  <c:v>18.586666666666666</c:v>
                </c:pt>
                <c:pt idx="40">
                  <c:v>17.61</c:v>
                </c:pt>
                <c:pt idx="41">
                  <c:v>15.82</c:v>
                </c:pt>
                <c:pt idx="42">
                  <c:v>17.656666666666666</c:v>
                </c:pt>
                <c:pt idx="43">
                  <c:v>17.413333333333334</c:v>
                </c:pt>
                <c:pt idx="44">
                  <c:v>20.28</c:v>
                </c:pt>
                <c:pt idx="45">
                  <c:v>20.203333333333333</c:v>
                </c:pt>
                <c:pt idx="46">
                  <c:v>3.6666666666666667E-2</c:v>
                </c:pt>
                <c:pt idx="47">
                  <c:v>1.6666666666666666E-2</c:v>
                </c:pt>
                <c:pt idx="48">
                  <c:v>4.3333333333333335E-2</c:v>
                </c:pt>
                <c:pt idx="49">
                  <c:v>0.01</c:v>
                </c:pt>
                <c:pt idx="50">
                  <c:v>1.1833333333333333</c:v>
                </c:pt>
                <c:pt idx="51">
                  <c:v>1.1933333333333334</c:v>
                </c:pt>
                <c:pt idx="52">
                  <c:v>6.6666666666666671E-3</c:v>
                </c:pt>
                <c:pt idx="53">
                  <c:v>0.39333333333333331</c:v>
                </c:pt>
                <c:pt idx="54">
                  <c:v>0.42666666666666669</c:v>
                </c:pt>
                <c:pt idx="55">
                  <c:v>0.79333333333333333</c:v>
                </c:pt>
                <c:pt idx="56">
                  <c:v>6.6666666666666671E-3</c:v>
                </c:pt>
                <c:pt idx="57">
                  <c:v>5.6666666666666671E-2</c:v>
                </c:pt>
                <c:pt idx="58">
                  <c:v>0.7599999999999999</c:v>
                </c:pt>
                <c:pt idx="59">
                  <c:v>1.1666666666666667</c:v>
                </c:pt>
                <c:pt idx="60">
                  <c:v>0.8833333333333333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E-4602-9DCF-F32AFC22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88480"/>
        <c:axId val="1048589728"/>
      </c:scatterChart>
      <c:valAx>
        <c:axId val="10485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89728"/>
        <c:crosses val="autoZero"/>
        <c:crossBetween val="midCat"/>
      </c:valAx>
      <c:valAx>
        <c:axId val="10485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1</xdr:row>
      <xdr:rowOff>110490</xdr:rowOff>
    </xdr:from>
    <xdr:to>
      <xdr:col>31</xdr:col>
      <xdr:colOff>274320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3F169-BBA1-4F54-CF80-C1A9AB89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176</xdr:row>
      <xdr:rowOff>64770</xdr:rowOff>
    </xdr:from>
    <xdr:to>
      <xdr:col>32</xdr:col>
      <xdr:colOff>342900</xdr:colOff>
      <xdr:row>191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D69A4-6A09-379E-5112-C37D11011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21</xdr:row>
      <xdr:rowOff>125730</xdr:rowOff>
    </xdr:from>
    <xdr:to>
      <xdr:col>14</xdr:col>
      <xdr:colOff>510540</xdr:colOff>
      <xdr:row>36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B130A-7691-5B97-A900-D91F14A32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6</xdr:row>
      <xdr:rowOff>102870</xdr:rowOff>
    </xdr:from>
    <xdr:to>
      <xdr:col>14</xdr:col>
      <xdr:colOff>510540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F9CF5-4189-75A0-F0B5-57010501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59CA-4553-4B8D-9C38-DAA7EB9C7FA7}">
  <dimension ref="A1:L339"/>
  <sheetViews>
    <sheetView tabSelected="1" workbookViewId="0">
      <selection activeCell="G2" sqref="G2:G154"/>
    </sheetView>
  </sheetViews>
  <sheetFormatPr defaultRowHeight="14.4"/>
  <cols>
    <col min="1" max="1" width="8.88671875" style="1"/>
    <col min="2" max="3" width="18.109375" style="1" bestFit="1" customWidth="1"/>
    <col min="4" max="4" width="8.88671875" style="1"/>
    <col min="5" max="5" width="12.109375" style="1" bestFit="1" customWidth="1"/>
  </cols>
  <sheetData>
    <row r="1" spans="1:7">
      <c r="B1" s="1" t="s">
        <v>153</v>
      </c>
      <c r="C1" s="1" t="s">
        <v>154</v>
      </c>
      <c r="D1" s="1" t="s">
        <v>155</v>
      </c>
      <c r="E1" s="1" t="s">
        <v>156</v>
      </c>
      <c r="F1" s="1" t="s">
        <v>165</v>
      </c>
      <c r="G1" s="1" t="s">
        <v>166</v>
      </c>
    </row>
    <row r="2" spans="1:7" ht="17.399999999999999">
      <c r="A2" s="2" t="s">
        <v>133</v>
      </c>
      <c r="B2" s="3">
        <v>178079.4</v>
      </c>
      <c r="C2" s="3">
        <v>190812.21</v>
      </c>
      <c r="D2" s="1">
        <v>14.25</v>
      </c>
      <c r="E2" s="4">
        <v>0.65033333333333332</v>
      </c>
      <c r="F2" s="11">
        <f>B2+3</f>
        <v>178082.4</v>
      </c>
      <c r="G2" s="11">
        <f>C2+3</f>
        <v>190815.21</v>
      </c>
    </row>
    <row r="3" spans="1:7" ht="17.399999999999999">
      <c r="A3" s="2" t="s">
        <v>135</v>
      </c>
      <c r="B3" s="3">
        <v>177893.64</v>
      </c>
      <c r="C3" s="3">
        <v>190778.79</v>
      </c>
      <c r="D3" s="1">
        <v>16.25</v>
      </c>
      <c r="E3" s="4">
        <v>0.81559999999999988</v>
      </c>
      <c r="F3" s="11">
        <f t="shared" ref="F3:F66" si="0">B3+3</f>
        <v>177896.64</v>
      </c>
      <c r="G3" s="11">
        <f t="shared" ref="G3:G66" si="1">C3+3</f>
        <v>190781.79</v>
      </c>
    </row>
    <row r="4" spans="1:7" ht="17.399999999999999">
      <c r="A4" s="2" t="s">
        <v>86</v>
      </c>
      <c r="B4" s="3">
        <v>178631</v>
      </c>
      <c r="C4" s="3">
        <v>193309.02</v>
      </c>
      <c r="D4" s="1">
        <v>16.75</v>
      </c>
      <c r="E4" s="4">
        <v>0.62033333333333329</v>
      </c>
      <c r="F4" s="11">
        <f t="shared" si="0"/>
        <v>178634</v>
      </c>
      <c r="G4" s="11">
        <f t="shared" si="1"/>
        <v>193312.02</v>
      </c>
    </row>
    <row r="5" spans="1:7" ht="17.399999999999999">
      <c r="A5" s="2" t="s">
        <v>48</v>
      </c>
      <c r="B5" s="3">
        <v>177076.46</v>
      </c>
      <c r="C5" s="3">
        <v>192655.91</v>
      </c>
      <c r="D5" s="1">
        <v>17.25</v>
      </c>
      <c r="E5" s="4">
        <v>0.78959999999999997</v>
      </c>
      <c r="F5" s="11">
        <f t="shared" si="0"/>
        <v>177079.46</v>
      </c>
      <c r="G5" s="11">
        <f t="shared" si="1"/>
        <v>192658.91</v>
      </c>
    </row>
    <row r="6" spans="1:7" ht="17.399999999999999">
      <c r="A6" s="2" t="s">
        <v>49</v>
      </c>
      <c r="B6" s="3">
        <v>177241.27</v>
      </c>
      <c r="C6" s="3">
        <v>193133.74</v>
      </c>
      <c r="D6" s="1">
        <v>17.25</v>
      </c>
      <c r="E6" s="4">
        <v>0.88100000000000001</v>
      </c>
      <c r="F6" s="11">
        <f t="shared" si="0"/>
        <v>177244.27</v>
      </c>
      <c r="G6" s="11">
        <f t="shared" si="1"/>
        <v>193136.74</v>
      </c>
    </row>
    <row r="7" spans="1:7" ht="17.399999999999999">
      <c r="A7" s="2" t="s">
        <v>147</v>
      </c>
      <c r="B7" s="3">
        <v>179961</v>
      </c>
      <c r="C7" s="3">
        <v>192327</v>
      </c>
      <c r="D7" s="1">
        <v>17.350000000000001</v>
      </c>
      <c r="E7" s="7">
        <v>0.65650000000000008</v>
      </c>
      <c r="F7" s="11">
        <f t="shared" si="0"/>
        <v>179964</v>
      </c>
      <c r="G7" s="11">
        <f t="shared" si="1"/>
        <v>192330</v>
      </c>
    </row>
    <row r="8" spans="1:7" ht="17.399999999999999">
      <c r="A8" s="2" t="s">
        <v>129</v>
      </c>
      <c r="B8" s="3">
        <v>178451.46</v>
      </c>
      <c r="C8" s="3">
        <v>190872.85</v>
      </c>
      <c r="D8" s="1">
        <v>17.5</v>
      </c>
      <c r="E8" s="4">
        <v>0.69579999999999997</v>
      </c>
      <c r="F8" s="11">
        <f t="shared" si="0"/>
        <v>178454.46</v>
      </c>
      <c r="G8" s="11">
        <f t="shared" si="1"/>
        <v>190875.85</v>
      </c>
    </row>
    <row r="9" spans="1:7" ht="17.399999999999999">
      <c r="A9" s="2" t="s">
        <v>9</v>
      </c>
      <c r="B9" s="3">
        <v>177804.83</v>
      </c>
      <c r="C9" s="3">
        <v>191771.85</v>
      </c>
      <c r="D9" s="1">
        <v>17.75</v>
      </c>
      <c r="E9" s="4">
        <v>0.72940000000000005</v>
      </c>
      <c r="F9" s="11">
        <f t="shared" si="0"/>
        <v>177807.83</v>
      </c>
      <c r="G9" s="11">
        <f t="shared" si="1"/>
        <v>191774.85</v>
      </c>
    </row>
    <row r="10" spans="1:7" ht="17.399999999999999">
      <c r="A10" s="2" t="s">
        <v>152</v>
      </c>
      <c r="B10" s="3">
        <v>180079.19</v>
      </c>
      <c r="C10" s="3">
        <v>192358.33</v>
      </c>
      <c r="D10" s="1">
        <v>18</v>
      </c>
      <c r="E10" s="7">
        <v>0.81874999999999998</v>
      </c>
      <c r="F10" s="11">
        <f t="shared" si="0"/>
        <v>180082.19</v>
      </c>
      <c r="G10" s="11">
        <f t="shared" si="1"/>
        <v>192361.33</v>
      </c>
    </row>
    <row r="11" spans="1:7" ht="17.399999999999999">
      <c r="A11" s="2" t="s">
        <v>128</v>
      </c>
      <c r="B11" s="3">
        <v>178638.83</v>
      </c>
      <c r="C11" s="3">
        <v>190895.71</v>
      </c>
      <c r="D11" s="1">
        <v>18.25</v>
      </c>
      <c r="E11" s="4">
        <v>0.68385714285714272</v>
      </c>
      <c r="F11" s="11">
        <f t="shared" si="0"/>
        <v>178641.83</v>
      </c>
      <c r="G11" s="11">
        <f t="shared" si="1"/>
        <v>190898.71</v>
      </c>
    </row>
    <row r="12" spans="1:7" ht="17.399999999999999">
      <c r="A12" s="2" t="s">
        <v>62</v>
      </c>
      <c r="B12" s="3">
        <v>178778.58</v>
      </c>
      <c r="C12" s="3">
        <v>192835.64</v>
      </c>
      <c r="D12" s="1">
        <v>18.25</v>
      </c>
      <c r="E12" s="4">
        <v>0.66120000000000001</v>
      </c>
      <c r="F12" s="11">
        <f t="shared" si="0"/>
        <v>178781.58</v>
      </c>
      <c r="G12" s="11">
        <f t="shared" si="1"/>
        <v>192838.64</v>
      </c>
    </row>
    <row r="13" spans="1:7" ht="17.399999999999999">
      <c r="A13" s="2" t="s">
        <v>64</v>
      </c>
      <c r="B13" s="3">
        <v>179168.15</v>
      </c>
      <c r="C13" s="3">
        <v>192777.37</v>
      </c>
      <c r="D13" s="1">
        <v>18.25</v>
      </c>
      <c r="E13" s="4">
        <v>0.72660000000000002</v>
      </c>
      <c r="F13" s="11">
        <f t="shared" si="0"/>
        <v>179171.15</v>
      </c>
      <c r="G13" s="11">
        <f t="shared" si="1"/>
        <v>192780.37</v>
      </c>
    </row>
    <row r="14" spans="1:7" ht="17.399999999999999">
      <c r="A14" s="2" t="s">
        <v>43</v>
      </c>
      <c r="B14" s="3">
        <v>177515.09</v>
      </c>
      <c r="C14" s="3">
        <v>191747.36</v>
      </c>
      <c r="D14" s="1">
        <v>18.5</v>
      </c>
      <c r="E14" s="4">
        <v>0.75859999999999994</v>
      </c>
      <c r="F14" s="11">
        <f t="shared" si="0"/>
        <v>177518.09</v>
      </c>
      <c r="G14" s="11">
        <f t="shared" si="1"/>
        <v>191750.36</v>
      </c>
    </row>
    <row r="15" spans="1:7" ht="17.399999999999999">
      <c r="A15" s="2" t="s">
        <v>126</v>
      </c>
      <c r="B15" s="3">
        <v>178821.46</v>
      </c>
      <c r="C15" s="3">
        <v>190885.58</v>
      </c>
      <c r="D15" s="1">
        <v>18.5</v>
      </c>
      <c r="E15" s="4">
        <v>0.67319999999999991</v>
      </c>
      <c r="F15" s="11">
        <f t="shared" si="0"/>
        <v>178824.46</v>
      </c>
      <c r="G15" s="11">
        <f t="shared" si="1"/>
        <v>190888.58</v>
      </c>
    </row>
    <row r="16" spans="1:7" ht="17.399999999999999">
      <c r="A16" s="2" t="s">
        <v>149</v>
      </c>
      <c r="B16" s="3">
        <v>179665</v>
      </c>
      <c r="C16" s="3">
        <v>192613</v>
      </c>
      <c r="D16" s="1">
        <v>18.5</v>
      </c>
      <c r="E16" s="7">
        <v>0.60599999999999998</v>
      </c>
      <c r="F16" s="11">
        <f t="shared" si="0"/>
        <v>179668</v>
      </c>
      <c r="G16" s="11">
        <f t="shared" si="1"/>
        <v>192616</v>
      </c>
    </row>
    <row r="17" spans="1:7" ht="17.399999999999999">
      <c r="A17" s="2" t="s">
        <v>116</v>
      </c>
      <c r="B17" s="3">
        <v>179810.97</v>
      </c>
      <c r="C17" s="3">
        <v>191302.07</v>
      </c>
      <c r="D17" s="1">
        <v>18.5</v>
      </c>
      <c r="E17" s="4">
        <v>0.67179999999999995</v>
      </c>
      <c r="F17" s="11">
        <f t="shared" si="0"/>
        <v>179813.97</v>
      </c>
      <c r="G17" s="11">
        <f t="shared" si="1"/>
        <v>191305.07</v>
      </c>
    </row>
    <row r="18" spans="1:7" ht="17.399999999999999">
      <c r="A18" s="2" t="s">
        <v>148</v>
      </c>
      <c r="B18" s="3">
        <v>179721</v>
      </c>
      <c r="C18" s="3">
        <v>192058</v>
      </c>
      <c r="D18" s="1">
        <v>18.600000000000001</v>
      </c>
      <c r="E18" s="7">
        <v>0.79699999999999993</v>
      </c>
      <c r="F18" s="11">
        <f t="shared" si="0"/>
        <v>179724</v>
      </c>
      <c r="G18" s="11">
        <f t="shared" si="1"/>
        <v>192061</v>
      </c>
    </row>
    <row r="19" spans="1:7" ht="17.399999999999999">
      <c r="A19" s="2" t="s">
        <v>50</v>
      </c>
      <c r="B19" s="3">
        <v>177438.78</v>
      </c>
      <c r="C19" s="3">
        <v>192360.82</v>
      </c>
      <c r="D19" s="1">
        <v>18.75</v>
      </c>
      <c r="E19" s="4">
        <v>0.82919999999999994</v>
      </c>
      <c r="F19" s="11">
        <f t="shared" si="0"/>
        <v>177441.78</v>
      </c>
      <c r="G19" s="11">
        <f t="shared" si="1"/>
        <v>192363.82</v>
      </c>
    </row>
    <row r="20" spans="1:7" ht="17.399999999999999">
      <c r="A20" s="2" t="s">
        <v>33</v>
      </c>
      <c r="B20" s="3">
        <v>177778.19</v>
      </c>
      <c r="C20" s="3">
        <v>191536.77</v>
      </c>
      <c r="D20" s="1">
        <v>18.75</v>
      </c>
      <c r="E20" s="4">
        <v>0.51349999999999996</v>
      </c>
      <c r="F20" s="11">
        <f t="shared" si="0"/>
        <v>177781.19</v>
      </c>
      <c r="G20" s="11">
        <f t="shared" si="1"/>
        <v>191539.77</v>
      </c>
    </row>
    <row r="21" spans="1:7" ht="17.399999999999999">
      <c r="A21" s="2" t="s">
        <v>89</v>
      </c>
      <c r="B21" s="3">
        <v>179065.24</v>
      </c>
      <c r="C21" s="3">
        <v>192573.18</v>
      </c>
      <c r="D21" s="1">
        <v>18.75</v>
      </c>
      <c r="E21" s="4">
        <v>0.77366666666666661</v>
      </c>
      <c r="F21" s="11">
        <f t="shared" si="0"/>
        <v>179068.24</v>
      </c>
      <c r="G21" s="11">
        <f t="shared" si="1"/>
        <v>192576.18</v>
      </c>
    </row>
    <row r="22" spans="1:7" ht="17.399999999999999">
      <c r="A22" s="2" t="s">
        <v>34</v>
      </c>
      <c r="B22" s="3">
        <v>177600.5</v>
      </c>
      <c r="C22" s="3">
        <v>190831.93</v>
      </c>
      <c r="D22" s="1">
        <v>19</v>
      </c>
      <c r="E22" s="4">
        <v>0.72919999999999996</v>
      </c>
      <c r="F22" s="11">
        <f t="shared" si="0"/>
        <v>177603.5</v>
      </c>
      <c r="G22" s="11">
        <f t="shared" si="1"/>
        <v>190834.93</v>
      </c>
    </row>
    <row r="23" spans="1:7" ht="17.399999999999999">
      <c r="A23" s="2" t="s">
        <v>53</v>
      </c>
      <c r="B23" s="3">
        <v>177837.27</v>
      </c>
      <c r="C23" s="3">
        <v>192449.88</v>
      </c>
      <c r="D23" s="1">
        <v>19.149999999999999</v>
      </c>
      <c r="E23" s="4">
        <v>0.69279999999999997</v>
      </c>
      <c r="F23" s="11">
        <f t="shared" si="0"/>
        <v>177840.27</v>
      </c>
      <c r="G23" s="11">
        <f t="shared" si="1"/>
        <v>192452.88</v>
      </c>
    </row>
    <row r="24" spans="1:7" ht="17.399999999999999">
      <c r="A24" s="2" t="s">
        <v>40</v>
      </c>
      <c r="B24" s="3">
        <v>176983.89</v>
      </c>
      <c r="C24" s="3">
        <v>191017.44</v>
      </c>
      <c r="D24" s="1">
        <v>19.25</v>
      </c>
      <c r="E24" s="4">
        <v>0.65150000000000008</v>
      </c>
      <c r="F24" s="11">
        <f t="shared" si="0"/>
        <v>176986.89</v>
      </c>
      <c r="G24" s="11">
        <f t="shared" si="1"/>
        <v>191020.44</v>
      </c>
    </row>
    <row r="25" spans="1:7" ht="17.399999999999999">
      <c r="A25" s="2" t="s">
        <v>46</v>
      </c>
      <c r="B25" s="3">
        <v>177052.49</v>
      </c>
      <c r="C25" s="3">
        <v>191950.89</v>
      </c>
      <c r="D25" s="1">
        <v>19.25</v>
      </c>
      <c r="E25" s="4">
        <v>0.62183333333333335</v>
      </c>
      <c r="F25" s="11">
        <f t="shared" si="0"/>
        <v>177055.49</v>
      </c>
      <c r="G25" s="11">
        <f t="shared" si="1"/>
        <v>191953.89</v>
      </c>
    </row>
    <row r="26" spans="1:7" ht="17.399999999999999">
      <c r="A26" s="2" t="s">
        <v>14</v>
      </c>
      <c r="B26" s="3">
        <v>177123.22</v>
      </c>
      <c r="C26" s="3">
        <v>192182.02</v>
      </c>
      <c r="D26" s="1">
        <v>19.25</v>
      </c>
      <c r="E26" s="4">
        <v>0.81620000000000004</v>
      </c>
      <c r="F26" s="11">
        <f t="shared" si="0"/>
        <v>177126.22</v>
      </c>
      <c r="G26" s="11">
        <f t="shared" si="1"/>
        <v>192185.02</v>
      </c>
    </row>
    <row r="27" spans="1:7" ht="17.399999999999999">
      <c r="A27" s="2" t="s">
        <v>84</v>
      </c>
      <c r="B27" s="3">
        <v>178063.88</v>
      </c>
      <c r="C27" s="3">
        <v>192582.39999999999</v>
      </c>
      <c r="D27" s="1">
        <v>19.399999999999999</v>
      </c>
      <c r="E27" s="4">
        <v>0.75119999999999998</v>
      </c>
      <c r="F27" s="11">
        <f t="shared" si="0"/>
        <v>178066.88</v>
      </c>
      <c r="G27" s="11">
        <f t="shared" si="1"/>
        <v>192585.4</v>
      </c>
    </row>
    <row r="28" spans="1:7" ht="17.399999999999999">
      <c r="A28" s="2" t="s">
        <v>103</v>
      </c>
      <c r="B28" s="3">
        <v>177567.11</v>
      </c>
      <c r="C28" s="3">
        <v>192215.82</v>
      </c>
      <c r="D28" s="1">
        <v>19.45</v>
      </c>
      <c r="E28" s="4">
        <v>0.52200000000000002</v>
      </c>
      <c r="F28" s="11">
        <f t="shared" si="0"/>
        <v>177570.11</v>
      </c>
      <c r="G28" s="11">
        <f t="shared" si="1"/>
        <v>192218.82</v>
      </c>
    </row>
    <row r="29" spans="1:7" ht="17.399999999999999">
      <c r="A29" s="2" t="s">
        <v>8</v>
      </c>
      <c r="B29" s="3">
        <v>176764.75</v>
      </c>
      <c r="C29" s="3">
        <v>191145.91</v>
      </c>
      <c r="D29" s="1">
        <v>19.5</v>
      </c>
      <c r="E29" s="5">
        <v>0.87950000000000006</v>
      </c>
      <c r="F29" s="11">
        <f t="shared" si="0"/>
        <v>176767.75</v>
      </c>
      <c r="G29" s="11">
        <f t="shared" si="1"/>
        <v>191148.91</v>
      </c>
    </row>
    <row r="30" spans="1:7" ht="17.399999999999999">
      <c r="A30" s="2" t="s">
        <v>100</v>
      </c>
      <c r="B30" s="3">
        <v>177049.71</v>
      </c>
      <c r="C30" s="3">
        <v>191422.18</v>
      </c>
      <c r="D30" s="1">
        <v>19.5</v>
      </c>
      <c r="E30" s="4">
        <v>0.53666666666666674</v>
      </c>
      <c r="F30" s="11">
        <f t="shared" si="0"/>
        <v>177052.71</v>
      </c>
      <c r="G30" s="11">
        <f t="shared" si="1"/>
        <v>191425.18</v>
      </c>
    </row>
    <row r="31" spans="1:7" ht="17.399999999999999">
      <c r="A31" s="2" t="s">
        <v>2</v>
      </c>
      <c r="B31" s="3">
        <v>177372.1</v>
      </c>
      <c r="C31" s="3">
        <v>190763.58</v>
      </c>
      <c r="D31" s="1">
        <v>19.5</v>
      </c>
      <c r="E31" s="5">
        <v>0.7712</v>
      </c>
      <c r="F31" s="11">
        <f t="shared" si="0"/>
        <v>177375.1</v>
      </c>
      <c r="G31" s="11">
        <f t="shared" si="1"/>
        <v>190766.58</v>
      </c>
    </row>
    <row r="32" spans="1:7" ht="17.399999999999999">
      <c r="A32" s="2" t="s">
        <v>77</v>
      </c>
      <c r="B32" s="3">
        <v>177725.71</v>
      </c>
      <c r="C32" s="3">
        <v>192170.75</v>
      </c>
      <c r="D32" s="1">
        <v>19.5</v>
      </c>
      <c r="E32" s="4">
        <v>0.62939999999999996</v>
      </c>
      <c r="F32" s="11">
        <f t="shared" si="0"/>
        <v>177728.71</v>
      </c>
      <c r="G32" s="11">
        <f t="shared" si="1"/>
        <v>192173.75</v>
      </c>
    </row>
    <row r="33" spans="1:7" ht="17.399999999999999">
      <c r="A33" s="2" t="s">
        <v>17</v>
      </c>
      <c r="B33" s="3">
        <v>177994.43</v>
      </c>
      <c r="C33" s="3">
        <v>192431.31</v>
      </c>
      <c r="D33" s="1">
        <v>19.5</v>
      </c>
      <c r="E33" s="4">
        <v>0.76924999999999999</v>
      </c>
      <c r="F33" s="11">
        <f t="shared" si="0"/>
        <v>177997.43</v>
      </c>
      <c r="G33" s="11">
        <f t="shared" si="1"/>
        <v>192434.31</v>
      </c>
    </row>
    <row r="34" spans="1:7" ht="17.399999999999999">
      <c r="A34" s="2" t="s">
        <v>131</v>
      </c>
      <c r="B34" s="3">
        <v>178264.24</v>
      </c>
      <c r="C34" s="3">
        <v>190845.16</v>
      </c>
      <c r="D34" s="1">
        <v>19.5</v>
      </c>
      <c r="E34" s="4">
        <v>0.68228571428571427</v>
      </c>
      <c r="F34" s="11">
        <f t="shared" si="0"/>
        <v>178267.24</v>
      </c>
      <c r="G34" s="11">
        <f t="shared" si="1"/>
        <v>190848.16</v>
      </c>
    </row>
    <row r="35" spans="1:7" ht="17.399999999999999">
      <c r="A35" s="2" t="s">
        <v>115</v>
      </c>
      <c r="B35" s="3">
        <v>179339.71</v>
      </c>
      <c r="C35" s="3">
        <v>192785.72</v>
      </c>
      <c r="D35" s="1">
        <v>19.5</v>
      </c>
      <c r="E35" s="4">
        <v>0.54879999999999995</v>
      </c>
      <c r="F35" s="11">
        <f t="shared" si="0"/>
        <v>179342.71</v>
      </c>
      <c r="G35" s="11">
        <f t="shared" si="1"/>
        <v>192788.72</v>
      </c>
    </row>
    <row r="36" spans="1:7" ht="17.399999999999999">
      <c r="A36" s="2" t="s">
        <v>75</v>
      </c>
      <c r="B36" s="3">
        <v>176756.21</v>
      </c>
      <c r="C36" s="3">
        <v>191465.65</v>
      </c>
      <c r="D36" s="1">
        <v>19.75</v>
      </c>
      <c r="E36" s="4">
        <v>0.71140000000000003</v>
      </c>
      <c r="F36" s="11">
        <f t="shared" si="0"/>
        <v>176759.21</v>
      </c>
      <c r="G36" s="11">
        <f t="shared" si="1"/>
        <v>191468.65</v>
      </c>
    </row>
    <row r="37" spans="1:7" ht="17.399999999999999">
      <c r="A37" s="2" t="s">
        <v>47</v>
      </c>
      <c r="B37" s="3">
        <v>176865.43</v>
      </c>
      <c r="C37" s="3">
        <v>192099.6</v>
      </c>
      <c r="D37" s="1">
        <v>19.75</v>
      </c>
      <c r="E37" s="4">
        <v>0.80733333333333335</v>
      </c>
      <c r="F37" s="11">
        <f t="shared" si="0"/>
        <v>176868.43</v>
      </c>
      <c r="G37" s="11">
        <f t="shared" si="1"/>
        <v>192102.6</v>
      </c>
    </row>
    <row r="38" spans="1:7" ht="17.399999999999999">
      <c r="A38" s="2" t="s">
        <v>10</v>
      </c>
      <c r="B38" s="3">
        <v>177287.36</v>
      </c>
      <c r="C38" s="3">
        <v>191572.82</v>
      </c>
      <c r="D38" s="1">
        <v>19.75</v>
      </c>
      <c r="E38" s="4">
        <v>0.84559999999999991</v>
      </c>
      <c r="F38" s="11">
        <f t="shared" si="0"/>
        <v>177290.36</v>
      </c>
      <c r="G38" s="11">
        <f t="shared" si="1"/>
        <v>191575.82</v>
      </c>
    </row>
    <row r="39" spans="1:7" ht="17.399999999999999">
      <c r="A39" s="2" t="s">
        <v>51</v>
      </c>
      <c r="B39" s="3">
        <v>177388.05</v>
      </c>
      <c r="C39" s="3">
        <v>192662.32</v>
      </c>
      <c r="D39" s="1">
        <v>19.75</v>
      </c>
      <c r="E39" s="4">
        <v>0.74066666666666681</v>
      </c>
      <c r="F39" s="11">
        <f t="shared" si="0"/>
        <v>177391.05</v>
      </c>
      <c r="G39" s="11">
        <f t="shared" si="1"/>
        <v>192665.32</v>
      </c>
    </row>
    <row r="40" spans="1:7" ht="17.399999999999999">
      <c r="A40" s="2" t="s">
        <v>54</v>
      </c>
      <c r="B40" s="3">
        <v>177791.51</v>
      </c>
      <c r="C40" s="3">
        <v>192729.58</v>
      </c>
      <c r="D40" s="1">
        <v>19.75</v>
      </c>
      <c r="E40" s="4">
        <v>0.85319999999999996</v>
      </c>
      <c r="F40" s="11">
        <f t="shared" si="0"/>
        <v>177794.51</v>
      </c>
      <c r="G40" s="11">
        <f t="shared" si="1"/>
        <v>192732.58</v>
      </c>
    </row>
    <row r="41" spans="1:7" ht="17.399999999999999">
      <c r="A41" s="8" t="s">
        <v>146</v>
      </c>
      <c r="B41" s="3">
        <v>179934</v>
      </c>
      <c r="C41" s="3">
        <v>191953</v>
      </c>
      <c r="D41" s="1">
        <v>19.75</v>
      </c>
      <c r="E41" s="7">
        <v>0.621</v>
      </c>
      <c r="F41" s="11">
        <f t="shared" si="0"/>
        <v>179937</v>
      </c>
      <c r="G41" s="11">
        <f t="shared" si="1"/>
        <v>191956</v>
      </c>
    </row>
    <row r="42" spans="1:7" ht="17.399999999999999">
      <c r="A42" s="2" t="s">
        <v>45</v>
      </c>
      <c r="B42" s="3">
        <v>176737.07</v>
      </c>
      <c r="C42" s="3">
        <v>191651.29</v>
      </c>
      <c r="D42" s="1">
        <v>19.850000000000001</v>
      </c>
      <c r="E42" s="4">
        <v>0.48659999999999998</v>
      </c>
      <c r="F42" s="11">
        <f t="shared" si="0"/>
        <v>176740.07</v>
      </c>
      <c r="G42" s="11">
        <f t="shared" si="1"/>
        <v>191654.29</v>
      </c>
    </row>
    <row r="43" spans="1:7" ht="17.399999999999999">
      <c r="A43" s="2" t="s">
        <v>11</v>
      </c>
      <c r="B43" s="3">
        <v>177006.17</v>
      </c>
      <c r="C43" s="3">
        <v>191588.91</v>
      </c>
      <c r="D43" s="1">
        <v>20</v>
      </c>
      <c r="E43" s="4">
        <v>0.85299999999999998</v>
      </c>
      <c r="F43" s="11">
        <f t="shared" si="0"/>
        <v>177009.17</v>
      </c>
      <c r="G43" s="11">
        <f t="shared" si="1"/>
        <v>191591.91</v>
      </c>
    </row>
    <row r="44" spans="1:7" ht="17.399999999999999">
      <c r="A44" s="2" t="s">
        <v>78</v>
      </c>
      <c r="B44" s="3">
        <v>177177.16</v>
      </c>
      <c r="C44" s="3">
        <v>192383.91</v>
      </c>
      <c r="D44" s="1">
        <v>20</v>
      </c>
      <c r="E44" s="4">
        <v>0.79333333333333333</v>
      </c>
      <c r="F44" s="11">
        <f t="shared" si="0"/>
        <v>177180.16</v>
      </c>
      <c r="G44" s="11">
        <f t="shared" si="1"/>
        <v>192386.91</v>
      </c>
    </row>
    <row r="45" spans="1:7" ht="17.399999999999999">
      <c r="A45" s="2" t="s">
        <v>13</v>
      </c>
      <c r="B45" s="3">
        <v>177433.24</v>
      </c>
      <c r="C45" s="3">
        <v>192102.64</v>
      </c>
      <c r="D45" s="1">
        <v>20</v>
      </c>
      <c r="E45" s="4">
        <v>0.73919999999999997</v>
      </c>
      <c r="F45" s="11">
        <f t="shared" si="0"/>
        <v>177436.24</v>
      </c>
      <c r="G45" s="11">
        <f t="shared" si="1"/>
        <v>192105.64</v>
      </c>
    </row>
    <row r="46" spans="1:7" ht="17.399999999999999">
      <c r="A46" s="2" t="s">
        <v>44</v>
      </c>
      <c r="B46" s="3">
        <v>177713.84</v>
      </c>
      <c r="C46" s="3">
        <v>191957.78</v>
      </c>
      <c r="D46" s="1">
        <v>20</v>
      </c>
      <c r="E46" s="4">
        <v>0.56240000000000001</v>
      </c>
      <c r="F46" s="11">
        <f t="shared" si="0"/>
        <v>177716.84</v>
      </c>
      <c r="G46" s="11">
        <f t="shared" si="1"/>
        <v>191960.78</v>
      </c>
    </row>
    <row r="47" spans="1:7" ht="17.399999999999999">
      <c r="A47" s="2" t="s">
        <v>15</v>
      </c>
      <c r="B47" s="3">
        <v>179229.06</v>
      </c>
      <c r="C47" s="3">
        <v>192580.18</v>
      </c>
      <c r="D47" s="1">
        <v>20</v>
      </c>
      <c r="E47" s="4">
        <v>0.71799999999999997</v>
      </c>
      <c r="F47" s="11">
        <f t="shared" si="0"/>
        <v>179232.06</v>
      </c>
      <c r="G47" s="11">
        <f t="shared" si="1"/>
        <v>192583.18</v>
      </c>
    </row>
    <row r="48" spans="1:7" ht="17.399999999999999">
      <c r="A48" s="2" t="s">
        <v>24</v>
      </c>
      <c r="B48" s="3">
        <v>177981.93</v>
      </c>
      <c r="C48" s="3">
        <v>192801.22</v>
      </c>
      <c r="D48" s="1">
        <v>20.100000000000001</v>
      </c>
      <c r="E48" s="4">
        <v>0.68399999999999994</v>
      </c>
      <c r="F48" s="11">
        <f t="shared" si="0"/>
        <v>177984.93</v>
      </c>
      <c r="G48" s="11">
        <f t="shared" si="1"/>
        <v>192804.22</v>
      </c>
    </row>
    <row r="49" spans="1:7" ht="17.399999999999999">
      <c r="A49" s="2" t="s">
        <v>98</v>
      </c>
      <c r="B49" s="3">
        <v>177406.19</v>
      </c>
      <c r="C49" s="3">
        <v>191808.82</v>
      </c>
      <c r="D49" s="1">
        <v>20.149999999999999</v>
      </c>
      <c r="E49" s="4">
        <v>0.7503333333333333</v>
      </c>
      <c r="F49" s="11">
        <f t="shared" si="0"/>
        <v>177409.19</v>
      </c>
      <c r="G49" s="11">
        <f t="shared" si="1"/>
        <v>191811.82</v>
      </c>
    </row>
    <row r="50" spans="1:7" ht="17.399999999999999">
      <c r="A50" s="2" t="s">
        <v>3</v>
      </c>
      <c r="B50" s="3">
        <v>176966.47</v>
      </c>
      <c r="C50" s="3">
        <v>190782.07999999999</v>
      </c>
      <c r="D50" s="1">
        <v>20.25</v>
      </c>
      <c r="E50" s="5">
        <v>0.93159999999999987</v>
      </c>
      <c r="F50" s="11">
        <f t="shared" si="0"/>
        <v>176969.47</v>
      </c>
      <c r="G50" s="11">
        <f t="shared" si="1"/>
        <v>190785.08</v>
      </c>
    </row>
    <row r="51" spans="1:7" ht="17.399999999999999">
      <c r="A51" s="2" t="s">
        <v>52</v>
      </c>
      <c r="B51" s="3">
        <v>177561.34</v>
      </c>
      <c r="C51" s="3">
        <v>193002.16</v>
      </c>
      <c r="D51" s="1">
        <v>20.25</v>
      </c>
      <c r="E51" s="4">
        <v>0.68983333333333319</v>
      </c>
      <c r="F51" s="11">
        <f t="shared" si="0"/>
        <v>177564.34</v>
      </c>
      <c r="G51" s="11">
        <f t="shared" si="1"/>
        <v>193005.16</v>
      </c>
    </row>
    <row r="52" spans="1:7" ht="17.399999999999999">
      <c r="A52" s="2" t="s">
        <v>12</v>
      </c>
      <c r="B52" s="3">
        <v>177881.51</v>
      </c>
      <c r="C52" s="3">
        <v>192096.24</v>
      </c>
      <c r="D52" s="1">
        <v>20.25</v>
      </c>
      <c r="E52" s="4">
        <v>0.91600000000000004</v>
      </c>
      <c r="F52" s="11">
        <f t="shared" si="0"/>
        <v>177884.51</v>
      </c>
      <c r="G52" s="11">
        <f t="shared" si="1"/>
        <v>192099.24</v>
      </c>
    </row>
    <row r="53" spans="1:7" ht="17.399999999999999">
      <c r="A53" s="2" t="s">
        <v>104</v>
      </c>
      <c r="B53" s="3">
        <v>177887.12</v>
      </c>
      <c r="C53" s="3">
        <v>192219.18</v>
      </c>
      <c r="D53" s="1">
        <v>20.25</v>
      </c>
      <c r="E53" s="4">
        <v>0.47560000000000002</v>
      </c>
      <c r="F53" s="11">
        <f t="shared" si="0"/>
        <v>177890.12</v>
      </c>
      <c r="G53" s="11">
        <f t="shared" si="1"/>
        <v>192222.18</v>
      </c>
    </row>
    <row r="54" spans="1:7" ht="17.399999999999999">
      <c r="A54" s="2" t="s">
        <v>65</v>
      </c>
      <c r="B54" s="3">
        <v>179422.11</v>
      </c>
      <c r="C54" s="3">
        <v>192639.53</v>
      </c>
      <c r="D54" s="1">
        <v>20.25</v>
      </c>
      <c r="E54" s="4">
        <v>0.63466666666666671</v>
      </c>
      <c r="F54" s="11">
        <f t="shared" si="0"/>
        <v>179425.11</v>
      </c>
      <c r="G54" s="11">
        <f t="shared" si="1"/>
        <v>192642.53</v>
      </c>
    </row>
    <row r="55" spans="1:7" ht="17.399999999999999">
      <c r="A55" s="2" t="s">
        <v>36</v>
      </c>
      <c r="B55" s="3">
        <v>177505.95</v>
      </c>
      <c r="C55" s="3">
        <v>190924.27</v>
      </c>
      <c r="D55" s="1">
        <v>20.3</v>
      </c>
      <c r="E55" s="4">
        <v>0.73949999999999994</v>
      </c>
      <c r="F55" s="11">
        <f t="shared" si="0"/>
        <v>177508.95</v>
      </c>
      <c r="G55" s="11">
        <f t="shared" si="1"/>
        <v>190927.27</v>
      </c>
    </row>
    <row r="56" spans="1:7" ht="17.399999999999999">
      <c r="A56" s="2" t="s">
        <v>35</v>
      </c>
      <c r="B56" s="3">
        <v>177635.55</v>
      </c>
      <c r="C56" s="3">
        <v>191029.86</v>
      </c>
      <c r="D56" s="1">
        <v>20.350000000000001</v>
      </c>
      <c r="E56" s="4">
        <v>0.73716666666666664</v>
      </c>
      <c r="F56" s="11">
        <f t="shared" si="0"/>
        <v>177638.55</v>
      </c>
      <c r="G56" s="11">
        <f t="shared" si="1"/>
        <v>191032.86</v>
      </c>
    </row>
    <row r="57" spans="1:7" ht="17.399999999999999">
      <c r="A57" s="2" t="s">
        <v>102</v>
      </c>
      <c r="B57" s="3">
        <v>177289.98</v>
      </c>
      <c r="C57" s="3">
        <v>192210.21</v>
      </c>
      <c r="D57" s="1">
        <v>20.399999999999999</v>
      </c>
      <c r="E57" s="4">
        <v>0.55840000000000001</v>
      </c>
      <c r="F57" s="11">
        <f t="shared" si="0"/>
        <v>177292.98</v>
      </c>
      <c r="G57" s="11">
        <f t="shared" si="1"/>
        <v>192213.21</v>
      </c>
    </row>
    <row r="58" spans="1:7" ht="17.399999999999999">
      <c r="A58" s="2" t="s">
        <v>39</v>
      </c>
      <c r="B58" s="3">
        <v>177126.99</v>
      </c>
      <c r="C58" s="3">
        <v>191117.38</v>
      </c>
      <c r="D58" s="1">
        <v>20.5</v>
      </c>
      <c r="E58" s="4">
        <v>0.60539999999999994</v>
      </c>
      <c r="F58" s="11">
        <f t="shared" si="0"/>
        <v>177129.99</v>
      </c>
      <c r="G58" s="11">
        <f t="shared" si="1"/>
        <v>191120.38</v>
      </c>
    </row>
    <row r="59" spans="1:7" ht="17.399999999999999">
      <c r="A59" s="2" t="s">
        <v>76</v>
      </c>
      <c r="B59" s="3">
        <v>177293.46</v>
      </c>
      <c r="C59" s="3">
        <v>191978.5</v>
      </c>
      <c r="D59" s="1">
        <v>20.5</v>
      </c>
      <c r="E59" s="4">
        <v>0.53759999999999997</v>
      </c>
      <c r="F59" s="11">
        <f t="shared" si="0"/>
        <v>177296.46</v>
      </c>
      <c r="G59" s="11">
        <f t="shared" si="1"/>
        <v>191981.5</v>
      </c>
    </row>
    <row r="60" spans="1:7" ht="17.399999999999999">
      <c r="A60" s="2" t="s">
        <v>97</v>
      </c>
      <c r="B60" s="3">
        <v>177485.12</v>
      </c>
      <c r="C60" s="3">
        <v>191525.24</v>
      </c>
      <c r="D60" s="1">
        <v>20.5</v>
      </c>
      <c r="E60" s="4">
        <v>0.6173333333333334</v>
      </c>
      <c r="F60" s="11">
        <f t="shared" si="0"/>
        <v>177488.12</v>
      </c>
      <c r="G60" s="11">
        <f t="shared" si="1"/>
        <v>191528.24</v>
      </c>
    </row>
    <row r="61" spans="1:7" ht="17.399999999999999">
      <c r="A61" s="2" t="s">
        <v>25</v>
      </c>
      <c r="B61" s="3">
        <v>177624.56</v>
      </c>
      <c r="C61" s="3">
        <v>192798.07999999999</v>
      </c>
      <c r="D61" s="1">
        <v>20.5</v>
      </c>
      <c r="E61" s="4">
        <v>0.5222</v>
      </c>
      <c r="F61" s="11">
        <f t="shared" si="0"/>
        <v>177627.56</v>
      </c>
      <c r="G61" s="11">
        <f t="shared" si="1"/>
        <v>192801.08</v>
      </c>
    </row>
    <row r="62" spans="1:7" ht="17.399999999999999">
      <c r="A62" s="2" t="s">
        <v>74</v>
      </c>
      <c r="B62" s="3">
        <v>176963.39</v>
      </c>
      <c r="C62" s="3">
        <v>191181.97</v>
      </c>
      <c r="D62" s="1">
        <v>20.6</v>
      </c>
      <c r="E62" s="4">
        <v>0.71683333333333332</v>
      </c>
      <c r="F62" s="11">
        <f t="shared" si="0"/>
        <v>176966.39</v>
      </c>
      <c r="G62" s="11">
        <f t="shared" si="1"/>
        <v>191184.97</v>
      </c>
    </row>
    <row r="63" spans="1:7" ht="17.399999999999999">
      <c r="A63" s="2" t="s">
        <v>18</v>
      </c>
      <c r="B63" s="3">
        <v>177618.17</v>
      </c>
      <c r="C63" s="3">
        <v>192369.72</v>
      </c>
      <c r="D63" s="1">
        <v>20.75</v>
      </c>
      <c r="E63" s="4">
        <v>0.79</v>
      </c>
      <c r="F63" s="11">
        <f t="shared" si="0"/>
        <v>177621.17</v>
      </c>
      <c r="G63" s="11">
        <f t="shared" si="1"/>
        <v>192372.72</v>
      </c>
    </row>
    <row r="64" spans="1:7" ht="17.399999999999999">
      <c r="A64" s="2" t="s">
        <v>95</v>
      </c>
      <c r="B64" s="3">
        <v>177440.68</v>
      </c>
      <c r="C64" s="3">
        <v>191084.31</v>
      </c>
      <c r="D64" s="1">
        <v>20.85</v>
      </c>
      <c r="E64" s="4">
        <v>0.69966666666666677</v>
      </c>
      <c r="F64" s="11">
        <f t="shared" si="0"/>
        <v>177443.68</v>
      </c>
      <c r="G64" s="11">
        <f t="shared" si="1"/>
        <v>191087.31</v>
      </c>
    </row>
    <row r="65" spans="1:7" ht="17.399999999999999">
      <c r="A65" s="2" t="s">
        <v>73</v>
      </c>
      <c r="B65" s="3">
        <v>177022.59</v>
      </c>
      <c r="C65" s="3">
        <v>190779.59</v>
      </c>
      <c r="D65" s="1">
        <v>21</v>
      </c>
      <c r="E65" s="4">
        <v>0.85399999999999998</v>
      </c>
      <c r="F65" s="11">
        <f t="shared" si="0"/>
        <v>177025.59</v>
      </c>
      <c r="G65" s="11">
        <f t="shared" si="1"/>
        <v>190782.59</v>
      </c>
    </row>
    <row r="66" spans="1:7" ht="17.399999999999999">
      <c r="A66" s="2" t="s">
        <v>81</v>
      </c>
      <c r="B66" s="3">
        <v>177352.92</v>
      </c>
      <c r="C66" s="3">
        <v>193035.99</v>
      </c>
      <c r="D66" s="1">
        <v>21</v>
      </c>
      <c r="E66" s="4">
        <v>0.68633333333333335</v>
      </c>
      <c r="F66" s="11">
        <f t="shared" si="0"/>
        <v>177355.92</v>
      </c>
      <c r="G66" s="11">
        <f t="shared" si="1"/>
        <v>193038.99</v>
      </c>
    </row>
    <row r="67" spans="1:7" ht="17.399999999999999">
      <c r="A67" s="2" t="s">
        <v>82</v>
      </c>
      <c r="B67" s="3">
        <v>177836</v>
      </c>
      <c r="C67" s="3">
        <v>192894.29</v>
      </c>
      <c r="D67" s="1">
        <v>21</v>
      </c>
      <c r="E67" s="4">
        <v>0.50219999999999998</v>
      </c>
      <c r="F67" s="11">
        <f t="shared" ref="F67:F130" si="2">B67+3</f>
        <v>177839</v>
      </c>
      <c r="G67" s="11">
        <f t="shared" ref="G67:G130" si="3">C67+3</f>
        <v>192897.29</v>
      </c>
    </row>
    <row r="68" spans="1:7" ht="17.399999999999999">
      <c r="A68" s="2" t="s">
        <v>93</v>
      </c>
      <c r="B68" s="3">
        <v>177917.11</v>
      </c>
      <c r="C68" s="3">
        <v>191384.17</v>
      </c>
      <c r="D68" s="1">
        <v>21</v>
      </c>
      <c r="E68" s="4">
        <v>0.56616666666666671</v>
      </c>
      <c r="F68" s="11">
        <f t="shared" si="2"/>
        <v>177920.11</v>
      </c>
      <c r="G68" s="11">
        <f t="shared" si="3"/>
        <v>191387.17</v>
      </c>
    </row>
    <row r="69" spans="1:7" ht="17.399999999999999">
      <c r="A69" s="2" t="s">
        <v>87</v>
      </c>
      <c r="B69" s="3">
        <v>178659.22</v>
      </c>
      <c r="C69" s="3">
        <v>193024.82</v>
      </c>
      <c r="D69" s="1">
        <v>21</v>
      </c>
      <c r="E69" s="4">
        <v>0.59066666666666656</v>
      </c>
      <c r="F69" s="11">
        <f t="shared" si="2"/>
        <v>178662.22</v>
      </c>
      <c r="G69" s="11">
        <f t="shared" si="3"/>
        <v>193027.82</v>
      </c>
    </row>
    <row r="70" spans="1:7" ht="17.399999999999999">
      <c r="A70" s="2" t="s">
        <v>124</v>
      </c>
      <c r="B70" s="3">
        <v>179010.35</v>
      </c>
      <c r="C70" s="3">
        <v>190856.31</v>
      </c>
      <c r="D70" s="1">
        <v>21</v>
      </c>
      <c r="E70" s="4">
        <v>0.5575</v>
      </c>
      <c r="F70" s="11">
        <f t="shared" si="2"/>
        <v>179013.35</v>
      </c>
      <c r="G70" s="11">
        <f t="shared" si="3"/>
        <v>190859.31</v>
      </c>
    </row>
    <row r="71" spans="1:7" ht="17.399999999999999">
      <c r="A71" s="2" t="s">
        <v>114</v>
      </c>
      <c r="B71" s="3">
        <v>179146.27</v>
      </c>
      <c r="C71" s="3">
        <v>192954.9</v>
      </c>
      <c r="D71" s="1">
        <v>21</v>
      </c>
      <c r="E71" s="4">
        <v>0.80380000000000007</v>
      </c>
      <c r="F71" s="11">
        <f t="shared" si="2"/>
        <v>179149.27</v>
      </c>
      <c r="G71" s="11">
        <f t="shared" si="3"/>
        <v>192957.9</v>
      </c>
    </row>
    <row r="72" spans="1:7" ht="17.399999999999999">
      <c r="A72" s="2" t="s">
        <v>101</v>
      </c>
      <c r="B72" s="3">
        <v>176808.62</v>
      </c>
      <c r="C72" s="3">
        <v>191829.96</v>
      </c>
      <c r="D72" s="1">
        <v>21.05</v>
      </c>
      <c r="E72" s="4">
        <v>0.52366666666666672</v>
      </c>
      <c r="F72" s="11">
        <f t="shared" si="2"/>
        <v>176811.62</v>
      </c>
      <c r="G72" s="11">
        <f t="shared" si="3"/>
        <v>191832.95999999999</v>
      </c>
    </row>
    <row r="73" spans="1:7" ht="17.399999999999999">
      <c r="A73" s="2" t="s">
        <v>57</v>
      </c>
      <c r="B73" s="3">
        <v>178014.07999999999</v>
      </c>
      <c r="C73" s="3">
        <v>192935.27</v>
      </c>
      <c r="D73" s="1">
        <v>21.15</v>
      </c>
      <c r="E73" s="4">
        <v>0.72466666666666668</v>
      </c>
      <c r="F73" s="11">
        <f t="shared" si="2"/>
        <v>178017.08</v>
      </c>
      <c r="G73" s="11">
        <f t="shared" si="3"/>
        <v>192938.27</v>
      </c>
    </row>
    <row r="74" spans="1:7" ht="17.399999999999999">
      <c r="A74" s="2" t="s">
        <v>80</v>
      </c>
      <c r="B74" s="3">
        <v>177276.88</v>
      </c>
      <c r="C74" s="3">
        <v>192859.17</v>
      </c>
      <c r="D74" s="1">
        <v>21.25</v>
      </c>
      <c r="E74" s="4">
        <v>0.50700000000000001</v>
      </c>
      <c r="F74" s="11">
        <f t="shared" si="2"/>
        <v>177279.88</v>
      </c>
      <c r="G74" s="11">
        <f t="shared" si="3"/>
        <v>192862.17</v>
      </c>
    </row>
    <row r="75" spans="1:7" ht="17.399999999999999">
      <c r="A75" s="2" t="s">
        <v>110</v>
      </c>
      <c r="B75" s="3">
        <v>178385.09</v>
      </c>
      <c r="C75" s="3">
        <v>192646.22</v>
      </c>
      <c r="D75" s="1">
        <v>21.25</v>
      </c>
      <c r="E75" s="4">
        <v>0.80249999999999999</v>
      </c>
      <c r="F75" s="11">
        <f t="shared" si="2"/>
        <v>178388.09</v>
      </c>
      <c r="G75" s="11">
        <f t="shared" si="3"/>
        <v>192649.22</v>
      </c>
    </row>
    <row r="76" spans="1:7" ht="17.399999999999999">
      <c r="A76" s="2" t="s">
        <v>90</v>
      </c>
      <c r="B76" s="3">
        <v>179413.88</v>
      </c>
      <c r="C76" s="3">
        <v>192782.55</v>
      </c>
      <c r="D76" s="1">
        <v>21.25</v>
      </c>
      <c r="E76" s="4">
        <v>0.67440000000000011</v>
      </c>
      <c r="F76" s="11">
        <f t="shared" si="2"/>
        <v>179416.88</v>
      </c>
      <c r="G76" s="11">
        <f t="shared" si="3"/>
        <v>192785.55</v>
      </c>
    </row>
    <row r="77" spans="1:7" ht="17.399999999999999">
      <c r="A77" s="2" t="s">
        <v>118</v>
      </c>
      <c r="B77" s="3">
        <v>179639.37</v>
      </c>
      <c r="C77" s="3">
        <v>191233.68</v>
      </c>
      <c r="D77" s="1">
        <v>21.25</v>
      </c>
      <c r="E77" s="4">
        <v>0.74480000000000002</v>
      </c>
      <c r="F77" s="11">
        <f t="shared" si="2"/>
        <v>179642.37</v>
      </c>
      <c r="G77" s="11">
        <f t="shared" si="3"/>
        <v>191236.68</v>
      </c>
    </row>
    <row r="78" spans="1:7" ht="17.399999999999999">
      <c r="A78" s="2" t="s">
        <v>99</v>
      </c>
      <c r="B78" s="3">
        <v>176817.46</v>
      </c>
      <c r="C78" s="3">
        <v>190978.49</v>
      </c>
      <c r="D78" s="1">
        <v>21.5</v>
      </c>
      <c r="E78" s="4">
        <v>0.80650000000000011</v>
      </c>
      <c r="F78" s="11">
        <f t="shared" si="2"/>
        <v>176820.46</v>
      </c>
      <c r="G78" s="11">
        <f t="shared" si="3"/>
        <v>190981.49</v>
      </c>
    </row>
    <row r="79" spans="1:7" ht="17.399999999999999">
      <c r="A79" s="2" t="s">
        <v>79</v>
      </c>
      <c r="B79" s="3">
        <v>177509.95</v>
      </c>
      <c r="C79" s="3">
        <v>192563.93</v>
      </c>
      <c r="D79" s="1">
        <v>21.6</v>
      </c>
      <c r="E79" s="4">
        <v>0.7288</v>
      </c>
      <c r="F79" s="11">
        <f t="shared" si="2"/>
        <v>177512.95</v>
      </c>
      <c r="G79" s="11">
        <f t="shared" si="3"/>
        <v>192566.93</v>
      </c>
    </row>
    <row r="80" spans="1:7" ht="17.399999999999999">
      <c r="A80" s="2" t="s">
        <v>42</v>
      </c>
      <c r="B80" s="3">
        <v>176927.39</v>
      </c>
      <c r="C80" s="3">
        <v>191452.37</v>
      </c>
      <c r="D80" s="1">
        <v>21.75</v>
      </c>
      <c r="E80" s="4">
        <v>1.0626</v>
      </c>
      <c r="F80" s="11">
        <f t="shared" si="2"/>
        <v>176930.39</v>
      </c>
      <c r="G80" s="11">
        <f t="shared" si="3"/>
        <v>191455.37</v>
      </c>
    </row>
    <row r="81" spans="1:7" ht="17.399999999999999">
      <c r="A81" s="2" t="s">
        <v>41</v>
      </c>
      <c r="B81" s="3">
        <v>177382.63</v>
      </c>
      <c r="C81" s="3">
        <v>191379.68</v>
      </c>
      <c r="D81" s="1">
        <v>21.75</v>
      </c>
      <c r="E81" s="4">
        <v>0.62583333333333335</v>
      </c>
      <c r="F81" s="11">
        <f t="shared" si="2"/>
        <v>177385.63</v>
      </c>
      <c r="G81" s="11">
        <f t="shared" si="3"/>
        <v>191382.68</v>
      </c>
    </row>
    <row r="82" spans="1:7" ht="17.399999999999999">
      <c r="A82" s="2" t="s">
        <v>105</v>
      </c>
      <c r="B82" s="3">
        <v>177678.17</v>
      </c>
      <c r="C82" s="3">
        <v>192580.67</v>
      </c>
      <c r="D82" s="1">
        <v>21.75</v>
      </c>
      <c r="E82" s="4">
        <v>0.46460000000000001</v>
      </c>
      <c r="F82" s="11">
        <f t="shared" si="2"/>
        <v>177681.17</v>
      </c>
      <c r="G82" s="11">
        <f t="shared" si="3"/>
        <v>192583.67</v>
      </c>
    </row>
    <row r="83" spans="1:7" ht="17.399999999999999">
      <c r="A83" s="2" t="s">
        <v>55</v>
      </c>
      <c r="B83" s="3">
        <v>177795.49</v>
      </c>
      <c r="C83" s="3">
        <v>193100.36</v>
      </c>
      <c r="D83" s="1">
        <v>21.75</v>
      </c>
      <c r="E83" s="4">
        <v>0.72242857142857153</v>
      </c>
      <c r="F83" s="11">
        <f t="shared" si="2"/>
        <v>177798.49</v>
      </c>
      <c r="G83" s="11">
        <f t="shared" si="3"/>
        <v>193103.35999999999</v>
      </c>
    </row>
    <row r="84" spans="1:7" ht="17.399999999999999">
      <c r="A84" s="2" t="s">
        <v>108</v>
      </c>
      <c r="B84" s="3">
        <v>178201.76</v>
      </c>
      <c r="C84" s="3">
        <v>192891.41</v>
      </c>
      <c r="D84" s="1">
        <v>21.75</v>
      </c>
      <c r="E84" s="4">
        <v>0.51557142857142857</v>
      </c>
      <c r="F84" s="11">
        <f t="shared" si="2"/>
        <v>178204.76</v>
      </c>
      <c r="G84" s="11">
        <f t="shared" si="3"/>
        <v>192894.41</v>
      </c>
    </row>
    <row r="85" spans="1:7" ht="17.399999999999999">
      <c r="A85" s="2" t="s">
        <v>85</v>
      </c>
      <c r="B85" s="3">
        <v>178347.55</v>
      </c>
      <c r="C85" s="3">
        <v>193168.02</v>
      </c>
      <c r="D85" s="1">
        <v>21.75</v>
      </c>
      <c r="E85" s="4">
        <v>0.60899999999999999</v>
      </c>
      <c r="F85" s="11">
        <f t="shared" si="2"/>
        <v>178350.55</v>
      </c>
      <c r="G85" s="11">
        <f t="shared" si="3"/>
        <v>193171.02</v>
      </c>
    </row>
    <row r="86" spans="1:7" ht="17.399999999999999">
      <c r="A86" s="2" t="s">
        <v>38</v>
      </c>
      <c r="B86" s="3">
        <v>177232.51</v>
      </c>
      <c r="C86" s="3">
        <v>190937.36</v>
      </c>
      <c r="D86" s="1">
        <v>21.9</v>
      </c>
      <c r="E86" s="4">
        <v>0.72699999999999998</v>
      </c>
      <c r="F86" s="11">
        <f t="shared" si="2"/>
        <v>177235.51</v>
      </c>
      <c r="G86" s="11">
        <f t="shared" si="3"/>
        <v>190940.36</v>
      </c>
    </row>
    <row r="87" spans="1:7" ht="17.399999999999999">
      <c r="A87" s="2" t="s">
        <v>71</v>
      </c>
      <c r="B87" s="3">
        <v>177836.25</v>
      </c>
      <c r="C87" s="3">
        <v>191378.36</v>
      </c>
      <c r="D87" s="1">
        <v>22</v>
      </c>
      <c r="E87" s="4">
        <v>0.75733333333333341</v>
      </c>
      <c r="F87" s="11">
        <f t="shared" si="2"/>
        <v>177839.25</v>
      </c>
      <c r="G87" s="11">
        <f t="shared" si="3"/>
        <v>191381.36</v>
      </c>
    </row>
    <row r="88" spans="1:7" ht="17.399999999999999">
      <c r="A88" s="2" t="s">
        <v>111</v>
      </c>
      <c r="B88" s="3">
        <v>178530.46</v>
      </c>
      <c r="C88" s="3">
        <v>193073.61</v>
      </c>
      <c r="D88" s="1">
        <v>22</v>
      </c>
      <c r="E88" s="4">
        <v>0.76200000000000001</v>
      </c>
      <c r="F88" s="11">
        <f t="shared" si="2"/>
        <v>178533.46</v>
      </c>
      <c r="G88" s="11">
        <f t="shared" si="3"/>
        <v>193076.61</v>
      </c>
    </row>
    <row r="89" spans="1:7" ht="17.399999999999999">
      <c r="A89" s="2" t="s">
        <v>119</v>
      </c>
      <c r="B89" s="3">
        <v>179492.97</v>
      </c>
      <c r="C89" s="3">
        <v>191121.59</v>
      </c>
      <c r="D89" s="1">
        <v>22</v>
      </c>
      <c r="E89" s="4">
        <v>0.71583333333333332</v>
      </c>
      <c r="F89" s="11">
        <f t="shared" si="2"/>
        <v>179495.97</v>
      </c>
      <c r="G89" s="11">
        <f t="shared" si="3"/>
        <v>191124.59</v>
      </c>
    </row>
    <row r="90" spans="1:7" ht="17.399999999999999">
      <c r="A90" s="2" t="s">
        <v>7</v>
      </c>
      <c r="B90" s="3">
        <v>177245.26</v>
      </c>
      <c r="C90" s="3">
        <v>191228.23</v>
      </c>
      <c r="D90" s="1">
        <v>22.25</v>
      </c>
      <c r="E90" s="5">
        <v>0.66274999999999995</v>
      </c>
      <c r="F90" s="11">
        <f t="shared" si="2"/>
        <v>177248.26</v>
      </c>
      <c r="G90" s="11">
        <f t="shared" si="3"/>
        <v>191231.23</v>
      </c>
    </row>
    <row r="91" spans="1:7" ht="17.399999999999999">
      <c r="A91" s="2" t="s">
        <v>37</v>
      </c>
      <c r="B91" s="3">
        <v>177448.42</v>
      </c>
      <c r="C91" s="3">
        <v>191233.58</v>
      </c>
      <c r="D91" s="1">
        <v>22.25</v>
      </c>
      <c r="E91" s="4">
        <v>0.69</v>
      </c>
      <c r="F91" s="11">
        <f t="shared" si="2"/>
        <v>177451.42</v>
      </c>
      <c r="G91" s="11">
        <f t="shared" si="3"/>
        <v>191236.58</v>
      </c>
    </row>
    <row r="92" spans="1:7" ht="17.399999999999999">
      <c r="A92" s="2" t="s">
        <v>94</v>
      </c>
      <c r="B92" s="3">
        <v>177585.96</v>
      </c>
      <c r="C92" s="3">
        <v>191244.76</v>
      </c>
      <c r="D92" s="1">
        <v>22.25</v>
      </c>
      <c r="E92" s="4">
        <v>0.68614285714285717</v>
      </c>
      <c r="F92" s="11">
        <f t="shared" si="2"/>
        <v>177588.96</v>
      </c>
      <c r="G92" s="11">
        <f t="shared" si="3"/>
        <v>191247.76</v>
      </c>
    </row>
    <row r="93" spans="1:7" ht="17.399999999999999">
      <c r="A93" s="2" t="s">
        <v>134</v>
      </c>
      <c r="B93" s="3">
        <v>178076.94</v>
      </c>
      <c r="C93" s="3">
        <v>190825.62</v>
      </c>
      <c r="D93" s="1">
        <v>22.25</v>
      </c>
      <c r="E93" s="4">
        <v>0.82820000000000005</v>
      </c>
      <c r="F93" s="11">
        <f t="shared" si="2"/>
        <v>178079.94</v>
      </c>
      <c r="G93" s="11">
        <f t="shared" si="3"/>
        <v>190828.62</v>
      </c>
    </row>
    <row r="94" spans="1:7" ht="17.399999999999999">
      <c r="A94" s="2" t="s">
        <v>22</v>
      </c>
      <c r="B94" s="3">
        <v>178252.79</v>
      </c>
      <c r="C94" s="3">
        <v>192809.82</v>
      </c>
      <c r="D94" s="1">
        <v>22.25</v>
      </c>
      <c r="E94" s="4">
        <v>0.75749999999999995</v>
      </c>
      <c r="F94" s="11">
        <f t="shared" si="2"/>
        <v>178255.79</v>
      </c>
      <c r="G94" s="11">
        <f t="shared" si="3"/>
        <v>192812.82</v>
      </c>
    </row>
    <row r="95" spans="1:7" ht="17.399999999999999">
      <c r="A95" s="2" t="s">
        <v>16</v>
      </c>
      <c r="B95" s="3">
        <v>178820.39</v>
      </c>
      <c r="C95" s="3">
        <v>192533.62</v>
      </c>
      <c r="D95" s="1">
        <v>22.4</v>
      </c>
      <c r="E95" s="4">
        <v>0.73899999999999999</v>
      </c>
      <c r="F95" s="11">
        <f t="shared" si="2"/>
        <v>178823.39</v>
      </c>
      <c r="G95" s="11">
        <f t="shared" si="3"/>
        <v>192536.62</v>
      </c>
    </row>
    <row r="96" spans="1:7" ht="17.399999999999999">
      <c r="A96" s="2" t="s">
        <v>113</v>
      </c>
      <c r="B96" s="3">
        <v>178974.2</v>
      </c>
      <c r="C96" s="3">
        <v>192669.93</v>
      </c>
      <c r="D96" s="1">
        <v>22.5</v>
      </c>
      <c r="E96" s="4">
        <v>0.51800000000000002</v>
      </c>
      <c r="F96" s="11">
        <f t="shared" si="2"/>
        <v>178977.2</v>
      </c>
      <c r="G96" s="11">
        <f t="shared" si="3"/>
        <v>192672.93</v>
      </c>
    </row>
    <row r="97" spans="1:7" ht="17.399999999999999">
      <c r="A97" s="8" t="s">
        <v>144</v>
      </c>
      <c r="B97" s="3">
        <v>180224</v>
      </c>
      <c r="C97" s="3">
        <v>191869</v>
      </c>
      <c r="D97" s="1">
        <v>22.95</v>
      </c>
      <c r="E97" s="7">
        <v>0.77600000000000002</v>
      </c>
      <c r="F97" s="11">
        <f t="shared" si="2"/>
        <v>180227</v>
      </c>
      <c r="G97" s="11">
        <f t="shared" si="3"/>
        <v>191872</v>
      </c>
    </row>
    <row r="98" spans="1:7" ht="17.399999999999999">
      <c r="A98" s="2" t="s">
        <v>19</v>
      </c>
      <c r="B98" s="3">
        <v>177199.68</v>
      </c>
      <c r="C98" s="3">
        <v>192569.64</v>
      </c>
      <c r="D98" s="1">
        <v>23</v>
      </c>
      <c r="E98" s="4">
        <v>0.62575000000000003</v>
      </c>
      <c r="F98" s="11">
        <f t="shared" si="2"/>
        <v>177202.68</v>
      </c>
      <c r="G98" s="11">
        <f t="shared" si="3"/>
        <v>192572.64</v>
      </c>
    </row>
    <row r="99" spans="1:7" ht="17.399999999999999">
      <c r="A99" s="2" t="s">
        <v>96</v>
      </c>
      <c r="B99" s="3">
        <v>177326.2</v>
      </c>
      <c r="C99" s="3">
        <v>191219</v>
      </c>
      <c r="D99" s="1">
        <v>23.25</v>
      </c>
      <c r="E99" s="4">
        <v>0.73119999999999996</v>
      </c>
      <c r="F99" s="11">
        <f t="shared" si="2"/>
        <v>177329.2</v>
      </c>
      <c r="G99" s="11">
        <f t="shared" si="3"/>
        <v>191222</v>
      </c>
    </row>
    <row r="100" spans="1:7" ht="17.399999999999999">
      <c r="A100" s="2" t="s">
        <v>21</v>
      </c>
      <c r="B100" s="3">
        <v>178524.44</v>
      </c>
      <c r="C100" s="3">
        <v>192777.95</v>
      </c>
      <c r="D100" s="1">
        <v>23.25</v>
      </c>
      <c r="E100" s="4">
        <v>0.73</v>
      </c>
      <c r="F100" s="11">
        <f t="shared" si="2"/>
        <v>178527.44</v>
      </c>
      <c r="G100" s="11">
        <f t="shared" si="3"/>
        <v>192780.95</v>
      </c>
    </row>
    <row r="101" spans="1:7" ht="17.399999999999999">
      <c r="A101" s="2" t="s">
        <v>88</v>
      </c>
      <c r="B101" s="3">
        <v>178549.34</v>
      </c>
      <c r="C101" s="3">
        <v>192525.95</v>
      </c>
      <c r="D101" s="1">
        <v>23.25</v>
      </c>
      <c r="E101" s="4">
        <v>0.68599999999999994</v>
      </c>
      <c r="F101" s="11">
        <f t="shared" si="2"/>
        <v>178552.34</v>
      </c>
      <c r="G101" s="11">
        <f t="shared" si="3"/>
        <v>192528.95</v>
      </c>
    </row>
    <row r="102" spans="1:7" ht="17.399999999999999">
      <c r="A102" s="2" t="s">
        <v>69</v>
      </c>
      <c r="B102" s="3">
        <v>178839.3</v>
      </c>
      <c r="C102" s="3">
        <v>191360.16</v>
      </c>
      <c r="D102" s="1">
        <v>23.5</v>
      </c>
      <c r="E102" s="4">
        <v>0.62450000000000006</v>
      </c>
      <c r="F102" s="11">
        <f t="shared" si="2"/>
        <v>178842.3</v>
      </c>
      <c r="G102" s="11">
        <f t="shared" si="3"/>
        <v>191363.16</v>
      </c>
    </row>
    <row r="103" spans="1:7" ht="17.399999999999999">
      <c r="A103" s="2" t="s">
        <v>63</v>
      </c>
      <c r="B103" s="3">
        <v>179022.66</v>
      </c>
      <c r="C103" s="3">
        <v>192885.25</v>
      </c>
      <c r="D103" s="1">
        <v>23.6</v>
      </c>
      <c r="E103" s="4">
        <v>0.75</v>
      </c>
      <c r="F103" s="11">
        <f t="shared" si="2"/>
        <v>179025.66</v>
      </c>
      <c r="G103" s="11">
        <f t="shared" si="3"/>
        <v>192888.25</v>
      </c>
    </row>
    <row r="104" spans="1:7" ht="17.399999999999999">
      <c r="A104" s="2" t="s">
        <v>151</v>
      </c>
      <c r="B104" s="3">
        <v>180087.19</v>
      </c>
      <c r="C104" s="3">
        <v>191803.9</v>
      </c>
      <c r="D104" s="1">
        <v>23.75</v>
      </c>
      <c r="E104" s="7">
        <v>0.64219999999999999</v>
      </c>
      <c r="F104" s="11">
        <f t="shared" si="2"/>
        <v>180090.19</v>
      </c>
      <c r="G104" s="11">
        <f t="shared" si="3"/>
        <v>191806.9</v>
      </c>
    </row>
    <row r="105" spans="1:7" ht="17.399999999999999">
      <c r="A105" s="2" t="s">
        <v>30</v>
      </c>
      <c r="B105" s="3">
        <v>178050.4</v>
      </c>
      <c r="C105" s="3">
        <v>191297.22</v>
      </c>
      <c r="D105" s="1">
        <v>23.85</v>
      </c>
      <c r="E105" s="4">
        <v>0.69466666666666665</v>
      </c>
      <c r="F105" s="11">
        <f t="shared" si="2"/>
        <v>178053.4</v>
      </c>
      <c r="G105" s="11">
        <f t="shared" si="3"/>
        <v>191300.22</v>
      </c>
    </row>
    <row r="106" spans="1:7" ht="17.399999999999999">
      <c r="A106" s="2" t="s">
        <v>138</v>
      </c>
      <c r="B106" s="3">
        <v>177520.47</v>
      </c>
      <c r="C106" s="3">
        <v>190721.74</v>
      </c>
      <c r="D106" s="1">
        <v>24</v>
      </c>
      <c r="E106" s="4">
        <v>0.7350000000000001</v>
      </c>
      <c r="F106" s="11">
        <f t="shared" si="2"/>
        <v>177523.47</v>
      </c>
      <c r="G106" s="11">
        <f t="shared" si="3"/>
        <v>190724.74</v>
      </c>
    </row>
    <row r="107" spans="1:7" ht="17.399999999999999">
      <c r="A107" s="2" t="s">
        <v>106</v>
      </c>
      <c r="B107" s="3">
        <v>177973.7</v>
      </c>
      <c r="C107" s="3">
        <v>193201.94</v>
      </c>
      <c r="D107" s="1">
        <v>24</v>
      </c>
      <c r="E107" s="4">
        <v>0.54</v>
      </c>
      <c r="F107" s="11">
        <f t="shared" si="2"/>
        <v>177976.7</v>
      </c>
      <c r="G107" s="11">
        <f t="shared" si="3"/>
        <v>193204.94</v>
      </c>
    </row>
    <row r="108" spans="1:7" ht="17.399999999999999">
      <c r="A108" s="2" t="s">
        <v>130</v>
      </c>
      <c r="B108" s="3">
        <v>178449.43</v>
      </c>
      <c r="C108" s="3">
        <v>190886.99</v>
      </c>
      <c r="D108" s="1">
        <v>24</v>
      </c>
      <c r="E108" s="4">
        <v>0.68550000000000011</v>
      </c>
      <c r="F108" s="11">
        <f t="shared" si="2"/>
        <v>178452.43</v>
      </c>
      <c r="G108" s="11">
        <f t="shared" si="3"/>
        <v>190889.99</v>
      </c>
    </row>
    <row r="109" spans="1:7" ht="17.399999999999999">
      <c r="A109" s="2" t="s">
        <v>67</v>
      </c>
      <c r="B109" s="3">
        <v>179329.55</v>
      </c>
      <c r="C109" s="3">
        <v>191413.16</v>
      </c>
      <c r="D109" s="1">
        <v>24</v>
      </c>
      <c r="E109" s="4">
        <v>0.55740000000000001</v>
      </c>
      <c r="F109" s="11">
        <f t="shared" si="2"/>
        <v>179332.55</v>
      </c>
      <c r="G109" s="11">
        <f t="shared" si="3"/>
        <v>191416.16</v>
      </c>
    </row>
    <row r="110" spans="1:7" ht="17.399999999999999">
      <c r="A110" s="2" t="s">
        <v>27</v>
      </c>
      <c r="B110" s="3">
        <v>179533.31</v>
      </c>
      <c r="C110" s="3">
        <v>191455.7</v>
      </c>
      <c r="D110" s="1">
        <v>24</v>
      </c>
      <c r="E110" s="4">
        <v>0.60419999999999996</v>
      </c>
      <c r="F110" s="11">
        <f t="shared" si="2"/>
        <v>179536.31</v>
      </c>
      <c r="G110" s="11">
        <f t="shared" si="3"/>
        <v>191458.7</v>
      </c>
    </row>
    <row r="111" spans="1:7" ht="17.399999999999999">
      <c r="A111" s="8" t="s">
        <v>145</v>
      </c>
      <c r="B111" s="3">
        <v>180141</v>
      </c>
      <c r="C111" s="3">
        <v>191590</v>
      </c>
      <c r="D111" s="1">
        <v>24.250000000000004</v>
      </c>
      <c r="E111" s="7">
        <v>0.70350000000000001</v>
      </c>
      <c r="F111" s="11">
        <f t="shared" si="2"/>
        <v>180144</v>
      </c>
      <c r="G111" s="11">
        <f t="shared" si="3"/>
        <v>191593</v>
      </c>
    </row>
    <row r="112" spans="1:7" ht="17.399999999999999">
      <c r="A112" s="2" t="s">
        <v>132</v>
      </c>
      <c r="B112" s="3">
        <v>178261.55</v>
      </c>
      <c r="C112" s="3">
        <v>190859.75</v>
      </c>
      <c r="D112" s="1">
        <v>24.5</v>
      </c>
      <c r="E112" s="4">
        <v>0.64466666666666661</v>
      </c>
      <c r="F112" s="11">
        <f t="shared" si="2"/>
        <v>178264.55</v>
      </c>
      <c r="G112" s="11">
        <f t="shared" si="3"/>
        <v>190862.75</v>
      </c>
    </row>
    <row r="113" spans="1:7" ht="17.399999999999999">
      <c r="A113" s="2" t="s">
        <v>92</v>
      </c>
      <c r="B113" s="3">
        <v>178252.55</v>
      </c>
      <c r="C113" s="3">
        <v>191296.4</v>
      </c>
      <c r="D113" s="1">
        <v>24.7</v>
      </c>
      <c r="E113" s="4">
        <v>0.69733333333333325</v>
      </c>
      <c r="F113" s="11">
        <f t="shared" si="2"/>
        <v>178255.55</v>
      </c>
      <c r="G113" s="11">
        <f t="shared" si="3"/>
        <v>191299.4</v>
      </c>
    </row>
    <row r="114" spans="1:7" ht="17.399999999999999">
      <c r="A114" s="2" t="s">
        <v>91</v>
      </c>
      <c r="B114" s="3">
        <v>178610.86</v>
      </c>
      <c r="C114" s="3">
        <v>191354.92</v>
      </c>
      <c r="D114" s="1">
        <v>24.75</v>
      </c>
      <c r="E114" s="4">
        <v>0.70599999999999985</v>
      </c>
      <c r="F114" s="11">
        <f t="shared" si="2"/>
        <v>178613.86</v>
      </c>
      <c r="G114" s="11">
        <f t="shared" si="3"/>
        <v>191357.92</v>
      </c>
    </row>
    <row r="115" spans="1:7" ht="17.399999999999999">
      <c r="A115" s="2" t="s">
        <v>141</v>
      </c>
      <c r="B115" s="3">
        <v>180111.87</v>
      </c>
      <c r="C115" s="3">
        <v>191436.22</v>
      </c>
      <c r="D115" s="1">
        <v>24.75</v>
      </c>
      <c r="E115" s="7">
        <v>0.65200000000000002</v>
      </c>
      <c r="F115" s="11">
        <f t="shared" si="2"/>
        <v>180114.87</v>
      </c>
      <c r="G115" s="11">
        <f t="shared" si="3"/>
        <v>191439.22</v>
      </c>
    </row>
    <row r="116" spans="1:7" ht="17.399999999999999">
      <c r="A116" s="2" t="s">
        <v>58</v>
      </c>
      <c r="B116" s="3">
        <v>178224.38</v>
      </c>
      <c r="C116" s="3">
        <v>193015.37</v>
      </c>
      <c r="D116" s="1">
        <v>25.05</v>
      </c>
      <c r="E116" s="4">
        <v>0.72922222222222222</v>
      </c>
      <c r="F116" s="11">
        <f t="shared" si="2"/>
        <v>178227.38</v>
      </c>
      <c r="G116" s="11">
        <f t="shared" si="3"/>
        <v>193018.37</v>
      </c>
    </row>
    <row r="117" spans="1:7" ht="17.399999999999999">
      <c r="A117" s="2" t="s">
        <v>109</v>
      </c>
      <c r="B117" s="3">
        <v>178347.08</v>
      </c>
      <c r="C117" s="3">
        <v>192887</v>
      </c>
      <c r="D117" s="1">
        <v>25.25</v>
      </c>
      <c r="E117" s="4">
        <v>0.69571428571428573</v>
      </c>
      <c r="F117" s="11">
        <f t="shared" si="2"/>
        <v>178350.07999999999</v>
      </c>
      <c r="G117" s="11">
        <f t="shared" si="3"/>
        <v>192890</v>
      </c>
    </row>
    <row r="118" spans="1:7" ht="17.399999999999999">
      <c r="A118" s="2" t="s">
        <v>6</v>
      </c>
      <c r="B118" s="3">
        <v>177720.5</v>
      </c>
      <c r="C118" s="3">
        <v>191217.55</v>
      </c>
      <c r="D118" s="1">
        <v>25.5</v>
      </c>
      <c r="E118" s="5">
        <v>0.78</v>
      </c>
      <c r="F118" s="11">
        <f t="shared" si="2"/>
        <v>177723.5</v>
      </c>
      <c r="G118" s="11">
        <f t="shared" si="3"/>
        <v>191220.55</v>
      </c>
    </row>
    <row r="119" spans="1:7" ht="17.399999999999999">
      <c r="A119" s="2" t="s">
        <v>32</v>
      </c>
      <c r="B119" s="3">
        <v>177908.1</v>
      </c>
      <c r="C119" s="3">
        <v>190844.4</v>
      </c>
      <c r="D119" s="1">
        <v>25.5</v>
      </c>
      <c r="E119" s="4">
        <v>0.70250000000000001</v>
      </c>
      <c r="F119" s="11">
        <f t="shared" si="2"/>
        <v>177911.1</v>
      </c>
      <c r="G119" s="11">
        <f t="shared" si="3"/>
        <v>190847.4</v>
      </c>
    </row>
    <row r="120" spans="1:7" ht="17.399999999999999">
      <c r="A120" s="2" t="s">
        <v>83</v>
      </c>
      <c r="B120" s="3">
        <v>178026.9</v>
      </c>
      <c r="C120" s="3">
        <v>193144.1</v>
      </c>
      <c r="D120" s="1">
        <v>25.5</v>
      </c>
      <c r="E120" s="4">
        <v>0.7553333333333333</v>
      </c>
      <c r="F120" s="11">
        <f t="shared" si="2"/>
        <v>178029.9</v>
      </c>
      <c r="G120" s="11">
        <f t="shared" si="3"/>
        <v>193147.1</v>
      </c>
    </row>
    <row r="121" spans="1:7" ht="17.399999999999999">
      <c r="A121" s="2" t="s">
        <v>121</v>
      </c>
      <c r="B121" s="3">
        <v>179365</v>
      </c>
      <c r="C121" s="3">
        <v>190981.81</v>
      </c>
      <c r="D121" s="1">
        <v>25.5</v>
      </c>
      <c r="E121" s="4">
        <v>0.61687499999999995</v>
      </c>
      <c r="F121" s="11">
        <f t="shared" si="2"/>
        <v>179368</v>
      </c>
      <c r="G121" s="11">
        <f t="shared" si="3"/>
        <v>190984.81</v>
      </c>
    </row>
    <row r="122" spans="1:7" ht="17.399999999999999">
      <c r="A122" s="2" t="s">
        <v>140</v>
      </c>
      <c r="B122" s="3">
        <v>180092.08</v>
      </c>
      <c r="C122" s="3">
        <v>191332.07</v>
      </c>
      <c r="D122" s="1">
        <v>25.65</v>
      </c>
      <c r="E122" s="7">
        <v>0.998</v>
      </c>
      <c r="F122" s="11">
        <f t="shared" si="2"/>
        <v>180095.08</v>
      </c>
      <c r="G122" s="11">
        <f t="shared" si="3"/>
        <v>191335.07</v>
      </c>
    </row>
    <row r="123" spans="1:7" ht="17.399999999999999">
      <c r="A123" s="2" t="s">
        <v>127</v>
      </c>
      <c r="B123" s="3">
        <v>178825.49</v>
      </c>
      <c r="C123" s="3">
        <v>190898.69</v>
      </c>
      <c r="D123" s="1">
        <v>25.75</v>
      </c>
      <c r="E123" s="4">
        <v>0.91900000000000004</v>
      </c>
      <c r="F123" s="11">
        <f t="shared" si="2"/>
        <v>178828.49</v>
      </c>
      <c r="G123" s="11">
        <f t="shared" si="3"/>
        <v>190901.69</v>
      </c>
    </row>
    <row r="124" spans="1:7" ht="17.399999999999999">
      <c r="A124" s="2" t="s">
        <v>29</v>
      </c>
      <c r="B124" s="3">
        <v>178629.47</v>
      </c>
      <c r="C124" s="3">
        <v>190928.73</v>
      </c>
      <c r="D124" s="1">
        <v>25.9</v>
      </c>
      <c r="E124" s="4">
        <v>0.62771428571428578</v>
      </c>
      <c r="F124" s="11">
        <f t="shared" si="2"/>
        <v>178632.47</v>
      </c>
      <c r="G124" s="11">
        <f t="shared" si="3"/>
        <v>190931.73</v>
      </c>
    </row>
    <row r="125" spans="1:7" ht="17.399999999999999">
      <c r="A125" s="2" t="s">
        <v>0</v>
      </c>
      <c r="B125" s="3">
        <v>178741.1</v>
      </c>
      <c r="C125" s="3">
        <v>191218.07</v>
      </c>
      <c r="D125" s="1">
        <v>26</v>
      </c>
      <c r="E125" s="6">
        <v>0.62557142857142856</v>
      </c>
      <c r="F125" s="11">
        <f t="shared" si="2"/>
        <v>178744.1</v>
      </c>
      <c r="G125" s="11">
        <f t="shared" si="3"/>
        <v>191221.07</v>
      </c>
    </row>
    <row r="126" spans="1:7" ht="17.399999999999999">
      <c r="A126" s="2" t="s">
        <v>70</v>
      </c>
      <c r="B126" s="3">
        <v>178344.34</v>
      </c>
      <c r="C126" s="3">
        <v>191119.6</v>
      </c>
      <c r="D126" s="1">
        <v>26.25</v>
      </c>
      <c r="E126" s="4">
        <v>0.54133333333333333</v>
      </c>
      <c r="F126" s="11">
        <f t="shared" si="2"/>
        <v>178347.34</v>
      </c>
      <c r="G126" s="11">
        <f t="shared" si="3"/>
        <v>191122.6</v>
      </c>
    </row>
    <row r="127" spans="1:7" ht="17.399999999999999">
      <c r="A127" s="2" t="s">
        <v>68</v>
      </c>
      <c r="B127" s="3">
        <v>179193.06</v>
      </c>
      <c r="C127" s="3">
        <v>191205.01</v>
      </c>
      <c r="D127" s="1">
        <v>26.25</v>
      </c>
      <c r="E127" s="4">
        <v>0.66020000000000001</v>
      </c>
      <c r="F127" s="11">
        <f t="shared" si="2"/>
        <v>179196.06</v>
      </c>
      <c r="G127" s="11">
        <f t="shared" si="3"/>
        <v>191208.01</v>
      </c>
    </row>
    <row r="128" spans="1:7" ht="17.399999999999999">
      <c r="A128" s="2" t="s">
        <v>150</v>
      </c>
      <c r="B128" s="3">
        <v>180427.27</v>
      </c>
      <c r="C128" s="3">
        <v>191467.58</v>
      </c>
      <c r="D128" s="1">
        <v>26.3</v>
      </c>
      <c r="E128" s="7">
        <v>0.57550000000000001</v>
      </c>
      <c r="F128" s="11">
        <f t="shared" si="2"/>
        <v>180430.27</v>
      </c>
      <c r="G128" s="11">
        <f t="shared" si="3"/>
        <v>191470.58</v>
      </c>
    </row>
    <row r="129" spans="1:7" ht="17.399999999999999">
      <c r="A129" s="2" t="s">
        <v>136</v>
      </c>
      <c r="B129" s="3">
        <v>177707.73</v>
      </c>
      <c r="C129" s="3">
        <v>190745.67</v>
      </c>
      <c r="D129" s="1">
        <v>27.25</v>
      </c>
      <c r="E129" s="4">
        <v>0.68054545454545456</v>
      </c>
      <c r="F129" s="11">
        <f t="shared" si="2"/>
        <v>177710.73</v>
      </c>
      <c r="G129" s="11">
        <f t="shared" si="3"/>
        <v>190748.67</v>
      </c>
    </row>
    <row r="130" spans="1:7" ht="17.399999999999999">
      <c r="A130" s="2" t="s">
        <v>4</v>
      </c>
      <c r="B130" s="3">
        <v>179053.04</v>
      </c>
      <c r="C130" s="3">
        <v>191392.81</v>
      </c>
      <c r="D130" s="1">
        <v>27.25</v>
      </c>
      <c r="E130" s="5">
        <v>0.83799999999999997</v>
      </c>
      <c r="F130" s="11">
        <f t="shared" si="2"/>
        <v>179056.04</v>
      </c>
      <c r="G130" s="11">
        <f t="shared" si="3"/>
        <v>191395.81</v>
      </c>
    </row>
    <row r="131" spans="1:7" ht="17.399999999999999">
      <c r="A131" s="2" t="s">
        <v>120</v>
      </c>
      <c r="B131" s="3">
        <v>179483.86</v>
      </c>
      <c r="C131" s="3">
        <v>191129.35</v>
      </c>
      <c r="D131" s="1">
        <v>27.5</v>
      </c>
      <c r="E131" s="4">
        <v>0.64200000000000002</v>
      </c>
      <c r="F131" s="11">
        <f t="shared" ref="F131:F154" si="4">B131+3</f>
        <v>179486.86</v>
      </c>
      <c r="G131" s="11">
        <f t="shared" ref="G131:G154" si="5">C131+3</f>
        <v>191132.35</v>
      </c>
    </row>
    <row r="132" spans="1:7" ht="17.399999999999999">
      <c r="A132" s="2" t="s">
        <v>107</v>
      </c>
      <c r="B132" s="3">
        <v>178099.84</v>
      </c>
      <c r="C132" s="3">
        <v>193186.82</v>
      </c>
      <c r="D132" s="1">
        <v>27.75</v>
      </c>
      <c r="E132" s="4">
        <v>0.52811111111111109</v>
      </c>
      <c r="F132" s="11">
        <f t="shared" si="4"/>
        <v>178102.84</v>
      </c>
      <c r="G132" s="11">
        <f t="shared" si="5"/>
        <v>193189.82</v>
      </c>
    </row>
    <row r="133" spans="1:7" ht="17.399999999999999">
      <c r="A133" s="2" t="s">
        <v>125</v>
      </c>
      <c r="B133" s="3">
        <v>179009.52</v>
      </c>
      <c r="C133" s="3">
        <v>190873.16</v>
      </c>
      <c r="D133" s="1">
        <v>28.25</v>
      </c>
      <c r="E133" s="4">
        <v>0.71724999999999994</v>
      </c>
      <c r="F133" s="11">
        <f t="shared" si="4"/>
        <v>179012.52</v>
      </c>
      <c r="G133" s="11">
        <f t="shared" si="5"/>
        <v>190876.16</v>
      </c>
    </row>
    <row r="134" spans="1:7" ht="17.399999999999999">
      <c r="A134" s="2" t="s">
        <v>60</v>
      </c>
      <c r="B134" s="3">
        <v>178424.49</v>
      </c>
      <c r="C134" s="3">
        <v>193017.85</v>
      </c>
      <c r="D134" s="1">
        <v>28.4</v>
      </c>
      <c r="E134" s="4">
        <v>0.72133333333333327</v>
      </c>
      <c r="F134" s="11">
        <f t="shared" si="4"/>
        <v>178427.49</v>
      </c>
      <c r="G134" s="11">
        <f t="shared" si="5"/>
        <v>193020.85</v>
      </c>
    </row>
    <row r="135" spans="1:7" ht="17.399999999999999">
      <c r="A135" s="8" t="s">
        <v>143</v>
      </c>
      <c r="B135" s="3">
        <v>180474.8</v>
      </c>
      <c r="C135" s="3">
        <v>191362.4</v>
      </c>
      <c r="D135" s="1">
        <v>29.25</v>
      </c>
      <c r="E135" s="7">
        <v>0.46150000000000002</v>
      </c>
      <c r="F135" s="11">
        <f t="shared" si="4"/>
        <v>180477.8</v>
      </c>
      <c r="G135" s="11">
        <f t="shared" si="5"/>
        <v>191365.4</v>
      </c>
    </row>
    <row r="136" spans="1:7" ht="17.399999999999999">
      <c r="A136" s="2" t="s">
        <v>23</v>
      </c>
      <c r="B136" s="3">
        <v>178216.88</v>
      </c>
      <c r="C136" s="3">
        <v>193217.58</v>
      </c>
      <c r="D136" s="1">
        <v>29.5</v>
      </c>
      <c r="E136" s="4">
        <v>0.74790000000000012</v>
      </c>
      <c r="F136" s="11">
        <f t="shared" si="4"/>
        <v>178219.88</v>
      </c>
      <c r="G136" s="11">
        <f t="shared" si="5"/>
        <v>193220.58</v>
      </c>
    </row>
    <row r="137" spans="1:7" ht="17.399999999999999">
      <c r="A137" s="2" t="s">
        <v>5</v>
      </c>
      <c r="B137" s="3">
        <v>178434.3</v>
      </c>
      <c r="C137" s="3">
        <v>191354.58</v>
      </c>
      <c r="D137" s="1">
        <v>29.75</v>
      </c>
      <c r="E137" s="5">
        <v>0.65766666666666662</v>
      </c>
      <c r="F137" s="11">
        <f t="shared" si="4"/>
        <v>178437.3</v>
      </c>
      <c r="G137" s="11">
        <f t="shared" si="5"/>
        <v>191357.58</v>
      </c>
    </row>
    <row r="138" spans="1:7" ht="17.399999999999999">
      <c r="A138" s="2" t="s">
        <v>56</v>
      </c>
      <c r="B138" s="3">
        <v>177901.42</v>
      </c>
      <c r="C138" s="3">
        <v>193327.37</v>
      </c>
      <c r="D138" s="1">
        <v>30</v>
      </c>
      <c r="E138" s="4">
        <v>0.71239999999999992</v>
      </c>
      <c r="F138" s="11">
        <f t="shared" si="4"/>
        <v>177904.42</v>
      </c>
      <c r="G138" s="11">
        <f t="shared" si="5"/>
        <v>193330.37</v>
      </c>
    </row>
    <row r="139" spans="1:7" ht="17.399999999999999">
      <c r="A139" s="2" t="s">
        <v>123</v>
      </c>
      <c r="B139" s="3">
        <v>179197.51</v>
      </c>
      <c r="C139" s="3">
        <v>190892.87</v>
      </c>
      <c r="D139" s="1">
        <v>30.25</v>
      </c>
      <c r="E139" s="4">
        <v>0.68837499999999996</v>
      </c>
      <c r="F139" s="11">
        <f t="shared" si="4"/>
        <v>179200.51</v>
      </c>
      <c r="G139" s="11">
        <f t="shared" si="5"/>
        <v>190895.87</v>
      </c>
    </row>
    <row r="140" spans="1:7" ht="17.399999999999999">
      <c r="A140" s="2" t="s">
        <v>61</v>
      </c>
      <c r="B140" s="3">
        <v>178485.36</v>
      </c>
      <c r="C140" s="3">
        <v>193227.43</v>
      </c>
      <c r="D140" s="1">
        <v>30.45</v>
      </c>
      <c r="E140" s="4">
        <v>0.68758333333333332</v>
      </c>
      <c r="F140" s="11">
        <f t="shared" si="4"/>
        <v>178488.36</v>
      </c>
      <c r="G140" s="11">
        <f t="shared" si="5"/>
        <v>193230.43</v>
      </c>
    </row>
    <row r="141" spans="1:7" ht="17.399999999999999">
      <c r="A141" s="2" t="s">
        <v>59</v>
      </c>
      <c r="B141" s="3">
        <v>178399.32</v>
      </c>
      <c r="C141" s="3">
        <v>193417.95</v>
      </c>
      <c r="D141" s="1">
        <v>30.5</v>
      </c>
      <c r="E141" s="4">
        <v>0.79283333333333328</v>
      </c>
      <c r="F141" s="11">
        <f t="shared" si="4"/>
        <v>178402.32</v>
      </c>
      <c r="G141" s="11">
        <f t="shared" si="5"/>
        <v>193420.95</v>
      </c>
    </row>
    <row r="142" spans="1:7" ht="17.399999999999999">
      <c r="A142" s="2" t="s">
        <v>26</v>
      </c>
      <c r="B142" s="3">
        <v>179670.56</v>
      </c>
      <c r="C142" s="3">
        <v>191302.44</v>
      </c>
      <c r="D142" s="1">
        <v>30.65</v>
      </c>
      <c r="E142" s="4">
        <v>0.72466666666666668</v>
      </c>
      <c r="F142" s="11">
        <f t="shared" si="4"/>
        <v>179673.56</v>
      </c>
      <c r="G142" s="11">
        <f t="shared" si="5"/>
        <v>191305.44</v>
      </c>
    </row>
    <row r="143" spans="1:7" ht="17.399999999999999">
      <c r="A143" s="2" t="s">
        <v>122</v>
      </c>
      <c r="B143" s="3">
        <v>179357.14</v>
      </c>
      <c r="C143" s="3">
        <v>190992.11</v>
      </c>
      <c r="D143" s="1">
        <v>31.25</v>
      </c>
      <c r="E143" s="4">
        <v>0.79150000000000009</v>
      </c>
      <c r="F143" s="11">
        <f t="shared" si="4"/>
        <v>179360.14</v>
      </c>
      <c r="G143" s="11">
        <f t="shared" si="5"/>
        <v>190995.11</v>
      </c>
    </row>
    <row r="144" spans="1:7" ht="17.399999999999999">
      <c r="A144" s="2" t="s">
        <v>72</v>
      </c>
      <c r="B144" s="3">
        <v>177636.71</v>
      </c>
      <c r="C144" s="3">
        <v>191377.07</v>
      </c>
      <c r="D144" s="1">
        <v>31.65</v>
      </c>
      <c r="E144" s="4">
        <v>0.76650000000000007</v>
      </c>
      <c r="F144" s="11">
        <f t="shared" si="4"/>
        <v>177639.71</v>
      </c>
      <c r="G144" s="11">
        <f t="shared" si="5"/>
        <v>191380.07</v>
      </c>
    </row>
    <row r="145" spans="1:7" ht="17.399999999999999">
      <c r="A145" s="2" t="s">
        <v>112</v>
      </c>
      <c r="B145" s="3">
        <v>178844.75</v>
      </c>
      <c r="C145" s="3">
        <v>193039.8</v>
      </c>
      <c r="D145" s="1">
        <v>32.4</v>
      </c>
      <c r="E145" s="4">
        <v>0.76729999999999987</v>
      </c>
      <c r="F145" s="11">
        <f t="shared" si="4"/>
        <v>178847.75</v>
      </c>
      <c r="G145" s="11">
        <f t="shared" si="5"/>
        <v>193042.8</v>
      </c>
    </row>
    <row r="146" spans="1:7" ht="17.399999999999999">
      <c r="A146" s="2" t="s">
        <v>137</v>
      </c>
      <c r="B146" s="3">
        <v>177705.3</v>
      </c>
      <c r="C146" s="3">
        <v>190758.66</v>
      </c>
      <c r="D146" s="1">
        <v>32.5</v>
      </c>
      <c r="E146" s="4">
        <v>0.66725000000000001</v>
      </c>
      <c r="F146" s="11">
        <f t="shared" si="4"/>
        <v>177708.3</v>
      </c>
      <c r="G146" s="11">
        <f t="shared" si="5"/>
        <v>190761.66</v>
      </c>
    </row>
    <row r="147" spans="1:7" ht="17.399999999999999">
      <c r="A147" s="2" t="s">
        <v>20</v>
      </c>
      <c r="B147" s="3">
        <v>178989.99</v>
      </c>
      <c r="C147" s="3">
        <v>193042.74</v>
      </c>
      <c r="D147" s="1">
        <v>32.5</v>
      </c>
      <c r="E147" s="4">
        <v>0.752</v>
      </c>
      <c r="F147" s="11">
        <f t="shared" si="4"/>
        <v>178992.99</v>
      </c>
      <c r="G147" s="11">
        <f t="shared" si="5"/>
        <v>193045.74</v>
      </c>
    </row>
    <row r="148" spans="1:7" ht="17.399999999999999">
      <c r="A148" s="2" t="s">
        <v>31</v>
      </c>
      <c r="B148" s="3">
        <v>177992.21</v>
      </c>
      <c r="C148" s="3">
        <v>191486.3</v>
      </c>
      <c r="D148" s="1">
        <v>32.700000000000003</v>
      </c>
      <c r="E148" s="4">
        <v>0.68618181818181812</v>
      </c>
      <c r="F148" s="11">
        <f t="shared" si="4"/>
        <v>177995.21</v>
      </c>
      <c r="G148" s="11">
        <f t="shared" si="5"/>
        <v>191489.3</v>
      </c>
    </row>
    <row r="149" spans="1:7" ht="17.399999999999999">
      <c r="A149" s="2" t="s">
        <v>139</v>
      </c>
      <c r="B149" s="3">
        <v>180245.2</v>
      </c>
      <c r="C149" s="3">
        <v>191418.3</v>
      </c>
      <c r="D149" s="1">
        <v>33</v>
      </c>
      <c r="E149" s="7">
        <v>0.92600000000000005</v>
      </c>
      <c r="F149" s="11">
        <f t="shared" si="4"/>
        <v>180248.2</v>
      </c>
      <c r="G149" s="11">
        <f t="shared" si="5"/>
        <v>191421.3</v>
      </c>
    </row>
    <row r="150" spans="1:7" ht="17.399999999999999">
      <c r="A150" s="8" t="s">
        <v>142</v>
      </c>
      <c r="B150" s="3">
        <v>180090.6</v>
      </c>
      <c r="C150" s="3">
        <v>191193.5</v>
      </c>
      <c r="D150" s="1">
        <v>34</v>
      </c>
      <c r="E150" s="7">
        <v>0.5615</v>
      </c>
      <c r="F150" s="11">
        <f t="shared" si="4"/>
        <v>180093.6</v>
      </c>
      <c r="G150" s="11">
        <f t="shared" si="5"/>
        <v>191196.5</v>
      </c>
    </row>
    <row r="151" spans="1:7" ht="17.399999999999999">
      <c r="A151" s="2" t="s">
        <v>1</v>
      </c>
      <c r="B151" s="3">
        <v>178095.03</v>
      </c>
      <c r="C151" s="3">
        <v>190986.92</v>
      </c>
      <c r="D151" s="1">
        <v>35.1</v>
      </c>
      <c r="E151" s="5">
        <v>0.6684444444444444</v>
      </c>
      <c r="F151" s="11">
        <f t="shared" si="4"/>
        <v>178098.03</v>
      </c>
      <c r="G151" s="11">
        <f t="shared" si="5"/>
        <v>190989.92</v>
      </c>
    </row>
    <row r="152" spans="1:7" ht="17.399999999999999">
      <c r="A152" s="2" t="s">
        <v>117</v>
      </c>
      <c r="B152" s="3">
        <v>179806.3</v>
      </c>
      <c r="C152" s="3">
        <v>191315.67</v>
      </c>
      <c r="D152" s="1">
        <v>37</v>
      </c>
      <c r="E152" s="4">
        <v>0.95139999999999991</v>
      </c>
      <c r="F152" s="11">
        <f t="shared" si="4"/>
        <v>179809.3</v>
      </c>
      <c r="G152" s="11">
        <f t="shared" si="5"/>
        <v>191318.67</v>
      </c>
    </row>
    <row r="153" spans="1:7" ht="17.399999999999999">
      <c r="A153" s="2" t="s">
        <v>28</v>
      </c>
      <c r="B153" s="3">
        <v>179182.24</v>
      </c>
      <c r="C153" s="3">
        <v>190930.9</v>
      </c>
      <c r="D153" s="1">
        <v>37.5</v>
      </c>
      <c r="E153" s="4">
        <v>0.60183333333333333</v>
      </c>
      <c r="F153" s="11">
        <f t="shared" si="4"/>
        <v>179185.24</v>
      </c>
      <c r="G153" s="11">
        <f t="shared" si="5"/>
        <v>190933.9</v>
      </c>
    </row>
    <row r="154" spans="1:7" ht="17.399999999999999">
      <c r="A154" s="2" t="s">
        <v>66</v>
      </c>
      <c r="B154" s="3">
        <v>179797.09</v>
      </c>
      <c r="C154" s="3">
        <v>191462</v>
      </c>
      <c r="D154" s="1">
        <v>42</v>
      </c>
      <c r="E154" s="4">
        <v>0.53849999999999998</v>
      </c>
      <c r="F154" s="11">
        <f t="shared" si="4"/>
        <v>179800.09</v>
      </c>
      <c r="G154" s="11">
        <f t="shared" si="5"/>
        <v>191465</v>
      </c>
    </row>
    <row r="155" spans="1:7">
      <c r="G155" s="10"/>
    </row>
    <row r="188" spans="2:11">
      <c r="B188" s="1" t="s">
        <v>153</v>
      </c>
      <c r="C188" s="1" t="s">
        <v>154</v>
      </c>
      <c r="F188" t="s">
        <v>162</v>
      </c>
      <c r="G188" t="s">
        <v>163</v>
      </c>
      <c r="H188" t="s">
        <v>161</v>
      </c>
      <c r="I188" t="s">
        <v>164</v>
      </c>
      <c r="J188" t="s">
        <v>153</v>
      </c>
    </row>
    <row r="189" spans="2:11">
      <c r="B189" s="1">
        <v>14.25</v>
      </c>
      <c r="C189" s="4">
        <v>0.65033333333333332</v>
      </c>
      <c r="D189" s="1">
        <f>-0.0024*B189+0.7833</f>
        <v>0.74909999999999999</v>
      </c>
      <c r="E189" s="9">
        <f>C189-D189</f>
        <v>-9.8766666666666669E-2</v>
      </c>
    </row>
    <row r="190" spans="2:11">
      <c r="B190" s="1">
        <v>16.25</v>
      </c>
      <c r="C190" s="4">
        <v>0.81559999999999988</v>
      </c>
      <c r="D190" s="1">
        <f t="shared" ref="D190:D252" si="6">-0.0024*B190+0.7833</f>
        <v>0.74429999999999996</v>
      </c>
      <c r="E190" s="9">
        <f t="shared" ref="E190:E252" si="7">C190-D190</f>
        <v>7.1299999999999919E-2</v>
      </c>
      <c r="F190">
        <v>-2.3999999999999998E-3</v>
      </c>
      <c r="G190">
        <v>0.7833</v>
      </c>
      <c r="H190">
        <f>(C190-C189)/(B190-B189)</f>
        <v>8.2633333333333281E-2</v>
      </c>
      <c r="I190">
        <f>C190-H190*B190</f>
        <v>-0.52719166666666584</v>
      </c>
      <c r="J190">
        <f>(G190-I190)/(H190-F190)</f>
        <v>15.411505292042335</v>
      </c>
    </row>
    <row r="191" spans="2:11">
      <c r="B191" s="1">
        <v>16.75</v>
      </c>
      <c r="C191" s="4">
        <v>0.62033333333333329</v>
      </c>
      <c r="D191" s="1">
        <f t="shared" si="6"/>
        <v>0.74309999999999998</v>
      </c>
      <c r="E191" s="9">
        <f t="shared" si="7"/>
        <v>-0.12276666666666669</v>
      </c>
      <c r="F191">
        <v>-2.3999999999999998E-3</v>
      </c>
      <c r="G191">
        <v>0.7833</v>
      </c>
      <c r="H191">
        <f t="shared" ref="H191:H254" si="8">(C191-C190)/(B191-B190)</f>
        <v>-0.39053333333333318</v>
      </c>
      <c r="I191">
        <f t="shared" ref="I191:I254" si="9">C191-H191*B191</f>
        <v>7.1617666666666633</v>
      </c>
      <c r="J191">
        <f t="shared" ref="J191:J254" si="10">(G191-I191)/(H191-F191)</f>
        <v>16.433699759532807</v>
      </c>
      <c r="K191">
        <f>IF(J191-J190&gt;0, J191-J190,0)</f>
        <v>1.0221944674904719</v>
      </c>
    </row>
    <row r="192" spans="2:11">
      <c r="B192" s="1">
        <v>17.25</v>
      </c>
      <c r="C192" s="4">
        <v>0.88100000000000001</v>
      </c>
      <c r="D192" s="1">
        <f t="shared" si="6"/>
        <v>0.7419</v>
      </c>
      <c r="E192" s="9">
        <f t="shared" si="7"/>
        <v>0.1391</v>
      </c>
      <c r="F192">
        <v>-2.3999999999999998E-3</v>
      </c>
      <c r="G192">
        <v>0.7833</v>
      </c>
      <c r="H192">
        <f t="shared" si="8"/>
        <v>0.52133333333333343</v>
      </c>
      <c r="I192">
        <f t="shared" si="9"/>
        <v>-8.1120000000000019</v>
      </c>
      <c r="J192">
        <f t="shared" si="10"/>
        <v>16.984406822810595</v>
      </c>
      <c r="K192">
        <f t="shared" ref="K192:K255" si="11">IF(J192-J191&gt;0, J192-J191,0)</f>
        <v>0.55070706327778751</v>
      </c>
    </row>
    <row r="193" spans="2:11" ht="17.399999999999999">
      <c r="B193" s="1">
        <v>17.350000000000001</v>
      </c>
      <c r="C193" s="7">
        <v>0.65650000000000008</v>
      </c>
      <c r="D193" s="1">
        <f t="shared" si="6"/>
        <v>0.74165999999999999</v>
      </c>
      <c r="E193" s="9">
        <f t="shared" si="7"/>
        <v>-8.5159999999999902E-2</v>
      </c>
      <c r="F193">
        <v>-2.3999999999999998E-3</v>
      </c>
      <c r="G193">
        <v>0.7833</v>
      </c>
      <c r="H193">
        <f t="shared" si="8"/>
        <v>-2.2449999999999672</v>
      </c>
      <c r="I193">
        <f t="shared" si="9"/>
        <v>39.607249999999439</v>
      </c>
      <c r="J193">
        <f t="shared" si="10"/>
        <v>17.312026219566579</v>
      </c>
      <c r="K193">
        <f t="shared" si="11"/>
        <v>0.32761939675598484</v>
      </c>
    </row>
    <row r="194" spans="2:11">
      <c r="B194" s="1">
        <v>17.5</v>
      </c>
      <c r="C194" s="4">
        <v>0.69579999999999997</v>
      </c>
      <c r="D194" s="1">
        <f t="shared" si="6"/>
        <v>0.74129999999999996</v>
      </c>
      <c r="E194" s="9">
        <f t="shared" si="7"/>
        <v>-4.5499999999999985E-2</v>
      </c>
      <c r="F194">
        <v>-2.3999999999999998E-3</v>
      </c>
      <c r="G194">
        <v>0.7833</v>
      </c>
      <c r="H194">
        <f t="shared" si="8"/>
        <v>0.26200000000000173</v>
      </c>
      <c r="I194">
        <f t="shared" si="9"/>
        <v>-3.88920000000003</v>
      </c>
      <c r="J194">
        <f t="shared" si="10"/>
        <v>17.672087745839633</v>
      </c>
      <c r="K194">
        <f t="shared" si="11"/>
        <v>0.36006152627305354</v>
      </c>
    </row>
    <row r="195" spans="2:11">
      <c r="B195" s="1">
        <v>17.75</v>
      </c>
      <c r="C195" s="4">
        <v>0.72940000000000005</v>
      </c>
      <c r="D195" s="1">
        <f t="shared" si="6"/>
        <v>0.74070000000000003</v>
      </c>
      <c r="E195" s="9">
        <f t="shared" si="7"/>
        <v>-1.1299999999999977E-2</v>
      </c>
      <c r="F195">
        <v>-2.3999999999999998E-3</v>
      </c>
      <c r="G195">
        <v>0.7833</v>
      </c>
      <c r="H195">
        <f t="shared" si="8"/>
        <v>0.1344000000000003</v>
      </c>
      <c r="I195">
        <f t="shared" si="9"/>
        <v>-1.6562000000000054</v>
      </c>
      <c r="J195">
        <f t="shared" si="10"/>
        <v>17.832602339181285</v>
      </c>
      <c r="K195">
        <f t="shared" si="11"/>
        <v>0.1605145933416523</v>
      </c>
    </row>
    <row r="196" spans="2:11">
      <c r="B196" s="1">
        <v>18.25</v>
      </c>
      <c r="C196" s="4">
        <v>0.72660000000000002</v>
      </c>
      <c r="D196" s="1">
        <f t="shared" si="6"/>
        <v>0.73950000000000005</v>
      </c>
      <c r="E196" s="9">
        <f t="shared" si="7"/>
        <v>-1.2900000000000023E-2</v>
      </c>
      <c r="F196">
        <v>-2.3999999999999998E-3</v>
      </c>
      <c r="G196">
        <v>0.7833</v>
      </c>
      <c r="H196">
        <f t="shared" si="8"/>
        <v>-5.6000000000000494E-3</v>
      </c>
      <c r="I196">
        <f t="shared" si="9"/>
        <v>0.82880000000000087</v>
      </c>
      <c r="J196">
        <f t="shared" si="10"/>
        <v>14.218750000000053</v>
      </c>
      <c r="K196">
        <f t="shared" si="11"/>
        <v>0</v>
      </c>
    </row>
    <row r="197" spans="2:11">
      <c r="B197" s="1">
        <v>18.5</v>
      </c>
      <c r="C197" s="4">
        <v>0.75859999999999994</v>
      </c>
      <c r="D197" s="1">
        <f t="shared" si="6"/>
        <v>0.7389</v>
      </c>
      <c r="E197" s="9">
        <f t="shared" si="7"/>
        <v>1.969999999999994E-2</v>
      </c>
      <c r="F197">
        <v>-2.3999999999999998E-3</v>
      </c>
      <c r="G197">
        <v>0.7833</v>
      </c>
      <c r="H197">
        <f t="shared" si="8"/>
        <v>0.12799999999999967</v>
      </c>
      <c r="I197">
        <f t="shared" si="9"/>
        <v>-1.6093999999999942</v>
      </c>
      <c r="J197">
        <f t="shared" si="10"/>
        <v>18.348926380368098</v>
      </c>
      <c r="K197">
        <f t="shared" si="11"/>
        <v>4.1301763803680451</v>
      </c>
    </row>
    <row r="198" spans="2:11" ht="17.399999999999999">
      <c r="B198" s="1">
        <v>18.600000000000001</v>
      </c>
      <c r="C198" s="7">
        <v>0.79699999999999993</v>
      </c>
      <c r="D198" s="1">
        <f t="shared" si="6"/>
        <v>0.73865999999999998</v>
      </c>
      <c r="E198" s="9">
        <f t="shared" si="7"/>
        <v>5.8339999999999947E-2</v>
      </c>
      <c r="F198">
        <v>-2.3999999999999998E-3</v>
      </c>
      <c r="G198">
        <v>0.7833</v>
      </c>
      <c r="H198">
        <f t="shared" si="8"/>
        <v>0.38399999999999446</v>
      </c>
      <c r="I198">
        <f t="shared" si="9"/>
        <v>-6.3453999999998976</v>
      </c>
      <c r="J198">
        <f t="shared" si="10"/>
        <v>18.449016563146994</v>
      </c>
      <c r="K198">
        <f t="shared" si="11"/>
        <v>0.10009018277889581</v>
      </c>
    </row>
    <row r="199" spans="2:11">
      <c r="B199" s="1">
        <v>18.75</v>
      </c>
      <c r="C199" s="4">
        <v>0.82919999999999994</v>
      </c>
      <c r="D199" s="1">
        <f t="shared" si="6"/>
        <v>0.73829999999999996</v>
      </c>
      <c r="E199" s="9">
        <f t="shared" si="7"/>
        <v>9.0899999999999981E-2</v>
      </c>
      <c r="F199">
        <v>-2.3999999999999998E-3</v>
      </c>
      <c r="G199">
        <v>0.7833</v>
      </c>
      <c r="H199">
        <f t="shared" si="8"/>
        <v>0.21466666666666875</v>
      </c>
      <c r="I199">
        <f t="shared" si="9"/>
        <v>-3.1958000000000393</v>
      </c>
      <c r="J199">
        <f t="shared" si="10"/>
        <v>18.331234643734646</v>
      </c>
      <c r="K199">
        <f t="shared" si="11"/>
        <v>0</v>
      </c>
    </row>
    <row r="200" spans="2:11">
      <c r="B200" s="1">
        <v>19</v>
      </c>
      <c r="C200" s="4">
        <v>0.72919999999999996</v>
      </c>
      <c r="D200" s="1">
        <f t="shared" si="6"/>
        <v>0.73770000000000002</v>
      </c>
      <c r="E200" s="9">
        <f t="shared" si="7"/>
        <v>-8.5000000000000631E-3</v>
      </c>
      <c r="F200">
        <v>-2.3999999999999998E-3</v>
      </c>
      <c r="G200">
        <v>0.7833</v>
      </c>
      <c r="H200">
        <f t="shared" si="8"/>
        <v>-0.39999999999999991</v>
      </c>
      <c r="I200">
        <f t="shared" si="9"/>
        <v>8.3291999999999984</v>
      </c>
      <c r="J200">
        <f t="shared" si="10"/>
        <v>18.978621730382294</v>
      </c>
      <c r="K200">
        <f t="shared" si="11"/>
        <v>0.64738708664764744</v>
      </c>
    </row>
    <row r="201" spans="2:11">
      <c r="B201" s="1">
        <v>19.149999999999999</v>
      </c>
      <c r="C201" s="4">
        <v>0.69279999999999997</v>
      </c>
      <c r="D201" s="1">
        <f t="shared" si="6"/>
        <v>0.73734</v>
      </c>
      <c r="E201" s="9">
        <f t="shared" si="7"/>
        <v>-4.4540000000000024E-2</v>
      </c>
      <c r="F201">
        <v>-2.3999999999999998E-3</v>
      </c>
      <c r="G201">
        <v>0.7833</v>
      </c>
      <c r="H201">
        <f t="shared" si="8"/>
        <v>-0.24266666666666889</v>
      </c>
      <c r="I201">
        <f t="shared" si="9"/>
        <v>5.3398666666667092</v>
      </c>
      <c r="J201">
        <f t="shared" si="10"/>
        <v>18.964622641509436</v>
      </c>
      <c r="K201">
        <f t="shared" si="11"/>
        <v>0</v>
      </c>
    </row>
    <row r="202" spans="2:11">
      <c r="B202" s="1">
        <v>19.25</v>
      </c>
      <c r="C202" s="4">
        <v>0.81620000000000004</v>
      </c>
      <c r="D202" s="1">
        <f t="shared" si="6"/>
        <v>0.73709999999999998</v>
      </c>
      <c r="E202" s="9">
        <f t="shared" si="7"/>
        <v>7.9100000000000059E-2</v>
      </c>
      <c r="F202">
        <v>-2.3999999999999998E-3</v>
      </c>
      <c r="G202">
        <v>0.7833</v>
      </c>
      <c r="H202">
        <f t="shared" si="8"/>
        <v>1.2339999999999831</v>
      </c>
      <c r="I202">
        <f t="shared" si="9"/>
        <v>-22.938299999999675</v>
      </c>
      <c r="J202">
        <f t="shared" si="10"/>
        <v>19.186023940472339</v>
      </c>
      <c r="K202">
        <f t="shared" si="11"/>
        <v>0.22140129896290262</v>
      </c>
    </row>
    <row r="203" spans="2:11">
      <c r="B203" s="1">
        <v>19.399999999999999</v>
      </c>
      <c r="C203" s="4">
        <v>0.75119999999999998</v>
      </c>
      <c r="D203" s="1">
        <f t="shared" si="6"/>
        <v>0.73673999999999995</v>
      </c>
      <c r="E203" s="9">
        <f t="shared" si="7"/>
        <v>1.4460000000000028E-2</v>
      </c>
      <c r="F203">
        <v>-2.3999999999999998E-3</v>
      </c>
      <c r="G203">
        <v>0.7833</v>
      </c>
      <c r="H203">
        <f t="shared" si="8"/>
        <v>-0.43333333333333784</v>
      </c>
      <c r="I203">
        <f t="shared" si="9"/>
        <v>9.1578666666667541</v>
      </c>
      <c r="J203">
        <f t="shared" si="10"/>
        <v>19.433555074257423</v>
      </c>
      <c r="K203">
        <f t="shared" si="11"/>
        <v>0.24753113378508473</v>
      </c>
    </row>
    <row r="204" spans="2:11">
      <c r="B204" s="1">
        <v>19.45</v>
      </c>
      <c r="C204" s="4">
        <v>0.52200000000000002</v>
      </c>
      <c r="D204" s="1">
        <f t="shared" si="6"/>
        <v>0.73662000000000005</v>
      </c>
      <c r="E204" s="9">
        <f t="shared" si="7"/>
        <v>-0.21462000000000003</v>
      </c>
      <c r="F204">
        <v>-2.3999999999999998E-3</v>
      </c>
      <c r="G204">
        <v>0.7833</v>
      </c>
      <c r="H204">
        <f t="shared" si="8"/>
        <v>-4.5839999999999339</v>
      </c>
      <c r="I204">
        <f t="shared" si="9"/>
        <v>89.680799999998712</v>
      </c>
      <c r="J204">
        <f t="shared" si="10"/>
        <v>19.403156102671556</v>
      </c>
      <c r="K204">
        <f t="shared" si="11"/>
        <v>0</v>
      </c>
    </row>
    <row r="205" spans="2:11" ht="17.399999999999999">
      <c r="B205" s="1">
        <v>19.5</v>
      </c>
      <c r="C205" s="5">
        <v>0.87950000000000006</v>
      </c>
      <c r="D205" s="1">
        <f t="shared" si="6"/>
        <v>0.73650000000000004</v>
      </c>
      <c r="E205" s="9">
        <f t="shared" si="7"/>
        <v>0.14300000000000002</v>
      </c>
      <c r="F205">
        <v>-2.3999999999999998E-3</v>
      </c>
      <c r="G205">
        <v>0.7833</v>
      </c>
      <c r="H205">
        <f t="shared" si="8"/>
        <v>7.1499999999998991</v>
      </c>
      <c r="I205">
        <f t="shared" si="9"/>
        <v>-138.54549999999801</v>
      </c>
      <c r="J205">
        <f t="shared" si="10"/>
        <v>19.480006711034054</v>
      </c>
      <c r="K205">
        <f t="shared" si="11"/>
        <v>7.6850608362498463E-2</v>
      </c>
    </row>
    <row r="206" spans="2:11">
      <c r="B206" s="1">
        <v>19.75</v>
      </c>
      <c r="C206" s="4">
        <v>0.85319999999999996</v>
      </c>
      <c r="D206" s="1">
        <f t="shared" si="6"/>
        <v>0.7359</v>
      </c>
      <c r="E206" s="9">
        <f t="shared" si="7"/>
        <v>0.11729999999999996</v>
      </c>
      <c r="F206">
        <v>-2.3999999999999998E-3</v>
      </c>
      <c r="G206">
        <v>0.7833</v>
      </c>
      <c r="H206">
        <f t="shared" si="8"/>
        <v>-0.1052000000000004</v>
      </c>
      <c r="I206">
        <f t="shared" si="9"/>
        <v>2.9309000000000083</v>
      </c>
      <c r="J206">
        <f t="shared" si="10"/>
        <v>20.891050583657584</v>
      </c>
      <c r="K206">
        <f t="shared" si="11"/>
        <v>1.4110438726235301</v>
      </c>
    </row>
    <row r="207" spans="2:11">
      <c r="B207" s="1">
        <v>19.850000000000001</v>
      </c>
      <c r="C207" s="4">
        <v>0.48659999999999998</v>
      </c>
      <c r="D207" s="1">
        <f t="shared" si="6"/>
        <v>0.73565999999999998</v>
      </c>
      <c r="E207" s="9">
        <f t="shared" si="7"/>
        <v>-0.24906</v>
      </c>
      <c r="F207">
        <v>-2.3999999999999998E-3</v>
      </c>
      <c r="G207">
        <v>0.7833</v>
      </c>
      <c r="H207">
        <f t="shared" si="8"/>
        <v>-3.6659999999999475</v>
      </c>
      <c r="I207">
        <f t="shared" si="9"/>
        <v>73.256699999998958</v>
      </c>
      <c r="J207">
        <f t="shared" si="10"/>
        <v>19.782017687520472</v>
      </c>
      <c r="K207">
        <f t="shared" si="11"/>
        <v>0</v>
      </c>
    </row>
    <row r="208" spans="2:11">
      <c r="B208" s="1">
        <v>20</v>
      </c>
      <c r="C208" s="4">
        <v>0.85299999999999998</v>
      </c>
      <c r="D208" s="1">
        <f t="shared" si="6"/>
        <v>0.73529999999999995</v>
      </c>
      <c r="E208" s="9">
        <f t="shared" si="7"/>
        <v>0.11770000000000003</v>
      </c>
      <c r="F208">
        <v>-2.3999999999999998E-3</v>
      </c>
      <c r="G208">
        <v>0.7833</v>
      </c>
      <c r="H208">
        <f t="shared" si="8"/>
        <v>2.4426666666666899</v>
      </c>
      <c r="I208">
        <f t="shared" si="9"/>
        <v>-48.000333333333792</v>
      </c>
      <c r="J208">
        <f t="shared" si="10"/>
        <v>19.951862253244624</v>
      </c>
      <c r="K208">
        <f t="shared" si="11"/>
        <v>0.16984456572415141</v>
      </c>
    </row>
    <row r="209" spans="2:11">
      <c r="B209" s="1">
        <v>20.100000000000001</v>
      </c>
      <c r="C209" s="4">
        <v>0.68399999999999994</v>
      </c>
      <c r="D209" s="1">
        <f t="shared" si="6"/>
        <v>0.73506000000000005</v>
      </c>
      <c r="E209" s="9">
        <f t="shared" si="7"/>
        <v>-5.1060000000000105E-2</v>
      </c>
      <c r="F209">
        <v>-2.3999999999999998E-3</v>
      </c>
      <c r="G209">
        <v>0.7833</v>
      </c>
      <c r="H209">
        <f t="shared" si="8"/>
        <v>-1.6899999999999764</v>
      </c>
      <c r="I209">
        <f t="shared" si="9"/>
        <v>34.652999999999523</v>
      </c>
      <c r="J209">
        <f t="shared" si="10"/>
        <v>20.069744015169469</v>
      </c>
      <c r="K209">
        <f t="shared" si="11"/>
        <v>0.11788176192484556</v>
      </c>
    </row>
    <row r="210" spans="2:11">
      <c r="B210" s="1">
        <v>20.149999999999999</v>
      </c>
      <c r="C210" s="4">
        <v>0.7503333333333333</v>
      </c>
      <c r="D210" s="1">
        <f t="shared" si="6"/>
        <v>0.73494000000000004</v>
      </c>
      <c r="E210" s="9">
        <f t="shared" si="7"/>
        <v>1.5393333333333259E-2</v>
      </c>
      <c r="F210">
        <v>-2.3999999999999998E-3</v>
      </c>
      <c r="G210">
        <v>0.7833</v>
      </c>
      <c r="H210">
        <f t="shared" si="8"/>
        <v>1.3266666666667426</v>
      </c>
      <c r="I210">
        <f t="shared" si="9"/>
        <v>-25.982000000001527</v>
      </c>
      <c r="J210">
        <f t="shared" si="10"/>
        <v>20.13841793739968</v>
      </c>
      <c r="K210">
        <f t="shared" si="11"/>
        <v>6.8673922230210849E-2</v>
      </c>
    </row>
    <row r="211" spans="2:11" ht="17.399999999999999">
      <c r="B211" s="1">
        <v>20.25</v>
      </c>
      <c r="C211" s="5">
        <v>0.93159999999999987</v>
      </c>
      <c r="D211" s="1">
        <f t="shared" si="6"/>
        <v>0.73470000000000002</v>
      </c>
      <c r="E211" s="9">
        <f t="shared" si="7"/>
        <v>0.19689999999999985</v>
      </c>
      <c r="F211">
        <v>-2.3999999999999998E-3</v>
      </c>
      <c r="G211">
        <v>0.7833</v>
      </c>
      <c r="H211">
        <f t="shared" si="8"/>
        <v>1.81266666666664</v>
      </c>
      <c r="I211">
        <f t="shared" si="9"/>
        <v>-35.774899999999455</v>
      </c>
      <c r="J211">
        <f t="shared" si="10"/>
        <v>20.141519136119879</v>
      </c>
      <c r="K211">
        <f t="shared" si="11"/>
        <v>3.1011987201985391E-3</v>
      </c>
    </row>
    <row r="212" spans="2:11">
      <c r="B212" s="1">
        <v>20.3</v>
      </c>
      <c r="C212" s="4">
        <v>0.73949999999999994</v>
      </c>
      <c r="D212" s="1">
        <f t="shared" si="6"/>
        <v>0.73458000000000001</v>
      </c>
      <c r="E212" s="9">
        <f t="shared" si="7"/>
        <v>4.9199999999999244E-3</v>
      </c>
      <c r="F212">
        <v>-2.3999999999999998E-3</v>
      </c>
      <c r="G212">
        <v>0.7833</v>
      </c>
      <c r="H212">
        <f t="shared" si="8"/>
        <v>-3.8419999999999441</v>
      </c>
      <c r="I212">
        <f t="shared" si="9"/>
        <v>78.73209999999888</v>
      </c>
      <c r="J212">
        <f t="shared" si="10"/>
        <v>20.301281383477452</v>
      </c>
      <c r="K212">
        <f t="shared" si="11"/>
        <v>0.15976224735757327</v>
      </c>
    </row>
    <row r="213" spans="2:11">
      <c r="B213" s="1">
        <v>20.350000000000001</v>
      </c>
      <c r="C213" s="4">
        <v>0.73716666666666664</v>
      </c>
      <c r="D213" s="1">
        <f t="shared" si="6"/>
        <v>0.73446</v>
      </c>
      <c r="E213" s="9">
        <f t="shared" si="7"/>
        <v>2.706666666666635E-3</v>
      </c>
      <c r="F213">
        <v>-2.3999999999999998E-3</v>
      </c>
      <c r="G213">
        <v>0.7833</v>
      </c>
      <c r="H213">
        <f t="shared" si="8"/>
        <v>-4.6666666666665302E-2</v>
      </c>
      <c r="I213">
        <f t="shared" si="9"/>
        <v>1.6868333333333054</v>
      </c>
      <c r="J213">
        <f t="shared" si="10"/>
        <v>20.411144578313252</v>
      </c>
      <c r="K213">
        <f t="shared" si="11"/>
        <v>0.10986319483579976</v>
      </c>
    </row>
    <row r="214" spans="2:11">
      <c r="B214" s="1">
        <v>20.399999999999999</v>
      </c>
      <c r="C214" s="4">
        <v>0.55840000000000001</v>
      </c>
      <c r="D214" s="1">
        <f t="shared" si="6"/>
        <v>0.73433999999999999</v>
      </c>
      <c r="E214" s="9">
        <f t="shared" si="7"/>
        <v>-0.17593999999999999</v>
      </c>
      <c r="F214">
        <v>-2.3999999999999998E-3</v>
      </c>
      <c r="G214">
        <v>0.7833</v>
      </c>
      <c r="H214">
        <f t="shared" si="8"/>
        <v>-3.575333333333536</v>
      </c>
      <c r="I214">
        <f t="shared" si="9"/>
        <v>73.495200000004132</v>
      </c>
      <c r="J214">
        <f t="shared" si="10"/>
        <v>20.350757547486662</v>
      </c>
      <c r="K214">
        <f t="shared" si="11"/>
        <v>0</v>
      </c>
    </row>
    <row r="215" spans="2:11">
      <c r="B215" s="1">
        <v>20.5</v>
      </c>
      <c r="C215" s="4">
        <v>0.6173333333333334</v>
      </c>
      <c r="D215" s="1">
        <f t="shared" si="6"/>
        <v>0.73409999999999997</v>
      </c>
      <c r="E215" s="9">
        <f t="shared" si="7"/>
        <v>-0.11676666666666657</v>
      </c>
      <c r="F215">
        <v>-2.3999999999999998E-3</v>
      </c>
      <c r="G215">
        <v>0.7833</v>
      </c>
      <c r="H215">
        <f t="shared" si="8"/>
        <v>0.5893333333333256</v>
      </c>
      <c r="I215">
        <f t="shared" si="9"/>
        <v>-11.463999999999842</v>
      </c>
      <c r="J215">
        <f t="shared" si="10"/>
        <v>20.697329878323576</v>
      </c>
      <c r="K215">
        <f t="shared" si="11"/>
        <v>0.34657233083691352</v>
      </c>
    </row>
    <row r="216" spans="2:11">
      <c r="B216" s="1">
        <v>20.6</v>
      </c>
      <c r="C216" s="4">
        <v>0.71683333333333332</v>
      </c>
      <c r="D216" s="1">
        <f t="shared" si="6"/>
        <v>0.73385999999999996</v>
      </c>
      <c r="E216" s="9">
        <f t="shared" si="7"/>
        <v>-1.7026666666666634E-2</v>
      </c>
      <c r="F216">
        <v>-2.3999999999999998E-3</v>
      </c>
      <c r="G216">
        <v>0.7833</v>
      </c>
      <c r="H216">
        <f t="shared" si="8"/>
        <v>0.99499999999998512</v>
      </c>
      <c r="I216">
        <f t="shared" si="9"/>
        <v>-19.780166666666361</v>
      </c>
      <c r="J216">
        <f t="shared" si="10"/>
        <v>20.617071051400309</v>
      </c>
      <c r="K216">
        <f t="shared" si="11"/>
        <v>0</v>
      </c>
    </row>
    <row r="217" spans="2:11">
      <c r="B217" s="1">
        <v>20.75</v>
      </c>
      <c r="C217" s="4">
        <v>0.79</v>
      </c>
      <c r="D217" s="1">
        <f t="shared" si="6"/>
        <v>0.73350000000000004</v>
      </c>
      <c r="E217" s="9">
        <f t="shared" si="7"/>
        <v>5.6499999999999995E-2</v>
      </c>
      <c r="F217">
        <v>-2.3999999999999998E-3</v>
      </c>
      <c r="G217">
        <v>0.7833</v>
      </c>
      <c r="H217">
        <f t="shared" si="8"/>
        <v>0.4877777777777827</v>
      </c>
      <c r="I217">
        <f t="shared" si="9"/>
        <v>-9.3313888888889913</v>
      </c>
      <c r="J217">
        <f t="shared" si="10"/>
        <v>20.63473569679935</v>
      </c>
      <c r="K217">
        <f t="shared" si="11"/>
        <v>1.7664645399040779E-2</v>
      </c>
    </row>
    <row r="218" spans="2:11">
      <c r="B218" s="1">
        <v>20.85</v>
      </c>
      <c r="C218" s="4">
        <v>0.69966666666666677</v>
      </c>
      <c r="D218" s="1">
        <f t="shared" si="6"/>
        <v>0.73326000000000002</v>
      </c>
      <c r="E218" s="9">
        <f t="shared" si="7"/>
        <v>-3.3593333333333253E-2</v>
      </c>
      <c r="F218">
        <v>-2.3999999999999998E-3</v>
      </c>
      <c r="G218">
        <v>0.7833</v>
      </c>
      <c r="H218">
        <f t="shared" si="8"/>
        <v>-0.90333333333331978</v>
      </c>
      <c r="I218">
        <f t="shared" si="9"/>
        <v>19.534166666666383</v>
      </c>
      <c r="J218">
        <f t="shared" si="10"/>
        <v>20.812712742341272</v>
      </c>
      <c r="K218">
        <f t="shared" si="11"/>
        <v>0.17797704554192251</v>
      </c>
    </row>
    <row r="219" spans="2:11">
      <c r="B219" s="1">
        <v>21</v>
      </c>
      <c r="C219" s="4">
        <v>0.85399999999999998</v>
      </c>
      <c r="D219" s="1">
        <f t="shared" si="6"/>
        <v>0.7329</v>
      </c>
      <c r="E219" s="9">
        <f t="shared" si="7"/>
        <v>0.12109999999999999</v>
      </c>
      <c r="F219">
        <v>-2.3999999999999998E-3</v>
      </c>
      <c r="G219">
        <v>0.7833</v>
      </c>
      <c r="H219">
        <f t="shared" si="8"/>
        <v>1.0288888888888978</v>
      </c>
      <c r="I219">
        <f t="shared" si="9"/>
        <v>-20.752666666666855</v>
      </c>
      <c r="J219">
        <f t="shared" si="10"/>
        <v>20.882574125150839</v>
      </c>
      <c r="K219">
        <f t="shared" si="11"/>
        <v>6.9861382809566663E-2</v>
      </c>
    </row>
    <row r="220" spans="2:11">
      <c r="B220" s="1">
        <v>21.05</v>
      </c>
      <c r="C220" s="4">
        <v>0.52366666666666672</v>
      </c>
      <c r="D220" s="1">
        <f t="shared" si="6"/>
        <v>0.73277999999999999</v>
      </c>
      <c r="E220" s="9">
        <f t="shared" si="7"/>
        <v>-0.20911333333333326</v>
      </c>
      <c r="F220">
        <v>-2.3999999999999998E-3</v>
      </c>
      <c r="G220">
        <v>0.7833</v>
      </c>
      <c r="H220">
        <f t="shared" si="8"/>
        <v>-6.6066666666665714</v>
      </c>
      <c r="I220">
        <f t="shared" si="9"/>
        <v>139.59399999999798</v>
      </c>
      <c r="J220">
        <f t="shared" si="10"/>
        <v>21.018336630864891</v>
      </c>
      <c r="K220">
        <f t="shared" si="11"/>
        <v>0.13576250571405168</v>
      </c>
    </row>
    <row r="221" spans="2:11">
      <c r="B221" s="1">
        <v>21.15</v>
      </c>
      <c r="C221" s="4">
        <v>0.72466666666666668</v>
      </c>
      <c r="D221" s="1">
        <f t="shared" si="6"/>
        <v>0.73253999999999997</v>
      </c>
      <c r="E221" s="9">
        <f t="shared" si="7"/>
        <v>-7.8733333333332878E-3</v>
      </c>
      <c r="F221">
        <v>-2.3999999999999998E-3</v>
      </c>
      <c r="G221">
        <v>0.7833</v>
      </c>
      <c r="H221">
        <f t="shared" si="8"/>
        <v>2.0100000000000424</v>
      </c>
      <c r="I221">
        <f t="shared" si="9"/>
        <v>-41.786833333334229</v>
      </c>
      <c r="J221">
        <f t="shared" si="10"/>
        <v>21.15391240972636</v>
      </c>
      <c r="K221">
        <f t="shared" si="11"/>
        <v>0.13557577886146888</v>
      </c>
    </row>
    <row r="222" spans="2:11">
      <c r="B222" s="1">
        <v>21.25</v>
      </c>
      <c r="C222" s="4">
        <v>0.80249999999999999</v>
      </c>
      <c r="D222" s="1">
        <f t="shared" si="6"/>
        <v>0.73229999999999995</v>
      </c>
      <c r="E222" s="9">
        <f t="shared" si="7"/>
        <v>7.020000000000004E-2</v>
      </c>
      <c r="F222">
        <v>-2.3999999999999998E-3</v>
      </c>
      <c r="G222">
        <v>0.7833</v>
      </c>
      <c r="H222">
        <f t="shared" si="8"/>
        <v>0.778333333333322</v>
      </c>
      <c r="I222">
        <f t="shared" si="9"/>
        <v>-15.737083333333091</v>
      </c>
      <c r="J222">
        <f t="shared" si="10"/>
        <v>21.16008453590641</v>
      </c>
      <c r="K222">
        <f t="shared" si="11"/>
        <v>6.1721261800506966E-3</v>
      </c>
    </row>
    <row r="223" spans="2:11">
      <c r="B223" s="1">
        <v>21.5</v>
      </c>
      <c r="C223" s="4">
        <v>0.80650000000000011</v>
      </c>
      <c r="D223" s="1">
        <f t="shared" si="6"/>
        <v>0.73170000000000002</v>
      </c>
      <c r="E223" s="9">
        <f t="shared" si="7"/>
        <v>7.4800000000000089E-2</v>
      </c>
      <c r="F223">
        <v>-2.3999999999999998E-3</v>
      </c>
      <c r="G223">
        <v>0.7833</v>
      </c>
      <c r="H223">
        <f t="shared" si="8"/>
        <v>1.6000000000000458E-2</v>
      </c>
      <c r="I223">
        <f t="shared" si="9"/>
        <v>0.46249999999999025</v>
      </c>
      <c r="J223">
        <f t="shared" si="10"/>
        <v>17.434782608695748</v>
      </c>
      <c r="K223">
        <f t="shared" si="11"/>
        <v>0</v>
      </c>
    </row>
    <row r="224" spans="2:11">
      <c r="B224" s="1">
        <v>21.6</v>
      </c>
      <c r="C224" s="4">
        <v>0.7288</v>
      </c>
      <c r="D224" s="1">
        <f t="shared" si="6"/>
        <v>0.73146</v>
      </c>
      <c r="E224" s="9">
        <f t="shared" si="7"/>
        <v>-2.6599999999999957E-3</v>
      </c>
      <c r="F224">
        <v>-2.3999999999999998E-3</v>
      </c>
      <c r="G224">
        <v>0.7833</v>
      </c>
      <c r="H224">
        <f t="shared" si="8"/>
        <v>-0.77699999999999003</v>
      </c>
      <c r="I224">
        <f t="shared" si="9"/>
        <v>17.511999999999784</v>
      </c>
      <c r="J224">
        <f t="shared" si="10"/>
        <v>21.596565969532659</v>
      </c>
      <c r="K224">
        <f t="shared" si="11"/>
        <v>4.1617833608369104</v>
      </c>
    </row>
    <row r="225" spans="2:11">
      <c r="B225" s="1">
        <v>21.75</v>
      </c>
      <c r="C225" s="4">
        <v>1.0626</v>
      </c>
      <c r="D225" s="1">
        <f t="shared" si="6"/>
        <v>0.73109999999999997</v>
      </c>
      <c r="E225" s="9">
        <f t="shared" si="7"/>
        <v>0.33150000000000002</v>
      </c>
      <c r="F225">
        <v>-2.3999999999999998E-3</v>
      </c>
      <c r="G225">
        <v>0.7833</v>
      </c>
      <c r="H225">
        <f t="shared" si="8"/>
        <v>2.2253333333333543</v>
      </c>
      <c r="I225">
        <f t="shared" si="9"/>
        <v>-47.338400000000455</v>
      </c>
      <c r="J225">
        <f t="shared" si="10"/>
        <v>21.601194038783813</v>
      </c>
      <c r="K225">
        <f t="shared" si="11"/>
        <v>4.628069251154443E-3</v>
      </c>
    </row>
    <row r="226" spans="2:11">
      <c r="B226" s="1">
        <v>21.9</v>
      </c>
      <c r="C226" s="4">
        <v>0.72699999999999998</v>
      </c>
      <c r="D226" s="1">
        <f t="shared" si="6"/>
        <v>0.73074000000000006</v>
      </c>
      <c r="E226" s="9">
        <f t="shared" si="7"/>
        <v>-3.7400000000000766E-3</v>
      </c>
      <c r="F226">
        <v>-2.3999999999999998E-3</v>
      </c>
      <c r="G226">
        <v>0.7833</v>
      </c>
      <c r="H226">
        <f t="shared" si="8"/>
        <v>-2.2373333333333547</v>
      </c>
      <c r="I226">
        <f t="shared" si="9"/>
        <v>49.724600000000464</v>
      </c>
      <c r="J226">
        <f t="shared" si="10"/>
        <v>21.898326572008116</v>
      </c>
      <c r="K226">
        <f t="shared" si="11"/>
        <v>0.29713253322430333</v>
      </c>
    </row>
    <row r="227" spans="2:11">
      <c r="B227" s="1">
        <v>22</v>
      </c>
      <c r="C227" s="4">
        <v>0.75733333333333341</v>
      </c>
      <c r="D227" s="1">
        <f t="shared" si="6"/>
        <v>0.73050000000000004</v>
      </c>
      <c r="E227" s="9">
        <f t="shared" si="7"/>
        <v>2.6833333333333376E-2</v>
      </c>
      <c r="F227">
        <v>-2.3999999999999998E-3</v>
      </c>
      <c r="G227">
        <v>0.7833</v>
      </c>
      <c r="H227">
        <f t="shared" si="8"/>
        <v>0.30333333333333001</v>
      </c>
      <c r="I227">
        <f t="shared" si="9"/>
        <v>-5.9159999999999267</v>
      </c>
      <c r="J227">
        <f t="shared" si="10"/>
        <v>21.912232882686432</v>
      </c>
      <c r="K227">
        <f t="shared" si="11"/>
        <v>1.3906310678315492E-2</v>
      </c>
    </row>
    <row r="228" spans="2:11">
      <c r="B228" s="1">
        <v>22.25</v>
      </c>
      <c r="C228" s="4">
        <v>0.82820000000000005</v>
      </c>
      <c r="D228" s="1">
        <f t="shared" si="6"/>
        <v>0.72989999999999999</v>
      </c>
      <c r="E228" s="9">
        <f t="shared" si="7"/>
        <v>9.8300000000000054E-2</v>
      </c>
      <c r="F228">
        <v>-2.3999999999999998E-3</v>
      </c>
      <c r="G228">
        <v>0.7833</v>
      </c>
      <c r="H228">
        <f t="shared" si="8"/>
        <v>0.28346666666666653</v>
      </c>
      <c r="I228">
        <f t="shared" si="9"/>
        <v>-5.4789333333333303</v>
      </c>
      <c r="J228">
        <f t="shared" si="10"/>
        <v>21.906133395522385</v>
      </c>
      <c r="K228">
        <f t="shared" si="11"/>
        <v>0</v>
      </c>
    </row>
    <row r="229" spans="2:11">
      <c r="B229" s="1">
        <v>22.4</v>
      </c>
      <c r="C229" s="4">
        <v>0.73899999999999999</v>
      </c>
      <c r="D229" s="1">
        <f t="shared" si="6"/>
        <v>0.72953999999999997</v>
      </c>
      <c r="E229" s="9">
        <f t="shared" si="7"/>
        <v>9.4600000000000239E-3</v>
      </c>
      <c r="F229">
        <v>-2.3999999999999998E-3</v>
      </c>
      <c r="G229">
        <v>0.7833</v>
      </c>
      <c r="H229">
        <f t="shared" si="8"/>
        <v>-0.59466666666667267</v>
      </c>
      <c r="I229">
        <f t="shared" si="9"/>
        <v>14.059533333333468</v>
      </c>
      <c r="J229">
        <f t="shared" si="10"/>
        <v>22.415972534894188</v>
      </c>
      <c r="K229">
        <f t="shared" si="11"/>
        <v>0.50983913937180247</v>
      </c>
    </row>
    <row r="230" spans="2:11">
      <c r="B230" s="1">
        <v>22.5</v>
      </c>
      <c r="C230" s="4">
        <v>0.51800000000000002</v>
      </c>
      <c r="D230" s="1">
        <f t="shared" si="6"/>
        <v>0.72930000000000006</v>
      </c>
      <c r="E230" s="9">
        <f t="shared" si="7"/>
        <v>-0.21130000000000004</v>
      </c>
      <c r="F230">
        <v>-2.3999999999999998E-3</v>
      </c>
      <c r="G230">
        <v>0.7833</v>
      </c>
      <c r="H230">
        <f t="shared" si="8"/>
        <v>-2.2099999999999684</v>
      </c>
      <c r="I230">
        <f t="shared" si="9"/>
        <v>50.242999999999292</v>
      </c>
      <c r="J230">
        <f t="shared" si="10"/>
        <v>22.404285196593587</v>
      </c>
      <c r="K230">
        <f t="shared" si="11"/>
        <v>0</v>
      </c>
    </row>
    <row r="231" spans="2:11" ht="17.399999999999999">
      <c r="B231" s="1">
        <v>22.95</v>
      </c>
      <c r="C231" s="7">
        <v>0.77600000000000002</v>
      </c>
      <c r="D231" s="1">
        <f t="shared" si="6"/>
        <v>0.72821999999999998</v>
      </c>
      <c r="E231" s="9">
        <f t="shared" si="7"/>
        <v>4.7780000000000045E-2</v>
      </c>
      <c r="F231">
        <v>-2.3999999999999998E-3</v>
      </c>
      <c r="G231">
        <v>0.7833</v>
      </c>
      <c r="H231">
        <f t="shared" si="8"/>
        <v>0.57333333333333425</v>
      </c>
      <c r="I231">
        <f t="shared" si="9"/>
        <v>-12.382000000000021</v>
      </c>
      <c r="J231">
        <f t="shared" si="10"/>
        <v>22.867010189902736</v>
      </c>
      <c r="K231">
        <f t="shared" si="11"/>
        <v>0.4627249933091484</v>
      </c>
    </row>
    <row r="232" spans="2:11">
      <c r="B232" s="1">
        <v>23</v>
      </c>
      <c r="C232" s="4">
        <v>0.62575000000000003</v>
      </c>
      <c r="D232" s="1">
        <f t="shared" si="6"/>
        <v>0.72809999999999997</v>
      </c>
      <c r="E232" s="9">
        <f t="shared" si="7"/>
        <v>-0.10234999999999994</v>
      </c>
      <c r="F232">
        <v>-2.3999999999999998E-3</v>
      </c>
      <c r="G232">
        <v>0.7833</v>
      </c>
      <c r="H232">
        <f t="shared" si="8"/>
        <v>-3.0049999999999573</v>
      </c>
      <c r="I232">
        <f t="shared" si="9"/>
        <v>69.740749999999011</v>
      </c>
      <c r="J232">
        <f t="shared" si="10"/>
        <v>22.965912875507893</v>
      </c>
      <c r="K232">
        <f t="shared" si="11"/>
        <v>9.8902685605157359E-2</v>
      </c>
    </row>
    <row r="233" spans="2:11">
      <c r="B233" s="1">
        <v>23.25</v>
      </c>
      <c r="C233" s="4">
        <v>0.73119999999999996</v>
      </c>
      <c r="D233" s="1">
        <f t="shared" si="6"/>
        <v>0.72750000000000004</v>
      </c>
      <c r="E233" s="9">
        <f t="shared" si="7"/>
        <v>3.6999999999999256E-3</v>
      </c>
      <c r="F233">
        <v>-2.3999999999999998E-3</v>
      </c>
      <c r="G233">
        <v>0.7833</v>
      </c>
      <c r="H233">
        <f t="shared" si="8"/>
        <v>0.42179999999999973</v>
      </c>
      <c r="I233">
        <f t="shared" si="9"/>
        <v>-9.0756499999999942</v>
      </c>
      <c r="J233">
        <f t="shared" si="10"/>
        <v>23.241277699198491</v>
      </c>
      <c r="K233">
        <f t="shared" si="11"/>
        <v>0.27536482369059812</v>
      </c>
    </row>
    <row r="234" spans="2:11">
      <c r="B234" s="1">
        <v>23.5</v>
      </c>
      <c r="C234" s="4">
        <v>0.62450000000000006</v>
      </c>
      <c r="D234" s="1">
        <f t="shared" si="6"/>
        <v>0.72689999999999999</v>
      </c>
      <c r="E234" s="9">
        <f t="shared" si="7"/>
        <v>-0.10239999999999994</v>
      </c>
      <c r="F234">
        <v>-2.3999999999999998E-3</v>
      </c>
      <c r="G234">
        <v>0.7833</v>
      </c>
      <c r="H234">
        <f t="shared" si="8"/>
        <v>-0.42679999999999962</v>
      </c>
      <c r="I234">
        <f t="shared" si="9"/>
        <v>10.65429999999999</v>
      </c>
      <c r="J234">
        <f t="shared" si="10"/>
        <v>23.258718190386425</v>
      </c>
      <c r="K234">
        <f t="shared" si="11"/>
        <v>1.744049118793356E-2</v>
      </c>
    </row>
    <row r="235" spans="2:11">
      <c r="B235" s="1">
        <v>23.6</v>
      </c>
      <c r="C235" s="4">
        <v>0.75</v>
      </c>
      <c r="D235" s="1">
        <f t="shared" si="6"/>
        <v>0.72665999999999997</v>
      </c>
      <c r="E235" s="9">
        <f t="shared" si="7"/>
        <v>2.3340000000000027E-2</v>
      </c>
      <c r="F235">
        <v>-2.3999999999999998E-3</v>
      </c>
      <c r="G235">
        <v>0.7833</v>
      </c>
      <c r="H235">
        <f t="shared" si="8"/>
        <v>1.2549999999999817</v>
      </c>
      <c r="I235">
        <f t="shared" si="9"/>
        <v>-28.867999999999569</v>
      </c>
      <c r="J235">
        <f t="shared" si="10"/>
        <v>23.581437887704791</v>
      </c>
      <c r="K235">
        <f t="shared" si="11"/>
        <v>0.32271969731836592</v>
      </c>
    </row>
    <row r="236" spans="2:11" ht="17.399999999999999">
      <c r="B236" s="1">
        <v>23.75</v>
      </c>
      <c r="C236" s="7">
        <v>0.64219999999999999</v>
      </c>
      <c r="D236" s="1">
        <f t="shared" si="6"/>
        <v>0.72629999999999995</v>
      </c>
      <c r="E236" s="9">
        <f t="shared" si="7"/>
        <v>-8.4099999999999953E-2</v>
      </c>
      <c r="F236">
        <v>-2.3999999999999998E-3</v>
      </c>
      <c r="G236">
        <v>0.7833</v>
      </c>
      <c r="H236">
        <f t="shared" si="8"/>
        <v>-0.71866666666667356</v>
      </c>
      <c r="I236">
        <f t="shared" si="9"/>
        <v>17.710533333333498</v>
      </c>
      <c r="J236">
        <f t="shared" si="10"/>
        <v>23.632585629188384</v>
      </c>
      <c r="K236">
        <f t="shared" si="11"/>
        <v>5.1147741483593023E-2</v>
      </c>
    </row>
    <row r="237" spans="2:11">
      <c r="B237" s="1">
        <v>23.85</v>
      </c>
      <c r="C237" s="4">
        <v>0.69466666666666665</v>
      </c>
      <c r="D237" s="1">
        <f t="shared" si="6"/>
        <v>0.72606000000000004</v>
      </c>
      <c r="E237" s="9">
        <f t="shared" si="7"/>
        <v>-3.1393333333333384E-2</v>
      </c>
      <c r="F237">
        <v>-2.3999999999999998E-3</v>
      </c>
      <c r="G237">
        <v>0.7833</v>
      </c>
      <c r="H237">
        <f t="shared" si="8"/>
        <v>0.52466666666665918</v>
      </c>
      <c r="I237">
        <f t="shared" si="9"/>
        <v>-11.818633333333155</v>
      </c>
      <c r="J237">
        <f t="shared" si="10"/>
        <v>23.909562357703013</v>
      </c>
      <c r="K237">
        <f t="shared" si="11"/>
        <v>0.2769767285146294</v>
      </c>
    </row>
    <row r="238" spans="2:11">
      <c r="B238" s="1">
        <v>24</v>
      </c>
      <c r="C238" s="4">
        <v>0.7350000000000001</v>
      </c>
      <c r="D238" s="1">
        <f t="shared" si="6"/>
        <v>0.72570000000000001</v>
      </c>
      <c r="E238" s="9">
        <f t="shared" si="7"/>
        <v>9.300000000000086E-3</v>
      </c>
      <c r="F238">
        <v>-2.3999999999999998E-3</v>
      </c>
      <c r="G238">
        <v>0.7833</v>
      </c>
      <c r="H238">
        <f t="shared" si="8"/>
        <v>0.26888888888889217</v>
      </c>
      <c r="I238">
        <f t="shared" si="9"/>
        <v>-5.7183333333334119</v>
      </c>
      <c r="J238">
        <f t="shared" si="10"/>
        <v>23.965719200524244</v>
      </c>
      <c r="K238">
        <f t="shared" si="11"/>
        <v>5.6156842821231123E-2</v>
      </c>
    </row>
    <row r="239" spans="2:11" ht="17.399999999999999">
      <c r="B239" s="1">
        <v>24.250000000000004</v>
      </c>
      <c r="C239" s="7">
        <v>0.70350000000000001</v>
      </c>
      <c r="D239" s="1">
        <f t="shared" si="6"/>
        <v>0.72509999999999997</v>
      </c>
      <c r="E239" s="9">
        <f t="shared" si="7"/>
        <v>-2.1599999999999953E-2</v>
      </c>
      <c r="F239">
        <v>-2.3999999999999998E-3</v>
      </c>
      <c r="G239">
        <v>0.7833</v>
      </c>
      <c r="H239">
        <f t="shared" si="8"/>
        <v>-0.12599999999999853</v>
      </c>
      <c r="I239">
        <f t="shared" si="9"/>
        <v>3.7589999999999648</v>
      </c>
      <c r="J239">
        <f t="shared" si="10"/>
        <v>24.075242718446603</v>
      </c>
      <c r="K239">
        <f t="shared" si="11"/>
        <v>0.10952351792235859</v>
      </c>
    </row>
    <row r="240" spans="2:11">
      <c r="B240" s="1">
        <v>24.5</v>
      </c>
      <c r="C240" s="4">
        <v>0.64466666666666661</v>
      </c>
      <c r="D240" s="1">
        <f t="shared" si="6"/>
        <v>0.72450000000000003</v>
      </c>
      <c r="E240" s="9">
        <f t="shared" si="7"/>
        <v>-7.9833333333333423E-2</v>
      </c>
      <c r="F240">
        <v>-2.3999999999999998E-3</v>
      </c>
      <c r="G240">
        <v>0.7833</v>
      </c>
      <c r="H240">
        <f t="shared" si="8"/>
        <v>-0.23533333333333695</v>
      </c>
      <c r="I240">
        <f t="shared" si="9"/>
        <v>6.4103333333334218</v>
      </c>
      <c r="J240">
        <f t="shared" si="10"/>
        <v>24.157269605037214</v>
      </c>
      <c r="K240">
        <f t="shared" si="11"/>
        <v>8.2026886590611525E-2</v>
      </c>
    </row>
    <row r="241" spans="2:11">
      <c r="B241" s="1">
        <v>24.7</v>
      </c>
      <c r="C241" s="4">
        <v>0.69733333333333325</v>
      </c>
      <c r="D241" s="1">
        <f t="shared" si="6"/>
        <v>0.72402</v>
      </c>
      <c r="E241" s="9">
        <f t="shared" si="7"/>
        <v>-2.6686666666666747E-2</v>
      </c>
      <c r="F241">
        <v>-2.3999999999999998E-3</v>
      </c>
      <c r="G241">
        <v>0.7833</v>
      </c>
      <c r="H241">
        <f t="shared" si="8"/>
        <v>0.26333333333333414</v>
      </c>
      <c r="I241">
        <f t="shared" si="9"/>
        <v>-5.8070000000000199</v>
      </c>
      <c r="J241">
        <f t="shared" si="10"/>
        <v>24.800426492724533</v>
      </c>
      <c r="K241">
        <f t="shared" si="11"/>
        <v>0.6431568876873186</v>
      </c>
    </row>
    <row r="242" spans="2:11">
      <c r="B242" s="1">
        <v>24.75</v>
      </c>
      <c r="C242" s="4">
        <v>0.70599999999999985</v>
      </c>
      <c r="D242" s="1">
        <f t="shared" si="6"/>
        <v>0.72389999999999999</v>
      </c>
      <c r="E242" s="9">
        <f t="shared" si="7"/>
        <v>-1.7900000000000138E-2</v>
      </c>
      <c r="F242">
        <v>-2.3999999999999998E-3</v>
      </c>
      <c r="G242">
        <v>0.7833</v>
      </c>
      <c r="H242">
        <f t="shared" si="8"/>
        <v>0.17333333333332954</v>
      </c>
      <c r="I242">
        <f t="shared" si="9"/>
        <v>-3.5839999999999059</v>
      </c>
      <c r="J242">
        <f t="shared" si="10"/>
        <v>24.851858877086496</v>
      </c>
      <c r="K242">
        <f t="shared" si="11"/>
        <v>5.1432384361962846E-2</v>
      </c>
    </row>
    <row r="243" spans="2:11">
      <c r="B243" s="1">
        <v>25.05</v>
      </c>
      <c r="C243" s="4">
        <v>0.72922222222222222</v>
      </c>
      <c r="D243" s="1">
        <f t="shared" si="6"/>
        <v>0.72318000000000005</v>
      </c>
      <c r="E243" s="9">
        <f t="shared" si="7"/>
        <v>6.0422222222221711E-3</v>
      </c>
      <c r="F243">
        <v>-2.3999999999999998E-3</v>
      </c>
      <c r="G243">
        <v>0.7833</v>
      </c>
      <c r="H243">
        <f t="shared" si="8"/>
        <v>7.7407407407407702E-2</v>
      </c>
      <c r="I243">
        <f t="shared" si="9"/>
        <v>-1.2098333333333409</v>
      </c>
      <c r="J243">
        <f t="shared" si="10"/>
        <v>24.974289957304624</v>
      </c>
      <c r="K243">
        <f t="shared" si="11"/>
        <v>0.12243108021812787</v>
      </c>
    </row>
    <row r="244" spans="2:11">
      <c r="B244" s="1">
        <v>25.25</v>
      </c>
      <c r="C244" s="4">
        <v>0.69571428571428573</v>
      </c>
      <c r="D244" s="1">
        <f t="shared" si="6"/>
        <v>0.72270000000000001</v>
      </c>
      <c r="E244" s="9">
        <f t="shared" si="7"/>
        <v>-2.698571428571428E-2</v>
      </c>
      <c r="F244">
        <v>-2.3999999999999998E-3</v>
      </c>
      <c r="G244">
        <v>0.7833</v>
      </c>
      <c r="H244">
        <f t="shared" si="8"/>
        <v>-0.16753968253968302</v>
      </c>
      <c r="I244">
        <f t="shared" si="9"/>
        <v>4.9260912698412822</v>
      </c>
      <c r="J244">
        <f t="shared" si="10"/>
        <v>25.086588554182132</v>
      </c>
      <c r="K244">
        <f t="shared" si="11"/>
        <v>0.11229859687750832</v>
      </c>
    </row>
    <row r="245" spans="2:11" ht="17.399999999999999">
      <c r="B245" s="1">
        <v>25.5</v>
      </c>
      <c r="C245" s="5">
        <v>0.78</v>
      </c>
      <c r="D245" s="1">
        <f t="shared" si="6"/>
        <v>0.72209999999999996</v>
      </c>
      <c r="E245" s="9">
        <f t="shared" si="7"/>
        <v>5.7900000000000063E-2</v>
      </c>
      <c r="F245">
        <v>-2.3999999999999998E-3</v>
      </c>
      <c r="G245">
        <v>0.7833</v>
      </c>
      <c r="H245">
        <f t="shared" si="8"/>
        <v>0.33714285714285719</v>
      </c>
      <c r="I245">
        <f t="shared" si="9"/>
        <v>-7.8171428571428576</v>
      </c>
      <c r="J245">
        <f t="shared" si="10"/>
        <v>25.32947660720296</v>
      </c>
      <c r="K245">
        <f t="shared" si="11"/>
        <v>0.2428880530208275</v>
      </c>
    </row>
    <row r="246" spans="2:11" ht="17.399999999999999">
      <c r="B246" s="1">
        <v>25.65</v>
      </c>
      <c r="C246" s="7">
        <v>0.998</v>
      </c>
      <c r="D246" s="1">
        <f t="shared" si="6"/>
        <v>0.72174000000000005</v>
      </c>
      <c r="E246" s="9">
        <f t="shared" si="7"/>
        <v>0.27625999999999995</v>
      </c>
      <c r="F246">
        <v>-2.3999999999999998E-3</v>
      </c>
      <c r="G246">
        <v>0.7833</v>
      </c>
      <c r="H246">
        <f t="shared" si="8"/>
        <v>1.4533333333333469</v>
      </c>
      <c r="I246">
        <f t="shared" si="9"/>
        <v>-36.280000000000349</v>
      </c>
      <c r="J246">
        <f t="shared" si="10"/>
        <v>25.460226231910607</v>
      </c>
      <c r="K246">
        <f t="shared" si="11"/>
        <v>0.13074962470764717</v>
      </c>
    </row>
    <row r="247" spans="2:11">
      <c r="B247" s="1">
        <v>25.75</v>
      </c>
      <c r="C247" s="4">
        <v>0.91900000000000004</v>
      </c>
      <c r="D247" s="1">
        <f t="shared" si="6"/>
        <v>0.72150000000000003</v>
      </c>
      <c r="E247" s="9">
        <f t="shared" si="7"/>
        <v>0.19750000000000001</v>
      </c>
      <c r="F247">
        <v>-2.3999999999999998E-3</v>
      </c>
      <c r="G247">
        <v>0.7833</v>
      </c>
      <c r="H247">
        <f t="shared" si="8"/>
        <v>-0.78999999999998838</v>
      </c>
      <c r="I247">
        <f t="shared" si="9"/>
        <v>21.2614999999997</v>
      </c>
      <c r="J247">
        <f t="shared" si="10"/>
        <v>26.000761808024379</v>
      </c>
      <c r="K247">
        <f t="shared" si="11"/>
        <v>0.54053557611377201</v>
      </c>
    </row>
    <row r="248" spans="2:11">
      <c r="B248" s="1">
        <v>25.9</v>
      </c>
      <c r="C248" s="4">
        <v>0.62771428571428578</v>
      </c>
      <c r="D248" s="1">
        <f t="shared" si="6"/>
        <v>0.72114</v>
      </c>
      <c r="E248" s="9">
        <f t="shared" si="7"/>
        <v>-9.3425714285714223E-2</v>
      </c>
      <c r="F248">
        <v>-2.3999999999999998E-3</v>
      </c>
      <c r="G248">
        <v>0.7833</v>
      </c>
      <c r="H248">
        <f t="shared" si="8"/>
        <v>-1.9419047619047802</v>
      </c>
      <c r="I248">
        <f t="shared" si="9"/>
        <v>50.923047619048091</v>
      </c>
      <c r="J248">
        <f t="shared" si="10"/>
        <v>25.851830118636077</v>
      </c>
      <c r="K248">
        <f t="shared" si="11"/>
        <v>0</v>
      </c>
    </row>
    <row r="249" spans="2:11">
      <c r="B249" s="1">
        <v>26</v>
      </c>
      <c r="C249" s="6">
        <v>0.62557142857142856</v>
      </c>
      <c r="D249" s="1">
        <f t="shared" si="6"/>
        <v>0.72089999999999999</v>
      </c>
      <c r="E249" s="9">
        <f t="shared" si="7"/>
        <v>-9.5328571428571429E-2</v>
      </c>
      <c r="F249">
        <v>-2.3999999999999998E-3</v>
      </c>
      <c r="G249">
        <v>0.7833</v>
      </c>
      <c r="H249">
        <f t="shared" si="8"/>
        <v>-2.1428571428571935E-2</v>
      </c>
      <c r="I249">
        <f t="shared" si="9"/>
        <v>1.1827142857142987</v>
      </c>
      <c r="J249">
        <f t="shared" si="10"/>
        <v>20.990240240240364</v>
      </c>
      <c r="K249">
        <f t="shared" si="11"/>
        <v>0</v>
      </c>
    </row>
    <row r="250" spans="2:11">
      <c r="B250" s="1">
        <v>26.25</v>
      </c>
      <c r="C250" s="4">
        <v>0.66020000000000001</v>
      </c>
      <c r="D250" s="1">
        <f t="shared" si="6"/>
        <v>0.72029999999999994</v>
      </c>
      <c r="E250" s="9">
        <f t="shared" si="7"/>
        <v>-6.0099999999999931E-2</v>
      </c>
      <c r="F250">
        <v>-2.3999999999999998E-3</v>
      </c>
      <c r="G250">
        <v>0.7833</v>
      </c>
      <c r="H250">
        <f t="shared" si="8"/>
        <v>0.13851428571428581</v>
      </c>
      <c r="I250">
        <f t="shared" si="9"/>
        <v>-2.9758000000000027</v>
      </c>
      <c r="J250">
        <f t="shared" si="10"/>
        <v>26.676500405515004</v>
      </c>
      <c r="K250">
        <f t="shared" si="11"/>
        <v>5.6862601652746392</v>
      </c>
    </row>
    <row r="251" spans="2:11" ht="17.399999999999999">
      <c r="B251" s="1">
        <v>26.3</v>
      </c>
      <c r="C251" s="7">
        <v>0.57550000000000001</v>
      </c>
      <c r="D251" s="1">
        <f t="shared" si="6"/>
        <v>0.72018000000000004</v>
      </c>
      <c r="E251" s="9">
        <f t="shared" si="7"/>
        <v>-0.14468000000000003</v>
      </c>
      <c r="F251">
        <v>-2.3999999999999998E-3</v>
      </c>
      <c r="G251">
        <v>0.7833</v>
      </c>
      <c r="H251">
        <f t="shared" si="8"/>
        <v>-1.693999999999976</v>
      </c>
      <c r="I251">
        <f t="shared" si="9"/>
        <v>45.127699999999365</v>
      </c>
      <c r="J251">
        <f t="shared" si="10"/>
        <v>26.214471506266253</v>
      </c>
      <c r="K251">
        <f t="shared" si="11"/>
        <v>0</v>
      </c>
    </row>
    <row r="252" spans="2:11" ht="17.399999999999999">
      <c r="B252" s="1">
        <v>27.25</v>
      </c>
      <c r="C252" s="5">
        <v>0.83799999999999997</v>
      </c>
      <c r="D252" s="1">
        <f t="shared" si="6"/>
        <v>0.71789999999999998</v>
      </c>
      <c r="E252" s="9">
        <f t="shared" si="7"/>
        <v>0.12009999999999998</v>
      </c>
      <c r="F252">
        <v>-2.3999999999999998E-3</v>
      </c>
      <c r="G252">
        <v>0.7833</v>
      </c>
      <c r="H252">
        <f t="shared" si="8"/>
        <v>0.27631578947368435</v>
      </c>
      <c r="I252">
        <f t="shared" si="9"/>
        <v>-6.6916052631578982</v>
      </c>
      <c r="J252">
        <f t="shared" si="10"/>
        <v>26.819095097817051</v>
      </c>
      <c r="K252">
        <f t="shared" si="11"/>
        <v>0.60462359155079781</v>
      </c>
    </row>
    <row r="253" spans="2:11">
      <c r="B253" s="1">
        <v>27.5</v>
      </c>
      <c r="C253" s="4">
        <v>0.64200000000000002</v>
      </c>
      <c r="D253" s="1">
        <f t="shared" ref="D253:D275" si="12">-0.0024*B253+0.7833</f>
        <v>0.71730000000000005</v>
      </c>
      <c r="E253" s="9">
        <f t="shared" ref="E253:E275" si="13">C253-D253</f>
        <v>-7.5300000000000034E-2</v>
      </c>
      <c r="F253">
        <v>-2.3999999999999998E-3</v>
      </c>
      <c r="G253">
        <v>0.7833</v>
      </c>
      <c r="H253">
        <f t="shared" si="8"/>
        <v>-0.78399999999999981</v>
      </c>
      <c r="I253">
        <f t="shared" si="9"/>
        <v>22.201999999999995</v>
      </c>
      <c r="J253">
        <f t="shared" si="10"/>
        <v>27.403659160696005</v>
      </c>
      <c r="K253">
        <f t="shared" si="11"/>
        <v>0.58456406287895391</v>
      </c>
    </row>
    <row r="254" spans="2:11">
      <c r="B254" s="1">
        <v>27.75</v>
      </c>
      <c r="C254" s="4">
        <v>0.52811111111111109</v>
      </c>
      <c r="D254" s="1">
        <f t="shared" si="12"/>
        <v>0.7167</v>
      </c>
      <c r="E254" s="9">
        <f t="shared" si="13"/>
        <v>-0.18858888888888892</v>
      </c>
      <c r="F254">
        <v>-2.3999999999999998E-3</v>
      </c>
      <c r="G254">
        <v>0.7833</v>
      </c>
      <c r="H254">
        <f t="shared" si="8"/>
        <v>-0.45555555555555571</v>
      </c>
      <c r="I254">
        <f t="shared" si="9"/>
        <v>13.169777777777782</v>
      </c>
      <c r="J254">
        <f t="shared" si="10"/>
        <v>27.33383189486073</v>
      </c>
      <c r="K254">
        <f t="shared" si="11"/>
        <v>0</v>
      </c>
    </row>
    <row r="255" spans="2:11">
      <c r="B255" s="1">
        <v>28.25</v>
      </c>
      <c r="C255" s="4">
        <v>0.71724999999999994</v>
      </c>
      <c r="D255" s="1">
        <f t="shared" si="12"/>
        <v>0.71550000000000002</v>
      </c>
      <c r="E255" s="9">
        <f t="shared" si="13"/>
        <v>1.7499999999999183E-3</v>
      </c>
      <c r="F255">
        <v>-2.3999999999999998E-3</v>
      </c>
      <c r="G255">
        <v>0.7833</v>
      </c>
      <c r="H255">
        <f t="shared" ref="H255:H318" si="14">(C255-C254)/(B255-B254)</f>
        <v>0.37827777777777771</v>
      </c>
      <c r="I255">
        <f t="shared" ref="I255:I318" si="15">C255-H255*B255</f>
        <v>-9.9690972222222207</v>
      </c>
      <c r="J255">
        <f t="shared" ref="J255:J318" si="16">(G255-I255)/(H255-F255)</f>
        <v>28.245402936283238</v>
      </c>
      <c r="K255">
        <f t="shared" si="11"/>
        <v>0.91157104142250844</v>
      </c>
    </row>
    <row r="256" spans="2:11">
      <c r="B256" s="1">
        <v>28.4</v>
      </c>
      <c r="C256" s="4">
        <v>0.72133333333333327</v>
      </c>
      <c r="D256" s="1">
        <f t="shared" si="12"/>
        <v>0.71514</v>
      </c>
      <c r="E256" s="9">
        <f t="shared" si="13"/>
        <v>6.193333333333273E-3</v>
      </c>
      <c r="F256">
        <v>-2.3999999999999998E-3</v>
      </c>
      <c r="G256">
        <v>0.7833</v>
      </c>
      <c r="H256">
        <f t="shared" si="14"/>
        <v>2.7222222222222443E-2</v>
      </c>
      <c r="I256">
        <f t="shared" si="15"/>
        <v>-5.1777777777784029E-2</v>
      </c>
      <c r="J256">
        <f t="shared" si="16"/>
        <v>28.190922730682672</v>
      </c>
      <c r="K256">
        <f t="shared" ref="K256:K319" si="17">IF(J256-J255&gt;0, J256-J255,0)</f>
        <v>0</v>
      </c>
    </row>
    <row r="257" spans="2:11" ht="17.399999999999999">
      <c r="B257" s="1">
        <v>29.25</v>
      </c>
      <c r="C257" s="7">
        <v>0.46150000000000002</v>
      </c>
      <c r="D257" s="1">
        <f t="shared" si="12"/>
        <v>0.71309999999999996</v>
      </c>
      <c r="E257" s="9">
        <f t="shared" si="13"/>
        <v>-0.25159999999999993</v>
      </c>
      <c r="F257">
        <v>-2.3999999999999998E-3</v>
      </c>
      <c r="G257">
        <v>0.7833</v>
      </c>
      <c r="H257">
        <f t="shared" si="14"/>
        <v>-0.30568627450980329</v>
      </c>
      <c r="I257">
        <f t="shared" si="15"/>
        <v>9.4028235294117479</v>
      </c>
      <c r="J257">
        <f t="shared" si="16"/>
        <v>28.420420750471958</v>
      </c>
      <c r="K257">
        <f t="shared" si="17"/>
        <v>0.22949801978928619</v>
      </c>
    </row>
    <row r="258" spans="2:11">
      <c r="B258" s="1">
        <v>29.5</v>
      </c>
      <c r="C258" s="4">
        <v>0.74790000000000012</v>
      </c>
      <c r="D258" s="1">
        <f t="shared" si="12"/>
        <v>0.71250000000000002</v>
      </c>
      <c r="E258" s="9">
        <f t="shared" si="13"/>
        <v>3.5400000000000098E-2</v>
      </c>
      <c r="F258">
        <v>-2.3999999999999998E-3</v>
      </c>
      <c r="G258">
        <v>0.7833</v>
      </c>
      <c r="H258">
        <f t="shared" si="14"/>
        <v>1.1456000000000004</v>
      </c>
      <c r="I258">
        <f t="shared" si="15"/>
        <v>-33.047300000000007</v>
      </c>
      <c r="J258">
        <f t="shared" si="16"/>
        <v>29.469163763066195</v>
      </c>
      <c r="K258">
        <f t="shared" si="17"/>
        <v>1.0487430125942367</v>
      </c>
    </row>
    <row r="259" spans="2:11" ht="17.399999999999999">
      <c r="B259" s="1">
        <v>29.75</v>
      </c>
      <c r="C259" s="5">
        <v>0.65766666666666662</v>
      </c>
      <c r="D259" s="1">
        <f t="shared" si="12"/>
        <v>0.71189999999999998</v>
      </c>
      <c r="E259" s="9">
        <f t="shared" si="13"/>
        <v>-5.4233333333333356E-2</v>
      </c>
      <c r="F259">
        <v>-2.3999999999999998E-3</v>
      </c>
      <c r="G259">
        <v>0.7833</v>
      </c>
      <c r="H259">
        <f t="shared" si="14"/>
        <v>-0.36093333333333399</v>
      </c>
      <c r="I259">
        <f t="shared" si="15"/>
        <v>11.395433333333354</v>
      </c>
      <c r="J259">
        <f t="shared" si="16"/>
        <v>29.598735589438455</v>
      </c>
      <c r="K259">
        <f t="shared" si="17"/>
        <v>0.12957182637225984</v>
      </c>
    </row>
    <row r="260" spans="2:11">
      <c r="B260" s="1">
        <v>30</v>
      </c>
      <c r="C260" s="4">
        <v>0.71239999999999992</v>
      </c>
      <c r="D260" s="1">
        <f t="shared" si="12"/>
        <v>0.71130000000000004</v>
      </c>
      <c r="E260" s="9">
        <f t="shared" si="13"/>
        <v>1.0999999999998789E-3</v>
      </c>
      <c r="F260">
        <v>-2.3999999999999998E-3</v>
      </c>
      <c r="G260">
        <v>0.7833</v>
      </c>
      <c r="H260">
        <f t="shared" si="14"/>
        <v>0.2189333333333332</v>
      </c>
      <c r="I260">
        <f t="shared" si="15"/>
        <v>-5.8555999999999964</v>
      </c>
      <c r="J260">
        <f t="shared" si="16"/>
        <v>29.995030120481925</v>
      </c>
      <c r="K260">
        <f t="shared" si="17"/>
        <v>0.39629453104346979</v>
      </c>
    </row>
    <row r="261" spans="2:11">
      <c r="B261" s="1">
        <v>30.25</v>
      </c>
      <c r="C261" s="4">
        <v>0.68837499999999996</v>
      </c>
      <c r="D261" s="1">
        <f t="shared" si="12"/>
        <v>0.7107</v>
      </c>
      <c r="E261" s="9">
        <f t="shared" si="13"/>
        <v>-2.2325000000000039E-2</v>
      </c>
      <c r="F261">
        <v>-2.3999999999999998E-3</v>
      </c>
      <c r="G261">
        <v>0.7833</v>
      </c>
      <c r="H261">
        <f t="shared" si="14"/>
        <v>-9.6099999999999852E-2</v>
      </c>
      <c r="I261">
        <f t="shared" si="15"/>
        <v>3.5953999999999953</v>
      </c>
      <c r="J261">
        <f t="shared" si="16"/>
        <v>30.011739594450368</v>
      </c>
      <c r="K261">
        <f t="shared" si="17"/>
        <v>1.6709473968443689E-2</v>
      </c>
    </row>
    <row r="262" spans="2:11">
      <c r="B262" s="1">
        <v>30.45</v>
      </c>
      <c r="C262" s="4">
        <v>0.68758333333333332</v>
      </c>
      <c r="D262" s="1">
        <f t="shared" si="12"/>
        <v>0.71021999999999996</v>
      </c>
      <c r="E262" s="9">
        <f t="shared" si="13"/>
        <v>-2.2636666666666638E-2</v>
      </c>
      <c r="F262">
        <v>-2.3999999999999998E-3</v>
      </c>
      <c r="G262">
        <v>0.7833</v>
      </c>
      <c r="H262">
        <f t="shared" si="14"/>
        <v>-3.9583333333331888E-3</v>
      </c>
      <c r="I262">
        <f t="shared" si="15"/>
        <v>0.80811458333332897</v>
      </c>
      <c r="J262">
        <f t="shared" si="16"/>
        <v>15.923796791442529</v>
      </c>
      <c r="K262">
        <f t="shared" si="17"/>
        <v>0</v>
      </c>
    </row>
    <row r="263" spans="2:11">
      <c r="B263" s="1">
        <v>30.5</v>
      </c>
      <c r="C263" s="4">
        <v>0.79283333333333328</v>
      </c>
      <c r="D263" s="1">
        <f t="shared" si="12"/>
        <v>0.71009999999999995</v>
      </c>
      <c r="E263" s="9">
        <f t="shared" si="13"/>
        <v>8.2733333333333325E-2</v>
      </c>
      <c r="F263">
        <v>-2.3999999999999998E-3</v>
      </c>
      <c r="G263">
        <v>0.7833</v>
      </c>
      <c r="H263">
        <f t="shared" si="14"/>
        <v>2.1049999999999693</v>
      </c>
      <c r="I263">
        <f t="shared" si="15"/>
        <v>-63.409666666665728</v>
      </c>
      <c r="J263">
        <f t="shared" si="16"/>
        <v>30.46074151402992</v>
      </c>
      <c r="K263">
        <f t="shared" si="17"/>
        <v>14.536944722587391</v>
      </c>
    </row>
    <row r="264" spans="2:11">
      <c r="B264" s="1">
        <v>30.65</v>
      </c>
      <c r="C264" s="4">
        <v>0.72466666666666668</v>
      </c>
      <c r="D264" s="1">
        <f t="shared" si="12"/>
        <v>0.70974000000000004</v>
      </c>
      <c r="E264" s="9">
        <f t="shared" si="13"/>
        <v>1.4926666666666644E-2</v>
      </c>
      <c r="F264">
        <v>-2.3999999999999998E-3</v>
      </c>
      <c r="G264">
        <v>0.7833</v>
      </c>
      <c r="H264">
        <f t="shared" si="14"/>
        <v>-0.45444444444444831</v>
      </c>
      <c r="I264">
        <f t="shared" si="15"/>
        <v>14.653388888889006</v>
      </c>
      <c r="J264">
        <f t="shared" si="16"/>
        <v>30.683020351981121</v>
      </c>
      <c r="K264">
        <f t="shared" si="17"/>
        <v>0.22227883795120107</v>
      </c>
    </row>
    <row r="265" spans="2:11">
      <c r="B265" s="1">
        <v>31.25</v>
      </c>
      <c r="C265" s="4">
        <v>0.79150000000000009</v>
      </c>
      <c r="D265" s="1">
        <f t="shared" si="12"/>
        <v>0.70830000000000004</v>
      </c>
      <c r="E265" s="9">
        <f t="shared" si="13"/>
        <v>8.3200000000000052E-2</v>
      </c>
      <c r="F265">
        <v>-2.3999999999999998E-3</v>
      </c>
      <c r="G265">
        <v>0.7833</v>
      </c>
      <c r="H265">
        <f t="shared" si="14"/>
        <v>0.11138888888888876</v>
      </c>
      <c r="I265">
        <f t="shared" si="15"/>
        <v>-2.6894027777777736</v>
      </c>
      <c r="J265">
        <f t="shared" si="16"/>
        <v>30.518821404159748</v>
      </c>
      <c r="K265">
        <f t="shared" si="17"/>
        <v>0</v>
      </c>
    </row>
    <row r="266" spans="2:11">
      <c r="B266" s="1">
        <v>31.65</v>
      </c>
      <c r="C266" s="4">
        <v>0.76650000000000007</v>
      </c>
      <c r="D266" s="1">
        <f t="shared" si="12"/>
        <v>0.70733999999999997</v>
      </c>
      <c r="E266" s="9">
        <f t="shared" si="13"/>
        <v>5.9160000000000101E-2</v>
      </c>
      <c r="F266">
        <v>-2.3999999999999998E-3</v>
      </c>
      <c r="G266">
        <v>0.7833</v>
      </c>
      <c r="H266">
        <f t="shared" si="14"/>
        <v>-6.2500000000000278E-2</v>
      </c>
      <c r="I266">
        <f t="shared" si="15"/>
        <v>2.744625000000009</v>
      </c>
      <c r="J266">
        <f t="shared" si="16"/>
        <v>32.634359400998335</v>
      </c>
      <c r="K266">
        <f t="shared" si="17"/>
        <v>2.1155379968385866</v>
      </c>
    </row>
    <row r="267" spans="2:11">
      <c r="B267" s="1">
        <v>32.4</v>
      </c>
      <c r="C267" s="4">
        <v>0.76729999999999987</v>
      </c>
      <c r="D267" s="1">
        <f t="shared" si="12"/>
        <v>0.70554000000000006</v>
      </c>
      <c r="E267" s="9">
        <f t="shared" si="13"/>
        <v>6.1759999999999815E-2</v>
      </c>
      <c r="F267">
        <v>-2.3999999999999998E-3</v>
      </c>
      <c r="G267">
        <v>0.7833</v>
      </c>
      <c r="H267">
        <f t="shared" si="14"/>
        <v>1.0666666666664011E-3</v>
      </c>
      <c r="I267">
        <f t="shared" si="15"/>
        <v>0.7327400000000085</v>
      </c>
      <c r="J267">
        <f t="shared" si="16"/>
        <v>14.58461538461405</v>
      </c>
      <c r="K267">
        <f t="shared" si="17"/>
        <v>0</v>
      </c>
    </row>
    <row r="268" spans="2:11">
      <c r="B268" s="1">
        <v>32.5</v>
      </c>
      <c r="C268" s="4">
        <v>0.752</v>
      </c>
      <c r="D268" s="1">
        <f t="shared" si="12"/>
        <v>0.70530000000000004</v>
      </c>
      <c r="E268" s="9">
        <f t="shared" si="13"/>
        <v>4.6699999999999964E-2</v>
      </c>
      <c r="F268">
        <v>-2.3999999999999998E-3</v>
      </c>
      <c r="G268">
        <v>0.7833</v>
      </c>
      <c r="H268">
        <f t="shared" si="14"/>
        <v>-0.15299999999999653</v>
      </c>
      <c r="I268">
        <f t="shared" si="15"/>
        <v>5.7244999999998871</v>
      </c>
      <c r="J268">
        <f t="shared" si="16"/>
        <v>32.810092961487399</v>
      </c>
      <c r="K268">
        <f t="shared" si="17"/>
        <v>18.225477576873349</v>
      </c>
    </row>
    <row r="269" spans="2:11">
      <c r="B269" s="1">
        <v>32.700000000000003</v>
      </c>
      <c r="C269" s="4">
        <v>0.68618181818181812</v>
      </c>
      <c r="D269" s="1">
        <f t="shared" si="12"/>
        <v>0.70482</v>
      </c>
      <c r="E269" s="9">
        <f t="shared" si="13"/>
        <v>-1.8638181818181887E-2</v>
      </c>
      <c r="F269">
        <v>-2.3999999999999998E-3</v>
      </c>
      <c r="G269">
        <v>0.7833</v>
      </c>
      <c r="H269">
        <f t="shared" si="14"/>
        <v>-0.32909090909090477</v>
      </c>
      <c r="I269">
        <f t="shared" si="15"/>
        <v>11.447454545454406</v>
      </c>
      <c r="J269">
        <f t="shared" si="16"/>
        <v>32.64294857524488</v>
      </c>
      <c r="K269">
        <f t="shared" si="17"/>
        <v>0</v>
      </c>
    </row>
    <row r="270" spans="2:11" ht="17.399999999999999">
      <c r="B270" s="1">
        <v>33</v>
      </c>
      <c r="C270" s="7">
        <v>0.92600000000000005</v>
      </c>
      <c r="D270" s="1">
        <f t="shared" si="12"/>
        <v>0.70409999999999995</v>
      </c>
      <c r="E270" s="9">
        <f t="shared" si="13"/>
        <v>0.2219000000000001</v>
      </c>
      <c r="F270">
        <v>-2.3999999999999998E-3</v>
      </c>
      <c r="G270">
        <v>0.7833</v>
      </c>
      <c r="H270">
        <f t="shared" si="14"/>
        <v>0.79939393939394732</v>
      </c>
      <c r="I270">
        <f t="shared" si="15"/>
        <v>-25.454000000000264</v>
      </c>
      <c r="J270">
        <f t="shared" si="16"/>
        <v>32.723245600774028</v>
      </c>
      <c r="K270">
        <f t="shared" si="17"/>
        <v>8.0297025529148414E-2</v>
      </c>
    </row>
    <row r="271" spans="2:11" ht="17.399999999999999">
      <c r="B271" s="1">
        <v>34</v>
      </c>
      <c r="C271" s="7">
        <v>0.5615</v>
      </c>
      <c r="D271" s="1">
        <f t="shared" si="12"/>
        <v>0.70169999999999999</v>
      </c>
      <c r="E271" s="9">
        <f t="shared" si="13"/>
        <v>-0.14019999999999999</v>
      </c>
      <c r="F271">
        <v>-2.3999999999999998E-3</v>
      </c>
      <c r="G271">
        <v>0.7833</v>
      </c>
      <c r="H271">
        <f t="shared" si="14"/>
        <v>-0.36450000000000005</v>
      </c>
      <c r="I271">
        <f t="shared" si="15"/>
        <v>12.954500000000001</v>
      </c>
      <c r="J271">
        <f t="shared" si="16"/>
        <v>33.612814139740401</v>
      </c>
      <c r="K271">
        <f t="shared" si="17"/>
        <v>0.88956853896637256</v>
      </c>
    </row>
    <row r="272" spans="2:11" ht="17.399999999999999">
      <c r="B272" s="1">
        <v>35.1</v>
      </c>
      <c r="C272" s="5">
        <v>0.6684444444444444</v>
      </c>
      <c r="D272" s="1">
        <f t="shared" si="12"/>
        <v>0.69906000000000001</v>
      </c>
      <c r="E272" s="9">
        <f t="shared" si="13"/>
        <v>-3.0615555555555618E-2</v>
      </c>
      <c r="F272">
        <v>-2.3999999999999998E-3</v>
      </c>
      <c r="G272">
        <v>0.7833</v>
      </c>
      <c r="H272">
        <f t="shared" si="14"/>
        <v>9.7222222222222057E-2</v>
      </c>
      <c r="I272">
        <f t="shared" si="15"/>
        <v>-2.7440555555555499</v>
      </c>
      <c r="J272">
        <f t="shared" si="16"/>
        <v>35.407316529109977</v>
      </c>
      <c r="K272">
        <f t="shared" si="17"/>
        <v>1.7945023893695762</v>
      </c>
    </row>
    <row r="273" spans="2:12">
      <c r="B273" s="1">
        <v>37</v>
      </c>
      <c r="C273" s="4">
        <v>0.95139999999999991</v>
      </c>
      <c r="D273" s="1">
        <f t="shared" si="12"/>
        <v>0.69450000000000001</v>
      </c>
      <c r="E273" s="9">
        <f t="shared" si="13"/>
        <v>0.25689999999999991</v>
      </c>
      <c r="F273">
        <v>-2.3999999999999998E-3</v>
      </c>
      <c r="G273">
        <v>0.7833</v>
      </c>
      <c r="H273">
        <f t="shared" si="14"/>
        <v>0.14892397660818724</v>
      </c>
      <c r="I273">
        <f t="shared" si="15"/>
        <v>-4.5587871345029285</v>
      </c>
      <c r="J273">
        <f t="shared" si="16"/>
        <v>35.30231794221762</v>
      </c>
      <c r="K273">
        <f t="shared" si="17"/>
        <v>0</v>
      </c>
    </row>
    <row r="274" spans="2:12">
      <c r="B274" s="1">
        <v>37.5</v>
      </c>
      <c r="C274" s="4">
        <v>0.60183333333333333</v>
      </c>
      <c r="D274" s="1">
        <f t="shared" si="12"/>
        <v>0.69330000000000003</v>
      </c>
      <c r="E274" s="9">
        <f t="shared" si="13"/>
        <v>-9.1466666666666696E-2</v>
      </c>
      <c r="F274">
        <v>-2.3999999999999998E-3</v>
      </c>
      <c r="G274">
        <v>0.7833</v>
      </c>
      <c r="H274">
        <f t="shared" si="14"/>
        <v>-0.69913333333333316</v>
      </c>
      <c r="I274">
        <f t="shared" si="15"/>
        <v>26.819333333333326</v>
      </c>
      <c r="J274">
        <f t="shared" si="16"/>
        <v>37.368720696584056</v>
      </c>
      <c r="K274">
        <f t="shared" si="17"/>
        <v>2.0664027543664361</v>
      </c>
    </row>
    <row r="275" spans="2:12">
      <c r="B275" s="1">
        <v>42</v>
      </c>
      <c r="C275" s="4">
        <v>0.53849999999999998</v>
      </c>
      <c r="D275" s="1">
        <f t="shared" si="12"/>
        <v>0.6825</v>
      </c>
      <c r="E275" s="9">
        <f t="shared" si="13"/>
        <v>-0.14400000000000002</v>
      </c>
      <c r="F275">
        <v>-2.3999999999999998E-3</v>
      </c>
      <c r="G275">
        <v>0.7833</v>
      </c>
      <c r="H275">
        <f t="shared" si="14"/>
        <v>-1.4074074074074079E-2</v>
      </c>
      <c r="I275">
        <f t="shared" si="15"/>
        <v>1.1296111111111113</v>
      </c>
      <c r="J275">
        <f t="shared" si="16"/>
        <v>29.664974619289346</v>
      </c>
      <c r="K275">
        <f t="shared" si="17"/>
        <v>0</v>
      </c>
    </row>
    <row r="276" spans="2:12">
      <c r="E276" s="9">
        <f>AVERAGE(E189:E275)</f>
        <v>-2.016269011958673E-3</v>
      </c>
      <c r="F276">
        <v>-2.3999999999999998E-3</v>
      </c>
      <c r="G276">
        <v>0.7833</v>
      </c>
      <c r="H276">
        <f t="shared" si="14"/>
        <v>1.282142857142857E-2</v>
      </c>
      <c r="I276">
        <f t="shared" si="15"/>
        <v>0</v>
      </c>
      <c r="J276">
        <f t="shared" si="16"/>
        <v>51.460347254809953</v>
      </c>
      <c r="K276">
        <f t="shared" si="17"/>
        <v>21.795372635520607</v>
      </c>
      <c r="L276">
        <f>AVERAGE(K191:K275)</f>
        <v>0.81055178716439169</v>
      </c>
    </row>
    <row r="277" spans="2:12">
      <c r="F277">
        <v>-2.3999999999999998E-3</v>
      </c>
      <c r="G277">
        <v>0.7833</v>
      </c>
      <c r="H277" t="e">
        <f t="shared" si="14"/>
        <v>#DIV/0!</v>
      </c>
      <c r="I277" t="e">
        <f t="shared" si="15"/>
        <v>#DIV/0!</v>
      </c>
      <c r="J277" t="e">
        <f t="shared" si="16"/>
        <v>#DIV/0!</v>
      </c>
      <c r="K277" t="e">
        <f t="shared" si="17"/>
        <v>#DIV/0!</v>
      </c>
    </row>
    <row r="278" spans="2:12">
      <c r="F278">
        <v>-2.3999999999999998E-3</v>
      </c>
      <c r="G278">
        <v>0.7833</v>
      </c>
      <c r="H278" t="e">
        <f t="shared" si="14"/>
        <v>#DIV/0!</v>
      </c>
      <c r="I278" t="e">
        <f t="shared" si="15"/>
        <v>#DIV/0!</v>
      </c>
      <c r="J278" t="e">
        <f t="shared" si="16"/>
        <v>#DIV/0!</v>
      </c>
      <c r="K278" t="e">
        <f t="shared" si="17"/>
        <v>#DIV/0!</v>
      </c>
    </row>
    <row r="279" spans="2:12">
      <c r="F279">
        <v>-2.3999999999999998E-3</v>
      </c>
      <c r="G279">
        <v>0.7833</v>
      </c>
      <c r="H279" t="e">
        <f t="shared" si="14"/>
        <v>#DIV/0!</v>
      </c>
      <c r="I279" t="e">
        <f t="shared" si="15"/>
        <v>#DIV/0!</v>
      </c>
      <c r="J279" t="e">
        <f t="shared" si="16"/>
        <v>#DIV/0!</v>
      </c>
      <c r="K279" t="e">
        <f t="shared" si="17"/>
        <v>#DIV/0!</v>
      </c>
    </row>
    <row r="280" spans="2:12">
      <c r="F280">
        <v>-2.3999999999999998E-3</v>
      </c>
      <c r="G280">
        <v>0.7833</v>
      </c>
      <c r="H280" t="e">
        <f t="shared" si="14"/>
        <v>#DIV/0!</v>
      </c>
      <c r="I280" t="e">
        <f t="shared" si="15"/>
        <v>#DIV/0!</v>
      </c>
      <c r="J280" t="e">
        <f t="shared" si="16"/>
        <v>#DIV/0!</v>
      </c>
      <c r="K280" t="e">
        <f t="shared" si="17"/>
        <v>#DIV/0!</v>
      </c>
    </row>
    <row r="281" spans="2:12">
      <c r="F281">
        <v>-2.3999999999999998E-3</v>
      </c>
      <c r="G281">
        <v>0.7833</v>
      </c>
      <c r="H281" t="e">
        <f t="shared" si="14"/>
        <v>#DIV/0!</v>
      </c>
      <c r="I281" t="e">
        <f t="shared" si="15"/>
        <v>#DIV/0!</v>
      </c>
      <c r="J281" t="e">
        <f t="shared" si="16"/>
        <v>#DIV/0!</v>
      </c>
      <c r="K281" t="e">
        <f t="shared" si="17"/>
        <v>#DIV/0!</v>
      </c>
    </row>
    <row r="282" spans="2:12">
      <c r="F282">
        <v>-2.3999999999999998E-3</v>
      </c>
      <c r="G282">
        <v>0.7833</v>
      </c>
      <c r="H282" t="e">
        <f t="shared" si="14"/>
        <v>#DIV/0!</v>
      </c>
      <c r="I282" t="e">
        <f t="shared" si="15"/>
        <v>#DIV/0!</v>
      </c>
      <c r="J282" t="e">
        <f t="shared" si="16"/>
        <v>#DIV/0!</v>
      </c>
      <c r="K282" t="e">
        <f t="shared" si="17"/>
        <v>#DIV/0!</v>
      </c>
    </row>
    <row r="283" spans="2:12">
      <c r="F283">
        <v>-2.3999999999999998E-3</v>
      </c>
      <c r="G283">
        <v>0.7833</v>
      </c>
      <c r="H283" t="e">
        <f t="shared" si="14"/>
        <v>#DIV/0!</v>
      </c>
      <c r="I283" t="e">
        <f t="shared" si="15"/>
        <v>#DIV/0!</v>
      </c>
      <c r="J283" t="e">
        <f t="shared" si="16"/>
        <v>#DIV/0!</v>
      </c>
      <c r="K283" t="e">
        <f t="shared" si="17"/>
        <v>#DIV/0!</v>
      </c>
    </row>
    <row r="284" spans="2:12">
      <c r="F284">
        <v>-2.3999999999999998E-3</v>
      </c>
      <c r="G284">
        <v>0.7833</v>
      </c>
      <c r="H284" t="e">
        <f t="shared" si="14"/>
        <v>#DIV/0!</v>
      </c>
      <c r="I284" t="e">
        <f t="shared" si="15"/>
        <v>#DIV/0!</v>
      </c>
      <c r="J284" t="e">
        <f t="shared" si="16"/>
        <v>#DIV/0!</v>
      </c>
      <c r="K284" t="e">
        <f t="shared" si="17"/>
        <v>#DIV/0!</v>
      </c>
    </row>
    <row r="285" spans="2:12">
      <c r="F285">
        <v>-2.3999999999999998E-3</v>
      </c>
      <c r="G285">
        <v>0.7833</v>
      </c>
      <c r="H285" t="e">
        <f t="shared" si="14"/>
        <v>#DIV/0!</v>
      </c>
      <c r="I285" t="e">
        <f t="shared" si="15"/>
        <v>#DIV/0!</v>
      </c>
      <c r="J285" t="e">
        <f t="shared" si="16"/>
        <v>#DIV/0!</v>
      </c>
      <c r="K285" t="e">
        <f t="shared" si="17"/>
        <v>#DIV/0!</v>
      </c>
    </row>
    <row r="286" spans="2:12">
      <c r="F286">
        <v>-2.3999999999999998E-3</v>
      </c>
      <c r="G286">
        <v>0.7833</v>
      </c>
      <c r="H286" t="e">
        <f t="shared" si="14"/>
        <v>#DIV/0!</v>
      </c>
      <c r="I286" t="e">
        <f t="shared" si="15"/>
        <v>#DIV/0!</v>
      </c>
      <c r="J286" t="e">
        <f t="shared" si="16"/>
        <v>#DIV/0!</v>
      </c>
      <c r="K286" t="e">
        <f t="shared" si="17"/>
        <v>#DIV/0!</v>
      </c>
    </row>
    <row r="287" spans="2:12">
      <c r="F287">
        <v>-2.3999999999999998E-3</v>
      </c>
      <c r="G287">
        <v>0.7833</v>
      </c>
      <c r="H287" t="e">
        <f t="shared" si="14"/>
        <v>#DIV/0!</v>
      </c>
      <c r="I287" t="e">
        <f t="shared" si="15"/>
        <v>#DIV/0!</v>
      </c>
      <c r="J287" t="e">
        <f t="shared" si="16"/>
        <v>#DIV/0!</v>
      </c>
      <c r="K287" t="e">
        <f t="shared" si="17"/>
        <v>#DIV/0!</v>
      </c>
    </row>
    <row r="288" spans="2:12">
      <c r="F288">
        <v>-2.3999999999999998E-3</v>
      </c>
      <c r="G288">
        <v>0.7833</v>
      </c>
      <c r="H288" t="e">
        <f t="shared" si="14"/>
        <v>#DIV/0!</v>
      </c>
      <c r="I288" t="e">
        <f t="shared" si="15"/>
        <v>#DIV/0!</v>
      </c>
      <c r="J288" t="e">
        <f t="shared" si="16"/>
        <v>#DIV/0!</v>
      </c>
      <c r="K288" t="e">
        <f t="shared" si="17"/>
        <v>#DIV/0!</v>
      </c>
    </row>
    <row r="289" spans="6:11">
      <c r="F289">
        <v>-2.3999999999999998E-3</v>
      </c>
      <c r="G289">
        <v>0.7833</v>
      </c>
      <c r="H289" t="e">
        <f t="shared" si="14"/>
        <v>#DIV/0!</v>
      </c>
      <c r="I289" t="e">
        <f t="shared" si="15"/>
        <v>#DIV/0!</v>
      </c>
      <c r="J289" t="e">
        <f t="shared" si="16"/>
        <v>#DIV/0!</v>
      </c>
      <c r="K289" t="e">
        <f t="shared" si="17"/>
        <v>#DIV/0!</v>
      </c>
    </row>
    <row r="290" spans="6:11">
      <c r="F290">
        <v>-2.3999999999999998E-3</v>
      </c>
      <c r="G290">
        <v>0.7833</v>
      </c>
      <c r="H290" t="e">
        <f t="shared" si="14"/>
        <v>#DIV/0!</v>
      </c>
      <c r="I290" t="e">
        <f t="shared" si="15"/>
        <v>#DIV/0!</v>
      </c>
      <c r="J290" t="e">
        <f t="shared" si="16"/>
        <v>#DIV/0!</v>
      </c>
      <c r="K290" t="e">
        <f t="shared" si="17"/>
        <v>#DIV/0!</v>
      </c>
    </row>
    <row r="291" spans="6:11">
      <c r="F291">
        <v>-2.3999999999999998E-3</v>
      </c>
      <c r="G291">
        <v>0.7833</v>
      </c>
      <c r="H291" t="e">
        <f t="shared" si="14"/>
        <v>#DIV/0!</v>
      </c>
      <c r="I291" t="e">
        <f t="shared" si="15"/>
        <v>#DIV/0!</v>
      </c>
      <c r="J291" t="e">
        <f t="shared" si="16"/>
        <v>#DIV/0!</v>
      </c>
      <c r="K291" t="e">
        <f t="shared" si="17"/>
        <v>#DIV/0!</v>
      </c>
    </row>
    <row r="292" spans="6:11">
      <c r="F292">
        <v>-2.3999999999999998E-3</v>
      </c>
      <c r="G292">
        <v>0.7833</v>
      </c>
      <c r="H292" t="e">
        <f t="shared" si="14"/>
        <v>#DIV/0!</v>
      </c>
      <c r="I292" t="e">
        <f t="shared" si="15"/>
        <v>#DIV/0!</v>
      </c>
      <c r="J292" t="e">
        <f t="shared" si="16"/>
        <v>#DIV/0!</v>
      </c>
      <c r="K292" t="e">
        <f t="shared" si="17"/>
        <v>#DIV/0!</v>
      </c>
    </row>
    <row r="293" spans="6:11">
      <c r="F293">
        <v>-2.3999999999999998E-3</v>
      </c>
      <c r="G293">
        <v>0.7833</v>
      </c>
      <c r="H293" t="e">
        <f t="shared" si="14"/>
        <v>#DIV/0!</v>
      </c>
      <c r="I293" t="e">
        <f t="shared" si="15"/>
        <v>#DIV/0!</v>
      </c>
      <c r="J293" t="e">
        <f t="shared" si="16"/>
        <v>#DIV/0!</v>
      </c>
      <c r="K293" t="e">
        <f t="shared" si="17"/>
        <v>#DIV/0!</v>
      </c>
    </row>
    <row r="294" spans="6:11">
      <c r="F294">
        <v>-2.3999999999999998E-3</v>
      </c>
      <c r="G294">
        <v>0.7833</v>
      </c>
      <c r="H294" t="e">
        <f t="shared" si="14"/>
        <v>#DIV/0!</v>
      </c>
      <c r="I294" t="e">
        <f t="shared" si="15"/>
        <v>#DIV/0!</v>
      </c>
      <c r="J294" t="e">
        <f t="shared" si="16"/>
        <v>#DIV/0!</v>
      </c>
      <c r="K294" t="e">
        <f t="shared" si="17"/>
        <v>#DIV/0!</v>
      </c>
    </row>
    <row r="295" spans="6:11">
      <c r="F295">
        <v>-2.3999999999999998E-3</v>
      </c>
      <c r="G295">
        <v>0.7833</v>
      </c>
      <c r="H295" t="e">
        <f t="shared" si="14"/>
        <v>#DIV/0!</v>
      </c>
      <c r="I295" t="e">
        <f t="shared" si="15"/>
        <v>#DIV/0!</v>
      </c>
      <c r="J295" t="e">
        <f t="shared" si="16"/>
        <v>#DIV/0!</v>
      </c>
      <c r="K295" t="e">
        <f t="shared" si="17"/>
        <v>#DIV/0!</v>
      </c>
    </row>
    <row r="296" spans="6:11">
      <c r="F296">
        <v>-2.3999999999999998E-3</v>
      </c>
      <c r="G296">
        <v>0.7833</v>
      </c>
      <c r="H296" t="e">
        <f t="shared" si="14"/>
        <v>#DIV/0!</v>
      </c>
      <c r="I296" t="e">
        <f t="shared" si="15"/>
        <v>#DIV/0!</v>
      </c>
      <c r="J296" t="e">
        <f t="shared" si="16"/>
        <v>#DIV/0!</v>
      </c>
      <c r="K296" t="e">
        <f t="shared" si="17"/>
        <v>#DIV/0!</v>
      </c>
    </row>
    <row r="297" spans="6:11">
      <c r="F297">
        <v>-2.3999999999999998E-3</v>
      </c>
      <c r="G297">
        <v>0.7833</v>
      </c>
      <c r="H297" t="e">
        <f t="shared" si="14"/>
        <v>#DIV/0!</v>
      </c>
      <c r="I297" t="e">
        <f t="shared" si="15"/>
        <v>#DIV/0!</v>
      </c>
      <c r="J297" t="e">
        <f t="shared" si="16"/>
        <v>#DIV/0!</v>
      </c>
      <c r="K297" t="e">
        <f t="shared" si="17"/>
        <v>#DIV/0!</v>
      </c>
    </row>
    <row r="298" spans="6:11">
      <c r="F298">
        <v>-2.3999999999999998E-3</v>
      </c>
      <c r="G298">
        <v>0.7833</v>
      </c>
      <c r="H298" t="e">
        <f t="shared" si="14"/>
        <v>#DIV/0!</v>
      </c>
      <c r="I298" t="e">
        <f t="shared" si="15"/>
        <v>#DIV/0!</v>
      </c>
      <c r="J298" t="e">
        <f t="shared" si="16"/>
        <v>#DIV/0!</v>
      </c>
      <c r="K298" t="e">
        <f t="shared" si="17"/>
        <v>#DIV/0!</v>
      </c>
    </row>
    <row r="299" spans="6:11">
      <c r="F299">
        <v>-2.3999999999999998E-3</v>
      </c>
      <c r="G299">
        <v>0.7833</v>
      </c>
      <c r="H299" t="e">
        <f t="shared" si="14"/>
        <v>#DIV/0!</v>
      </c>
      <c r="I299" t="e">
        <f t="shared" si="15"/>
        <v>#DIV/0!</v>
      </c>
      <c r="J299" t="e">
        <f t="shared" si="16"/>
        <v>#DIV/0!</v>
      </c>
      <c r="K299" t="e">
        <f t="shared" si="17"/>
        <v>#DIV/0!</v>
      </c>
    </row>
    <row r="300" spans="6:11">
      <c r="F300">
        <v>-2.3999999999999998E-3</v>
      </c>
      <c r="G300">
        <v>0.7833</v>
      </c>
      <c r="H300" t="e">
        <f t="shared" si="14"/>
        <v>#DIV/0!</v>
      </c>
      <c r="I300" t="e">
        <f t="shared" si="15"/>
        <v>#DIV/0!</v>
      </c>
      <c r="J300" t="e">
        <f t="shared" si="16"/>
        <v>#DIV/0!</v>
      </c>
      <c r="K300" t="e">
        <f t="shared" si="17"/>
        <v>#DIV/0!</v>
      </c>
    </row>
    <row r="301" spans="6:11">
      <c r="F301">
        <v>-2.3999999999999998E-3</v>
      </c>
      <c r="G301">
        <v>0.7833</v>
      </c>
      <c r="H301" t="e">
        <f t="shared" si="14"/>
        <v>#DIV/0!</v>
      </c>
      <c r="I301" t="e">
        <f t="shared" si="15"/>
        <v>#DIV/0!</v>
      </c>
      <c r="J301" t="e">
        <f t="shared" si="16"/>
        <v>#DIV/0!</v>
      </c>
      <c r="K301" t="e">
        <f t="shared" si="17"/>
        <v>#DIV/0!</v>
      </c>
    </row>
    <row r="302" spans="6:11">
      <c r="F302">
        <v>-2.3999999999999998E-3</v>
      </c>
      <c r="G302">
        <v>0.7833</v>
      </c>
      <c r="H302" t="e">
        <f t="shared" si="14"/>
        <v>#DIV/0!</v>
      </c>
      <c r="I302" t="e">
        <f t="shared" si="15"/>
        <v>#DIV/0!</v>
      </c>
      <c r="J302" t="e">
        <f t="shared" si="16"/>
        <v>#DIV/0!</v>
      </c>
      <c r="K302" t="e">
        <f t="shared" si="17"/>
        <v>#DIV/0!</v>
      </c>
    </row>
    <row r="303" spans="6:11">
      <c r="F303">
        <v>-2.3999999999999998E-3</v>
      </c>
      <c r="G303">
        <v>0.7833</v>
      </c>
      <c r="H303" t="e">
        <f t="shared" si="14"/>
        <v>#DIV/0!</v>
      </c>
      <c r="I303" t="e">
        <f t="shared" si="15"/>
        <v>#DIV/0!</v>
      </c>
      <c r="J303" t="e">
        <f t="shared" si="16"/>
        <v>#DIV/0!</v>
      </c>
      <c r="K303" t="e">
        <f t="shared" si="17"/>
        <v>#DIV/0!</v>
      </c>
    </row>
    <row r="304" spans="6:11">
      <c r="F304">
        <v>-2.3999999999999998E-3</v>
      </c>
      <c r="G304">
        <v>0.7833</v>
      </c>
      <c r="H304" t="e">
        <f t="shared" si="14"/>
        <v>#DIV/0!</v>
      </c>
      <c r="I304" t="e">
        <f t="shared" si="15"/>
        <v>#DIV/0!</v>
      </c>
      <c r="J304" t="e">
        <f t="shared" si="16"/>
        <v>#DIV/0!</v>
      </c>
      <c r="K304" t="e">
        <f t="shared" si="17"/>
        <v>#DIV/0!</v>
      </c>
    </row>
    <row r="305" spans="6:11">
      <c r="F305">
        <v>-2.3999999999999998E-3</v>
      </c>
      <c r="G305">
        <v>0.7833</v>
      </c>
      <c r="H305" t="e">
        <f t="shared" si="14"/>
        <v>#DIV/0!</v>
      </c>
      <c r="I305" t="e">
        <f t="shared" si="15"/>
        <v>#DIV/0!</v>
      </c>
      <c r="J305" t="e">
        <f t="shared" si="16"/>
        <v>#DIV/0!</v>
      </c>
      <c r="K305" t="e">
        <f t="shared" si="17"/>
        <v>#DIV/0!</v>
      </c>
    </row>
    <row r="306" spans="6:11">
      <c r="F306">
        <v>-2.3999999999999998E-3</v>
      </c>
      <c r="G306">
        <v>0.7833</v>
      </c>
      <c r="H306" t="e">
        <f t="shared" si="14"/>
        <v>#DIV/0!</v>
      </c>
      <c r="I306" t="e">
        <f t="shared" si="15"/>
        <v>#DIV/0!</v>
      </c>
      <c r="J306" t="e">
        <f t="shared" si="16"/>
        <v>#DIV/0!</v>
      </c>
      <c r="K306" t="e">
        <f t="shared" si="17"/>
        <v>#DIV/0!</v>
      </c>
    </row>
    <row r="307" spans="6:11">
      <c r="F307">
        <v>-2.3999999999999998E-3</v>
      </c>
      <c r="G307">
        <v>0.7833</v>
      </c>
      <c r="H307" t="e">
        <f t="shared" si="14"/>
        <v>#DIV/0!</v>
      </c>
      <c r="I307" t="e">
        <f t="shared" si="15"/>
        <v>#DIV/0!</v>
      </c>
      <c r="J307" t="e">
        <f t="shared" si="16"/>
        <v>#DIV/0!</v>
      </c>
      <c r="K307" t="e">
        <f t="shared" si="17"/>
        <v>#DIV/0!</v>
      </c>
    </row>
    <row r="308" spans="6:11">
      <c r="F308">
        <v>-2.3999999999999998E-3</v>
      </c>
      <c r="G308">
        <v>0.7833</v>
      </c>
      <c r="H308" t="e">
        <f t="shared" si="14"/>
        <v>#DIV/0!</v>
      </c>
      <c r="I308" t="e">
        <f t="shared" si="15"/>
        <v>#DIV/0!</v>
      </c>
      <c r="J308" t="e">
        <f t="shared" si="16"/>
        <v>#DIV/0!</v>
      </c>
      <c r="K308" t="e">
        <f t="shared" si="17"/>
        <v>#DIV/0!</v>
      </c>
    </row>
    <row r="309" spans="6:11">
      <c r="F309">
        <v>-2.3999999999999998E-3</v>
      </c>
      <c r="G309">
        <v>0.7833</v>
      </c>
      <c r="H309" t="e">
        <f t="shared" si="14"/>
        <v>#DIV/0!</v>
      </c>
      <c r="I309" t="e">
        <f t="shared" si="15"/>
        <v>#DIV/0!</v>
      </c>
      <c r="J309" t="e">
        <f t="shared" si="16"/>
        <v>#DIV/0!</v>
      </c>
      <c r="K309" t="e">
        <f t="shared" si="17"/>
        <v>#DIV/0!</v>
      </c>
    </row>
    <row r="310" spans="6:11">
      <c r="F310">
        <v>-2.3999999999999998E-3</v>
      </c>
      <c r="G310">
        <v>0.7833</v>
      </c>
      <c r="H310" t="e">
        <f t="shared" si="14"/>
        <v>#DIV/0!</v>
      </c>
      <c r="I310" t="e">
        <f t="shared" si="15"/>
        <v>#DIV/0!</v>
      </c>
      <c r="J310" t="e">
        <f t="shared" si="16"/>
        <v>#DIV/0!</v>
      </c>
      <c r="K310" t="e">
        <f t="shared" si="17"/>
        <v>#DIV/0!</v>
      </c>
    </row>
    <row r="311" spans="6:11">
      <c r="F311">
        <v>-2.3999999999999998E-3</v>
      </c>
      <c r="G311">
        <v>0.7833</v>
      </c>
      <c r="H311" t="e">
        <f t="shared" si="14"/>
        <v>#DIV/0!</v>
      </c>
      <c r="I311" t="e">
        <f t="shared" si="15"/>
        <v>#DIV/0!</v>
      </c>
      <c r="J311" t="e">
        <f t="shared" si="16"/>
        <v>#DIV/0!</v>
      </c>
      <c r="K311" t="e">
        <f t="shared" si="17"/>
        <v>#DIV/0!</v>
      </c>
    </row>
    <row r="312" spans="6:11">
      <c r="F312">
        <v>-2.3999999999999998E-3</v>
      </c>
      <c r="G312">
        <v>0.7833</v>
      </c>
      <c r="H312" t="e">
        <f t="shared" si="14"/>
        <v>#DIV/0!</v>
      </c>
      <c r="I312" t="e">
        <f t="shared" si="15"/>
        <v>#DIV/0!</v>
      </c>
      <c r="J312" t="e">
        <f t="shared" si="16"/>
        <v>#DIV/0!</v>
      </c>
      <c r="K312" t="e">
        <f t="shared" si="17"/>
        <v>#DIV/0!</v>
      </c>
    </row>
    <row r="313" spans="6:11">
      <c r="F313">
        <v>-2.3999999999999998E-3</v>
      </c>
      <c r="G313">
        <v>0.7833</v>
      </c>
      <c r="H313" t="e">
        <f t="shared" si="14"/>
        <v>#DIV/0!</v>
      </c>
      <c r="I313" t="e">
        <f t="shared" si="15"/>
        <v>#DIV/0!</v>
      </c>
      <c r="J313" t="e">
        <f t="shared" si="16"/>
        <v>#DIV/0!</v>
      </c>
      <c r="K313" t="e">
        <f t="shared" si="17"/>
        <v>#DIV/0!</v>
      </c>
    </row>
    <row r="314" spans="6:11">
      <c r="F314">
        <v>-2.3999999999999998E-3</v>
      </c>
      <c r="G314">
        <v>0.7833</v>
      </c>
      <c r="H314" t="e">
        <f t="shared" si="14"/>
        <v>#DIV/0!</v>
      </c>
      <c r="I314" t="e">
        <f t="shared" si="15"/>
        <v>#DIV/0!</v>
      </c>
      <c r="J314" t="e">
        <f t="shared" si="16"/>
        <v>#DIV/0!</v>
      </c>
      <c r="K314" t="e">
        <f t="shared" si="17"/>
        <v>#DIV/0!</v>
      </c>
    </row>
    <row r="315" spans="6:11">
      <c r="F315">
        <v>-2.3999999999999998E-3</v>
      </c>
      <c r="G315">
        <v>0.7833</v>
      </c>
      <c r="H315" t="e">
        <f t="shared" si="14"/>
        <v>#DIV/0!</v>
      </c>
      <c r="I315" t="e">
        <f t="shared" si="15"/>
        <v>#DIV/0!</v>
      </c>
      <c r="J315" t="e">
        <f t="shared" si="16"/>
        <v>#DIV/0!</v>
      </c>
      <c r="K315" t="e">
        <f t="shared" si="17"/>
        <v>#DIV/0!</v>
      </c>
    </row>
    <row r="316" spans="6:11">
      <c r="F316">
        <v>-2.3999999999999998E-3</v>
      </c>
      <c r="G316">
        <v>0.7833</v>
      </c>
      <c r="H316" t="e">
        <f t="shared" si="14"/>
        <v>#DIV/0!</v>
      </c>
      <c r="I316" t="e">
        <f t="shared" si="15"/>
        <v>#DIV/0!</v>
      </c>
      <c r="J316" t="e">
        <f t="shared" si="16"/>
        <v>#DIV/0!</v>
      </c>
      <c r="K316" t="e">
        <f t="shared" si="17"/>
        <v>#DIV/0!</v>
      </c>
    </row>
    <row r="317" spans="6:11">
      <c r="F317">
        <v>-2.3999999999999998E-3</v>
      </c>
      <c r="G317">
        <v>0.7833</v>
      </c>
      <c r="H317" t="e">
        <f t="shared" si="14"/>
        <v>#DIV/0!</v>
      </c>
      <c r="I317" t="e">
        <f t="shared" si="15"/>
        <v>#DIV/0!</v>
      </c>
      <c r="J317" t="e">
        <f t="shared" si="16"/>
        <v>#DIV/0!</v>
      </c>
      <c r="K317" t="e">
        <f t="shared" si="17"/>
        <v>#DIV/0!</v>
      </c>
    </row>
    <row r="318" spans="6:11">
      <c r="F318">
        <v>-2.3999999999999998E-3</v>
      </c>
      <c r="G318">
        <v>0.7833</v>
      </c>
      <c r="H318" t="e">
        <f t="shared" si="14"/>
        <v>#DIV/0!</v>
      </c>
      <c r="I318" t="e">
        <f t="shared" si="15"/>
        <v>#DIV/0!</v>
      </c>
      <c r="J318" t="e">
        <f t="shared" si="16"/>
        <v>#DIV/0!</v>
      </c>
      <c r="K318" t="e">
        <f t="shared" si="17"/>
        <v>#DIV/0!</v>
      </c>
    </row>
    <row r="319" spans="6:11">
      <c r="F319">
        <v>-2.3999999999999998E-3</v>
      </c>
      <c r="G319">
        <v>0.7833</v>
      </c>
      <c r="H319" t="e">
        <f t="shared" ref="H319:H339" si="18">(C319-C318)/(B319-B318)</f>
        <v>#DIV/0!</v>
      </c>
      <c r="I319" t="e">
        <f t="shared" ref="I319:I339" si="19">C319-H319*B319</f>
        <v>#DIV/0!</v>
      </c>
      <c r="J319" t="e">
        <f t="shared" ref="J319:J339" si="20">(G319-I319)/(H319-F319)</f>
        <v>#DIV/0!</v>
      </c>
      <c r="K319" t="e">
        <f t="shared" si="17"/>
        <v>#DIV/0!</v>
      </c>
    </row>
    <row r="320" spans="6:11">
      <c r="F320">
        <v>-2.3999999999999998E-3</v>
      </c>
      <c r="G320">
        <v>0.7833</v>
      </c>
      <c r="H320" t="e">
        <f t="shared" si="18"/>
        <v>#DIV/0!</v>
      </c>
      <c r="I320" t="e">
        <f t="shared" si="19"/>
        <v>#DIV/0!</v>
      </c>
      <c r="J320" t="e">
        <f t="shared" si="20"/>
        <v>#DIV/0!</v>
      </c>
      <c r="K320" t="e">
        <f t="shared" ref="K320:K339" si="21">IF(J320-J319&gt;0, J320-J319,0)</f>
        <v>#DIV/0!</v>
      </c>
    </row>
    <row r="321" spans="6:11">
      <c r="F321">
        <v>-2.3999999999999998E-3</v>
      </c>
      <c r="G321">
        <v>0.7833</v>
      </c>
      <c r="H321" t="e">
        <f t="shared" si="18"/>
        <v>#DIV/0!</v>
      </c>
      <c r="I321" t="e">
        <f t="shared" si="19"/>
        <v>#DIV/0!</v>
      </c>
      <c r="J321" t="e">
        <f t="shared" si="20"/>
        <v>#DIV/0!</v>
      </c>
      <c r="K321" t="e">
        <f t="shared" si="21"/>
        <v>#DIV/0!</v>
      </c>
    </row>
    <row r="322" spans="6:11">
      <c r="F322">
        <v>-2.3999999999999998E-3</v>
      </c>
      <c r="G322">
        <v>0.7833</v>
      </c>
      <c r="H322" t="e">
        <f t="shared" si="18"/>
        <v>#DIV/0!</v>
      </c>
      <c r="I322" t="e">
        <f t="shared" si="19"/>
        <v>#DIV/0!</v>
      </c>
      <c r="J322" t="e">
        <f t="shared" si="20"/>
        <v>#DIV/0!</v>
      </c>
      <c r="K322" t="e">
        <f t="shared" si="21"/>
        <v>#DIV/0!</v>
      </c>
    </row>
    <row r="323" spans="6:11">
      <c r="F323">
        <v>-2.3999999999999998E-3</v>
      </c>
      <c r="G323">
        <v>0.7833</v>
      </c>
      <c r="H323" t="e">
        <f t="shared" si="18"/>
        <v>#DIV/0!</v>
      </c>
      <c r="I323" t="e">
        <f t="shared" si="19"/>
        <v>#DIV/0!</v>
      </c>
      <c r="J323" t="e">
        <f t="shared" si="20"/>
        <v>#DIV/0!</v>
      </c>
      <c r="K323" t="e">
        <f t="shared" si="21"/>
        <v>#DIV/0!</v>
      </c>
    </row>
    <row r="324" spans="6:11">
      <c r="F324">
        <v>-2.3999999999999998E-3</v>
      </c>
      <c r="G324">
        <v>0.7833</v>
      </c>
      <c r="H324" t="e">
        <f t="shared" si="18"/>
        <v>#DIV/0!</v>
      </c>
      <c r="I324" t="e">
        <f t="shared" si="19"/>
        <v>#DIV/0!</v>
      </c>
      <c r="J324" t="e">
        <f t="shared" si="20"/>
        <v>#DIV/0!</v>
      </c>
      <c r="K324" t="e">
        <f t="shared" si="21"/>
        <v>#DIV/0!</v>
      </c>
    </row>
    <row r="325" spans="6:11">
      <c r="F325">
        <v>-2.3999999999999998E-3</v>
      </c>
      <c r="G325">
        <v>0.7833</v>
      </c>
      <c r="H325" t="e">
        <f t="shared" si="18"/>
        <v>#DIV/0!</v>
      </c>
      <c r="I325" t="e">
        <f t="shared" si="19"/>
        <v>#DIV/0!</v>
      </c>
      <c r="J325" t="e">
        <f t="shared" si="20"/>
        <v>#DIV/0!</v>
      </c>
      <c r="K325" t="e">
        <f t="shared" si="21"/>
        <v>#DIV/0!</v>
      </c>
    </row>
    <row r="326" spans="6:11">
      <c r="F326">
        <v>-2.3999999999999998E-3</v>
      </c>
      <c r="G326">
        <v>0.7833</v>
      </c>
      <c r="H326" t="e">
        <f t="shared" si="18"/>
        <v>#DIV/0!</v>
      </c>
      <c r="I326" t="e">
        <f t="shared" si="19"/>
        <v>#DIV/0!</v>
      </c>
      <c r="J326" t="e">
        <f t="shared" si="20"/>
        <v>#DIV/0!</v>
      </c>
      <c r="K326" t="e">
        <f t="shared" si="21"/>
        <v>#DIV/0!</v>
      </c>
    </row>
    <row r="327" spans="6:11">
      <c r="F327">
        <v>-2.3999999999999998E-3</v>
      </c>
      <c r="G327">
        <v>0.7833</v>
      </c>
      <c r="H327" t="e">
        <f t="shared" si="18"/>
        <v>#DIV/0!</v>
      </c>
      <c r="I327" t="e">
        <f t="shared" si="19"/>
        <v>#DIV/0!</v>
      </c>
      <c r="J327" t="e">
        <f t="shared" si="20"/>
        <v>#DIV/0!</v>
      </c>
      <c r="K327" t="e">
        <f t="shared" si="21"/>
        <v>#DIV/0!</v>
      </c>
    </row>
    <row r="328" spans="6:11">
      <c r="F328">
        <v>-2.3999999999999998E-3</v>
      </c>
      <c r="G328">
        <v>0.7833</v>
      </c>
      <c r="H328" t="e">
        <f t="shared" si="18"/>
        <v>#DIV/0!</v>
      </c>
      <c r="I328" t="e">
        <f t="shared" si="19"/>
        <v>#DIV/0!</v>
      </c>
      <c r="J328" t="e">
        <f t="shared" si="20"/>
        <v>#DIV/0!</v>
      </c>
      <c r="K328" t="e">
        <f t="shared" si="21"/>
        <v>#DIV/0!</v>
      </c>
    </row>
    <row r="329" spans="6:11">
      <c r="F329">
        <v>-2.3999999999999998E-3</v>
      </c>
      <c r="G329">
        <v>0.7833</v>
      </c>
      <c r="H329" t="e">
        <f t="shared" si="18"/>
        <v>#DIV/0!</v>
      </c>
      <c r="I329" t="e">
        <f t="shared" si="19"/>
        <v>#DIV/0!</v>
      </c>
      <c r="J329" t="e">
        <f t="shared" si="20"/>
        <v>#DIV/0!</v>
      </c>
      <c r="K329" t="e">
        <f t="shared" si="21"/>
        <v>#DIV/0!</v>
      </c>
    </row>
    <row r="330" spans="6:11">
      <c r="F330">
        <v>-2.3999999999999998E-3</v>
      </c>
      <c r="G330">
        <v>0.7833</v>
      </c>
      <c r="H330" t="e">
        <f t="shared" si="18"/>
        <v>#DIV/0!</v>
      </c>
      <c r="I330" t="e">
        <f t="shared" si="19"/>
        <v>#DIV/0!</v>
      </c>
      <c r="J330" t="e">
        <f t="shared" si="20"/>
        <v>#DIV/0!</v>
      </c>
      <c r="K330" t="e">
        <f t="shared" si="21"/>
        <v>#DIV/0!</v>
      </c>
    </row>
    <row r="331" spans="6:11">
      <c r="F331">
        <v>-2.3999999999999998E-3</v>
      </c>
      <c r="G331">
        <v>0.7833</v>
      </c>
      <c r="H331" t="e">
        <f t="shared" si="18"/>
        <v>#DIV/0!</v>
      </c>
      <c r="I331" t="e">
        <f t="shared" si="19"/>
        <v>#DIV/0!</v>
      </c>
      <c r="J331" t="e">
        <f t="shared" si="20"/>
        <v>#DIV/0!</v>
      </c>
      <c r="K331" t="e">
        <f t="shared" si="21"/>
        <v>#DIV/0!</v>
      </c>
    </row>
    <row r="332" spans="6:11">
      <c r="F332">
        <v>-2.3999999999999998E-3</v>
      </c>
      <c r="G332">
        <v>0.7833</v>
      </c>
      <c r="H332" t="e">
        <f t="shared" si="18"/>
        <v>#DIV/0!</v>
      </c>
      <c r="I332" t="e">
        <f t="shared" si="19"/>
        <v>#DIV/0!</v>
      </c>
      <c r="J332" t="e">
        <f t="shared" si="20"/>
        <v>#DIV/0!</v>
      </c>
      <c r="K332" t="e">
        <f t="shared" si="21"/>
        <v>#DIV/0!</v>
      </c>
    </row>
    <row r="333" spans="6:11">
      <c r="F333">
        <v>-2.3999999999999998E-3</v>
      </c>
      <c r="G333">
        <v>0.7833</v>
      </c>
      <c r="H333" t="e">
        <f t="shared" si="18"/>
        <v>#DIV/0!</v>
      </c>
      <c r="I333" t="e">
        <f t="shared" si="19"/>
        <v>#DIV/0!</v>
      </c>
      <c r="J333" t="e">
        <f t="shared" si="20"/>
        <v>#DIV/0!</v>
      </c>
      <c r="K333" t="e">
        <f t="shared" si="21"/>
        <v>#DIV/0!</v>
      </c>
    </row>
    <row r="334" spans="6:11">
      <c r="F334">
        <v>-2.3999999999999998E-3</v>
      </c>
      <c r="G334">
        <v>0.7833</v>
      </c>
      <c r="H334" t="e">
        <f t="shared" si="18"/>
        <v>#DIV/0!</v>
      </c>
      <c r="I334" t="e">
        <f t="shared" si="19"/>
        <v>#DIV/0!</v>
      </c>
      <c r="J334" t="e">
        <f t="shared" si="20"/>
        <v>#DIV/0!</v>
      </c>
      <c r="K334" t="e">
        <f t="shared" si="21"/>
        <v>#DIV/0!</v>
      </c>
    </row>
    <row r="335" spans="6:11">
      <c r="F335">
        <v>-2.3999999999999998E-3</v>
      </c>
      <c r="G335">
        <v>0.7833</v>
      </c>
      <c r="H335" t="e">
        <f t="shared" si="18"/>
        <v>#DIV/0!</v>
      </c>
      <c r="I335" t="e">
        <f t="shared" si="19"/>
        <v>#DIV/0!</v>
      </c>
      <c r="J335" t="e">
        <f t="shared" si="20"/>
        <v>#DIV/0!</v>
      </c>
      <c r="K335" t="e">
        <f t="shared" si="21"/>
        <v>#DIV/0!</v>
      </c>
    </row>
    <row r="336" spans="6:11">
      <c r="F336">
        <v>-2.3999999999999998E-3</v>
      </c>
      <c r="G336">
        <v>0.7833</v>
      </c>
      <c r="H336" t="e">
        <f t="shared" si="18"/>
        <v>#DIV/0!</v>
      </c>
      <c r="I336" t="e">
        <f t="shared" si="19"/>
        <v>#DIV/0!</v>
      </c>
      <c r="J336" t="e">
        <f t="shared" si="20"/>
        <v>#DIV/0!</v>
      </c>
      <c r="K336" t="e">
        <f t="shared" si="21"/>
        <v>#DIV/0!</v>
      </c>
    </row>
    <row r="337" spans="6:11">
      <c r="F337">
        <v>-2.3999999999999998E-3</v>
      </c>
      <c r="G337">
        <v>0.7833</v>
      </c>
      <c r="H337" t="e">
        <f t="shared" si="18"/>
        <v>#DIV/0!</v>
      </c>
      <c r="I337" t="e">
        <f t="shared" si="19"/>
        <v>#DIV/0!</v>
      </c>
      <c r="J337" t="e">
        <f t="shared" si="20"/>
        <v>#DIV/0!</v>
      </c>
      <c r="K337" t="e">
        <f t="shared" si="21"/>
        <v>#DIV/0!</v>
      </c>
    </row>
    <row r="338" spans="6:11">
      <c r="F338">
        <v>-2.3999999999999998E-3</v>
      </c>
      <c r="G338">
        <v>0.7833</v>
      </c>
      <c r="H338" t="e">
        <f t="shared" si="18"/>
        <v>#DIV/0!</v>
      </c>
      <c r="I338" t="e">
        <f t="shared" si="19"/>
        <v>#DIV/0!</v>
      </c>
      <c r="J338" t="e">
        <f t="shared" si="20"/>
        <v>#DIV/0!</v>
      </c>
      <c r="K338" t="e">
        <f t="shared" si="21"/>
        <v>#DIV/0!</v>
      </c>
    </row>
    <row r="339" spans="6:11">
      <c r="F339">
        <v>-2.3999999999999998E-3</v>
      </c>
      <c r="G339">
        <v>0.7833</v>
      </c>
      <c r="H339" t="e">
        <f t="shared" si="18"/>
        <v>#DIV/0!</v>
      </c>
      <c r="I339" t="e">
        <f t="shared" si="19"/>
        <v>#DIV/0!</v>
      </c>
      <c r="J339" t="e">
        <f t="shared" si="20"/>
        <v>#DIV/0!</v>
      </c>
      <c r="K339" t="e">
        <f t="shared" si="21"/>
        <v>#DIV/0!</v>
      </c>
    </row>
  </sheetData>
  <sortState xmlns:xlrd2="http://schemas.microsoft.com/office/spreadsheetml/2017/richdata2" ref="A2:E154">
    <sortCondition ref="D154"/>
  </sortState>
  <conditionalFormatting sqref="B309:C1048576 B1:C156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8ACF-6C7A-42E9-A014-8F0E8612F410}">
  <dimension ref="A1:D62"/>
  <sheetViews>
    <sheetView topLeftCell="A16" workbookViewId="0">
      <selection activeCell="D12" sqref="D12:D18"/>
    </sheetView>
  </sheetViews>
  <sheetFormatPr defaultRowHeight="14.4"/>
  <cols>
    <col min="1" max="1" width="10.21875" customWidth="1"/>
  </cols>
  <sheetData>
    <row r="1" spans="1:4">
      <c r="A1" t="s">
        <v>157</v>
      </c>
      <c r="B1" t="s">
        <v>158</v>
      </c>
      <c r="C1" t="s">
        <v>159</v>
      </c>
      <c r="D1" t="s">
        <v>160</v>
      </c>
    </row>
    <row r="2" spans="1:4">
      <c r="A2">
        <v>10</v>
      </c>
      <c r="B2">
        <v>7.0200000000000004E-4</v>
      </c>
      <c r="C2">
        <v>7.31</v>
      </c>
      <c r="D2">
        <f>C2/3</f>
        <v>2.4366666666666665</v>
      </c>
    </row>
    <row r="3" spans="1:4">
      <c r="A3">
        <v>11</v>
      </c>
      <c r="B3">
        <v>1.3385000000000001E-3</v>
      </c>
      <c r="C3">
        <v>6.34</v>
      </c>
      <c r="D3">
        <f t="shared" ref="D3:D62" si="0">C3/3</f>
        <v>2.1133333333333333</v>
      </c>
    </row>
    <row r="4" spans="1:4">
      <c r="A4">
        <v>12</v>
      </c>
      <c r="B4">
        <v>1.2943399999999999E-3</v>
      </c>
      <c r="C4">
        <v>10.56</v>
      </c>
      <c r="D4">
        <f t="shared" si="0"/>
        <v>3.52</v>
      </c>
    </row>
    <row r="5" spans="1:4">
      <c r="A5">
        <v>13</v>
      </c>
      <c r="B5">
        <v>1.3803000000000001E-3</v>
      </c>
      <c r="C5">
        <v>0.78</v>
      </c>
      <c r="D5">
        <f t="shared" si="0"/>
        <v>0.26</v>
      </c>
    </row>
    <row r="6" spans="1:4">
      <c r="A6">
        <v>14</v>
      </c>
      <c r="B6">
        <v>1.8649000000000001E-3</v>
      </c>
      <c r="C6">
        <v>9</v>
      </c>
      <c r="D6">
        <f t="shared" si="0"/>
        <v>3</v>
      </c>
    </row>
    <row r="7" spans="1:4">
      <c r="A7">
        <v>15</v>
      </c>
      <c r="B7">
        <v>2.0400000000000001E-3</v>
      </c>
      <c r="C7">
        <v>3.35</v>
      </c>
      <c r="D7">
        <f t="shared" si="0"/>
        <v>1.1166666666666667</v>
      </c>
    </row>
    <row r="8" spans="1:4">
      <c r="A8">
        <v>16</v>
      </c>
      <c r="B8">
        <v>7.7698000000000003E-4</v>
      </c>
      <c r="C8">
        <v>3.14</v>
      </c>
      <c r="D8">
        <f t="shared" si="0"/>
        <v>1.0466666666666666</v>
      </c>
    </row>
    <row r="9" spans="1:4">
      <c r="A9">
        <v>17</v>
      </c>
      <c r="B9">
        <v>8.7000000000000001E-4</v>
      </c>
      <c r="C9">
        <v>1.07</v>
      </c>
      <c r="D9">
        <f t="shared" si="0"/>
        <v>0.35666666666666669</v>
      </c>
    </row>
    <row r="10" spans="1:4">
      <c r="A10">
        <v>18</v>
      </c>
      <c r="B10">
        <v>7.4969999999999995E-4</v>
      </c>
      <c r="C10">
        <v>1.07</v>
      </c>
      <c r="D10">
        <f t="shared" si="0"/>
        <v>0.35666666666666669</v>
      </c>
    </row>
    <row r="11" spans="1:4">
      <c r="A11">
        <v>19</v>
      </c>
      <c r="B11">
        <v>7.9250000000000002E-4</v>
      </c>
      <c r="C11">
        <v>3.58</v>
      </c>
      <c r="D11">
        <f t="shared" si="0"/>
        <v>1.1933333333333334</v>
      </c>
    </row>
    <row r="12" spans="1:4">
      <c r="A12">
        <v>20</v>
      </c>
      <c r="B12">
        <v>8.2249999999999999E-4</v>
      </c>
      <c r="C12">
        <v>97.16</v>
      </c>
      <c r="D12">
        <f t="shared" si="0"/>
        <v>32.386666666666663</v>
      </c>
    </row>
    <row r="13" spans="1:4">
      <c r="A13">
        <v>21</v>
      </c>
      <c r="B13">
        <v>1.1073999999999999E-3</v>
      </c>
      <c r="C13">
        <v>90.16</v>
      </c>
      <c r="D13">
        <f t="shared" si="0"/>
        <v>30.053333333333331</v>
      </c>
    </row>
    <row r="14" spans="1:4">
      <c r="A14">
        <v>22</v>
      </c>
      <c r="B14">
        <v>1.3708800000000001E-3</v>
      </c>
      <c r="C14">
        <v>82.46</v>
      </c>
      <c r="D14">
        <f t="shared" si="0"/>
        <v>27.486666666666665</v>
      </c>
    </row>
    <row r="15" spans="1:4">
      <c r="A15">
        <v>23</v>
      </c>
      <c r="B15">
        <v>1.204E-3</v>
      </c>
      <c r="C15">
        <v>100.69</v>
      </c>
      <c r="D15">
        <f t="shared" si="0"/>
        <v>33.563333333333333</v>
      </c>
    </row>
    <row r="16" spans="1:4">
      <c r="A16">
        <v>24</v>
      </c>
      <c r="B16">
        <v>1.45539E-3</v>
      </c>
      <c r="C16">
        <v>92.73</v>
      </c>
      <c r="D16">
        <f t="shared" si="0"/>
        <v>30.91</v>
      </c>
    </row>
    <row r="17" spans="1:4">
      <c r="A17">
        <v>25</v>
      </c>
      <c r="B17">
        <v>1.7824E-3</v>
      </c>
      <c r="C17">
        <v>99.03</v>
      </c>
      <c r="D17">
        <f t="shared" si="0"/>
        <v>33.01</v>
      </c>
    </row>
    <row r="18" spans="1:4">
      <c r="A18">
        <v>26</v>
      </c>
      <c r="B18">
        <v>1.5408399999999999E-3</v>
      </c>
      <c r="C18">
        <v>84.66</v>
      </c>
      <c r="D18">
        <f t="shared" si="0"/>
        <v>28.22</v>
      </c>
    </row>
    <row r="19" spans="1:4">
      <c r="A19">
        <v>27</v>
      </c>
      <c r="B19">
        <v>1.94623E-3</v>
      </c>
      <c r="C19">
        <v>77.94</v>
      </c>
      <c r="D19">
        <f t="shared" si="0"/>
        <v>25.98</v>
      </c>
    </row>
    <row r="20" spans="1:4">
      <c r="A20">
        <v>28</v>
      </c>
      <c r="B20">
        <v>2.3124600000000001E-3</v>
      </c>
      <c r="C20">
        <v>72.27</v>
      </c>
      <c r="D20">
        <f t="shared" si="0"/>
        <v>24.09</v>
      </c>
    </row>
    <row r="21" spans="1:4">
      <c r="A21">
        <v>29</v>
      </c>
      <c r="B21">
        <v>2.1413000000000001E-3</v>
      </c>
      <c r="C21">
        <v>66.510000000000005</v>
      </c>
      <c r="D21">
        <f t="shared" si="0"/>
        <v>22.17</v>
      </c>
    </row>
    <row r="22" spans="1:4">
      <c r="A22">
        <v>30</v>
      </c>
      <c r="B22">
        <v>2.5855589999999999E-3</v>
      </c>
      <c r="C22">
        <v>61.65</v>
      </c>
      <c r="D22">
        <f t="shared" si="0"/>
        <v>20.55</v>
      </c>
    </row>
    <row r="23" spans="1:4">
      <c r="A23">
        <v>31</v>
      </c>
      <c r="B23">
        <v>1.217E-3</v>
      </c>
      <c r="C23">
        <v>71.349999999999994</v>
      </c>
      <c r="D23">
        <f t="shared" si="0"/>
        <v>23.783333333333331</v>
      </c>
    </row>
    <row r="24" spans="1:4">
      <c r="A24">
        <v>32</v>
      </c>
      <c r="B24">
        <v>1.4432E-3</v>
      </c>
      <c r="C24">
        <v>65.38</v>
      </c>
      <c r="D24">
        <f t="shared" si="0"/>
        <v>21.793333333333333</v>
      </c>
    </row>
    <row r="25" spans="1:4">
      <c r="A25">
        <v>33</v>
      </c>
      <c r="B25">
        <v>1.8616699999999999E-3</v>
      </c>
      <c r="C25">
        <v>61.7</v>
      </c>
      <c r="D25">
        <f t="shared" si="0"/>
        <v>20.566666666666666</v>
      </c>
    </row>
    <row r="26" spans="1:4">
      <c r="A26">
        <v>34</v>
      </c>
      <c r="B26">
        <v>1.37184E-3</v>
      </c>
      <c r="C26">
        <v>51.91</v>
      </c>
      <c r="D26">
        <f t="shared" si="0"/>
        <v>17.303333333333331</v>
      </c>
    </row>
    <row r="27" spans="1:4">
      <c r="A27">
        <v>35</v>
      </c>
      <c r="B27">
        <v>1.5168899999999999E-3</v>
      </c>
      <c r="C27">
        <v>50.56</v>
      </c>
      <c r="D27">
        <f t="shared" si="0"/>
        <v>16.853333333333335</v>
      </c>
    </row>
    <row r="28" spans="1:4">
      <c r="A28">
        <v>36</v>
      </c>
      <c r="B28">
        <v>1.3823900000000001E-3</v>
      </c>
      <c r="C28">
        <v>55.55</v>
      </c>
      <c r="D28">
        <f t="shared" si="0"/>
        <v>18.516666666666666</v>
      </c>
    </row>
    <row r="29" spans="1:4">
      <c r="A29">
        <v>37</v>
      </c>
      <c r="B29">
        <v>1.53699E-3</v>
      </c>
      <c r="C29">
        <v>54.32</v>
      </c>
      <c r="D29">
        <f t="shared" si="0"/>
        <v>18.106666666666666</v>
      </c>
    </row>
    <row r="30" spans="1:4">
      <c r="A30">
        <v>38</v>
      </c>
      <c r="B30">
        <v>1.8107150000000001E-3</v>
      </c>
      <c r="C30">
        <v>53.28</v>
      </c>
      <c r="D30">
        <f t="shared" si="0"/>
        <v>17.760000000000002</v>
      </c>
    </row>
    <row r="31" spans="1:4">
      <c r="A31">
        <v>39</v>
      </c>
      <c r="B31">
        <v>1.5494790000000001E-3</v>
      </c>
      <c r="C31">
        <v>51.64</v>
      </c>
      <c r="D31">
        <f t="shared" si="0"/>
        <v>17.213333333333335</v>
      </c>
    </row>
    <row r="32" spans="1:4">
      <c r="A32">
        <v>40</v>
      </c>
      <c r="B32">
        <v>1.791104E-3</v>
      </c>
      <c r="C32">
        <v>54.98</v>
      </c>
      <c r="D32">
        <f t="shared" si="0"/>
        <v>18.326666666666664</v>
      </c>
    </row>
    <row r="33" spans="1:4">
      <c r="A33">
        <v>41</v>
      </c>
      <c r="B33">
        <v>2.1185729999999999E-3</v>
      </c>
      <c r="C33">
        <v>53.4</v>
      </c>
      <c r="D33">
        <f t="shared" si="0"/>
        <v>17.8</v>
      </c>
    </row>
    <row r="34" spans="1:4">
      <c r="A34">
        <v>42</v>
      </c>
      <c r="B34">
        <v>2.5314992000000001E-3</v>
      </c>
      <c r="C34">
        <v>53.17</v>
      </c>
      <c r="D34">
        <f t="shared" si="0"/>
        <v>17.723333333333333</v>
      </c>
    </row>
    <row r="35" spans="1:4">
      <c r="A35">
        <v>43</v>
      </c>
      <c r="B35">
        <v>2.34882537E-3</v>
      </c>
      <c r="C35">
        <v>51.55</v>
      </c>
      <c r="D35">
        <f t="shared" si="0"/>
        <v>17.183333333333334</v>
      </c>
    </row>
    <row r="36" spans="1:4">
      <c r="A36">
        <v>44</v>
      </c>
      <c r="B36">
        <v>2.5991216569999998E-3</v>
      </c>
      <c r="C36">
        <v>51.1</v>
      </c>
      <c r="D36">
        <f t="shared" si="0"/>
        <v>17.033333333333335</v>
      </c>
    </row>
    <row r="37" spans="1:4">
      <c r="A37">
        <v>45</v>
      </c>
      <c r="B37">
        <v>3.2727113228999999E-3</v>
      </c>
      <c r="C37">
        <v>54</v>
      </c>
      <c r="D37">
        <f t="shared" si="0"/>
        <v>18</v>
      </c>
    </row>
    <row r="38" spans="1:4">
      <c r="A38">
        <v>46</v>
      </c>
      <c r="B38">
        <v>2.38382E-3</v>
      </c>
      <c r="C38">
        <v>53.5</v>
      </c>
      <c r="D38">
        <f t="shared" si="0"/>
        <v>17.833333333333332</v>
      </c>
    </row>
    <row r="39" spans="1:4">
      <c r="A39">
        <v>47</v>
      </c>
      <c r="B39">
        <v>1.8835880000000001E-3</v>
      </c>
      <c r="C39">
        <v>35.61</v>
      </c>
      <c r="D39">
        <f t="shared" si="0"/>
        <v>11.87</v>
      </c>
    </row>
    <row r="40" spans="1:4">
      <c r="A40">
        <v>48</v>
      </c>
      <c r="B40">
        <v>2.2516699999999999E-3</v>
      </c>
      <c r="C40">
        <v>38.35</v>
      </c>
      <c r="D40">
        <f t="shared" si="0"/>
        <v>12.783333333333333</v>
      </c>
    </row>
    <row r="41" spans="1:4">
      <c r="A41">
        <v>49</v>
      </c>
      <c r="B41">
        <v>2.5318459999999999E-3</v>
      </c>
      <c r="C41">
        <v>55.76</v>
      </c>
      <c r="D41">
        <f t="shared" si="0"/>
        <v>18.586666666666666</v>
      </c>
    </row>
    <row r="42" spans="1:4">
      <c r="A42">
        <v>50</v>
      </c>
      <c r="B42">
        <v>2.7692937000000002E-3</v>
      </c>
      <c r="C42">
        <v>52.83</v>
      </c>
      <c r="D42">
        <f t="shared" si="0"/>
        <v>17.61</v>
      </c>
    </row>
    <row r="43" spans="1:4">
      <c r="A43">
        <v>51</v>
      </c>
      <c r="B43">
        <v>2.397939416E-3</v>
      </c>
      <c r="C43">
        <v>47.46</v>
      </c>
      <c r="D43">
        <f t="shared" si="0"/>
        <v>15.82</v>
      </c>
    </row>
    <row r="44" spans="1:4">
      <c r="A44">
        <v>52</v>
      </c>
      <c r="B44">
        <v>2.1968539999999998E-3</v>
      </c>
      <c r="C44">
        <v>52.97</v>
      </c>
      <c r="D44">
        <f t="shared" si="0"/>
        <v>17.656666666666666</v>
      </c>
    </row>
    <row r="45" spans="1:4">
      <c r="A45">
        <v>53</v>
      </c>
      <c r="B45">
        <v>2.2869675000000002E-3</v>
      </c>
      <c r="C45">
        <v>52.24</v>
      </c>
      <c r="D45">
        <f t="shared" si="0"/>
        <v>17.413333333333334</v>
      </c>
    </row>
    <row r="46" spans="1:4">
      <c r="A46">
        <v>54</v>
      </c>
      <c r="B46">
        <v>2.2260980000000001E-3</v>
      </c>
      <c r="C46">
        <v>60.84</v>
      </c>
      <c r="D46">
        <f t="shared" si="0"/>
        <v>20.28</v>
      </c>
    </row>
    <row r="47" spans="1:4">
      <c r="A47">
        <v>55</v>
      </c>
      <c r="B47">
        <v>2.0523590000000001E-3</v>
      </c>
      <c r="C47">
        <v>60.61</v>
      </c>
      <c r="D47">
        <f t="shared" si="0"/>
        <v>20.203333333333333</v>
      </c>
    </row>
    <row r="48" spans="1:4">
      <c r="A48">
        <v>56</v>
      </c>
      <c r="B48">
        <v>2.6345499999999998E-3</v>
      </c>
      <c r="C48">
        <v>0.11</v>
      </c>
      <c r="D48">
        <f t="shared" si="0"/>
        <v>3.6666666666666667E-2</v>
      </c>
    </row>
    <row r="49" spans="1:4">
      <c r="A49">
        <v>57</v>
      </c>
      <c r="B49">
        <v>2.5633000000000001E-3</v>
      </c>
      <c r="C49">
        <v>0.05</v>
      </c>
      <c r="D49">
        <f t="shared" si="0"/>
        <v>1.6666666666666666E-2</v>
      </c>
    </row>
    <row r="50" spans="1:4">
      <c r="A50">
        <v>58</v>
      </c>
      <c r="B50">
        <v>2.669533E-3</v>
      </c>
      <c r="C50">
        <v>0.13</v>
      </c>
      <c r="D50">
        <f t="shared" si="0"/>
        <v>4.3333333333333335E-2</v>
      </c>
    </row>
    <row r="51" spans="1:4">
      <c r="A51">
        <v>59</v>
      </c>
      <c r="B51">
        <v>2.7274688000000001E-3</v>
      </c>
      <c r="C51">
        <v>0.03</v>
      </c>
      <c r="D51">
        <f t="shared" si="0"/>
        <v>0.01</v>
      </c>
    </row>
    <row r="52" spans="1:4">
      <c r="A52">
        <v>60</v>
      </c>
      <c r="B52">
        <v>3.2388957000000001E-3</v>
      </c>
      <c r="C52">
        <v>3.55</v>
      </c>
      <c r="D52">
        <f t="shared" si="0"/>
        <v>1.1833333333333333</v>
      </c>
    </row>
    <row r="53" spans="1:4">
      <c r="A53">
        <v>61</v>
      </c>
      <c r="B53">
        <v>2.6467259999999999E-3</v>
      </c>
      <c r="C53">
        <v>3.58</v>
      </c>
      <c r="D53">
        <f t="shared" si="0"/>
        <v>1.1933333333333334</v>
      </c>
    </row>
    <row r="54" spans="1:4">
      <c r="A54">
        <v>62</v>
      </c>
      <c r="B54">
        <v>2.25801E-3</v>
      </c>
      <c r="C54">
        <v>0.02</v>
      </c>
      <c r="D54">
        <f t="shared" si="0"/>
        <v>6.6666666666666671E-3</v>
      </c>
    </row>
    <row r="55" spans="1:4">
      <c r="A55">
        <v>63</v>
      </c>
      <c r="B55">
        <v>2.6697633499999998E-3</v>
      </c>
      <c r="C55">
        <v>1.18</v>
      </c>
      <c r="D55">
        <f t="shared" si="0"/>
        <v>0.39333333333333331</v>
      </c>
    </row>
    <row r="56" spans="1:4">
      <c r="A56">
        <v>64</v>
      </c>
      <c r="B56">
        <v>3.2275099999999998E-3</v>
      </c>
      <c r="C56">
        <v>1.28</v>
      </c>
      <c r="D56">
        <f t="shared" si="0"/>
        <v>0.42666666666666669</v>
      </c>
    </row>
    <row r="57" spans="1:4">
      <c r="A57">
        <v>65</v>
      </c>
      <c r="B57">
        <v>3.2832078599499999E-3</v>
      </c>
      <c r="C57">
        <v>2.38</v>
      </c>
      <c r="D57">
        <f t="shared" si="0"/>
        <v>0.79333333333333333</v>
      </c>
    </row>
    <row r="58" spans="1:4">
      <c r="A58">
        <v>66</v>
      </c>
      <c r="B58">
        <v>4.5443797000000001E-3</v>
      </c>
      <c r="C58">
        <v>0.02</v>
      </c>
      <c r="D58">
        <f t="shared" si="0"/>
        <v>6.6666666666666671E-3</v>
      </c>
    </row>
    <row r="59" spans="1:4">
      <c r="A59">
        <v>67</v>
      </c>
      <c r="B59">
        <v>4.536717E-3</v>
      </c>
      <c r="C59">
        <v>0.17</v>
      </c>
      <c r="D59">
        <f t="shared" si="0"/>
        <v>5.6666666666666671E-2</v>
      </c>
    </row>
    <row r="60" spans="1:4">
      <c r="A60">
        <v>68</v>
      </c>
      <c r="B60">
        <v>3.9314600000000003E-3</v>
      </c>
      <c r="C60">
        <v>2.2799999999999998</v>
      </c>
      <c r="D60">
        <f t="shared" si="0"/>
        <v>0.7599999999999999</v>
      </c>
    </row>
    <row r="61" spans="1:4">
      <c r="A61">
        <v>69</v>
      </c>
      <c r="B61">
        <v>3.8316578999999999E-3</v>
      </c>
      <c r="C61">
        <v>3.5</v>
      </c>
      <c r="D61">
        <f t="shared" si="0"/>
        <v>1.1666666666666667</v>
      </c>
    </row>
    <row r="62" spans="1:4">
      <c r="A62">
        <v>70</v>
      </c>
      <c r="B62">
        <v>3.1466599199999998E-3</v>
      </c>
      <c r="C62">
        <v>2.65</v>
      </c>
      <c r="D62">
        <f t="shared" si="0"/>
        <v>0.8833333333333333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Clay First layer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2022-09-26T04:37:05Z</dcterms:created>
  <dcterms:modified xsi:type="dcterms:W3CDTF">2022-10-08T08:20:01Z</dcterms:modified>
</cp:coreProperties>
</file>