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Users\rehan\Downloads\"/>
    </mc:Choice>
  </mc:AlternateContent>
  <xr:revisionPtr revIDLastSave="0" documentId="8_{E78F5ACB-E4E3-4DA6-BA35-5F49CF00533D}" xr6:coauthVersionLast="47" xr6:coauthVersionMax="47" xr10:uidLastSave="{00000000-0000-0000-0000-000000000000}"/>
  <bookViews>
    <workbookView xWindow="-108" yWindow="-108" windowWidth="23256" windowHeight="12456" activeTab="2" xr2:uid="{00000000-000D-0000-FFFF-FFFF00000000}"/>
  </bookViews>
  <sheets>
    <sheet name="Sheet2" sheetId="11" r:id="rId1"/>
    <sheet name="Sheet3" sheetId="12" r:id="rId2"/>
    <sheet name="Sheet6" sheetId="13" r:id="rId3"/>
    <sheet name="Indian Startups" sheetId="1" r:id="rId4"/>
    <sheet name="Sheet1" sheetId="10" r:id="rId5"/>
    <sheet name="Pivot Table 5" sheetId="2" r:id="rId6"/>
    <sheet name="Pivot Table 4" sheetId="3" r:id="rId7"/>
    <sheet name="Pivot Table 3" sheetId="4" r:id="rId8"/>
    <sheet name="Sheet5" sheetId="5" r:id="rId9"/>
    <sheet name="Sheet4" sheetId="6" r:id="rId10"/>
    <sheet name="Pivot Table 2" sheetId="7" r:id="rId11"/>
    <sheet name="Pivot Table 1" sheetId="8" r:id="rId12"/>
    <sheet name="Tier" sheetId="9" r:id="rId13"/>
  </sheets>
  <definedNames>
    <definedName name="_xlnm._FilterDatabase" localSheetId="3" hidden="1">'Indian Startups'!$A$1:$X$1195</definedName>
  </definedNames>
  <calcPr calcId="191029"/>
  <pivotCaches>
    <pivotCache cacheId="8" r:id="rId14"/>
    <pivotCache cacheId="13" r:id="rId15"/>
    <pivotCache cacheId="22" r:id="rId16"/>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R2" i="1" l="1"/>
  <c r="R4" i="1"/>
  <c r="R5" i="1"/>
  <c r="R6" i="1"/>
  <c r="R7" i="1"/>
  <c r="R9" i="1"/>
  <c r="R10" i="1"/>
  <c r="R11" i="1"/>
  <c r="R13" i="1"/>
  <c r="R14" i="1"/>
  <c r="R8" i="1"/>
  <c r="R12" i="1"/>
  <c r="R17" i="1"/>
  <c r="R19" i="1"/>
  <c r="R20" i="1"/>
  <c r="R21" i="1"/>
  <c r="R22" i="1"/>
  <c r="R24" i="1"/>
  <c r="R25" i="1"/>
  <c r="R26" i="1"/>
  <c r="R28" i="1"/>
  <c r="R29" i="1"/>
  <c r="R31" i="1"/>
  <c r="R32" i="1"/>
  <c r="R33" i="1"/>
  <c r="R34" i="1"/>
  <c r="R37" i="1"/>
  <c r="R38" i="1"/>
  <c r="R44" i="1"/>
  <c r="R45" i="1"/>
  <c r="R46" i="1"/>
  <c r="R47" i="1"/>
  <c r="R48" i="1"/>
  <c r="R41" i="1"/>
  <c r="R42" i="1"/>
  <c r="R43" i="1"/>
  <c r="R49" i="1"/>
  <c r="R50" i="1"/>
  <c r="R15" i="1"/>
  <c r="R16" i="1"/>
  <c r="R35" i="1"/>
  <c r="R39" i="1"/>
  <c r="R40" i="1"/>
  <c r="R27" i="1"/>
  <c r="R30" i="1"/>
  <c r="R36" i="1"/>
  <c r="R18" i="1"/>
  <c r="R23" i="1"/>
  <c r="R57" i="1"/>
  <c r="R58" i="1"/>
  <c r="R59" i="1"/>
  <c r="R60" i="1"/>
  <c r="R61" i="1"/>
  <c r="R62" i="1"/>
  <c r="R63" i="1"/>
  <c r="R64" i="1"/>
  <c r="R65" i="1"/>
  <c r="R66" i="1"/>
  <c r="R67" i="1"/>
  <c r="R68" i="1"/>
  <c r="R69" i="1"/>
  <c r="R70" i="1"/>
  <c r="R71" i="1"/>
  <c r="R72" i="1"/>
  <c r="R73" i="1"/>
  <c r="R74" i="1"/>
  <c r="R75" i="1"/>
  <c r="R76" i="1"/>
  <c r="R77" i="1"/>
  <c r="R78" i="1"/>
  <c r="R79" i="1"/>
  <c r="R80" i="1"/>
  <c r="R81" i="1"/>
  <c r="R82" i="1"/>
  <c r="R83" i="1"/>
  <c r="R84" i="1"/>
  <c r="R85" i="1"/>
  <c r="R86" i="1"/>
  <c r="R87" i="1"/>
  <c r="R88" i="1"/>
  <c r="R89" i="1"/>
  <c r="R90" i="1"/>
  <c r="R91" i="1"/>
  <c r="R92" i="1"/>
  <c r="R93" i="1"/>
  <c r="R94" i="1"/>
  <c r="R95" i="1"/>
  <c r="R96" i="1"/>
  <c r="R97" i="1"/>
  <c r="R98" i="1"/>
  <c r="R99" i="1"/>
  <c r="R100" i="1"/>
  <c r="R101" i="1"/>
  <c r="R102" i="1"/>
  <c r="R103" i="1"/>
  <c r="R104" i="1"/>
  <c r="R105" i="1"/>
  <c r="R106" i="1"/>
  <c r="R107" i="1"/>
  <c r="R108" i="1"/>
  <c r="R109" i="1"/>
  <c r="R110" i="1"/>
  <c r="R111" i="1"/>
  <c r="R112" i="1"/>
  <c r="R113" i="1"/>
  <c r="R114" i="1"/>
  <c r="R115" i="1"/>
  <c r="R116" i="1"/>
  <c r="R117" i="1"/>
  <c r="R118" i="1"/>
  <c r="R119" i="1"/>
  <c r="R120" i="1"/>
  <c r="R121" i="1"/>
  <c r="R122" i="1"/>
  <c r="R123" i="1"/>
  <c r="R124" i="1"/>
  <c r="R125" i="1"/>
  <c r="R126" i="1"/>
  <c r="R127" i="1"/>
  <c r="R128" i="1"/>
  <c r="R129" i="1"/>
  <c r="R130" i="1"/>
  <c r="R136" i="1"/>
  <c r="R137" i="1"/>
  <c r="R139" i="1"/>
  <c r="R140" i="1"/>
  <c r="R141" i="1"/>
  <c r="R142" i="1"/>
  <c r="R143" i="1"/>
  <c r="R144" i="1"/>
  <c r="R145" i="1"/>
  <c r="R146" i="1"/>
  <c r="R147" i="1"/>
  <c r="R148" i="1"/>
  <c r="R149" i="1"/>
  <c r="R151" i="1"/>
  <c r="R152" i="1"/>
  <c r="R153" i="1"/>
  <c r="R154" i="1"/>
  <c r="R155" i="1"/>
  <c r="R156" i="1"/>
  <c r="R157" i="1"/>
  <c r="R158" i="1"/>
  <c r="R159" i="1"/>
  <c r="R160" i="1"/>
  <c r="R161" i="1"/>
  <c r="R162" i="1"/>
  <c r="R163" i="1"/>
  <c r="R164" i="1"/>
  <c r="R165" i="1"/>
  <c r="R168" i="1"/>
  <c r="R169" i="1"/>
  <c r="R170" i="1"/>
  <c r="R171" i="1"/>
  <c r="R172" i="1"/>
  <c r="R173" i="1"/>
  <c r="R174" i="1"/>
  <c r="R175" i="1"/>
  <c r="R176" i="1"/>
  <c r="R177" i="1"/>
  <c r="R178" i="1"/>
  <c r="R180" i="1"/>
  <c r="R181" i="1"/>
  <c r="R182" i="1"/>
  <c r="R183" i="1"/>
  <c r="R184" i="1"/>
  <c r="R185" i="1"/>
  <c r="R186" i="1"/>
  <c r="R188" i="1"/>
  <c r="R189" i="1"/>
  <c r="R190" i="1"/>
  <c r="R191" i="1"/>
  <c r="R192" i="1"/>
  <c r="R193" i="1"/>
  <c r="R194" i="1"/>
  <c r="R195" i="1"/>
  <c r="R196" i="1"/>
  <c r="R197" i="1"/>
  <c r="R198" i="1"/>
  <c r="R199" i="1"/>
  <c r="R200" i="1"/>
  <c r="R201" i="1"/>
  <c r="R202" i="1"/>
  <c r="R203" i="1"/>
  <c r="R204" i="1"/>
  <c r="R206" i="1"/>
  <c r="R207" i="1"/>
  <c r="R208" i="1"/>
  <c r="R209" i="1"/>
  <c r="R210" i="1"/>
  <c r="R211" i="1"/>
  <c r="R213" i="1"/>
  <c r="R214" i="1"/>
  <c r="R215" i="1"/>
  <c r="R216" i="1"/>
  <c r="R217" i="1"/>
  <c r="R218" i="1"/>
  <c r="R219" i="1"/>
  <c r="R220" i="1"/>
  <c r="R221" i="1"/>
  <c r="R222" i="1"/>
  <c r="R223" i="1"/>
  <c r="R225" i="1"/>
  <c r="R226" i="1"/>
  <c r="R227" i="1"/>
  <c r="R228" i="1"/>
  <c r="R229" i="1"/>
  <c r="R230" i="1"/>
  <c r="R231" i="1"/>
  <c r="R232" i="1"/>
  <c r="R233" i="1"/>
  <c r="R234" i="1"/>
  <c r="R235" i="1"/>
  <c r="R236" i="1"/>
  <c r="R237" i="1"/>
  <c r="R238" i="1"/>
  <c r="R239" i="1"/>
  <c r="R240" i="1"/>
  <c r="R241" i="1"/>
  <c r="R242" i="1"/>
  <c r="R243" i="1"/>
  <c r="R244" i="1"/>
  <c r="R245" i="1"/>
  <c r="R246" i="1"/>
  <c r="R247" i="1"/>
  <c r="R248" i="1"/>
  <c r="R250" i="1"/>
  <c r="R251" i="1"/>
  <c r="R252" i="1"/>
  <c r="R253" i="1"/>
  <c r="R254" i="1"/>
  <c r="R255" i="1"/>
  <c r="R256" i="1"/>
  <c r="R257" i="1"/>
  <c r="R258" i="1"/>
  <c r="R259" i="1"/>
  <c r="R261" i="1"/>
  <c r="R262" i="1"/>
  <c r="R263" i="1"/>
  <c r="R264" i="1"/>
  <c r="R265" i="1"/>
  <c r="R266" i="1"/>
  <c r="R267" i="1"/>
  <c r="R269" i="1"/>
  <c r="R270" i="1"/>
  <c r="R271" i="1"/>
  <c r="R272" i="1"/>
  <c r="R273" i="1"/>
  <c r="R274" i="1"/>
  <c r="R277" i="1"/>
  <c r="R278" i="1"/>
  <c r="R279" i="1"/>
  <c r="R280" i="1"/>
  <c r="R281" i="1"/>
  <c r="R282" i="1"/>
  <c r="R283" i="1"/>
  <c r="R284" i="1"/>
  <c r="R285" i="1"/>
  <c r="R286" i="1"/>
  <c r="R287" i="1"/>
  <c r="R288" i="1"/>
  <c r="R289" i="1"/>
  <c r="R290" i="1"/>
  <c r="R291" i="1"/>
  <c r="R292" i="1"/>
  <c r="R293" i="1"/>
  <c r="R294" i="1"/>
  <c r="R295" i="1"/>
  <c r="R296" i="1"/>
  <c r="R297" i="1"/>
  <c r="R298" i="1"/>
  <c r="R300" i="1"/>
  <c r="R301" i="1"/>
  <c r="R302" i="1"/>
  <c r="R303" i="1"/>
  <c r="R304" i="1"/>
  <c r="R305" i="1"/>
  <c r="R306" i="1"/>
  <c r="R307" i="1"/>
  <c r="R308" i="1"/>
  <c r="R309" i="1"/>
  <c r="R311" i="1"/>
  <c r="R312" i="1"/>
  <c r="R313" i="1"/>
  <c r="R314" i="1"/>
  <c r="R315" i="1"/>
  <c r="R316" i="1"/>
  <c r="R317" i="1"/>
  <c r="R318" i="1"/>
  <c r="R319" i="1"/>
  <c r="R320" i="1"/>
  <c r="R321" i="1"/>
  <c r="R322" i="1"/>
  <c r="R323" i="1"/>
  <c r="R324" i="1"/>
  <c r="R325" i="1"/>
  <c r="R326" i="1"/>
  <c r="R327" i="1"/>
  <c r="R329" i="1"/>
  <c r="R330" i="1"/>
  <c r="R331" i="1"/>
  <c r="R332" i="1"/>
  <c r="R333" i="1"/>
  <c r="R334" i="1"/>
  <c r="R335" i="1"/>
  <c r="R336" i="1"/>
  <c r="R337" i="1"/>
  <c r="R338" i="1"/>
  <c r="R339" i="1"/>
  <c r="R340" i="1"/>
  <c r="R341" i="1"/>
  <c r="R342" i="1"/>
  <c r="R343" i="1"/>
  <c r="R344" i="1"/>
  <c r="R345" i="1"/>
  <c r="R346" i="1"/>
  <c r="R347" i="1"/>
  <c r="R348" i="1"/>
  <c r="R349" i="1"/>
  <c r="R350" i="1"/>
  <c r="R351" i="1"/>
  <c r="R353" i="1"/>
  <c r="R354" i="1"/>
  <c r="R355" i="1"/>
  <c r="R356" i="1"/>
  <c r="R357" i="1"/>
  <c r="R358" i="1"/>
  <c r="R359" i="1"/>
  <c r="R360" i="1"/>
  <c r="R361" i="1"/>
  <c r="R362" i="1"/>
  <c r="R363" i="1"/>
  <c r="R364" i="1"/>
  <c r="R365" i="1"/>
  <c r="R366" i="1"/>
  <c r="R367" i="1"/>
  <c r="R368" i="1"/>
  <c r="R369" i="1"/>
  <c r="R370" i="1"/>
  <c r="R371" i="1"/>
  <c r="R372" i="1"/>
  <c r="R373" i="1"/>
  <c r="R374" i="1"/>
  <c r="R375" i="1"/>
  <c r="R376" i="1"/>
  <c r="R378" i="1"/>
  <c r="R379" i="1"/>
  <c r="R380" i="1"/>
  <c r="R386" i="1"/>
  <c r="R387" i="1"/>
  <c r="R388" i="1"/>
  <c r="R389" i="1"/>
  <c r="R391" i="1"/>
  <c r="R392" i="1"/>
  <c r="R393" i="1"/>
  <c r="R394" i="1"/>
  <c r="R395" i="1"/>
  <c r="R396" i="1"/>
  <c r="R398" i="1"/>
  <c r="R399" i="1"/>
  <c r="R400" i="1"/>
  <c r="R401" i="1"/>
  <c r="R402" i="1"/>
  <c r="R405" i="1"/>
  <c r="R406" i="1"/>
  <c r="R408" i="1"/>
  <c r="R409" i="1"/>
  <c r="R411" i="1"/>
  <c r="R413" i="1"/>
  <c r="R414" i="1"/>
  <c r="R419" i="1"/>
  <c r="R420" i="1"/>
  <c r="R421" i="1"/>
  <c r="R422" i="1"/>
  <c r="R423" i="1"/>
  <c r="R424" i="1"/>
  <c r="R425" i="1"/>
  <c r="R426" i="1"/>
  <c r="R427" i="1"/>
  <c r="R428" i="1"/>
  <c r="R429" i="1"/>
  <c r="R430" i="1"/>
  <c r="R431" i="1"/>
  <c r="R432" i="1"/>
  <c r="R438" i="1"/>
  <c r="R439" i="1"/>
  <c r="R440" i="1"/>
  <c r="R441" i="1"/>
  <c r="R442" i="1"/>
  <c r="R443" i="1"/>
  <c r="R444" i="1"/>
  <c r="R446" i="1"/>
  <c r="R447" i="1"/>
  <c r="R448" i="1"/>
  <c r="R449" i="1"/>
  <c r="R450" i="1"/>
  <c r="R451" i="1"/>
  <c r="R452" i="1"/>
  <c r="R453" i="1"/>
  <c r="R456" i="1"/>
  <c r="R457" i="1"/>
  <c r="R458" i="1"/>
  <c r="R459" i="1"/>
  <c r="R460" i="1"/>
  <c r="R461" i="1"/>
  <c r="R462" i="1"/>
  <c r="R463" i="1"/>
  <c r="R464" i="1"/>
  <c r="R465" i="1"/>
  <c r="R466" i="1"/>
  <c r="R467" i="1"/>
  <c r="R471" i="1"/>
  <c r="R472" i="1"/>
  <c r="R473" i="1"/>
  <c r="R474" i="1"/>
  <c r="R475" i="1"/>
  <c r="R477" i="1"/>
  <c r="R478" i="1"/>
  <c r="R479" i="1"/>
  <c r="R480" i="1"/>
  <c r="R481" i="1"/>
  <c r="R482" i="1"/>
  <c r="R483" i="1"/>
  <c r="R484" i="1"/>
  <c r="R485" i="1"/>
  <c r="R486" i="1"/>
  <c r="R487" i="1"/>
  <c r="R488" i="1"/>
  <c r="R492" i="1"/>
  <c r="R493" i="1"/>
  <c r="R494" i="1"/>
  <c r="R496" i="1"/>
  <c r="R497" i="1"/>
  <c r="R498" i="1"/>
  <c r="R499" i="1"/>
  <c r="R500" i="1"/>
  <c r="R501" i="1"/>
  <c r="R502" i="1"/>
  <c r="R503" i="1"/>
  <c r="R508" i="1"/>
  <c r="R509" i="1"/>
  <c r="R511" i="1"/>
  <c r="R513" i="1"/>
  <c r="R514" i="1"/>
  <c r="R515" i="1"/>
  <c r="R516" i="1"/>
  <c r="R517" i="1"/>
  <c r="R518" i="1"/>
  <c r="R519" i="1"/>
  <c r="R520" i="1"/>
  <c r="R521" i="1"/>
  <c r="R522" i="1"/>
  <c r="R523" i="1"/>
  <c r="R524" i="1"/>
  <c r="R532" i="1"/>
  <c r="R533" i="1"/>
  <c r="R534" i="1"/>
  <c r="R535" i="1"/>
  <c r="R536" i="1"/>
  <c r="R538" i="1"/>
  <c r="R540" i="1"/>
  <c r="R541" i="1"/>
  <c r="R542" i="1"/>
  <c r="R543" i="1"/>
  <c r="R544" i="1"/>
  <c r="R545" i="1"/>
  <c r="R546" i="1"/>
  <c r="R547" i="1"/>
  <c r="R548" i="1"/>
  <c r="R549" i="1"/>
  <c r="R550" i="1"/>
  <c r="R551" i="1"/>
  <c r="R552" i="1"/>
  <c r="R553" i="1"/>
  <c r="R554" i="1"/>
  <c r="R555" i="1"/>
  <c r="R556" i="1"/>
  <c r="R557" i="1"/>
  <c r="R558" i="1"/>
  <c r="R559" i="1"/>
  <c r="R560" i="1"/>
  <c r="R561" i="1"/>
  <c r="R564" i="1"/>
  <c r="R565" i="1"/>
  <c r="R566" i="1"/>
  <c r="R638" i="1"/>
  <c r="R639" i="1"/>
  <c r="R640" i="1"/>
  <c r="R641" i="1"/>
  <c r="R642" i="1"/>
  <c r="R643" i="1"/>
  <c r="R644" i="1"/>
  <c r="R645" i="1"/>
  <c r="R646" i="1"/>
  <c r="R647" i="1"/>
  <c r="R648" i="1"/>
  <c r="R649" i="1"/>
  <c r="R650" i="1"/>
  <c r="R651" i="1"/>
  <c r="R652" i="1"/>
  <c r="R653" i="1"/>
  <c r="R654" i="1"/>
  <c r="R655" i="1"/>
  <c r="R656" i="1"/>
  <c r="R657" i="1"/>
  <c r="R658" i="1"/>
  <c r="R659" i="1"/>
  <c r="R660" i="1"/>
  <c r="R661" i="1"/>
  <c r="R662" i="1"/>
  <c r="R663" i="1"/>
  <c r="R664" i="1"/>
  <c r="R665" i="1"/>
  <c r="R666" i="1"/>
  <c r="R667" i="1"/>
  <c r="R668" i="1"/>
  <c r="R669" i="1"/>
  <c r="R670" i="1"/>
  <c r="R671" i="1"/>
  <c r="R672" i="1"/>
  <c r="R673" i="1"/>
  <c r="R674" i="1"/>
  <c r="R675" i="1"/>
  <c r="R676" i="1"/>
  <c r="R677" i="1"/>
  <c r="R678" i="1"/>
  <c r="R679" i="1"/>
  <c r="R680" i="1"/>
  <c r="R681" i="1"/>
  <c r="R682" i="1"/>
  <c r="R683" i="1"/>
  <c r="R684" i="1"/>
  <c r="R685" i="1"/>
  <c r="R686" i="1"/>
  <c r="R687" i="1"/>
  <c r="R688" i="1"/>
  <c r="R689" i="1"/>
  <c r="R690" i="1"/>
  <c r="R691" i="1"/>
  <c r="R692" i="1"/>
  <c r="R693" i="1"/>
  <c r="R694" i="1"/>
  <c r="R695" i="1"/>
  <c r="R696" i="1"/>
  <c r="R697" i="1"/>
  <c r="R698" i="1"/>
  <c r="R699" i="1"/>
  <c r="R700" i="1"/>
  <c r="R701" i="1"/>
  <c r="R702" i="1"/>
  <c r="R703" i="1"/>
  <c r="R704" i="1"/>
  <c r="R705" i="1"/>
  <c r="R706" i="1"/>
  <c r="R707" i="1"/>
  <c r="R708" i="1"/>
  <c r="R709" i="1"/>
  <c r="R710" i="1"/>
  <c r="R711" i="1"/>
  <c r="R712" i="1"/>
  <c r="R713" i="1"/>
  <c r="R714" i="1"/>
  <c r="R715" i="1"/>
  <c r="R716" i="1"/>
  <c r="R717" i="1"/>
  <c r="R718" i="1"/>
  <c r="R719" i="1"/>
  <c r="R720" i="1"/>
  <c r="R721" i="1"/>
  <c r="R722" i="1"/>
  <c r="R723" i="1"/>
  <c r="R724" i="1"/>
  <c r="R725" i="1"/>
  <c r="R726" i="1"/>
  <c r="R727" i="1"/>
  <c r="R609" i="1"/>
  <c r="R610" i="1"/>
  <c r="R611" i="1"/>
  <c r="R612" i="1"/>
  <c r="R613" i="1"/>
  <c r="R614" i="1"/>
  <c r="R615" i="1"/>
  <c r="R616" i="1"/>
  <c r="R617" i="1"/>
  <c r="R618" i="1"/>
  <c r="R619" i="1"/>
  <c r="R620" i="1"/>
  <c r="R621" i="1"/>
  <c r="R622" i="1"/>
  <c r="R623" i="1"/>
  <c r="R624" i="1"/>
  <c r="R625" i="1"/>
  <c r="R626" i="1"/>
  <c r="R627" i="1"/>
  <c r="R628" i="1"/>
  <c r="R629" i="1"/>
  <c r="R630" i="1"/>
  <c r="R631" i="1"/>
  <c r="R632" i="1"/>
  <c r="R633" i="1"/>
  <c r="R634" i="1"/>
  <c r="R635" i="1"/>
  <c r="R636" i="1"/>
  <c r="R637" i="1"/>
  <c r="R728" i="1"/>
  <c r="R729" i="1"/>
  <c r="R730" i="1"/>
  <c r="R731" i="1"/>
  <c r="R732" i="1"/>
  <c r="R733" i="1"/>
  <c r="R734" i="1"/>
  <c r="R735" i="1"/>
  <c r="R736" i="1"/>
  <c r="R737" i="1"/>
  <c r="R738" i="1"/>
  <c r="R739" i="1"/>
  <c r="R740" i="1"/>
  <c r="R741" i="1"/>
  <c r="R742" i="1"/>
  <c r="R743" i="1"/>
  <c r="R744" i="1"/>
  <c r="R745" i="1"/>
  <c r="R746" i="1"/>
  <c r="R747" i="1"/>
  <c r="R748" i="1"/>
  <c r="R749" i="1"/>
  <c r="R750" i="1"/>
  <c r="R51" i="1"/>
  <c r="R52" i="1"/>
  <c r="R53" i="1"/>
  <c r="R54" i="1"/>
  <c r="R55" i="1"/>
  <c r="R56" i="1"/>
  <c r="R377" i="1"/>
  <c r="R381" i="1"/>
  <c r="R382" i="1"/>
  <c r="R383" i="1"/>
  <c r="R384" i="1"/>
  <c r="R385" i="1"/>
  <c r="R390" i="1"/>
  <c r="R403" i="1"/>
  <c r="R404" i="1"/>
  <c r="R407" i="1"/>
  <c r="R410" i="1"/>
  <c r="R412" i="1"/>
  <c r="R415" i="1"/>
  <c r="R416" i="1"/>
  <c r="R417" i="1"/>
  <c r="R418" i="1"/>
  <c r="R433" i="1"/>
  <c r="R434" i="1"/>
  <c r="R435" i="1"/>
  <c r="R436" i="1"/>
  <c r="R437" i="1"/>
  <c r="R454" i="1"/>
  <c r="R455" i="1"/>
  <c r="R468" i="1"/>
  <c r="R469" i="1"/>
  <c r="R470" i="1"/>
  <c r="R476" i="1"/>
  <c r="R489" i="1"/>
  <c r="R490" i="1"/>
  <c r="R495" i="1"/>
  <c r="R504" i="1"/>
  <c r="R505" i="1"/>
  <c r="R506" i="1"/>
  <c r="R510" i="1"/>
  <c r="R512" i="1"/>
  <c r="R525" i="1"/>
  <c r="R526" i="1"/>
  <c r="R527" i="1"/>
  <c r="R528" i="1"/>
  <c r="R529" i="1"/>
  <c r="R530" i="1"/>
  <c r="R531" i="1"/>
  <c r="R537" i="1"/>
  <c r="R539" i="1"/>
  <c r="R562" i="1"/>
  <c r="R563" i="1"/>
  <c r="R567" i="1"/>
  <c r="R568" i="1"/>
  <c r="R569" i="1"/>
  <c r="R571" i="1"/>
  <c r="R572" i="1"/>
  <c r="R573" i="1"/>
  <c r="R574" i="1"/>
  <c r="R575" i="1"/>
  <c r="R576" i="1"/>
  <c r="R577" i="1"/>
  <c r="R581" i="1"/>
  <c r="R582" i="1"/>
  <c r="R583" i="1"/>
  <c r="R584" i="1"/>
  <c r="R585" i="1"/>
  <c r="R586" i="1"/>
  <c r="R587" i="1"/>
  <c r="R588" i="1"/>
  <c r="R589" i="1"/>
  <c r="R590" i="1"/>
  <c r="R591" i="1"/>
  <c r="R592" i="1"/>
  <c r="R593" i="1"/>
  <c r="R594" i="1"/>
  <c r="R595" i="1"/>
  <c r="R598" i="1"/>
  <c r="R599" i="1"/>
  <c r="R600" i="1"/>
  <c r="R601" i="1"/>
  <c r="R602" i="1"/>
  <c r="R606" i="1"/>
  <c r="R607" i="1"/>
  <c r="R131" i="1"/>
  <c r="R132" i="1"/>
  <c r="R133" i="1"/>
  <c r="R134" i="1"/>
  <c r="R135" i="1"/>
  <c r="R138" i="1"/>
  <c r="R166" i="1"/>
  <c r="R167" i="1"/>
  <c r="R179" i="1"/>
  <c r="R187" i="1"/>
  <c r="R205" i="1"/>
  <c r="R224" i="1"/>
  <c r="R268" i="1"/>
  <c r="R299" i="1"/>
  <c r="R310" i="1"/>
  <c r="R397" i="1"/>
  <c r="R445" i="1"/>
  <c r="R491" i="1"/>
  <c r="R507" i="1"/>
  <c r="R578" i="1"/>
  <c r="R579" i="1"/>
  <c r="R580" i="1"/>
  <c r="R596" i="1"/>
  <c r="R597" i="1"/>
  <c r="R603" i="1"/>
  <c r="R604" i="1"/>
  <c r="R608" i="1"/>
  <c r="R150" i="1"/>
  <c r="R212" i="1"/>
  <c r="R249" i="1"/>
  <c r="R260" i="1"/>
  <c r="R275" i="1"/>
  <c r="R276" i="1"/>
  <c r="R328" i="1"/>
  <c r="R352" i="1"/>
  <c r="R570" i="1"/>
  <c r="R605" i="1"/>
  <c r="R911" i="1"/>
  <c r="R912" i="1"/>
  <c r="R913" i="1"/>
  <c r="R914" i="1"/>
  <c r="R915" i="1"/>
  <c r="R916" i="1"/>
  <c r="R917" i="1"/>
  <c r="R918" i="1"/>
  <c r="R919" i="1"/>
  <c r="R920" i="1"/>
  <c r="R921" i="1"/>
  <c r="R922" i="1"/>
  <c r="R923" i="1"/>
  <c r="R924" i="1"/>
  <c r="R925" i="1"/>
  <c r="R926" i="1"/>
  <c r="R927" i="1"/>
  <c r="R928" i="1"/>
  <c r="R929" i="1"/>
  <c r="R930" i="1"/>
  <c r="R931" i="1"/>
  <c r="R932" i="1"/>
  <c r="R933" i="1"/>
  <c r="R934" i="1"/>
  <c r="R935" i="1"/>
  <c r="R936" i="1"/>
  <c r="R937" i="1"/>
  <c r="R938" i="1"/>
  <c r="R939" i="1"/>
  <c r="R940" i="1"/>
  <c r="R941" i="1"/>
  <c r="R942" i="1"/>
  <c r="R943" i="1"/>
  <c r="R944" i="1"/>
  <c r="R945" i="1"/>
  <c r="R946" i="1"/>
  <c r="R947" i="1"/>
  <c r="R948" i="1"/>
  <c r="R949" i="1"/>
  <c r="R950" i="1"/>
  <c r="R951" i="1"/>
  <c r="R952" i="1"/>
  <c r="R953" i="1"/>
  <c r="R954" i="1"/>
  <c r="R955" i="1"/>
  <c r="R956" i="1"/>
  <c r="R957" i="1"/>
  <c r="R958" i="1"/>
  <c r="R959" i="1"/>
  <c r="R960" i="1"/>
  <c r="R961" i="1"/>
  <c r="R962" i="1"/>
  <c r="R963" i="1"/>
  <c r="R964" i="1"/>
  <c r="R965" i="1"/>
  <c r="R966" i="1"/>
  <c r="R967" i="1"/>
  <c r="R968" i="1"/>
  <c r="R969" i="1"/>
  <c r="R970" i="1"/>
  <c r="R971" i="1"/>
  <c r="R972" i="1"/>
  <c r="R973" i="1"/>
  <c r="R974" i="1"/>
  <c r="R975" i="1"/>
  <c r="R976" i="1"/>
  <c r="R977" i="1"/>
  <c r="R978" i="1"/>
  <c r="R979" i="1"/>
  <c r="R980" i="1"/>
  <c r="R981" i="1"/>
  <c r="R982" i="1"/>
  <c r="R983" i="1"/>
  <c r="R984" i="1"/>
  <c r="R985" i="1"/>
  <c r="R986" i="1"/>
  <c r="R987" i="1"/>
  <c r="R988" i="1"/>
  <c r="R989" i="1"/>
  <c r="R990" i="1"/>
  <c r="R991" i="1"/>
  <c r="R992" i="1"/>
  <c r="R993" i="1"/>
  <c r="R994" i="1"/>
  <c r="R995" i="1"/>
  <c r="R996" i="1"/>
  <c r="R997" i="1"/>
  <c r="R998" i="1"/>
  <c r="R999" i="1"/>
  <c r="R1000" i="1"/>
  <c r="R1001" i="1"/>
  <c r="R1002" i="1"/>
  <c r="R1003" i="1"/>
  <c r="R1004" i="1"/>
  <c r="R1005" i="1"/>
  <c r="R1006" i="1"/>
  <c r="R1007" i="1"/>
  <c r="R1008" i="1"/>
  <c r="R1009" i="1"/>
  <c r="R1010" i="1"/>
  <c r="R1011" i="1"/>
  <c r="R788" i="1"/>
  <c r="R789" i="1"/>
  <c r="R790" i="1"/>
  <c r="R791" i="1"/>
  <c r="R792" i="1"/>
  <c r="R793" i="1"/>
  <c r="R794" i="1"/>
  <c r="R797" i="1"/>
  <c r="R798" i="1"/>
  <c r="R801" i="1"/>
  <c r="R802" i="1"/>
  <c r="R803" i="1"/>
  <c r="R804" i="1"/>
  <c r="R805" i="1"/>
  <c r="R806" i="1"/>
  <c r="R807" i="1"/>
  <c r="R811" i="1"/>
  <c r="R812" i="1"/>
  <c r="R813" i="1"/>
  <c r="R814" i="1"/>
  <c r="R817" i="1"/>
  <c r="R818" i="1"/>
  <c r="R819" i="1"/>
  <c r="R820" i="1"/>
  <c r="R821" i="1"/>
  <c r="R822" i="1"/>
  <c r="R823" i="1"/>
  <c r="R824" i="1"/>
  <c r="R825" i="1"/>
  <c r="R826" i="1"/>
  <c r="R827" i="1"/>
  <c r="R830" i="1"/>
  <c r="R831" i="1"/>
  <c r="R832" i="1"/>
  <c r="R833" i="1"/>
  <c r="R834" i="1"/>
  <c r="R835" i="1"/>
  <c r="R836" i="1"/>
  <c r="R837" i="1"/>
  <c r="R838" i="1"/>
  <c r="R839" i="1"/>
  <c r="R842" i="1"/>
  <c r="R843" i="1"/>
  <c r="R844" i="1"/>
  <c r="R845" i="1"/>
  <c r="R846" i="1"/>
  <c r="R848" i="1"/>
  <c r="R849" i="1"/>
  <c r="R850" i="1"/>
  <c r="R851" i="1"/>
  <c r="R852" i="1"/>
  <c r="R857" i="1"/>
  <c r="R858" i="1"/>
  <c r="R859" i="1"/>
  <c r="R860" i="1"/>
  <c r="R861" i="1"/>
  <c r="R862" i="1"/>
  <c r="R863" i="1"/>
  <c r="R864" i="1"/>
  <c r="R865" i="1"/>
  <c r="R867" i="1"/>
  <c r="R868" i="1"/>
  <c r="R869" i="1"/>
  <c r="R870" i="1"/>
  <c r="R871" i="1"/>
  <c r="R872" i="1"/>
  <c r="R873" i="1"/>
  <c r="R874" i="1"/>
  <c r="R875" i="1"/>
  <c r="R876" i="1"/>
  <c r="R877" i="1"/>
  <c r="R878" i="1"/>
  <c r="R880" i="1"/>
  <c r="R881" i="1"/>
  <c r="R882" i="1"/>
  <c r="R883" i="1"/>
  <c r="R886" i="1"/>
  <c r="R887" i="1"/>
  <c r="R888" i="1"/>
  <c r="R889" i="1"/>
  <c r="R890" i="1"/>
  <c r="R891" i="1"/>
  <c r="R892" i="1"/>
  <c r="R893" i="1"/>
  <c r="R894" i="1"/>
  <c r="R898" i="1"/>
  <c r="R899" i="1"/>
  <c r="R900" i="1"/>
  <c r="R903" i="1"/>
  <c r="R905" i="1"/>
  <c r="R906" i="1"/>
  <c r="R909" i="1"/>
  <c r="R752" i="1"/>
  <c r="R753" i="1"/>
  <c r="R754" i="1"/>
  <c r="R755" i="1"/>
  <c r="R756" i="1"/>
  <c r="R757" i="1"/>
  <c r="R758" i="1"/>
  <c r="R763" i="1"/>
  <c r="R765" i="1"/>
  <c r="R766" i="1"/>
  <c r="R768" i="1"/>
  <c r="R769" i="1"/>
  <c r="R770" i="1"/>
  <c r="R771" i="1"/>
  <c r="R774" i="1"/>
  <c r="R775" i="1"/>
  <c r="R776" i="1"/>
  <c r="R777" i="1"/>
  <c r="R778" i="1"/>
  <c r="R779" i="1"/>
  <c r="R781" i="1"/>
  <c r="R782" i="1"/>
  <c r="R783" i="1"/>
  <c r="R784" i="1"/>
  <c r="R785" i="1"/>
  <c r="R786" i="1"/>
  <c r="R787" i="1"/>
  <c r="R795" i="1"/>
  <c r="R796" i="1"/>
  <c r="R799" i="1"/>
  <c r="R800" i="1"/>
  <c r="R808" i="1"/>
  <c r="R809" i="1"/>
  <c r="R816" i="1"/>
  <c r="R828" i="1"/>
  <c r="R829" i="1"/>
  <c r="R840" i="1"/>
  <c r="R841" i="1"/>
  <c r="R847" i="1"/>
  <c r="R853" i="1"/>
  <c r="R854" i="1"/>
  <c r="R855" i="1"/>
  <c r="R856" i="1"/>
  <c r="R866" i="1"/>
  <c r="R884" i="1"/>
  <c r="R895" i="1"/>
  <c r="R897" i="1"/>
  <c r="R901" i="1"/>
  <c r="R902" i="1"/>
  <c r="R904" i="1"/>
  <c r="R759" i="1"/>
  <c r="R760" i="1"/>
  <c r="R762" i="1"/>
  <c r="R764" i="1"/>
  <c r="R772" i="1"/>
  <c r="R773" i="1"/>
  <c r="R780" i="1"/>
  <c r="R815" i="1"/>
  <c r="R885" i="1"/>
  <c r="R896" i="1"/>
  <c r="R907" i="1"/>
  <c r="R908" i="1"/>
  <c r="R751" i="1"/>
  <c r="R761" i="1"/>
  <c r="R767" i="1"/>
  <c r="R810" i="1"/>
  <c r="R879" i="1"/>
  <c r="R910" i="1"/>
  <c r="R3" i="1"/>
  <c r="Q2" i="1"/>
  <c r="Q4" i="1"/>
  <c r="Q5" i="1"/>
  <c r="Q6" i="1"/>
  <c r="Q7" i="1"/>
  <c r="Q9" i="1"/>
  <c r="Q10" i="1"/>
  <c r="Q11" i="1"/>
  <c r="Q13" i="1"/>
  <c r="Q14" i="1"/>
  <c r="Q8" i="1"/>
  <c r="Q12" i="1"/>
  <c r="Q17" i="1"/>
  <c r="Q19" i="1"/>
  <c r="Q20" i="1"/>
  <c r="Q21" i="1"/>
  <c r="Q22" i="1"/>
  <c r="Q24" i="1"/>
  <c r="Q25" i="1"/>
  <c r="Q26" i="1"/>
  <c r="Q28" i="1"/>
  <c r="Q29" i="1"/>
  <c r="Q31" i="1"/>
  <c r="Q32" i="1"/>
  <c r="Q33" i="1"/>
  <c r="Q34" i="1"/>
  <c r="Q37" i="1"/>
  <c r="Q38" i="1"/>
  <c r="Q44" i="1"/>
  <c r="Q45" i="1"/>
  <c r="Q46" i="1"/>
  <c r="Q47" i="1"/>
  <c r="Q48" i="1"/>
  <c r="Q41" i="1"/>
  <c r="Q42" i="1"/>
  <c r="Q43" i="1"/>
  <c r="Q49" i="1"/>
  <c r="Q50" i="1"/>
  <c r="Q15" i="1"/>
  <c r="Q16" i="1"/>
  <c r="Q35" i="1"/>
  <c r="Q39" i="1"/>
  <c r="Q40" i="1"/>
  <c r="Q27" i="1"/>
  <c r="Q30" i="1"/>
  <c r="Q36" i="1"/>
  <c r="Q18" i="1"/>
  <c r="Q23" i="1"/>
  <c r="Q57" i="1"/>
  <c r="Q58" i="1"/>
  <c r="Q59" i="1"/>
  <c r="Q60" i="1"/>
  <c r="Q61" i="1"/>
  <c r="Q62" i="1"/>
  <c r="Q63" i="1"/>
  <c r="Q64" i="1"/>
  <c r="Q65" i="1"/>
  <c r="Q66" i="1"/>
  <c r="Q67" i="1"/>
  <c r="Q68" i="1"/>
  <c r="Q69" i="1"/>
  <c r="Q70" i="1"/>
  <c r="Q71" i="1"/>
  <c r="Q72" i="1"/>
  <c r="Q73" i="1"/>
  <c r="Q74" i="1"/>
  <c r="Q75" i="1"/>
  <c r="Q76" i="1"/>
  <c r="Q77" i="1"/>
  <c r="Q78" i="1"/>
  <c r="Q79" i="1"/>
  <c r="Q80" i="1"/>
  <c r="Q81" i="1"/>
  <c r="Q82" i="1"/>
  <c r="Q83" i="1"/>
  <c r="Q84" i="1"/>
  <c r="Q85" i="1"/>
  <c r="Q86" i="1"/>
  <c r="Q87" i="1"/>
  <c r="Q88" i="1"/>
  <c r="Q89" i="1"/>
  <c r="Q90" i="1"/>
  <c r="Q91" i="1"/>
  <c r="Q92" i="1"/>
  <c r="Q93" i="1"/>
  <c r="Q94" i="1"/>
  <c r="Q95" i="1"/>
  <c r="Q96" i="1"/>
  <c r="Q97" i="1"/>
  <c r="Q98" i="1"/>
  <c r="Q99" i="1"/>
  <c r="Q100" i="1"/>
  <c r="Q101" i="1"/>
  <c r="Q102" i="1"/>
  <c r="Q103" i="1"/>
  <c r="Q104" i="1"/>
  <c r="Q105" i="1"/>
  <c r="Q106" i="1"/>
  <c r="Q107" i="1"/>
  <c r="Q108" i="1"/>
  <c r="Q109" i="1"/>
  <c r="Q110" i="1"/>
  <c r="Q111" i="1"/>
  <c r="Q112" i="1"/>
  <c r="Q113" i="1"/>
  <c r="Q114" i="1"/>
  <c r="Q115" i="1"/>
  <c r="Q116" i="1"/>
  <c r="Q117" i="1"/>
  <c r="Q118" i="1"/>
  <c r="Q119" i="1"/>
  <c r="Q120" i="1"/>
  <c r="Q121" i="1"/>
  <c r="Q122" i="1"/>
  <c r="Q123" i="1"/>
  <c r="Q124" i="1"/>
  <c r="Q125" i="1"/>
  <c r="Q126" i="1"/>
  <c r="Q127" i="1"/>
  <c r="Q128" i="1"/>
  <c r="Q129" i="1"/>
  <c r="Q130" i="1"/>
  <c r="Q136" i="1"/>
  <c r="Q137" i="1"/>
  <c r="Q139" i="1"/>
  <c r="Q140" i="1"/>
  <c r="Q141" i="1"/>
  <c r="Q142" i="1"/>
  <c r="Q143" i="1"/>
  <c r="Q144" i="1"/>
  <c r="Q145" i="1"/>
  <c r="Q146" i="1"/>
  <c r="Q147" i="1"/>
  <c r="Q148" i="1"/>
  <c r="Q149" i="1"/>
  <c r="Q151" i="1"/>
  <c r="Q152" i="1"/>
  <c r="Q153" i="1"/>
  <c r="Q154" i="1"/>
  <c r="Q155" i="1"/>
  <c r="Q156" i="1"/>
  <c r="Q157" i="1"/>
  <c r="Q158" i="1"/>
  <c r="Q159" i="1"/>
  <c r="Q160" i="1"/>
  <c r="Q161" i="1"/>
  <c r="Q162" i="1"/>
  <c r="Q163" i="1"/>
  <c r="Q164" i="1"/>
  <c r="Q165" i="1"/>
  <c r="Q168" i="1"/>
  <c r="Q169" i="1"/>
  <c r="Q170" i="1"/>
  <c r="Q171" i="1"/>
  <c r="Q172" i="1"/>
  <c r="Q173" i="1"/>
  <c r="Q174" i="1"/>
  <c r="Q175" i="1"/>
  <c r="Q176" i="1"/>
  <c r="Q177" i="1"/>
  <c r="Q178" i="1"/>
  <c r="Q180" i="1"/>
  <c r="Q181" i="1"/>
  <c r="Q182" i="1"/>
  <c r="Q183" i="1"/>
  <c r="Q184" i="1"/>
  <c r="Q185" i="1"/>
  <c r="Q186" i="1"/>
  <c r="Q188" i="1"/>
  <c r="Q189" i="1"/>
  <c r="Q190" i="1"/>
  <c r="Q191" i="1"/>
  <c r="Q192" i="1"/>
  <c r="Q193" i="1"/>
  <c r="Q194" i="1"/>
  <c r="Q195" i="1"/>
  <c r="Q196" i="1"/>
  <c r="Q197" i="1"/>
  <c r="Q198" i="1"/>
  <c r="Q199" i="1"/>
  <c r="Q200" i="1"/>
  <c r="Q201" i="1"/>
  <c r="Q202" i="1"/>
  <c r="Q203" i="1"/>
  <c r="Q204" i="1"/>
  <c r="Q206" i="1"/>
  <c r="Q207" i="1"/>
  <c r="Q208" i="1"/>
  <c r="Q209" i="1"/>
  <c r="Q210" i="1"/>
  <c r="Q211" i="1"/>
  <c r="Q213" i="1"/>
  <c r="Q214" i="1"/>
  <c r="Q215" i="1"/>
  <c r="Q216" i="1"/>
  <c r="Q217" i="1"/>
  <c r="Q218" i="1"/>
  <c r="Q219" i="1"/>
  <c r="Q220" i="1"/>
  <c r="Q221" i="1"/>
  <c r="Q222" i="1"/>
  <c r="Q223" i="1"/>
  <c r="Q225" i="1"/>
  <c r="Q226" i="1"/>
  <c r="Q227" i="1"/>
  <c r="Q228" i="1"/>
  <c r="Q229" i="1"/>
  <c r="Q230" i="1"/>
  <c r="Q231" i="1"/>
  <c r="Q232" i="1"/>
  <c r="Q233" i="1"/>
  <c r="Q234" i="1"/>
  <c r="Q235" i="1"/>
  <c r="Q236" i="1"/>
  <c r="Q237" i="1"/>
  <c r="Q238" i="1"/>
  <c r="Q239" i="1"/>
  <c r="Q240" i="1"/>
  <c r="Q241" i="1"/>
  <c r="Q242" i="1"/>
  <c r="Q243" i="1"/>
  <c r="Q244" i="1"/>
  <c r="Q245" i="1"/>
  <c r="Q246" i="1"/>
  <c r="Q247" i="1"/>
  <c r="Q248" i="1"/>
  <c r="Q250" i="1"/>
  <c r="Q251" i="1"/>
  <c r="Q252" i="1"/>
  <c r="Q253" i="1"/>
  <c r="Q254" i="1"/>
  <c r="Q255" i="1"/>
  <c r="Q256" i="1"/>
  <c r="Q257" i="1"/>
  <c r="Q258" i="1"/>
  <c r="Q259" i="1"/>
  <c r="Q261" i="1"/>
  <c r="Q262" i="1"/>
  <c r="Q263" i="1"/>
  <c r="Q264" i="1"/>
  <c r="Q265" i="1"/>
  <c r="Q266" i="1"/>
  <c r="Q267" i="1"/>
  <c r="Q269" i="1"/>
  <c r="Q270" i="1"/>
  <c r="Q271" i="1"/>
  <c r="Q272" i="1"/>
  <c r="Q273" i="1"/>
  <c r="Q274" i="1"/>
  <c r="Q277" i="1"/>
  <c r="Q278" i="1"/>
  <c r="Q279" i="1"/>
  <c r="Q280" i="1"/>
  <c r="Q281" i="1"/>
  <c r="Q282" i="1"/>
  <c r="Q283" i="1"/>
  <c r="Q284" i="1"/>
  <c r="Q285" i="1"/>
  <c r="Q286" i="1"/>
  <c r="Q287" i="1"/>
  <c r="Q288" i="1"/>
  <c r="Q289" i="1"/>
  <c r="Q290" i="1"/>
  <c r="Q291" i="1"/>
  <c r="Q292" i="1"/>
  <c r="Q293" i="1"/>
  <c r="Q294" i="1"/>
  <c r="Q295" i="1"/>
  <c r="Q296" i="1"/>
  <c r="Q297" i="1"/>
  <c r="Q298" i="1"/>
  <c r="Q300" i="1"/>
  <c r="Q301" i="1"/>
  <c r="Q302" i="1"/>
  <c r="Q303" i="1"/>
  <c r="Q304" i="1"/>
  <c r="Q305" i="1"/>
  <c r="Q306" i="1"/>
  <c r="Q307" i="1"/>
  <c r="Q308" i="1"/>
  <c r="Q309" i="1"/>
  <c r="Q311" i="1"/>
  <c r="Q312" i="1"/>
  <c r="Q313" i="1"/>
  <c r="Q314" i="1"/>
  <c r="Q315" i="1"/>
  <c r="Q316" i="1"/>
  <c r="Q317" i="1"/>
  <c r="Q318" i="1"/>
  <c r="Q319" i="1"/>
  <c r="Q320" i="1"/>
  <c r="Q321" i="1"/>
  <c r="Q322" i="1"/>
  <c r="Q323" i="1"/>
  <c r="Q324" i="1"/>
  <c r="Q325" i="1"/>
  <c r="Q326" i="1"/>
  <c r="Q327" i="1"/>
  <c r="Q329" i="1"/>
  <c r="Q330" i="1"/>
  <c r="Q331" i="1"/>
  <c r="Q332" i="1"/>
  <c r="Q333" i="1"/>
  <c r="Q334" i="1"/>
  <c r="Q335" i="1"/>
  <c r="Q336" i="1"/>
  <c r="Q337" i="1"/>
  <c r="Q338" i="1"/>
  <c r="Q339" i="1"/>
  <c r="Q340" i="1"/>
  <c r="Q341" i="1"/>
  <c r="Q342" i="1"/>
  <c r="Q343" i="1"/>
  <c r="Q344" i="1"/>
  <c r="Q345" i="1"/>
  <c r="Q346" i="1"/>
  <c r="Q347" i="1"/>
  <c r="Q348" i="1"/>
  <c r="Q349" i="1"/>
  <c r="Q350" i="1"/>
  <c r="Q351" i="1"/>
  <c r="Q353" i="1"/>
  <c r="Q354" i="1"/>
  <c r="Q355" i="1"/>
  <c r="Q356" i="1"/>
  <c r="Q357" i="1"/>
  <c r="Q358" i="1"/>
  <c r="Q359" i="1"/>
  <c r="Q360" i="1"/>
  <c r="Q361" i="1"/>
  <c r="Q362" i="1"/>
  <c r="Q363" i="1"/>
  <c r="Q364" i="1"/>
  <c r="Q365" i="1"/>
  <c r="Q366" i="1"/>
  <c r="Q367" i="1"/>
  <c r="Q368" i="1"/>
  <c r="Q369" i="1"/>
  <c r="Q370" i="1"/>
  <c r="Q371" i="1"/>
  <c r="Q372" i="1"/>
  <c r="Q373" i="1"/>
  <c r="Q374" i="1"/>
  <c r="Q375" i="1"/>
  <c r="Q376" i="1"/>
  <c r="Q378" i="1"/>
  <c r="Q379" i="1"/>
  <c r="Q380" i="1"/>
  <c r="Q386" i="1"/>
  <c r="Q387" i="1"/>
  <c r="Q388" i="1"/>
  <c r="Q389" i="1"/>
  <c r="Q391" i="1"/>
  <c r="Q392" i="1"/>
  <c r="Q393" i="1"/>
  <c r="Q394" i="1"/>
  <c r="Q395" i="1"/>
  <c r="Q396" i="1"/>
  <c r="Q398" i="1"/>
  <c r="Q399" i="1"/>
  <c r="Q400" i="1"/>
  <c r="Q401" i="1"/>
  <c r="Q402" i="1"/>
  <c r="Q405" i="1"/>
  <c r="Q406" i="1"/>
  <c r="Q408" i="1"/>
  <c r="Q409" i="1"/>
  <c r="Q411" i="1"/>
  <c r="Q413" i="1"/>
  <c r="Q414" i="1"/>
  <c r="Q419" i="1"/>
  <c r="Q420" i="1"/>
  <c r="Q421" i="1"/>
  <c r="Q422" i="1"/>
  <c r="Q423" i="1"/>
  <c r="Q424" i="1"/>
  <c r="Q425" i="1"/>
  <c r="Q426" i="1"/>
  <c r="Q427" i="1"/>
  <c r="Q428" i="1"/>
  <c r="Q429" i="1"/>
  <c r="Q430" i="1"/>
  <c r="Q431" i="1"/>
  <c r="Q432" i="1"/>
  <c r="Q438" i="1"/>
  <c r="Q439" i="1"/>
  <c r="Q440" i="1"/>
  <c r="Q441" i="1"/>
  <c r="Q442" i="1"/>
  <c r="Q443" i="1"/>
  <c r="Q444" i="1"/>
  <c r="Q446" i="1"/>
  <c r="Q447" i="1"/>
  <c r="Q448" i="1"/>
  <c r="Q449" i="1"/>
  <c r="Q450" i="1"/>
  <c r="Q451" i="1"/>
  <c r="Q452" i="1"/>
  <c r="Q453" i="1"/>
  <c r="Q456" i="1"/>
  <c r="Q457" i="1"/>
  <c r="Q458" i="1"/>
  <c r="Q459" i="1"/>
  <c r="Q460" i="1"/>
  <c r="Q461" i="1"/>
  <c r="Q462" i="1"/>
  <c r="Q463" i="1"/>
  <c r="Q464" i="1"/>
  <c r="Q465" i="1"/>
  <c r="Q466" i="1"/>
  <c r="Q467" i="1"/>
  <c r="Q471" i="1"/>
  <c r="Q472" i="1"/>
  <c r="Q473" i="1"/>
  <c r="Q474" i="1"/>
  <c r="Q475" i="1"/>
  <c r="Q477" i="1"/>
  <c r="Q478" i="1"/>
  <c r="Q479" i="1"/>
  <c r="Q480" i="1"/>
  <c r="Q481" i="1"/>
  <c r="Q482" i="1"/>
  <c r="Q483" i="1"/>
  <c r="Q484" i="1"/>
  <c r="Q485" i="1"/>
  <c r="Q486" i="1"/>
  <c r="Q487" i="1"/>
  <c r="Q488" i="1"/>
  <c r="Q492" i="1"/>
  <c r="Q493" i="1"/>
  <c r="Q494" i="1"/>
  <c r="Q496" i="1"/>
  <c r="Q497" i="1"/>
  <c r="Q498" i="1"/>
  <c r="Q499" i="1"/>
  <c r="Q500" i="1"/>
  <c r="Q501" i="1"/>
  <c r="Q502" i="1"/>
  <c r="Q503" i="1"/>
  <c r="Q508" i="1"/>
  <c r="Q509" i="1"/>
  <c r="Q511" i="1"/>
  <c r="Q513" i="1"/>
  <c r="Q514" i="1"/>
  <c r="Q515" i="1"/>
  <c r="Q516" i="1"/>
  <c r="Q517" i="1"/>
  <c r="Q518" i="1"/>
  <c r="Q519" i="1"/>
  <c r="Q520" i="1"/>
  <c r="Q521" i="1"/>
  <c r="Q522" i="1"/>
  <c r="Q523" i="1"/>
  <c r="Q524" i="1"/>
  <c r="Q532" i="1"/>
  <c r="Q533" i="1"/>
  <c r="Q534" i="1"/>
  <c r="Q535" i="1"/>
  <c r="Q536" i="1"/>
  <c r="Q538" i="1"/>
  <c r="Q540" i="1"/>
  <c r="Q541" i="1"/>
  <c r="Q542" i="1"/>
  <c r="Q543" i="1"/>
  <c r="Q544" i="1"/>
  <c r="Q545" i="1"/>
  <c r="Q546" i="1"/>
  <c r="Q547" i="1"/>
  <c r="Q548" i="1"/>
  <c r="Q549" i="1"/>
  <c r="Q550" i="1"/>
  <c r="Q551" i="1"/>
  <c r="Q552" i="1"/>
  <c r="Q553" i="1"/>
  <c r="Q554" i="1"/>
  <c r="Q555" i="1"/>
  <c r="Q556" i="1"/>
  <c r="Q557" i="1"/>
  <c r="Q558" i="1"/>
  <c r="Q559" i="1"/>
  <c r="Q560" i="1"/>
  <c r="Q561" i="1"/>
  <c r="Q564" i="1"/>
  <c r="Q565" i="1"/>
  <c r="Q566" i="1"/>
  <c r="Q638" i="1"/>
  <c r="Q639" i="1"/>
  <c r="Q640" i="1"/>
  <c r="Q641" i="1"/>
  <c r="Q642" i="1"/>
  <c r="Q643" i="1"/>
  <c r="Q644" i="1"/>
  <c r="Q645" i="1"/>
  <c r="Q646" i="1"/>
  <c r="Q647" i="1"/>
  <c r="Q648" i="1"/>
  <c r="Q649" i="1"/>
  <c r="Q650" i="1"/>
  <c r="Q651" i="1"/>
  <c r="Q652" i="1"/>
  <c r="Q653" i="1"/>
  <c r="Q654" i="1"/>
  <c r="Q655" i="1"/>
  <c r="Q656" i="1"/>
  <c r="Q657" i="1"/>
  <c r="Q658" i="1"/>
  <c r="Q659" i="1"/>
  <c r="Q660" i="1"/>
  <c r="Q661" i="1"/>
  <c r="Q662" i="1"/>
  <c r="Q663" i="1"/>
  <c r="Q664" i="1"/>
  <c r="Q665" i="1"/>
  <c r="Q666" i="1"/>
  <c r="Q667" i="1"/>
  <c r="Q668" i="1"/>
  <c r="Q669" i="1"/>
  <c r="Q670" i="1"/>
  <c r="Q671" i="1"/>
  <c r="Q672" i="1"/>
  <c r="Q673" i="1"/>
  <c r="Q674" i="1"/>
  <c r="Q675" i="1"/>
  <c r="Q676" i="1"/>
  <c r="Q677" i="1"/>
  <c r="Q678" i="1"/>
  <c r="Q679" i="1"/>
  <c r="Q680" i="1"/>
  <c r="Q681" i="1"/>
  <c r="Q682" i="1"/>
  <c r="Q683" i="1"/>
  <c r="Q684" i="1"/>
  <c r="Q685" i="1"/>
  <c r="Q686" i="1"/>
  <c r="Q687" i="1"/>
  <c r="Q688" i="1"/>
  <c r="Q689" i="1"/>
  <c r="Q690" i="1"/>
  <c r="Q691" i="1"/>
  <c r="Q692" i="1"/>
  <c r="Q693" i="1"/>
  <c r="Q694" i="1"/>
  <c r="Q695" i="1"/>
  <c r="Q696" i="1"/>
  <c r="Q697" i="1"/>
  <c r="Q698" i="1"/>
  <c r="Q699" i="1"/>
  <c r="Q700" i="1"/>
  <c r="Q701" i="1"/>
  <c r="Q702" i="1"/>
  <c r="Q703" i="1"/>
  <c r="Q704" i="1"/>
  <c r="Q705" i="1"/>
  <c r="Q706" i="1"/>
  <c r="Q707" i="1"/>
  <c r="Q708" i="1"/>
  <c r="Q709" i="1"/>
  <c r="Q710" i="1"/>
  <c r="Q711" i="1"/>
  <c r="Q712" i="1"/>
  <c r="Q713" i="1"/>
  <c r="Q714" i="1"/>
  <c r="Q715" i="1"/>
  <c r="Q716" i="1"/>
  <c r="Q717" i="1"/>
  <c r="Q718" i="1"/>
  <c r="Q719" i="1"/>
  <c r="Q720" i="1"/>
  <c r="Q721" i="1"/>
  <c r="Q722" i="1"/>
  <c r="Q723" i="1"/>
  <c r="Q724" i="1"/>
  <c r="Q725" i="1"/>
  <c r="Q726" i="1"/>
  <c r="Q727" i="1"/>
  <c r="Q609" i="1"/>
  <c r="Q610" i="1"/>
  <c r="Q611" i="1"/>
  <c r="Q612" i="1"/>
  <c r="Q613" i="1"/>
  <c r="Q614" i="1"/>
  <c r="Q615" i="1"/>
  <c r="Q616" i="1"/>
  <c r="Q617" i="1"/>
  <c r="Q618" i="1"/>
  <c r="Q619" i="1"/>
  <c r="Q620" i="1"/>
  <c r="Q621" i="1"/>
  <c r="Q622" i="1"/>
  <c r="Q623" i="1"/>
  <c r="Q624" i="1"/>
  <c r="Q625" i="1"/>
  <c r="Q626" i="1"/>
  <c r="Q627" i="1"/>
  <c r="Q628" i="1"/>
  <c r="Q629" i="1"/>
  <c r="Q630" i="1"/>
  <c r="Q631" i="1"/>
  <c r="Q632" i="1"/>
  <c r="Q633" i="1"/>
  <c r="Q634" i="1"/>
  <c r="Q635" i="1"/>
  <c r="Q636" i="1"/>
  <c r="Q637" i="1"/>
  <c r="Q728" i="1"/>
  <c r="Q729" i="1"/>
  <c r="Q730" i="1"/>
  <c r="Q731" i="1"/>
  <c r="Q732" i="1"/>
  <c r="Q733" i="1"/>
  <c r="Q734" i="1"/>
  <c r="Q735" i="1"/>
  <c r="Q736" i="1"/>
  <c r="Q737" i="1"/>
  <c r="Q738" i="1"/>
  <c r="Q739" i="1"/>
  <c r="Q740" i="1"/>
  <c r="Q741" i="1"/>
  <c r="Q742" i="1"/>
  <c r="Q743" i="1"/>
  <c r="Q744" i="1"/>
  <c r="Q745" i="1"/>
  <c r="Q746" i="1"/>
  <c r="Q747" i="1"/>
  <c r="Q748" i="1"/>
  <c r="Q749" i="1"/>
  <c r="Q750" i="1"/>
  <c r="Q51" i="1"/>
  <c r="Q52" i="1"/>
  <c r="Q53" i="1"/>
  <c r="Q54" i="1"/>
  <c r="Q55" i="1"/>
  <c r="Q56" i="1"/>
  <c r="Q377" i="1"/>
  <c r="Q381" i="1"/>
  <c r="Q382" i="1"/>
  <c r="Q383" i="1"/>
  <c r="Q384" i="1"/>
  <c r="Q385" i="1"/>
  <c r="Q390" i="1"/>
  <c r="Q403" i="1"/>
  <c r="Q404" i="1"/>
  <c r="Q407" i="1"/>
  <c r="Q410" i="1"/>
  <c r="Q412" i="1"/>
  <c r="Q415" i="1"/>
  <c r="Q416" i="1"/>
  <c r="Q417" i="1"/>
  <c r="Q418" i="1"/>
  <c r="Q433" i="1"/>
  <c r="Q434" i="1"/>
  <c r="Q435" i="1"/>
  <c r="Q436" i="1"/>
  <c r="Q437" i="1"/>
  <c r="Q454" i="1"/>
  <c r="Q455" i="1"/>
  <c r="Q468" i="1"/>
  <c r="Q469" i="1"/>
  <c r="Q470" i="1"/>
  <c r="Q476" i="1"/>
  <c r="Q489" i="1"/>
  <c r="Q490" i="1"/>
  <c r="Q495" i="1"/>
  <c r="Q504" i="1"/>
  <c r="Q505" i="1"/>
  <c r="Q506" i="1"/>
  <c r="Q510" i="1"/>
  <c r="Q512" i="1"/>
  <c r="Q525" i="1"/>
  <c r="Q526" i="1"/>
  <c r="Q527" i="1"/>
  <c r="Q528" i="1"/>
  <c r="Q529" i="1"/>
  <c r="Q530" i="1"/>
  <c r="Q531" i="1"/>
  <c r="Q537" i="1"/>
  <c r="Q539" i="1"/>
  <c r="Q562" i="1"/>
  <c r="Q563" i="1"/>
  <c r="Q567" i="1"/>
  <c r="Q568" i="1"/>
  <c r="Q569" i="1"/>
  <c r="Q571" i="1"/>
  <c r="Q572" i="1"/>
  <c r="Q573" i="1"/>
  <c r="Q574" i="1"/>
  <c r="Q575" i="1"/>
  <c r="Q576" i="1"/>
  <c r="Q577" i="1"/>
  <c r="Q581" i="1"/>
  <c r="Q582" i="1"/>
  <c r="Q583" i="1"/>
  <c r="Q584" i="1"/>
  <c r="Q585" i="1"/>
  <c r="Q586" i="1"/>
  <c r="Q587" i="1"/>
  <c r="Q588" i="1"/>
  <c r="Q589" i="1"/>
  <c r="Q590" i="1"/>
  <c r="Q591" i="1"/>
  <c r="Q592" i="1"/>
  <c r="Q593" i="1"/>
  <c r="Q594" i="1"/>
  <c r="Q595" i="1"/>
  <c r="Q598" i="1"/>
  <c r="Q599" i="1"/>
  <c r="Q600" i="1"/>
  <c r="Q601" i="1"/>
  <c r="Q602" i="1"/>
  <c r="Q606" i="1"/>
  <c r="Q607" i="1"/>
  <c r="Q131" i="1"/>
  <c r="Q132" i="1"/>
  <c r="Q133" i="1"/>
  <c r="Q134" i="1"/>
  <c r="Q135" i="1"/>
  <c r="Q138" i="1"/>
  <c r="Q166" i="1"/>
  <c r="Q167" i="1"/>
  <c r="Q179" i="1"/>
  <c r="Q187" i="1"/>
  <c r="Q205" i="1"/>
  <c r="Q224" i="1"/>
  <c r="Q268" i="1"/>
  <c r="Q299" i="1"/>
  <c r="Q310" i="1"/>
  <c r="Q397" i="1"/>
  <c r="Q445" i="1"/>
  <c r="Q491" i="1"/>
  <c r="Q507" i="1"/>
  <c r="Q578" i="1"/>
  <c r="Q579" i="1"/>
  <c r="Q580" i="1"/>
  <c r="Q596" i="1"/>
  <c r="Q597" i="1"/>
  <c r="Q603" i="1"/>
  <c r="Q604" i="1"/>
  <c r="Q608" i="1"/>
  <c r="Q150" i="1"/>
  <c r="Q212" i="1"/>
  <c r="Q249" i="1"/>
  <c r="Q260" i="1"/>
  <c r="Q275" i="1"/>
  <c r="Q276" i="1"/>
  <c r="Q328" i="1"/>
  <c r="Q352" i="1"/>
  <c r="Q570" i="1"/>
  <c r="Q605" i="1"/>
  <c r="Q911" i="1"/>
  <c r="Q912" i="1"/>
  <c r="Q913" i="1"/>
  <c r="Q914" i="1"/>
  <c r="Q915" i="1"/>
  <c r="Q916" i="1"/>
  <c r="Q917" i="1"/>
  <c r="Q918" i="1"/>
  <c r="Q919" i="1"/>
  <c r="Q920" i="1"/>
  <c r="Q921" i="1"/>
  <c r="Q922" i="1"/>
  <c r="Q923" i="1"/>
  <c r="Q924" i="1"/>
  <c r="Q925" i="1"/>
  <c r="Q926" i="1"/>
  <c r="Q927" i="1"/>
  <c r="Q928" i="1"/>
  <c r="Q929" i="1"/>
  <c r="Q930" i="1"/>
  <c r="Q931" i="1"/>
  <c r="Q932" i="1"/>
  <c r="Q933" i="1"/>
  <c r="Q934" i="1"/>
  <c r="Q935" i="1"/>
  <c r="Q936" i="1"/>
  <c r="Q937" i="1"/>
  <c r="Q938" i="1"/>
  <c r="Q939" i="1"/>
  <c r="Q940" i="1"/>
  <c r="Q941" i="1"/>
  <c r="Q942" i="1"/>
  <c r="Q943" i="1"/>
  <c r="Q944" i="1"/>
  <c r="Q945" i="1"/>
  <c r="Q946" i="1"/>
  <c r="Q947" i="1"/>
  <c r="Q948" i="1"/>
  <c r="Q949" i="1"/>
  <c r="Q950" i="1"/>
  <c r="Q951" i="1"/>
  <c r="Q952" i="1"/>
  <c r="Q953" i="1"/>
  <c r="Q954" i="1"/>
  <c r="Q955" i="1"/>
  <c r="Q956" i="1"/>
  <c r="Q957" i="1"/>
  <c r="Q958" i="1"/>
  <c r="Q959" i="1"/>
  <c r="Q960" i="1"/>
  <c r="Q961" i="1"/>
  <c r="Q962" i="1"/>
  <c r="Q963" i="1"/>
  <c r="Q964" i="1"/>
  <c r="Q965" i="1"/>
  <c r="Q966" i="1"/>
  <c r="Q967" i="1"/>
  <c r="Q968" i="1"/>
  <c r="Q969" i="1"/>
  <c r="Q970" i="1"/>
  <c r="Q971" i="1"/>
  <c r="Q972" i="1"/>
  <c r="Q973" i="1"/>
  <c r="Q974" i="1"/>
  <c r="Q975" i="1"/>
  <c r="Q976" i="1"/>
  <c r="Q977" i="1"/>
  <c r="Q978" i="1"/>
  <c r="Q979" i="1"/>
  <c r="Q980" i="1"/>
  <c r="Q981" i="1"/>
  <c r="Q982" i="1"/>
  <c r="Q983" i="1"/>
  <c r="Q984" i="1"/>
  <c r="Q985" i="1"/>
  <c r="Q986" i="1"/>
  <c r="Q987" i="1"/>
  <c r="Q988" i="1"/>
  <c r="Q989" i="1"/>
  <c r="Q990" i="1"/>
  <c r="Q991" i="1"/>
  <c r="Q992" i="1"/>
  <c r="Q993" i="1"/>
  <c r="Q994" i="1"/>
  <c r="Q995" i="1"/>
  <c r="Q996" i="1"/>
  <c r="Q997" i="1"/>
  <c r="Q998" i="1"/>
  <c r="Q999" i="1"/>
  <c r="Q1000" i="1"/>
  <c r="Q1001" i="1"/>
  <c r="Q1002" i="1"/>
  <c r="Q1003" i="1"/>
  <c r="Q1004" i="1"/>
  <c r="Q1005" i="1"/>
  <c r="Q1006" i="1"/>
  <c r="Q1007" i="1"/>
  <c r="Q1008" i="1"/>
  <c r="Q1009" i="1"/>
  <c r="Q1010" i="1"/>
  <c r="Q1011" i="1"/>
  <c r="Q788" i="1"/>
  <c r="Q789" i="1"/>
  <c r="Q790" i="1"/>
  <c r="Q791" i="1"/>
  <c r="Q792" i="1"/>
  <c r="Q793" i="1"/>
  <c r="Q794" i="1"/>
  <c r="Q797" i="1"/>
  <c r="Q798" i="1"/>
  <c r="Q801" i="1"/>
  <c r="Q802" i="1"/>
  <c r="Q803" i="1"/>
  <c r="Q804" i="1"/>
  <c r="Q805" i="1"/>
  <c r="Q806" i="1"/>
  <c r="Q807" i="1"/>
  <c r="Q811" i="1"/>
  <c r="Q812" i="1"/>
  <c r="Q813" i="1"/>
  <c r="Q814" i="1"/>
  <c r="Q817" i="1"/>
  <c r="Q818" i="1"/>
  <c r="Q819" i="1"/>
  <c r="Q820" i="1"/>
  <c r="Q821" i="1"/>
  <c r="Q822" i="1"/>
  <c r="Q823" i="1"/>
  <c r="Q824" i="1"/>
  <c r="Q825" i="1"/>
  <c r="Q826" i="1"/>
  <c r="Q827" i="1"/>
  <c r="Q830" i="1"/>
  <c r="Q831" i="1"/>
  <c r="Q832" i="1"/>
  <c r="Q833" i="1"/>
  <c r="Q834" i="1"/>
  <c r="Q835" i="1"/>
  <c r="Q836" i="1"/>
  <c r="Q837" i="1"/>
  <c r="Q838" i="1"/>
  <c r="Q839" i="1"/>
  <c r="Q842" i="1"/>
  <c r="Q843" i="1"/>
  <c r="Q844" i="1"/>
  <c r="Q845" i="1"/>
  <c r="Q846" i="1"/>
  <c r="Q848" i="1"/>
  <c r="Q849" i="1"/>
  <c r="Q850" i="1"/>
  <c r="Q851" i="1"/>
  <c r="Q852" i="1"/>
  <c r="Q857" i="1"/>
  <c r="Q858" i="1"/>
  <c r="Q859" i="1"/>
  <c r="Q860" i="1"/>
  <c r="Q861" i="1"/>
  <c r="Q862" i="1"/>
  <c r="Q863" i="1"/>
  <c r="Q864" i="1"/>
  <c r="Q865" i="1"/>
  <c r="Q867" i="1"/>
  <c r="Q868" i="1"/>
  <c r="Q869" i="1"/>
  <c r="Q870" i="1"/>
  <c r="Q871" i="1"/>
  <c r="Q872" i="1"/>
  <c r="Q873" i="1"/>
  <c r="Q874" i="1"/>
  <c r="Q875" i="1"/>
  <c r="Q876" i="1"/>
  <c r="Q877" i="1"/>
  <c r="Q878" i="1"/>
  <c r="Q880" i="1"/>
  <c r="Q881" i="1"/>
  <c r="Q882" i="1"/>
  <c r="Q883" i="1"/>
  <c r="Q886" i="1"/>
  <c r="Q887" i="1"/>
  <c r="Q888" i="1"/>
  <c r="Q889" i="1"/>
  <c r="Q890" i="1"/>
  <c r="Q891" i="1"/>
  <c r="Q892" i="1"/>
  <c r="Q893" i="1"/>
  <c r="Q894" i="1"/>
  <c r="Q898" i="1"/>
  <c r="Q899" i="1"/>
  <c r="Q900" i="1"/>
  <c r="Q903" i="1"/>
  <c r="Q905" i="1"/>
  <c r="Q906" i="1"/>
  <c r="Q909" i="1"/>
  <c r="Q752" i="1"/>
  <c r="Q753" i="1"/>
  <c r="Q754" i="1"/>
  <c r="Q755" i="1"/>
  <c r="Q756" i="1"/>
  <c r="Q757" i="1"/>
  <c r="Q758" i="1"/>
  <c r="Q763" i="1"/>
  <c r="Q765" i="1"/>
  <c r="Q766" i="1"/>
  <c r="Q768" i="1"/>
  <c r="Q769" i="1"/>
  <c r="Q770" i="1"/>
  <c r="Q771" i="1"/>
  <c r="Q774" i="1"/>
  <c r="Q775" i="1"/>
  <c r="Q776" i="1"/>
  <c r="Q777" i="1"/>
  <c r="Q778" i="1"/>
  <c r="Q779" i="1"/>
  <c r="Q781" i="1"/>
  <c r="Q782" i="1"/>
  <c r="Q783" i="1"/>
  <c r="Q784" i="1"/>
  <c r="Q785" i="1"/>
  <c r="Q786" i="1"/>
  <c r="Q787" i="1"/>
  <c r="Q795" i="1"/>
  <c r="Q796" i="1"/>
  <c r="Q799" i="1"/>
  <c r="Q800" i="1"/>
  <c r="Q808" i="1"/>
  <c r="Q809" i="1"/>
  <c r="Q816" i="1"/>
  <c r="Q828" i="1"/>
  <c r="Q829" i="1"/>
  <c r="Q840" i="1"/>
  <c r="Q841" i="1"/>
  <c r="Q847" i="1"/>
  <c r="Q853" i="1"/>
  <c r="Q854" i="1"/>
  <c r="Q855" i="1"/>
  <c r="Q856" i="1"/>
  <c r="Q866" i="1"/>
  <c r="Q884" i="1"/>
  <c r="Q895" i="1"/>
  <c r="Q897" i="1"/>
  <c r="Q901" i="1"/>
  <c r="Q902" i="1"/>
  <c r="Q904" i="1"/>
  <c r="Q759" i="1"/>
  <c r="Q760" i="1"/>
  <c r="Q762" i="1"/>
  <c r="Q764" i="1"/>
  <c r="Q772" i="1"/>
  <c r="Q773" i="1"/>
  <c r="Q780" i="1"/>
  <c r="Q815" i="1"/>
  <c r="Q885" i="1"/>
  <c r="Q896" i="1"/>
  <c r="Q907" i="1"/>
  <c r="Q908" i="1"/>
  <c r="Q751" i="1"/>
  <c r="Q761" i="1"/>
  <c r="Q767" i="1"/>
  <c r="Q810" i="1"/>
  <c r="Q879" i="1"/>
  <c r="Q910" i="1"/>
  <c r="Q3" i="1"/>
  <c r="P2" i="1"/>
  <c r="P4" i="1"/>
  <c r="P5" i="1"/>
  <c r="P6" i="1"/>
  <c r="P7" i="1"/>
  <c r="P9" i="1"/>
  <c r="P10" i="1"/>
  <c r="P11" i="1"/>
  <c r="P13" i="1"/>
  <c r="P14" i="1"/>
  <c r="P8" i="1"/>
  <c r="P12" i="1"/>
  <c r="P17" i="1"/>
  <c r="P19" i="1"/>
  <c r="P20" i="1"/>
  <c r="P21" i="1"/>
  <c r="P22" i="1"/>
  <c r="P24" i="1"/>
  <c r="P25" i="1"/>
  <c r="P26" i="1"/>
  <c r="P28" i="1"/>
  <c r="P29" i="1"/>
  <c r="P31" i="1"/>
  <c r="P32" i="1"/>
  <c r="P33" i="1"/>
  <c r="P34" i="1"/>
  <c r="P37" i="1"/>
  <c r="P38" i="1"/>
  <c r="P44" i="1"/>
  <c r="P45" i="1"/>
  <c r="P46" i="1"/>
  <c r="P47" i="1"/>
  <c r="P48" i="1"/>
  <c r="P41" i="1"/>
  <c r="P42" i="1"/>
  <c r="P43" i="1"/>
  <c r="P49" i="1"/>
  <c r="P50" i="1"/>
  <c r="P15" i="1"/>
  <c r="P16" i="1"/>
  <c r="P35" i="1"/>
  <c r="P39" i="1"/>
  <c r="P40" i="1"/>
  <c r="P27" i="1"/>
  <c r="P30" i="1"/>
  <c r="P36" i="1"/>
  <c r="P18" i="1"/>
  <c r="P23" i="1"/>
  <c r="P57" i="1"/>
  <c r="P58" i="1"/>
  <c r="P59" i="1"/>
  <c r="P60" i="1"/>
  <c r="P61" i="1"/>
  <c r="P62" i="1"/>
  <c r="P63" i="1"/>
  <c r="P64" i="1"/>
  <c r="P65" i="1"/>
  <c r="P66" i="1"/>
  <c r="P67" i="1"/>
  <c r="P68" i="1"/>
  <c r="P69"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102" i="1"/>
  <c r="P103" i="1"/>
  <c r="P104" i="1"/>
  <c r="P105" i="1"/>
  <c r="P106" i="1"/>
  <c r="P107" i="1"/>
  <c r="P108" i="1"/>
  <c r="P109" i="1"/>
  <c r="P110" i="1"/>
  <c r="P111" i="1"/>
  <c r="P112" i="1"/>
  <c r="P113" i="1"/>
  <c r="P114" i="1"/>
  <c r="P115" i="1"/>
  <c r="P116" i="1"/>
  <c r="P117" i="1"/>
  <c r="P118" i="1"/>
  <c r="P119" i="1"/>
  <c r="P120" i="1"/>
  <c r="P121" i="1"/>
  <c r="P122" i="1"/>
  <c r="P123" i="1"/>
  <c r="P124" i="1"/>
  <c r="P125" i="1"/>
  <c r="P126" i="1"/>
  <c r="P127" i="1"/>
  <c r="P128" i="1"/>
  <c r="P129" i="1"/>
  <c r="P130" i="1"/>
  <c r="P136" i="1"/>
  <c r="P137" i="1"/>
  <c r="P139" i="1"/>
  <c r="P140" i="1"/>
  <c r="P141" i="1"/>
  <c r="P142" i="1"/>
  <c r="P143" i="1"/>
  <c r="P144" i="1"/>
  <c r="P145" i="1"/>
  <c r="P146" i="1"/>
  <c r="P147" i="1"/>
  <c r="P148" i="1"/>
  <c r="P149" i="1"/>
  <c r="P151" i="1"/>
  <c r="P152" i="1"/>
  <c r="P153" i="1"/>
  <c r="P154" i="1"/>
  <c r="P155" i="1"/>
  <c r="P156" i="1"/>
  <c r="P157" i="1"/>
  <c r="P158" i="1"/>
  <c r="P159" i="1"/>
  <c r="P160" i="1"/>
  <c r="P161" i="1"/>
  <c r="P162" i="1"/>
  <c r="P163" i="1"/>
  <c r="P164" i="1"/>
  <c r="P165" i="1"/>
  <c r="P168" i="1"/>
  <c r="P169" i="1"/>
  <c r="P170" i="1"/>
  <c r="P171" i="1"/>
  <c r="P172" i="1"/>
  <c r="P173" i="1"/>
  <c r="P174" i="1"/>
  <c r="P175" i="1"/>
  <c r="P176" i="1"/>
  <c r="P177" i="1"/>
  <c r="P178" i="1"/>
  <c r="P180" i="1"/>
  <c r="P181" i="1"/>
  <c r="P182" i="1"/>
  <c r="P183" i="1"/>
  <c r="P184" i="1"/>
  <c r="P185" i="1"/>
  <c r="P186" i="1"/>
  <c r="P188" i="1"/>
  <c r="P189" i="1"/>
  <c r="P190" i="1"/>
  <c r="P191" i="1"/>
  <c r="P192" i="1"/>
  <c r="P193" i="1"/>
  <c r="P194" i="1"/>
  <c r="P195" i="1"/>
  <c r="P196" i="1"/>
  <c r="P197" i="1"/>
  <c r="P198" i="1"/>
  <c r="P199" i="1"/>
  <c r="P200" i="1"/>
  <c r="P201" i="1"/>
  <c r="P202" i="1"/>
  <c r="P203" i="1"/>
  <c r="P204" i="1"/>
  <c r="P206" i="1"/>
  <c r="P207" i="1"/>
  <c r="P208" i="1"/>
  <c r="P209" i="1"/>
  <c r="P210" i="1"/>
  <c r="P211" i="1"/>
  <c r="P213" i="1"/>
  <c r="P214" i="1"/>
  <c r="P215" i="1"/>
  <c r="P216" i="1"/>
  <c r="P217" i="1"/>
  <c r="P218" i="1"/>
  <c r="P219" i="1"/>
  <c r="P220" i="1"/>
  <c r="P221" i="1"/>
  <c r="P222" i="1"/>
  <c r="P223" i="1"/>
  <c r="P225" i="1"/>
  <c r="P226" i="1"/>
  <c r="P227" i="1"/>
  <c r="P228" i="1"/>
  <c r="P229" i="1"/>
  <c r="P230" i="1"/>
  <c r="P231" i="1"/>
  <c r="P232" i="1"/>
  <c r="P233" i="1"/>
  <c r="P234" i="1"/>
  <c r="P235" i="1"/>
  <c r="P236" i="1"/>
  <c r="P237" i="1"/>
  <c r="P238" i="1"/>
  <c r="P239" i="1"/>
  <c r="P240" i="1"/>
  <c r="P241" i="1"/>
  <c r="P242" i="1"/>
  <c r="P243" i="1"/>
  <c r="P244" i="1"/>
  <c r="P245" i="1"/>
  <c r="P246" i="1"/>
  <c r="P247" i="1"/>
  <c r="P248" i="1"/>
  <c r="P250" i="1"/>
  <c r="P251" i="1"/>
  <c r="P252" i="1"/>
  <c r="P253" i="1"/>
  <c r="P254" i="1"/>
  <c r="P255" i="1"/>
  <c r="P256" i="1"/>
  <c r="P257" i="1"/>
  <c r="P258" i="1"/>
  <c r="P259" i="1"/>
  <c r="P261" i="1"/>
  <c r="P262" i="1"/>
  <c r="P263" i="1"/>
  <c r="P264" i="1"/>
  <c r="P265" i="1"/>
  <c r="P266" i="1"/>
  <c r="P267" i="1"/>
  <c r="P269" i="1"/>
  <c r="P270" i="1"/>
  <c r="P271" i="1"/>
  <c r="P272" i="1"/>
  <c r="P273" i="1"/>
  <c r="P274" i="1"/>
  <c r="P277" i="1"/>
  <c r="P278" i="1"/>
  <c r="P279" i="1"/>
  <c r="P280" i="1"/>
  <c r="P281" i="1"/>
  <c r="P282" i="1"/>
  <c r="P283" i="1"/>
  <c r="P284" i="1"/>
  <c r="P285" i="1"/>
  <c r="P286" i="1"/>
  <c r="P287" i="1"/>
  <c r="P288" i="1"/>
  <c r="P289" i="1"/>
  <c r="P290" i="1"/>
  <c r="P291" i="1"/>
  <c r="P292" i="1"/>
  <c r="P293" i="1"/>
  <c r="P294" i="1"/>
  <c r="P295" i="1"/>
  <c r="P296" i="1"/>
  <c r="P297" i="1"/>
  <c r="P298" i="1"/>
  <c r="P300" i="1"/>
  <c r="P301" i="1"/>
  <c r="P302" i="1"/>
  <c r="P303" i="1"/>
  <c r="P304" i="1"/>
  <c r="P305" i="1"/>
  <c r="P306" i="1"/>
  <c r="P307" i="1"/>
  <c r="P308" i="1"/>
  <c r="P309" i="1"/>
  <c r="P311" i="1"/>
  <c r="P312" i="1"/>
  <c r="P313" i="1"/>
  <c r="P314" i="1"/>
  <c r="P315" i="1"/>
  <c r="P316" i="1"/>
  <c r="P317" i="1"/>
  <c r="P318" i="1"/>
  <c r="P319" i="1"/>
  <c r="P320" i="1"/>
  <c r="P321" i="1"/>
  <c r="P322" i="1"/>
  <c r="P323" i="1"/>
  <c r="P324" i="1"/>
  <c r="P325" i="1"/>
  <c r="P326" i="1"/>
  <c r="P327" i="1"/>
  <c r="P329" i="1"/>
  <c r="P330" i="1"/>
  <c r="P331" i="1"/>
  <c r="P332" i="1"/>
  <c r="P333" i="1"/>
  <c r="P334" i="1"/>
  <c r="P335" i="1"/>
  <c r="P336" i="1"/>
  <c r="P337" i="1"/>
  <c r="P338" i="1"/>
  <c r="P339" i="1"/>
  <c r="P340" i="1"/>
  <c r="P341" i="1"/>
  <c r="P342" i="1"/>
  <c r="P343" i="1"/>
  <c r="P344" i="1"/>
  <c r="P345" i="1"/>
  <c r="P346" i="1"/>
  <c r="P347" i="1"/>
  <c r="P348" i="1"/>
  <c r="P349" i="1"/>
  <c r="P350" i="1"/>
  <c r="P351" i="1"/>
  <c r="P353" i="1"/>
  <c r="P354" i="1"/>
  <c r="P355" i="1"/>
  <c r="P356" i="1"/>
  <c r="P357" i="1"/>
  <c r="P358" i="1"/>
  <c r="P359" i="1"/>
  <c r="P360" i="1"/>
  <c r="P361" i="1"/>
  <c r="P362" i="1"/>
  <c r="P363" i="1"/>
  <c r="P364" i="1"/>
  <c r="P365" i="1"/>
  <c r="P366" i="1"/>
  <c r="P367" i="1"/>
  <c r="P368" i="1"/>
  <c r="P369" i="1"/>
  <c r="P370" i="1"/>
  <c r="P371" i="1"/>
  <c r="P372" i="1"/>
  <c r="P373" i="1"/>
  <c r="P374" i="1"/>
  <c r="P375" i="1"/>
  <c r="P376" i="1"/>
  <c r="P378" i="1"/>
  <c r="P379" i="1"/>
  <c r="P380" i="1"/>
  <c r="P386" i="1"/>
  <c r="P387" i="1"/>
  <c r="P388" i="1"/>
  <c r="P389" i="1"/>
  <c r="P391" i="1"/>
  <c r="P392" i="1"/>
  <c r="P393" i="1"/>
  <c r="P394" i="1"/>
  <c r="P395" i="1"/>
  <c r="P396" i="1"/>
  <c r="P398" i="1"/>
  <c r="P399" i="1"/>
  <c r="P400" i="1"/>
  <c r="P401" i="1"/>
  <c r="P402" i="1"/>
  <c r="P405" i="1"/>
  <c r="P406" i="1"/>
  <c r="P408" i="1"/>
  <c r="P409" i="1"/>
  <c r="P411" i="1"/>
  <c r="P413" i="1"/>
  <c r="P414" i="1"/>
  <c r="P419" i="1"/>
  <c r="P420" i="1"/>
  <c r="P421" i="1"/>
  <c r="P422" i="1"/>
  <c r="P423" i="1"/>
  <c r="P424" i="1"/>
  <c r="P425" i="1"/>
  <c r="P426" i="1"/>
  <c r="P427" i="1"/>
  <c r="P428" i="1"/>
  <c r="P429" i="1"/>
  <c r="P430" i="1"/>
  <c r="P431" i="1"/>
  <c r="P432" i="1"/>
  <c r="P438" i="1"/>
  <c r="P439" i="1"/>
  <c r="P440" i="1"/>
  <c r="P441" i="1"/>
  <c r="P442" i="1"/>
  <c r="P443" i="1"/>
  <c r="P444" i="1"/>
  <c r="P446" i="1"/>
  <c r="P447" i="1"/>
  <c r="P448" i="1"/>
  <c r="P449" i="1"/>
  <c r="P450" i="1"/>
  <c r="P451" i="1"/>
  <c r="P452" i="1"/>
  <c r="P453" i="1"/>
  <c r="P456" i="1"/>
  <c r="P457" i="1"/>
  <c r="P458" i="1"/>
  <c r="P459" i="1"/>
  <c r="P460" i="1"/>
  <c r="P461" i="1"/>
  <c r="P462" i="1"/>
  <c r="P463" i="1"/>
  <c r="P464" i="1"/>
  <c r="P465" i="1"/>
  <c r="P466" i="1"/>
  <c r="P467" i="1"/>
  <c r="P471" i="1"/>
  <c r="P472" i="1"/>
  <c r="P473" i="1"/>
  <c r="P474" i="1"/>
  <c r="P475" i="1"/>
  <c r="P477" i="1"/>
  <c r="P478" i="1"/>
  <c r="P479" i="1"/>
  <c r="P480" i="1"/>
  <c r="P481" i="1"/>
  <c r="P482" i="1"/>
  <c r="P483" i="1"/>
  <c r="P484" i="1"/>
  <c r="P485" i="1"/>
  <c r="P486" i="1"/>
  <c r="P487" i="1"/>
  <c r="P488" i="1"/>
  <c r="P492" i="1"/>
  <c r="P493" i="1"/>
  <c r="P494" i="1"/>
  <c r="P496" i="1"/>
  <c r="P497" i="1"/>
  <c r="P498" i="1"/>
  <c r="P499" i="1"/>
  <c r="P500" i="1"/>
  <c r="P501" i="1"/>
  <c r="P502" i="1"/>
  <c r="P503" i="1"/>
  <c r="P508" i="1"/>
  <c r="P509" i="1"/>
  <c r="P511" i="1"/>
  <c r="P513" i="1"/>
  <c r="P514" i="1"/>
  <c r="P515" i="1"/>
  <c r="P516" i="1"/>
  <c r="P517" i="1"/>
  <c r="P518" i="1"/>
  <c r="P519" i="1"/>
  <c r="P520" i="1"/>
  <c r="P521" i="1"/>
  <c r="P522" i="1"/>
  <c r="P523" i="1"/>
  <c r="P524" i="1"/>
  <c r="P532" i="1"/>
  <c r="P533" i="1"/>
  <c r="P534" i="1"/>
  <c r="P535" i="1"/>
  <c r="P536" i="1"/>
  <c r="P538" i="1"/>
  <c r="P540" i="1"/>
  <c r="P541" i="1"/>
  <c r="P542" i="1"/>
  <c r="P543" i="1"/>
  <c r="P544" i="1"/>
  <c r="P545" i="1"/>
  <c r="P546" i="1"/>
  <c r="P547" i="1"/>
  <c r="P548" i="1"/>
  <c r="P549" i="1"/>
  <c r="P550" i="1"/>
  <c r="P551" i="1"/>
  <c r="P552" i="1"/>
  <c r="P553" i="1"/>
  <c r="P554" i="1"/>
  <c r="P555" i="1"/>
  <c r="P556" i="1"/>
  <c r="P557" i="1"/>
  <c r="P558" i="1"/>
  <c r="P559" i="1"/>
  <c r="P560" i="1"/>
  <c r="P561" i="1"/>
  <c r="P564" i="1"/>
  <c r="P565" i="1"/>
  <c r="P566" i="1"/>
  <c r="P638" i="1"/>
  <c r="P639" i="1"/>
  <c r="P640" i="1"/>
  <c r="P641" i="1"/>
  <c r="P642" i="1"/>
  <c r="P643" i="1"/>
  <c r="P644" i="1"/>
  <c r="P645" i="1"/>
  <c r="P646" i="1"/>
  <c r="P647" i="1"/>
  <c r="P648" i="1"/>
  <c r="P649" i="1"/>
  <c r="P650" i="1"/>
  <c r="P651" i="1"/>
  <c r="P652" i="1"/>
  <c r="P653" i="1"/>
  <c r="P654" i="1"/>
  <c r="P655" i="1"/>
  <c r="P656" i="1"/>
  <c r="P657" i="1"/>
  <c r="P658" i="1"/>
  <c r="P659" i="1"/>
  <c r="P660" i="1"/>
  <c r="P661" i="1"/>
  <c r="P662" i="1"/>
  <c r="P663" i="1"/>
  <c r="P664" i="1"/>
  <c r="P665" i="1"/>
  <c r="P666" i="1"/>
  <c r="P667" i="1"/>
  <c r="P668" i="1"/>
  <c r="P669" i="1"/>
  <c r="P670" i="1"/>
  <c r="P671" i="1"/>
  <c r="P672" i="1"/>
  <c r="P673" i="1"/>
  <c r="P674" i="1"/>
  <c r="P675" i="1"/>
  <c r="P676" i="1"/>
  <c r="P677" i="1"/>
  <c r="P678" i="1"/>
  <c r="P679" i="1"/>
  <c r="P680" i="1"/>
  <c r="P681" i="1"/>
  <c r="P682" i="1"/>
  <c r="P683" i="1"/>
  <c r="P684" i="1"/>
  <c r="P685" i="1"/>
  <c r="P686" i="1"/>
  <c r="P687" i="1"/>
  <c r="P688" i="1"/>
  <c r="P689" i="1"/>
  <c r="P690" i="1"/>
  <c r="P691" i="1"/>
  <c r="P692" i="1"/>
  <c r="P693" i="1"/>
  <c r="P694" i="1"/>
  <c r="P695" i="1"/>
  <c r="P696" i="1"/>
  <c r="P697" i="1"/>
  <c r="P698" i="1"/>
  <c r="P699" i="1"/>
  <c r="P700" i="1"/>
  <c r="P701" i="1"/>
  <c r="P702" i="1"/>
  <c r="P703" i="1"/>
  <c r="P704" i="1"/>
  <c r="P705" i="1"/>
  <c r="P706" i="1"/>
  <c r="P707" i="1"/>
  <c r="P708" i="1"/>
  <c r="P709" i="1"/>
  <c r="P710" i="1"/>
  <c r="P711" i="1"/>
  <c r="P712" i="1"/>
  <c r="P713" i="1"/>
  <c r="P714" i="1"/>
  <c r="P715" i="1"/>
  <c r="P716" i="1"/>
  <c r="P717" i="1"/>
  <c r="P718" i="1"/>
  <c r="P719" i="1"/>
  <c r="P720" i="1"/>
  <c r="P721" i="1"/>
  <c r="P722" i="1"/>
  <c r="P723" i="1"/>
  <c r="P724" i="1"/>
  <c r="P725" i="1"/>
  <c r="P726" i="1"/>
  <c r="P727" i="1"/>
  <c r="P609" i="1"/>
  <c r="P610" i="1"/>
  <c r="P611" i="1"/>
  <c r="P612" i="1"/>
  <c r="P613" i="1"/>
  <c r="P614" i="1"/>
  <c r="P615" i="1"/>
  <c r="P616" i="1"/>
  <c r="P617" i="1"/>
  <c r="P618" i="1"/>
  <c r="P619" i="1"/>
  <c r="P620" i="1"/>
  <c r="P621" i="1"/>
  <c r="P622" i="1"/>
  <c r="P623" i="1"/>
  <c r="P624" i="1"/>
  <c r="P625" i="1"/>
  <c r="P626" i="1"/>
  <c r="P627" i="1"/>
  <c r="P628" i="1"/>
  <c r="P629" i="1"/>
  <c r="P630" i="1"/>
  <c r="P631" i="1"/>
  <c r="P632" i="1"/>
  <c r="P633" i="1"/>
  <c r="P634" i="1"/>
  <c r="P635" i="1"/>
  <c r="P636" i="1"/>
  <c r="P637" i="1"/>
  <c r="P728" i="1"/>
  <c r="P729" i="1"/>
  <c r="P730" i="1"/>
  <c r="P731" i="1"/>
  <c r="P732" i="1"/>
  <c r="P733" i="1"/>
  <c r="P734" i="1"/>
  <c r="P735" i="1"/>
  <c r="P736" i="1"/>
  <c r="P737" i="1"/>
  <c r="P738" i="1"/>
  <c r="P739" i="1"/>
  <c r="P740" i="1"/>
  <c r="P741" i="1"/>
  <c r="P742" i="1"/>
  <c r="P743" i="1"/>
  <c r="P744" i="1"/>
  <c r="P745" i="1"/>
  <c r="P746" i="1"/>
  <c r="P747" i="1"/>
  <c r="P748" i="1"/>
  <c r="P749" i="1"/>
  <c r="P750" i="1"/>
  <c r="P51" i="1"/>
  <c r="P52" i="1"/>
  <c r="P53" i="1"/>
  <c r="P54" i="1"/>
  <c r="P55" i="1"/>
  <c r="P56" i="1"/>
  <c r="P377" i="1"/>
  <c r="P381" i="1"/>
  <c r="P382" i="1"/>
  <c r="P383" i="1"/>
  <c r="P384" i="1"/>
  <c r="P385" i="1"/>
  <c r="P390" i="1"/>
  <c r="P403" i="1"/>
  <c r="P404" i="1"/>
  <c r="P407" i="1"/>
  <c r="P410" i="1"/>
  <c r="P412" i="1"/>
  <c r="P415" i="1"/>
  <c r="P416" i="1"/>
  <c r="P417" i="1"/>
  <c r="P418" i="1"/>
  <c r="P433" i="1"/>
  <c r="P434" i="1"/>
  <c r="P435" i="1"/>
  <c r="P436" i="1"/>
  <c r="P437" i="1"/>
  <c r="P454" i="1"/>
  <c r="P455" i="1"/>
  <c r="P468" i="1"/>
  <c r="P469" i="1"/>
  <c r="P470" i="1"/>
  <c r="P476" i="1"/>
  <c r="P489" i="1"/>
  <c r="P490" i="1"/>
  <c r="P495" i="1"/>
  <c r="P504" i="1"/>
  <c r="P505" i="1"/>
  <c r="P506" i="1"/>
  <c r="P510" i="1"/>
  <c r="P512" i="1"/>
  <c r="P525" i="1"/>
  <c r="P526" i="1"/>
  <c r="P527" i="1"/>
  <c r="P528" i="1"/>
  <c r="P529" i="1"/>
  <c r="P530" i="1"/>
  <c r="P531" i="1"/>
  <c r="P537" i="1"/>
  <c r="P539" i="1"/>
  <c r="P562" i="1"/>
  <c r="P563" i="1"/>
  <c r="P567" i="1"/>
  <c r="P568" i="1"/>
  <c r="P569" i="1"/>
  <c r="P571" i="1"/>
  <c r="P572" i="1"/>
  <c r="P573" i="1"/>
  <c r="P574" i="1"/>
  <c r="P575" i="1"/>
  <c r="P576" i="1"/>
  <c r="P577" i="1"/>
  <c r="P581" i="1"/>
  <c r="P582" i="1"/>
  <c r="P583" i="1"/>
  <c r="P584" i="1"/>
  <c r="P585" i="1"/>
  <c r="P586" i="1"/>
  <c r="P587" i="1"/>
  <c r="P588" i="1"/>
  <c r="P589" i="1"/>
  <c r="P590" i="1"/>
  <c r="P591" i="1"/>
  <c r="P592" i="1"/>
  <c r="P593" i="1"/>
  <c r="P594" i="1"/>
  <c r="P595" i="1"/>
  <c r="P598" i="1"/>
  <c r="P599" i="1"/>
  <c r="P600" i="1"/>
  <c r="P601" i="1"/>
  <c r="P602" i="1"/>
  <c r="P606" i="1"/>
  <c r="P607" i="1"/>
  <c r="P131" i="1"/>
  <c r="P132" i="1"/>
  <c r="P133" i="1"/>
  <c r="P134" i="1"/>
  <c r="P135" i="1"/>
  <c r="P138" i="1"/>
  <c r="P166" i="1"/>
  <c r="P167" i="1"/>
  <c r="P179" i="1"/>
  <c r="P187" i="1"/>
  <c r="P205" i="1"/>
  <c r="P224" i="1"/>
  <c r="P268" i="1"/>
  <c r="P299" i="1"/>
  <c r="P310" i="1"/>
  <c r="P397" i="1"/>
  <c r="P445" i="1"/>
  <c r="P491" i="1"/>
  <c r="P507" i="1"/>
  <c r="P578" i="1"/>
  <c r="P579" i="1"/>
  <c r="P580" i="1"/>
  <c r="P596" i="1"/>
  <c r="P597" i="1"/>
  <c r="P603" i="1"/>
  <c r="P604" i="1"/>
  <c r="P608" i="1"/>
  <c r="P150" i="1"/>
  <c r="P212" i="1"/>
  <c r="P249" i="1"/>
  <c r="P260" i="1"/>
  <c r="P275" i="1"/>
  <c r="P276" i="1"/>
  <c r="P328" i="1"/>
  <c r="P352" i="1"/>
  <c r="P570" i="1"/>
  <c r="P605" i="1"/>
  <c r="P911" i="1"/>
  <c r="P912" i="1"/>
  <c r="P913" i="1"/>
  <c r="P914" i="1"/>
  <c r="P915" i="1"/>
  <c r="P916" i="1"/>
  <c r="P917" i="1"/>
  <c r="P918" i="1"/>
  <c r="P919" i="1"/>
  <c r="P920" i="1"/>
  <c r="P921" i="1"/>
  <c r="P922" i="1"/>
  <c r="P923" i="1"/>
  <c r="P924" i="1"/>
  <c r="P925" i="1"/>
  <c r="P926" i="1"/>
  <c r="P927" i="1"/>
  <c r="P928" i="1"/>
  <c r="P929" i="1"/>
  <c r="P930" i="1"/>
  <c r="P931" i="1"/>
  <c r="P932" i="1"/>
  <c r="P933" i="1"/>
  <c r="P934" i="1"/>
  <c r="P935" i="1"/>
  <c r="P936" i="1"/>
  <c r="P937" i="1"/>
  <c r="P938" i="1"/>
  <c r="P939" i="1"/>
  <c r="P940" i="1"/>
  <c r="P941" i="1"/>
  <c r="P942" i="1"/>
  <c r="P943" i="1"/>
  <c r="P944" i="1"/>
  <c r="P945" i="1"/>
  <c r="P946" i="1"/>
  <c r="P947" i="1"/>
  <c r="P948" i="1"/>
  <c r="P949" i="1"/>
  <c r="P950" i="1"/>
  <c r="P951" i="1"/>
  <c r="P952" i="1"/>
  <c r="P953" i="1"/>
  <c r="P954" i="1"/>
  <c r="P955" i="1"/>
  <c r="P956" i="1"/>
  <c r="P957" i="1"/>
  <c r="P958" i="1"/>
  <c r="P959" i="1"/>
  <c r="P960" i="1"/>
  <c r="P961" i="1"/>
  <c r="P962" i="1"/>
  <c r="P963" i="1"/>
  <c r="P964" i="1"/>
  <c r="P965" i="1"/>
  <c r="P966" i="1"/>
  <c r="P967" i="1"/>
  <c r="P968" i="1"/>
  <c r="P969" i="1"/>
  <c r="P970" i="1"/>
  <c r="P971" i="1"/>
  <c r="P972" i="1"/>
  <c r="P973" i="1"/>
  <c r="P974" i="1"/>
  <c r="P975" i="1"/>
  <c r="P976" i="1"/>
  <c r="P977" i="1"/>
  <c r="P978" i="1"/>
  <c r="P979" i="1"/>
  <c r="P980" i="1"/>
  <c r="P981" i="1"/>
  <c r="P982" i="1"/>
  <c r="P983" i="1"/>
  <c r="P984" i="1"/>
  <c r="P985" i="1"/>
  <c r="P986" i="1"/>
  <c r="P987" i="1"/>
  <c r="P988" i="1"/>
  <c r="P989" i="1"/>
  <c r="P990" i="1"/>
  <c r="P991" i="1"/>
  <c r="P992" i="1"/>
  <c r="P993" i="1"/>
  <c r="P994" i="1"/>
  <c r="P995" i="1"/>
  <c r="P996" i="1"/>
  <c r="P997" i="1"/>
  <c r="P998" i="1"/>
  <c r="P999" i="1"/>
  <c r="P1000" i="1"/>
  <c r="P1001" i="1"/>
  <c r="P1002" i="1"/>
  <c r="P1003" i="1"/>
  <c r="P1004" i="1"/>
  <c r="P1005" i="1"/>
  <c r="P1006" i="1"/>
  <c r="P1007" i="1"/>
  <c r="P1008" i="1"/>
  <c r="P1009" i="1"/>
  <c r="P1010" i="1"/>
  <c r="P1011" i="1"/>
  <c r="P788" i="1"/>
  <c r="P789" i="1"/>
  <c r="P790" i="1"/>
  <c r="P791" i="1"/>
  <c r="P792" i="1"/>
  <c r="P793" i="1"/>
  <c r="P794" i="1"/>
  <c r="P797" i="1"/>
  <c r="P798" i="1"/>
  <c r="P801" i="1"/>
  <c r="P802" i="1"/>
  <c r="P803" i="1"/>
  <c r="P804" i="1"/>
  <c r="P805" i="1"/>
  <c r="P806" i="1"/>
  <c r="P807" i="1"/>
  <c r="P811" i="1"/>
  <c r="P812" i="1"/>
  <c r="P813" i="1"/>
  <c r="P814" i="1"/>
  <c r="P817" i="1"/>
  <c r="P818" i="1"/>
  <c r="P819" i="1"/>
  <c r="P820" i="1"/>
  <c r="P821" i="1"/>
  <c r="P822" i="1"/>
  <c r="P823" i="1"/>
  <c r="P824" i="1"/>
  <c r="P825" i="1"/>
  <c r="P826" i="1"/>
  <c r="P827" i="1"/>
  <c r="P830" i="1"/>
  <c r="P831" i="1"/>
  <c r="P832" i="1"/>
  <c r="P833" i="1"/>
  <c r="P834" i="1"/>
  <c r="P835" i="1"/>
  <c r="P836" i="1"/>
  <c r="P837" i="1"/>
  <c r="P838" i="1"/>
  <c r="P839" i="1"/>
  <c r="P842" i="1"/>
  <c r="P843" i="1"/>
  <c r="P844" i="1"/>
  <c r="P845" i="1"/>
  <c r="P846" i="1"/>
  <c r="P848" i="1"/>
  <c r="P849" i="1"/>
  <c r="P850" i="1"/>
  <c r="P851" i="1"/>
  <c r="P852" i="1"/>
  <c r="P857" i="1"/>
  <c r="P858" i="1"/>
  <c r="P859" i="1"/>
  <c r="P860" i="1"/>
  <c r="P861" i="1"/>
  <c r="P862" i="1"/>
  <c r="P863" i="1"/>
  <c r="P864" i="1"/>
  <c r="P865" i="1"/>
  <c r="P867" i="1"/>
  <c r="P868" i="1"/>
  <c r="P869" i="1"/>
  <c r="P870" i="1"/>
  <c r="P871" i="1"/>
  <c r="P872" i="1"/>
  <c r="P873" i="1"/>
  <c r="P874" i="1"/>
  <c r="P875" i="1"/>
  <c r="P876" i="1"/>
  <c r="P877" i="1"/>
  <c r="P878" i="1"/>
  <c r="P880" i="1"/>
  <c r="P881" i="1"/>
  <c r="P882" i="1"/>
  <c r="P883" i="1"/>
  <c r="P886" i="1"/>
  <c r="P887" i="1"/>
  <c r="P888" i="1"/>
  <c r="P889" i="1"/>
  <c r="P890" i="1"/>
  <c r="P891" i="1"/>
  <c r="P892" i="1"/>
  <c r="P893" i="1"/>
  <c r="P894" i="1"/>
  <c r="P898" i="1"/>
  <c r="P899" i="1"/>
  <c r="P900" i="1"/>
  <c r="P903" i="1"/>
  <c r="P905" i="1"/>
  <c r="P906" i="1"/>
  <c r="P909" i="1"/>
  <c r="P752" i="1"/>
  <c r="P753" i="1"/>
  <c r="P754" i="1"/>
  <c r="P755" i="1"/>
  <c r="P756" i="1"/>
  <c r="P757" i="1"/>
  <c r="P758" i="1"/>
  <c r="P763" i="1"/>
  <c r="P765" i="1"/>
  <c r="P766" i="1"/>
  <c r="P768" i="1"/>
  <c r="P769" i="1"/>
  <c r="P770" i="1"/>
  <c r="P771" i="1"/>
  <c r="P774" i="1"/>
  <c r="P775" i="1"/>
  <c r="P776" i="1"/>
  <c r="P777" i="1"/>
  <c r="P778" i="1"/>
  <c r="P779" i="1"/>
  <c r="P781" i="1"/>
  <c r="P782" i="1"/>
  <c r="P783" i="1"/>
  <c r="P784" i="1"/>
  <c r="P785" i="1"/>
  <c r="P786" i="1"/>
  <c r="P787" i="1"/>
  <c r="P795" i="1"/>
  <c r="P796" i="1"/>
  <c r="P799" i="1"/>
  <c r="P800" i="1"/>
  <c r="P808" i="1"/>
  <c r="P809" i="1"/>
  <c r="P816" i="1"/>
  <c r="P828" i="1"/>
  <c r="P829" i="1"/>
  <c r="P840" i="1"/>
  <c r="P841" i="1"/>
  <c r="P847" i="1"/>
  <c r="P853" i="1"/>
  <c r="P854" i="1"/>
  <c r="P855" i="1"/>
  <c r="P856" i="1"/>
  <c r="P866" i="1"/>
  <c r="P884" i="1"/>
  <c r="P895" i="1"/>
  <c r="P897" i="1"/>
  <c r="P901" i="1"/>
  <c r="P902" i="1"/>
  <c r="P904" i="1"/>
  <c r="P759" i="1"/>
  <c r="P760" i="1"/>
  <c r="P762" i="1"/>
  <c r="P764" i="1"/>
  <c r="P772" i="1"/>
  <c r="P773" i="1"/>
  <c r="P780" i="1"/>
  <c r="P815" i="1"/>
  <c r="P885" i="1"/>
  <c r="P896" i="1"/>
  <c r="P907" i="1"/>
  <c r="P908" i="1"/>
  <c r="P751" i="1"/>
  <c r="P761" i="1"/>
  <c r="P767" i="1"/>
  <c r="P810" i="1"/>
  <c r="P879" i="1"/>
  <c r="P910" i="1"/>
  <c r="P3" i="1"/>
  <c r="O2" i="1"/>
  <c r="O4" i="1"/>
  <c r="O5" i="1"/>
  <c r="O6" i="1"/>
  <c r="O7" i="1"/>
  <c r="O9" i="1"/>
  <c r="O10" i="1"/>
  <c r="O11" i="1"/>
  <c r="O13" i="1"/>
  <c r="O14" i="1"/>
  <c r="O8" i="1"/>
  <c r="O12" i="1"/>
  <c r="O17" i="1"/>
  <c r="O19" i="1"/>
  <c r="O20" i="1"/>
  <c r="O21" i="1"/>
  <c r="O22" i="1"/>
  <c r="O24" i="1"/>
  <c r="O25" i="1"/>
  <c r="O26" i="1"/>
  <c r="O28" i="1"/>
  <c r="O29" i="1"/>
  <c r="O31" i="1"/>
  <c r="O32" i="1"/>
  <c r="O33" i="1"/>
  <c r="O34" i="1"/>
  <c r="O37" i="1"/>
  <c r="O38" i="1"/>
  <c r="O44" i="1"/>
  <c r="O45" i="1"/>
  <c r="O46" i="1"/>
  <c r="O47" i="1"/>
  <c r="O48" i="1"/>
  <c r="O41" i="1"/>
  <c r="O42" i="1"/>
  <c r="O43" i="1"/>
  <c r="O49" i="1"/>
  <c r="O50" i="1"/>
  <c r="O15" i="1"/>
  <c r="O16" i="1"/>
  <c r="O35" i="1"/>
  <c r="O39" i="1"/>
  <c r="O40" i="1"/>
  <c r="O27" i="1"/>
  <c r="O30" i="1"/>
  <c r="O36" i="1"/>
  <c r="O18" i="1"/>
  <c r="O23" i="1"/>
  <c r="O57" i="1"/>
  <c r="O58" i="1"/>
  <c r="O59" i="1"/>
  <c r="O60" i="1"/>
  <c r="O61" i="1"/>
  <c r="O62" i="1"/>
  <c r="O63" i="1"/>
  <c r="O64" i="1"/>
  <c r="O65" i="1"/>
  <c r="O66" i="1"/>
  <c r="O67" i="1"/>
  <c r="O68" i="1"/>
  <c r="O69" i="1"/>
  <c r="O70" i="1"/>
  <c r="O71" i="1"/>
  <c r="O72" i="1"/>
  <c r="O73" i="1"/>
  <c r="O74" i="1"/>
  <c r="O75" i="1"/>
  <c r="O76" i="1"/>
  <c r="O77" i="1"/>
  <c r="O78" i="1"/>
  <c r="O79" i="1"/>
  <c r="O80" i="1"/>
  <c r="O81" i="1"/>
  <c r="O82" i="1"/>
  <c r="O83" i="1"/>
  <c r="O84" i="1"/>
  <c r="O85" i="1"/>
  <c r="O86" i="1"/>
  <c r="O87" i="1"/>
  <c r="O88" i="1"/>
  <c r="O89" i="1"/>
  <c r="O90" i="1"/>
  <c r="O91" i="1"/>
  <c r="O92" i="1"/>
  <c r="O93" i="1"/>
  <c r="O94" i="1"/>
  <c r="O95" i="1"/>
  <c r="O96" i="1"/>
  <c r="O97" i="1"/>
  <c r="O98" i="1"/>
  <c r="O99" i="1"/>
  <c r="O100" i="1"/>
  <c r="O101" i="1"/>
  <c r="O102" i="1"/>
  <c r="O103" i="1"/>
  <c r="O104" i="1"/>
  <c r="O105" i="1"/>
  <c r="O106" i="1"/>
  <c r="O107" i="1"/>
  <c r="O108" i="1"/>
  <c r="O109" i="1"/>
  <c r="O110" i="1"/>
  <c r="O111" i="1"/>
  <c r="O112" i="1"/>
  <c r="O113" i="1"/>
  <c r="O114" i="1"/>
  <c r="O115" i="1"/>
  <c r="O116" i="1"/>
  <c r="O117" i="1"/>
  <c r="O118" i="1"/>
  <c r="O119" i="1"/>
  <c r="O120" i="1"/>
  <c r="O121" i="1"/>
  <c r="O122" i="1"/>
  <c r="O123" i="1"/>
  <c r="O124" i="1"/>
  <c r="O125" i="1"/>
  <c r="O126" i="1"/>
  <c r="O127" i="1"/>
  <c r="O128" i="1"/>
  <c r="O129" i="1"/>
  <c r="O130" i="1"/>
  <c r="O136" i="1"/>
  <c r="O137" i="1"/>
  <c r="O139" i="1"/>
  <c r="O140" i="1"/>
  <c r="O141" i="1"/>
  <c r="O142" i="1"/>
  <c r="O143" i="1"/>
  <c r="O144" i="1"/>
  <c r="O145" i="1"/>
  <c r="O146" i="1"/>
  <c r="O147" i="1"/>
  <c r="O148" i="1"/>
  <c r="O149" i="1"/>
  <c r="O151" i="1"/>
  <c r="O152" i="1"/>
  <c r="O153" i="1"/>
  <c r="O154" i="1"/>
  <c r="O155" i="1"/>
  <c r="O156" i="1"/>
  <c r="O157" i="1"/>
  <c r="O158" i="1"/>
  <c r="O159" i="1"/>
  <c r="O160" i="1"/>
  <c r="O161" i="1"/>
  <c r="O162" i="1"/>
  <c r="O163" i="1"/>
  <c r="O164" i="1"/>
  <c r="O165" i="1"/>
  <c r="O168" i="1"/>
  <c r="O169" i="1"/>
  <c r="O170" i="1"/>
  <c r="O171" i="1"/>
  <c r="O172" i="1"/>
  <c r="O173" i="1"/>
  <c r="O174" i="1"/>
  <c r="O175" i="1"/>
  <c r="O176" i="1"/>
  <c r="O177" i="1"/>
  <c r="O178" i="1"/>
  <c r="O180" i="1"/>
  <c r="O181" i="1"/>
  <c r="O182" i="1"/>
  <c r="O183" i="1"/>
  <c r="O184" i="1"/>
  <c r="O185" i="1"/>
  <c r="O186" i="1"/>
  <c r="O188" i="1"/>
  <c r="O189" i="1"/>
  <c r="O190" i="1"/>
  <c r="O191" i="1"/>
  <c r="O192" i="1"/>
  <c r="O193" i="1"/>
  <c r="O194" i="1"/>
  <c r="O195" i="1"/>
  <c r="O196" i="1"/>
  <c r="O197" i="1"/>
  <c r="O198" i="1"/>
  <c r="O199" i="1"/>
  <c r="O200" i="1"/>
  <c r="O201" i="1"/>
  <c r="O202" i="1"/>
  <c r="O203" i="1"/>
  <c r="O204" i="1"/>
  <c r="O206" i="1"/>
  <c r="O207" i="1"/>
  <c r="O208" i="1"/>
  <c r="O209" i="1"/>
  <c r="O210" i="1"/>
  <c r="O211" i="1"/>
  <c r="O213" i="1"/>
  <c r="O214" i="1"/>
  <c r="O215" i="1"/>
  <c r="O216" i="1"/>
  <c r="O217" i="1"/>
  <c r="O218" i="1"/>
  <c r="O219" i="1"/>
  <c r="O220" i="1"/>
  <c r="O221" i="1"/>
  <c r="O222" i="1"/>
  <c r="O223" i="1"/>
  <c r="O225" i="1"/>
  <c r="O226" i="1"/>
  <c r="O227" i="1"/>
  <c r="O228" i="1"/>
  <c r="O229" i="1"/>
  <c r="O230" i="1"/>
  <c r="O231" i="1"/>
  <c r="O232" i="1"/>
  <c r="O233" i="1"/>
  <c r="O234" i="1"/>
  <c r="O235" i="1"/>
  <c r="O236" i="1"/>
  <c r="O237" i="1"/>
  <c r="O238" i="1"/>
  <c r="O239" i="1"/>
  <c r="O240" i="1"/>
  <c r="O241" i="1"/>
  <c r="O242" i="1"/>
  <c r="O243" i="1"/>
  <c r="O244" i="1"/>
  <c r="O245" i="1"/>
  <c r="O246" i="1"/>
  <c r="O247" i="1"/>
  <c r="O248" i="1"/>
  <c r="O250" i="1"/>
  <c r="O251" i="1"/>
  <c r="O252" i="1"/>
  <c r="O253" i="1"/>
  <c r="O254" i="1"/>
  <c r="O255" i="1"/>
  <c r="O256" i="1"/>
  <c r="O257" i="1"/>
  <c r="O258" i="1"/>
  <c r="O259" i="1"/>
  <c r="O261" i="1"/>
  <c r="O262" i="1"/>
  <c r="O263" i="1"/>
  <c r="O264" i="1"/>
  <c r="O265" i="1"/>
  <c r="O266" i="1"/>
  <c r="O267" i="1"/>
  <c r="O269" i="1"/>
  <c r="O270" i="1"/>
  <c r="O271" i="1"/>
  <c r="O272" i="1"/>
  <c r="O273" i="1"/>
  <c r="O274" i="1"/>
  <c r="O277" i="1"/>
  <c r="O278" i="1"/>
  <c r="O279" i="1"/>
  <c r="O280" i="1"/>
  <c r="O281" i="1"/>
  <c r="O282" i="1"/>
  <c r="O283" i="1"/>
  <c r="O284" i="1"/>
  <c r="O285" i="1"/>
  <c r="O286" i="1"/>
  <c r="O287" i="1"/>
  <c r="O288" i="1"/>
  <c r="O289" i="1"/>
  <c r="O290" i="1"/>
  <c r="O291" i="1"/>
  <c r="O292" i="1"/>
  <c r="O293" i="1"/>
  <c r="O294" i="1"/>
  <c r="O295" i="1"/>
  <c r="O296" i="1"/>
  <c r="O297" i="1"/>
  <c r="O298" i="1"/>
  <c r="O300" i="1"/>
  <c r="O301" i="1"/>
  <c r="O302" i="1"/>
  <c r="O303" i="1"/>
  <c r="O304" i="1"/>
  <c r="O305" i="1"/>
  <c r="O306" i="1"/>
  <c r="O307" i="1"/>
  <c r="O308" i="1"/>
  <c r="O309" i="1"/>
  <c r="O311" i="1"/>
  <c r="O312" i="1"/>
  <c r="O313" i="1"/>
  <c r="O314" i="1"/>
  <c r="O315" i="1"/>
  <c r="O316" i="1"/>
  <c r="O317" i="1"/>
  <c r="O318" i="1"/>
  <c r="O319" i="1"/>
  <c r="O320" i="1"/>
  <c r="O321" i="1"/>
  <c r="O322" i="1"/>
  <c r="O323" i="1"/>
  <c r="O324" i="1"/>
  <c r="O325" i="1"/>
  <c r="O326" i="1"/>
  <c r="O327" i="1"/>
  <c r="O329" i="1"/>
  <c r="O330" i="1"/>
  <c r="O331" i="1"/>
  <c r="O332" i="1"/>
  <c r="O333" i="1"/>
  <c r="O334" i="1"/>
  <c r="O335" i="1"/>
  <c r="O336" i="1"/>
  <c r="O337" i="1"/>
  <c r="O338" i="1"/>
  <c r="O339" i="1"/>
  <c r="O340" i="1"/>
  <c r="O341" i="1"/>
  <c r="O342" i="1"/>
  <c r="O343" i="1"/>
  <c r="O344" i="1"/>
  <c r="O345" i="1"/>
  <c r="O346" i="1"/>
  <c r="O347" i="1"/>
  <c r="O348" i="1"/>
  <c r="O349" i="1"/>
  <c r="O350" i="1"/>
  <c r="O351" i="1"/>
  <c r="O353" i="1"/>
  <c r="O354" i="1"/>
  <c r="O355" i="1"/>
  <c r="O356" i="1"/>
  <c r="O357" i="1"/>
  <c r="O358" i="1"/>
  <c r="O359" i="1"/>
  <c r="O360" i="1"/>
  <c r="O361" i="1"/>
  <c r="O362" i="1"/>
  <c r="O363" i="1"/>
  <c r="O364" i="1"/>
  <c r="O365" i="1"/>
  <c r="O366" i="1"/>
  <c r="O367" i="1"/>
  <c r="O368" i="1"/>
  <c r="O369" i="1"/>
  <c r="O370" i="1"/>
  <c r="O371" i="1"/>
  <c r="O372" i="1"/>
  <c r="O373" i="1"/>
  <c r="O374" i="1"/>
  <c r="O375" i="1"/>
  <c r="O376" i="1"/>
  <c r="O378" i="1"/>
  <c r="O379" i="1"/>
  <c r="O380" i="1"/>
  <c r="O386" i="1"/>
  <c r="O387" i="1"/>
  <c r="O388" i="1"/>
  <c r="O389" i="1"/>
  <c r="O391" i="1"/>
  <c r="O392" i="1"/>
  <c r="O393" i="1"/>
  <c r="O394" i="1"/>
  <c r="O395" i="1"/>
  <c r="O396" i="1"/>
  <c r="O398" i="1"/>
  <c r="O399" i="1"/>
  <c r="O400" i="1"/>
  <c r="O401" i="1"/>
  <c r="O402" i="1"/>
  <c r="O405" i="1"/>
  <c r="O406" i="1"/>
  <c r="O408" i="1"/>
  <c r="O409" i="1"/>
  <c r="O411" i="1"/>
  <c r="O413" i="1"/>
  <c r="O414" i="1"/>
  <c r="O419" i="1"/>
  <c r="O420" i="1"/>
  <c r="O421" i="1"/>
  <c r="O422" i="1"/>
  <c r="O423" i="1"/>
  <c r="O424" i="1"/>
  <c r="O425" i="1"/>
  <c r="O426" i="1"/>
  <c r="O427" i="1"/>
  <c r="O428" i="1"/>
  <c r="O429" i="1"/>
  <c r="O430" i="1"/>
  <c r="O431" i="1"/>
  <c r="O432" i="1"/>
  <c r="O438" i="1"/>
  <c r="O439" i="1"/>
  <c r="O440" i="1"/>
  <c r="O441" i="1"/>
  <c r="O442" i="1"/>
  <c r="O443" i="1"/>
  <c r="O444" i="1"/>
  <c r="O446" i="1"/>
  <c r="O447" i="1"/>
  <c r="O448" i="1"/>
  <c r="O449" i="1"/>
  <c r="O450" i="1"/>
  <c r="O451" i="1"/>
  <c r="O452" i="1"/>
  <c r="O453" i="1"/>
  <c r="O456" i="1"/>
  <c r="O457" i="1"/>
  <c r="O458" i="1"/>
  <c r="O459" i="1"/>
  <c r="O460" i="1"/>
  <c r="O461" i="1"/>
  <c r="O462" i="1"/>
  <c r="O463" i="1"/>
  <c r="O464" i="1"/>
  <c r="O465" i="1"/>
  <c r="O466" i="1"/>
  <c r="O467" i="1"/>
  <c r="O471" i="1"/>
  <c r="O472" i="1"/>
  <c r="O473" i="1"/>
  <c r="O474" i="1"/>
  <c r="O475" i="1"/>
  <c r="O477" i="1"/>
  <c r="O478" i="1"/>
  <c r="O479" i="1"/>
  <c r="O480" i="1"/>
  <c r="O481" i="1"/>
  <c r="O482" i="1"/>
  <c r="O483" i="1"/>
  <c r="O484" i="1"/>
  <c r="O485" i="1"/>
  <c r="O486" i="1"/>
  <c r="O487" i="1"/>
  <c r="O488" i="1"/>
  <c r="O492" i="1"/>
  <c r="O493" i="1"/>
  <c r="O494" i="1"/>
  <c r="O496" i="1"/>
  <c r="O497" i="1"/>
  <c r="O498" i="1"/>
  <c r="O499" i="1"/>
  <c r="O500" i="1"/>
  <c r="O501" i="1"/>
  <c r="O502" i="1"/>
  <c r="O503" i="1"/>
  <c r="O508" i="1"/>
  <c r="O509" i="1"/>
  <c r="O511" i="1"/>
  <c r="O513" i="1"/>
  <c r="O514" i="1"/>
  <c r="O515" i="1"/>
  <c r="O516" i="1"/>
  <c r="O517" i="1"/>
  <c r="O518" i="1"/>
  <c r="O519" i="1"/>
  <c r="O520" i="1"/>
  <c r="O521" i="1"/>
  <c r="O522" i="1"/>
  <c r="O523" i="1"/>
  <c r="O524" i="1"/>
  <c r="O532" i="1"/>
  <c r="O533" i="1"/>
  <c r="O534" i="1"/>
  <c r="O535" i="1"/>
  <c r="O536" i="1"/>
  <c r="O538" i="1"/>
  <c r="O540" i="1"/>
  <c r="O541" i="1"/>
  <c r="O542" i="1"/>
  <c r="O543" i="1"/>
  <c r="O544" i="1"/>
  <c r="O545" i="1"/>
  <c r="O546" i="1"/>
  <c r="O547" i="1"/>
  <c r="O548" i="1"/>
  <c r="O549" i="1"/>
  <c r="O550" i="1"/>
  <c r="O551" i="1"/>
  <c r="O552" i="1"/>
  <c r="O553" i="1"/>
  <c r="O554" i="1"/>
  <c r="O555" i="1"/>
  <c r="O556" i="1"/>
  <c r="O557" i="1"/>
  <c r="O558" i="1"/>
  <c r="O559" i="1"/>
  <c r="O560" i="1"/>
  <c r="O561" i="1"/>
  <c r="O564" i="1"/>
  <c r="O565" i="1"/>
  <c r="O566" i="1"/>
  <c r="O638" i="1"/>
  <c r="O639" i="1"/>
  <c r="O640" i="1"/>
  <c r="O641" i="1"/>
  <c r="O642" i="1"/>
  <c r="O643" i="1"/>
  <c r="O644" i="1"/>
  <c r="O645" i="1"/>
  <c r="O646" i="1"/>
  <c r="O647" i="1"/>
  <c r="O648" i="1"/>
  <c r="O649" i="1"/>
  <c r="O650" i="1"/>
  <c r="O651" i="1"/>
  <c r="O652" i="1"/>
  <c r="O653" i="1"/>
  <c r="O654" i="1"/>
  <c r="O655" i="1"/>
  <c r="O656" i="1"/>
  <c r="O657" i="1"/>
  <c r="O658" i="1"/>
  <c r="O659" i="1"/>
  <c r="O660" i="1"/>
  <c r="O661" i="1"/>
  <c r="O662" i="1"/>
  <c r="O663" i="1"/>
  <c r="O664" i="1"/>
  <c r="O665" i="1"/>
  <c r="O666" i="1"/>
  <c r="O667" i="1"/>
  <c r="O668" i="1"/>
  <c r="O669" i="1"/>
  <c r="O670" i="1"/>
  <c r="O671" i="1"/>
  <c r="O672" i="1"/>
  <c r="O673" i="1"/>
  <c r="O674" i="1"/>
  <c r="O675" i="1"/>
  <c r="O676" i="1"/>
  <c r="O677" i="1"/>
  <c r="O678" i="1"/>
  <c r="O679" i="1"/>
  <c r="O680" i="1"/>
  <c r="O681" i="1"/>
  <c r="O682" i="1"/>
  <c r="O683" i="1"/>
  <c r="O684" i="1"/>
  <c r="O685" i="1"/>
  <c r="O686" i="1"/>
  <c r="O687" i="1"/>
  <c r="O688" i="1"/>
  <c r="O689" i="1"/>
  <c r="O690" i="1"/>
  <c r="O691" i="1"/>
  <c r="O692" i="1"/>
  <c r="O693" i="1"/>
  <c r="O694" i="1"/>
  <c r="O695" i="1"/>
  <c r="O696" i="1"/>
  <c r="O697" i="1"/>
  <c r="O698" i="1"/>
  <c r="O699" i="1"/>
  <c r="O700" i="1"/>
  <c r="O701" i="1"/>
  <c r="O702" i="1"/>
  <c r="O703" i="1"/>
  <c r="O704" i="1"/>
  <c r="O705" i="1"/>
  <c r="O706" i="1"/>
  <c r="O707" i="1"/>
  <c r="O708" i="1"/>
  <c r="O709" i="1"/>
  <c r="O710" i="1"/>
  <c r="O711" i="1"/>
  <c r="O712" i="1"/>
  <c r="O713" i="1"/>
  <c r="O714" i="1"/>
  <c r="O715" i="1"/>
  <c r="O716" i="1"/>
  <c r="O717" i="1"/>
  <c r="O718" i="1"/>
  <c r="O719" i="1"/>
  <c r="O720" i="1"/>
  <c r="O721" i="1"/>
  <c r="O722" i="1"/>
  <c r="O723" i="1"/>
  <c r="O724" i="1"/>
  <c r="O725" i="1"/>
  <c r="O726" i="1"/>
  <c r="O727" i="1"/>
  <c r="O609" i="1"/>
  <c r="O610" i="1"/>
  <c r="O611" i="1"/>
  <c r="O612" i="1"/>
  <c r="O613" i="1"/>
  <c r="O614" i="1"/>
  <c r="O615" i="1"/>
  <c r="O616" i="1"/>
  <c r="O617" i="1"/>
  <c r="O618" i="1"/>
  <c r="O619" i="1"/>
  <c r="O620" i="1"/>
  <c r="O621" i="1"/>
  <c r="O622" i="1"/>
  <c r="O623" i="1"/>
  <c r="O624" i="1"/>
  <c r="O625" i="1"/>
  <c r="O626" i="1"/>
  <c r="O627" i="1"/>
  <c r="O628" i="1"/>
  <c r="O629" i="1"/>
  <c r="O630" i="1"/>
  <c r="O631" i="1"/>
  <c r="O632" i="1"/>
  <c r="O633" i="1"/>
  <c r="O634" i="1"/>
  <c r="O635" i="1"/>
  <c r="O636" i="1"/>
  <c r="O637" i="1"/>
  <c r="O728" i="1"/>
  <c r="O729" i="1"/>
  <c r="O730" i="1"/>
  <c r="O731" i="1"/>
  <c r="O732" i="1"/>
  <c r="O733" i="1"/>
  <c r="O734" i="1"/>
  <c r="O735" i="1"/>
  <c r="O736" i="1"/>
  <c r="O737" i="1"/>
  <c r="O738" i="1"/>
  <c r="O739" i="1"/>
  <c r="O740" i="1"/>
  <c r="O741" i="1"/>
  <c r="O742" i="1"/>
  <c r="O743" i="1"/>
  <c r="O744" i="1"/>
  <c r="O745" i="1"/>
  <c r="O746" i="1"/>
  <c r="O747" i="1"/>
  <c r="O748" i="1"/>
  <c r="O749" i="1"/>
  <c r="O750" i="1"/>
  <c r="O51" i="1"/>
  <c r="O52" i="1"/>
  <c r="O53" i="1"/>
  <c r="O54" i="1"/>
  <c r="O55" i="1"/>
  <c r="O56" i="1"/>
  <c r="O377" i="1"/>
  <c r="O381" i="1"/>
  <c r="O382" i="1"/>
  <c r="O383" i="1"/>
  <c r="O384" i="1"/>
  <c r="O385" i="1"/>
  <c r="O390" i="1"/>
  <c r="O403" i="1"/>
  <c r="O404" i="1"/>
  <c r="O407" i="1"/>
  <c r="O410" i="1"/>
  <c r="O412" i="1"/>
  <c r="O415" i="1"/>
  <c r="O416" i="1"/>
  <c r="O417" i="1"/>
  <c r="O418" i="1"/>
  <c r="O433" i="1"/>
  <c r="O434" i="1"/>
  <c r="O435" i="1"/>
  <c r="O436" i="1"/>
  <c r="O437" i="1"/>
  <c r="O454" i="1"/>
  <c r="O455" i="1"/>
  <c r="O468" i="1"/>
  <c r="O469" i="1"/>
  <c r="O470" i="1"/>
  <c r="O476" i="1"/>
  <c r="O489" i="1"/>
  <c r="O490" i="1"/>
  <c r="O495" i="1"/>
  <c r="O504" i="1"/>
  <c r="O505" i="1"/>
  <c r="O506" i="1"/>
  <c r="O510" i="1"/>
  <c r="O512" i="1"/>
  <c r="O525" i="1"/>
  <c r="O526" i="1"/>
  <c r="O527" i="1"/>
  <c r="O528" i="1"/>
  <c r="O529" i="1"/>
  <c r="O530" i="1"/>
  <c r="O531" i="1"/>
  <c r="O537" i="1"/>
  <c r="O539" i="1"/>
  <c r="O562" i="1"/>
  <c r="O563" i="1"/>
  <c r="O567" i="1"/>
  <c r="O568" i="1"/>
  <c r="O569" i="1"/>
  <c r="O571" i="1"/>
  <c r="O572" i="1"/>
  <c r="O573" i="1"/>
  <c r="O574" i="1"/>
  <c r="O575" i="1"/>
  <c r="O576" i="1"/>
  <c r="O577" i="1"/>
  <c r="O581" i="1"/>
  <c r="O582" i="1"/>
  <c r="O583" i="1"/>
  <c r="O584" i="1"/>
  <c r="O585" i="1"/>
  <c r="O586" i="1"/>
  <c r="O587" i="1"/>
  <c r="O588" i="1"/>
  <c r="O589" i="1"/>
  <c r="O590" i="1"/>
  <c r="O591" i="1"/>
  <c r="O592" i="1"/>
  <c r="O593" i="1"/>
  <c r="O594" i="1"/>
  <c r="O595" i="1"/>
  <c r="O598" i="1"/>
  <c r="O599" i="1"/>
  <c r="O600" i="1"/>
  <c r="O601" i="1"/>
  <c r="O602" i="1"/>
  <c r="O606" i="1"/>
  <c r="O607" i="1"/>
  <c r="O131" i="1"/>
  <c r="O132" i="1"/>
  <c r="O133" i="1"/>
  <c r="O134" i="1"/>
  <c r="O135" i="1"/>
  <c r="O138" i="1"/>
  <c r="O166" i="1"/>
  <c r="O167" i="1"/>
  <c r="O179" i="1"/>
  <c r="O187" i="1"/>
  <c r="O205" i="1"/>
  <c r="O224" i="1"/>
  <c r="O268" i="1"/>
  <c r="O299" i="1"/>
  <c r="O310" i="1"/>
  <c r="O397" i="1"/>
  <c r="O445" i="1"/>
  <c r="O491" i="1"/>
  <c r="O507" i="1"/>
  <c r="O578" i="1"/>
  <c r="O579" i="1"/>
  <c r="O580" i="1"/>
  <c r="O596" i="1"/>
  <c r="O597" i="1"/>
  <c r="O603" i="1"/>
  <c r="O604" i="1"/>
  <c r="O608" i="1"/>
  <c r="O150" i="1"/>
  <c r="O212" i="1"/>
  <c r="O249" i="1"/>
  <c r="O260" i="1"/>
  <c r="O275" i="1"/>
  <c r="O276" i="1"/>
  <c r="O328" i="1"/>
  <c r="O352" i="1"/>
  <c r="O570" i="1"/>
  <c r="O605" i="1"/>
  <c r="O911" i="1"/>
  <c r="O912" i="1"/>
  <c r="O913" i="1"/>
  <c r="O914" i="1"/>
  <c r="O915" i="1"/>
  <c r="O916" i="1"/>
  <c r="O917" i="1"/>
  <c r="O918" i="1"/>
  <c r="O919" i="1"/>
  <c r="O920" i="1"/>
  <c r="O921" i="1"/>
  <c r="O922" i="1"/>
  <c r="O923" i="1"/>
  <c r="O924" i="1"/>
  <c r="O925" i="1"/>
  <c r="O926" i="1"/>
  <c r="O927" i="1"/>
  <c r="O928" i="1"/>
  <c r="O929" i="1"/>
  <c r="O930" i="1"/>
  <c r="O931" i="1"/>
  <c r="O932" i="1"/>
  <c r="O933" i="1"/>
  <c r="O934" i="1"/>
  <c r="O935" i="1"/>
  <c r="O936" i="1"/>
  <c r="O937" i="1"/>
  <c r="O938" i="1"/>
  <c r="O939" i="1"/>
  <c r="O940" i="1"/>
  <c r="O941" i="1"/>
  <c r="O942" i="1"/>
  <c r="O943" i="1"/>
  <c r="O944" i="1"/>
  <c r="O945" i="1"/>
  <c r="O946" i="1"/>
  <c r="O947" i="1"/>
  <c r="O948" i="1"/>
  <c r="O949" i="1"/>
  <c r="O950" i="1"/>
  <c r="O951" i="1"/>
  <c r="O952" i="1"/>
  <c r="O953" i="1"/>
  <c r="O954" i="1"/>
  <c r="O955" i="1"/>
  <c r="O956" i="1"/>
  <c r="O957" i="1"/>
  <c r="O958" i="1"/>
  <c r="O959" i="1"/>
  <c r="O960" i="1"/>
  <c r="O961" i="1"/>
  <c r="O962" i="1"/>
  <c r="O963" i="1"/>
  <c r="O964" i="1"/>
  <c r="O965" i="1"/>
  <c r="O966" i="1"/>
  <c r="O967" i="1"/>
  <c r="O968" i="1"/>
  <c r="O969" i="1"/>
  <c r="O970" i="1"/>
  <c r="O971" i="1"/>
  <c r="O972" i="1"/>
  <c r="O973" i="1"/>
  <c r="O974" i="1"/>
  <c r="O975" i="1"/>
  <c r="O976" i="1"/>
  <c r="O977" i="1"/>
  <c r="O978" i="1"/>
  <c r="O979" i="1"/>
  <c r="O980" i="1"/>
  <c r="O981" i="1"/>
  <c r="O982" i="1"/>
  <c r="O983" i="1"/>
  <c r="O984" i="1"/>
  <c r="O985" i="1"/>
  <c r="O986" i="1"/>
  <c r="O987" i="1"/>
  <c r="O988" i="1"/>
  <c r="O989" i="1"/>
  <c r="O990" i="1"/>
  <c r="O991" i="1"/>
  <c r="O992" i="1"/>
  <c r="O993" i="1"/>
  <c r="O994" i="1"/>
  <c r="O995" i="1"/>
  <c r="O996" i="1"/>
  <c r="O997" i="1"/>
  <c r="O998" i="1"/>
  <c r="O999" i="1"/>
  <c r="O1000" i="1"/>
  <c r="O1001" i="1"/>
  <c r="O1002" i="1"/>
  <c r="O1003" i="1"/>
  <c r="O1004" i="1"/>
  <c r="O1005" i="1"/>
  <c r="O1006" i="1"/>
  <c r="O1007" i="1"/>
  <c r="O1008" i="1"/>
  <c r="O1009" i="1"/>
  <c r="O1010" i="1"/>
  <c r="O1011" i="1"/>
  <c r="O788" i="1"/>
  <c r="O789" i="1"/>
  <c r="O790" i="1"/>
  <c r="O791" i="1"/>
  <c r="O792" i="1"/>
  <c r="O793" i="1"/>
  <c r="O794" i="1"/>
  <c r="O797" i="1"/>
  <c r="O798" i="1"/>
  <c r="O801" i="1"/>
  <c r="O802" i="1"/>
  <c r="O803" i="1"/>
  <c r="O804" i="1"/>
  <c r="O805" i="1"/>
  <c r="O806" i="1"/>
  <c r="O807" i="1"/>
  <c r="O811" i="1"/>
  <c r="O812" i="1"/>
  <c r="O813" i="1"/>
  <c r="O814" i="1"/>
  <c r="O817" i="1"/>
  <c r="O818" i="1"/>
  <c r="O819" i="1"/>
  <c r="O820" i="1"/>
  <c r="O821" i="1"/>
  <c r="O822" i="1"/>
  <c r="O823" i="1"/>
  <c r="O824" i="1"/>
  <c r="O825" i="1"/>
  <c r="O826" i="1"/>
  <c r="O827" i="1"/>
  <c r="O830" i="1"/>
  <c r="O831" i="1"/>
  <c r="O832" i="1"/>
  <c r="O833" i="1"/>
  <c r="O834" i="1"/>
  <c r="O835" i="1"/>
  <c r="O836" i="1"/>
  <c r="O837" i="1"/>
  <c r="O838" i="1"/>
  <c r="O839" i="1"/>
  <c r="O842" i="1"/>
  <c r="O843" i="1"/>
  <c r="O844" i="1"/>
  <c r="O845" i="1"/>
  <c r="O846" i="1"/>
  <c r="O848" i="1"/>
  <c r="O849" i="1"/>
  <c r="O850" i="1"/>
  <c r="O851" i="1"/>
  <c r="O852" i="1"/>
  <c r="O857" i="1"/>
  <c r="O858" i="1"/>
  <c r="O859" i="1"/>
  <c r="O860" i="1"/>
  <c r="O861" i="1"/>
  <c r="O862" i="1"/>
  <c r="O863" i="1"/>
  <c r="O864" i="1"/>
  <c r="O865" i="1"/>
  <c r="O867" i="1"/>
  <c r="O868" i="1"/>
  <c r="O869" i="1"/>
  <c r="O870" i="1"/>
  <c r="O871" i="1"/>
  <c r="O872" i="1"/>
  <c r="O873" i="1"/>
  <c r="O874" i="1"/>
  <c r="O875" i="1"/>
  <c r="O876" i="1"/>
  <c r="O877" i="1"/>
  <c r="O878" i="1"/>
  <c r="O880" i="1"/>
  <c r="O881" i="1"/>
  <c r="O882" i="1"/>
  <c r="O883" i="1"/>
  <c r="O886" i="1"/>
  <c r="O887" i="1"/>
  <c r="O888" i="1"/>
  <c r="O889" i="1"/>
  <c r="O890" i="1"/>
  <c r="O891" i="1"/>
  <c r="O892" i="1"/>
  <c r="O893" i="1"/>
  <c r="O894" i="1"/>
  <c r="O898" i="1"/>
  <c r="O899" i="1"/>
  <c r="O900" i="1"/>
  <c r="O903" i="1"/>
  <c r="O905" i="1"/>
  <c r="O906" i="1"/>
  <c r="O909" i="1"/>
  <c r="O752" i="1"/>
  <c r="O753" i="1"/>
  <c r="O754" i="1"/>
  <c r="O755" i="1"/>
  <c r="O756" i="1"/>
  <c r="O757" i="1"/>
  <c r="O758" i="1"/>
  <c r="O763" i="1"/>
  <c r="O765" i="1"/>
  <c r="O766" i="1"/>
  <c r="O768" i="1"/>
  <c r="O769" i="1"/>
  <c r="O770" i="1"/>
  <c r="O771" i="1"/>
  <c r="O774" i="1"/>
  <c r="O775" i="1"/>
  <c r="O776" i="1"/>
  <c r="O777" i="1"/>
  <c r="O778" i="1"/>
  <c r="O779" i="1"/>
  <c r="O781" i="1"/>
  <c r="O782" i="1"/>
  <c r="O783" i="1"/>
  <c r="O784" i="1"/>
  <c r="O785" i="1"/>
  <c r="O786" i="1"/>
  <c r="O787" i="1"/>
  <c r="O795" i="1"/>
  <c r="O796" i="1"/>
  <c r="O799" i="1"/>
  <c r="O800" i="1"/>
  <c r="O808" i="1"/>
  <c r="O809" i="1"/>
  <c r="O816" i="1"/>
  <c r="O828" i="1"/>
  <c r="O829" i="1"/>
  <c r="O840" i="1"/>
  <c r="O841" i="1"/>
  <c r="O847" i="1"/>
  <c r="O853" i="1"/>
  <c r="O854" i="1"/>
  <c r="O855" i="1"/>
  <c r="O856" i="1"/>
  <c r="O866" i="1"/>
  <c r="O884" i="1"/>
  <c r="O895" i="1"/>
  <c r="O897" i="1"/>
  <c r="O901" i="1"/>
  <c r="O902" i="1"/>
  <c r="O904" i="1"/>
  <c r="O759" i="1"/>
  <c r="O760" i="1"/>
  <c r="O762" i="1"/>
  <c r="O764" i="1"/>
  <c r="O772" i="1"/>
  <c r="O773" i="1"/>
  <c r="O780" i="1"/>
  <c r="O815" i="1"/>
  <c r="O885" i="1"/>
  <c r="O896" i="1"/>
  <c r="O907" i="1"/>
  <c r="O908" i="1"/>
  <c r="O751" i="1"/>
  <c r="O761" i="1"/>
  <c r="O767" i="1"/>
  <c r="O810" i="1"/>
  <c r="O879" i="1"/>
  <c r="O910" i="1"/>
  <c r="O3" i="1"/>
  <c r="C2" i="6"/>
  <c r="N910" i="1" a="1"/>
  <c r="N910" i="1" s="1"/>
  <c r="M910" i="1"/>
  <c r="L910" i="1"/>
  <c r="C910" i="1"/>
  <c r="N879" i="1" a="1"/>
  <c r="N879" i="1" s="1"/>
  <c r="M879" i="1"/>
  <c r="L879" i="1"/>
  <c r="C879" i="1"/>
  <c r="N810" i="1" a="1"/>
  <c r="N810" i="1" s="1"/>
  <c r="M810" i="1"/>
  <c r="L810" i="1"/>
  <c r="C810" i="1"/>
  <c r="N767" i="1" a="1"/>
  <c r="N767" i="1" s="1"/>
  <c r="M767" i="1"/>
  <c r="L767" i="1"/>
  <c r="C767" i="1"/>
  <c r="N761" i="1" a="1"/>
  <c r="N761" i="1" s="1"/>
  <c r="M761" i="1"/>
  <c r="L761" i="1"/>
  <c r="C761" i="1"/>
  <c r="N751" i="1" a="1"/>
  <c r="N751" i="1" s="1"/>
  <c r="M751" i="1"/>
  <c r="L751" i="1"/>
  <c r="C751" i="1"/>
  <c r="N908" i="1" a="1"/>
  <c r="N908" i="1" s="1"/>
  <c r="M908" i="1"/>
  <c r="L908" i="1"/>
  <c r="C908" i="1"/>
  <c r="N907" i="1" a="1"/>
  <c r="N907" i="1" s="1"/>
  <c r="M907" i="1"/>
  <c r="L907" i="1"/>
  <c r="C907" i="1"/>
  <c r="N896" i="1" a="1"/>
  <c r="N896" i="1" s="1"/>
  <c r="M896" i="1"/>
  <c r="L896" i="1"/>
  <c r="C896" i="1"/>
  <c r="N885" i="1" a="1"/>
  <c r="N885" i="1" s="1"/>
  <c r="M885" i="1"/>
  <c r="L885" i="1"/>
  <c r="C885" i="1"/>
  <c r="N815" i="1" a="1"/>
  <c r="N815" i="1" s="1"/>
  <c r="M815" i="1"/>
  <c r="L815" i="1"/>
  <c r="C815" i="1"/>
  <c r="N780" i="1" a="1"/>
  <c r="N780" i="1" s="1"/>
  <c r="M780" i="1"/>
  <c r="L780" i="1"/>
  <c r="C780" i="1"/>
  <c r="N773" i="1" a="1"/>
  <c r="N773" i="1" s="1"/>
  <c r="M773" i="1"/>
  <c r="L773" i="1"/>
  <c r="C773" i="1"/>
  <c r="N772" i="1" a="1"/>
  <c r="N772" i="1" s="1"/>
  <c r="M772" i="1"/>
  <c r="L772" i="1"/>
  <c r="C772" i="1"/>
  <c r="N764" i="1" a="1"/>
  <c r="N764" i="1" s="1"/>
  <c r="M764" i="1"/>
  <c r="L764" i="1"/>
  <c r="C764" i="1"/>
  <c r="N762" i="1" a="1"/>
  <c r="N762" i="1" s="1"/>
  <c r="M762" i="1"/>
  <c r="L762" i="1"/>
  <c r="C762" i="1"/>
  <c r="N760" i="1" a="1"/>
  <c r="N760" i="1" s="1"/>
  <c r="M760" i="1"/>
  <c r="L760" i="1"/>
  <c r="C760" i="1"/>
  <c r="N759" i="1" a="1"/>
  <c r="N759" i="1" s="1"/>
  <c r="M759" i="1"/>
  <c r="L759" i="1"/>
  <c r="C759" i="1"/>
  <c r="N904" i="1" a="1"/>
  <c r="N904" i="1" s="1"/>
  <c r="M904" i="1"/>
  <c r="L904" i="1"/>
  <c r="C904" i="1"/>
  <c r="N902" i="1" a="1"/>
  <c r="N902" i="1" s="1"/>
  <c r="M902" i="1"/>
  <c r="L902" i="1"/>
  <c r="C902" i="1"/>
  <c r="N901" i="1" a="1"/>
  <c r="N901" i="1" s="1"/>
  <c r="M901" i="1"/>
  <c r="L901" i="1"/>
  <c r="C901" i="1"/>
  <c r="N897" i="1" a="1"/>
  <c r="N897" i="1" s="1"/>
  <c r="M897" i="1"/>
  <c r="L897" i="1"/>
  <c r="C897" i="1"/>
  <c r="N895" i="1" a="1"/>
  <c r="N895" i="1" s="1"/>
  <c r="M895" i="1"/>
  <c r="L895" i="1"/>
  <c r="C895" i="1"/>
  <c r="N884" i="1" a="1"/>
  <c r="N884" i="1" s="1"/>
  <c r="M884" i="1"/>
  <c r="L884" i="1"/>
  <c r="C884" i="1"/>
  <c r="N866" i="1" a="1"/>
  <c r="N866" i="1" s="1"/>
  <c r="M866" i="1"/>
  <c r="L866" i="1"/>
  <c r="C866" i="1"/>
  <c r="N856" i="1" a="1"/>
  <c r="N856" i="1" s="1"/>
  <c r="M856" i="1"/>
  <c r="L856" i="1"/>
  <c r="C856" i="1"/>
  <c r="N855" i="1" a="1"/>
  <c r="N855" i="1" s="1"/>
  <c r="M855" i="1"/>
  <c r="L855" i="1"/>
  <c r="C855" i="1"/>
  <c r="N854" i="1" a="1"/>
  <c r="N854" i="1" s="1"/>
  <c r="M854" i="1"/>
  <c r="L854" i="1"/>
  <c r="C854" i="1"/>
  <c r="N853" i="1" a="1"/>
  <c r="N853" i="1" s="1"/>
  <c r="M853" i="1"/>
  <c r="L853" i="1"/>
  <c r="C853" i="1"/>
  <c r="N847" i="1" a="1"/>
  <c r="N847" i="1" s="1"/>
  <c r="M847" i="1"/>
  <c r="L847" i="1"/>
  <c r="C847" i="1"/>
  <c r="N841" i="1" a="1"/>
  <c r="N841" i="1" s="1"/>
  <c r="M841" i="1"/>
  <c r="L841" i="1"/>
  <c r="C841" i="1"/>
  <c r="N840" i="1" a="1"/>
  <c r="N840" i="1" s="1"/>
  <c r="M840" i="1"/>
  <c r="L840" i="1"/>
  <c r="C840" i="1"/>
  <c r="N829" i="1" a="1"/>
  <c r="N829" i="1" s="1"/>
  <c r="M829" i="1"/>
  <c r="L829" i="1"/>
  <c r="C829" i="1"/>
  <c r="N828" i="1" a="1"/>
  <c r="N828" i="1" s="1"/>
  <c r="M828" i="1"/>
  <c r="L828" i="1"/>
  <c r="C828" i="1"/>
  <c r="N816" i="1" a="1"/>
  <c r="N816" i="1" s="1"/>
  <c r="M816" i="1"/>
  <c r="L816" i="1"/>
  <c r="C816" i="1"/>
  <c r="N809" i="1" a="1"/>
  <c r="N809" i="1" s="1"/>
  <c r="M809" i="1"/>
  <c r="L809" i="1"/>
  <c r="C809" i="1"/>
  <c r="N808" i="1" a="1"/>
  <c r="N808" i="1" s="1"/>
  <c r="M808" i="1"/>
  <c r="L808" i="1"/>
  <c r="C808" i="1"/>
  <c r="N800" i="1" a="1"/>
  <c r="N800" i="1" s="1"/>
  <c r="M800" i="1"/>
  <c r="L800" i="1"/>
  <c r="C800" i="1"/>
  <c r="N799" i="1" a="1"/>
  <c r="N799" i="1" s="1"/>
  <c r="M799" i="1"/>
  <c r="L799" i="1"/>
  <c r="C799" i="1"/>
  <c r="N796" i="1" a="1"/>
  <c r="N796" i="1" s="1"/>
  <c r="M796" i="1"/>
  <c r="L796" i="1"/>
  <c r="C796" i="1"/>
  <c r="N795" i="1" a="1"/>
  <c r="N795" i="1" s="1"/>
  <c r="M795" i="1"/>
  <c r="L795" i="1"/>
  <c r="C795" i="1"/>
  <c r="N787" i="1" a="1"/>
  <c r="N787" i="1" s="1"/>
  <c r="M787" i="1"/>
  <c r="L787" i="1"/>
  <c r="C787" i="1"/>
  <c r="N786" i="1" a="1"/>
  <c r="N786" i="1" s="1"/>
  <c r="M786" i="1"/>
  <c r="L786" i="1"/>
  <c r="C786" i="1"/>
  <c r="N785" i="1" a="1"/>
  <c r="N785" i="1" s="1"/>
  <c r="M785" i="1"/>
  <c r="L785" i="1"/>
  <c r="C785" i="1"/>
  <c r="N784" i="1" a="1"/>
  <c r="N784" i="1" s="1"/>
  <c r="M784" i="1"/>
  <c r="L784" i="1"/>
  <c r="C784" i="1"/>
  <c r="N783" i="1" a="1"/>
  <c r="N783" i="1" s="1"/>
  <c r="M783" i="1"/>
  <c r="L783" i="1"/>
  <c r="C783" i="1"/>
  <c r="N782" i="1" a="1"/>
  <c r="N782" i="1" s="1"/>
  <c r="M782" i="1"/>
  <c r="L782" i="1"/>
  <c r="C782" i="1"/>
  <c r="N781" i="1" a="1"/>
  <c r="N781" i="1" s="1"/>
  <c r="M781" i="1"/>
  <c r="L781" i="1"/>
  <c r="C781" i="1"/>
  <c r="N779" i="1" a="1"/>
  <c r="N779" i="1" s="1"/>
  <c r="M779" i="1"/>
  <c r="L779" i="1"/>
  <c r="C779" i="1"/>
  <c r="N778" i="1" a="1"/>
  <c r="N778" i="1" s="1"/>
  <c r="M778" i="1"/>
  <c r="L778" i="1"/>
  <c r="C778" i="1"/>
  <c r="N777" i="1" a="1"/>
  <c r="N777" i="1" s="1"/>
  <c r="M777" i="1"/>
  <c r="L777" i="1"/>
  <c r="C777" i="1"/>
  <c r="N776" i="1" a="1"/>
  <c r="N776" i="1" s="1"/>
  <c r="M776" i="1"/>
  <c r="L776" i="1"/>
  <c r="C776" i="1"/>
  <c r="N775" i="1" a="1"/>
  <c r="N775" i="1" s="1"/>
  <c r="M775" i="1"/>
  <c r="L775" i="1"/>
  <c r="C775" i="1"/>
  <c r="N774" i="1" a="1"/>
  <c r="N774" i="1" s="1"/>
  <c r="M774" i="1"/>
  <c r="L774" i="1"/>
  <c r="C774" i="1"/>
  <c r="N771" i="1" a="1"/>
  <c r="N771" i="1" s="1"/>
  <c r="M771" i="1"/>
  <c r="L771" i="1"/>
  <c r="C771" i="1"/>
  <c r="N770" i="1" a="1"/>
  <c r="N770" i="1" s="1"/>
  <c r="M770" i="1"/>
  <c r="L770" i="1"/>
  <c r="C770" i="1"/>
  <c r="N769" i="1" a="1"/>
  <c r="N769" i="1" s="1"/>
  <c r="M769" i="1"/>
  <c r="L769" i="1"/>
  <c r="C769" i="1"/>
  <c r="N768" i="1" a="1"/>
  <c r="N768" i="1" s="1"/>
  <c r="M768" i="1"/>
  <c r="L768" i="1"/>
  <c r="C768" i="1"/>
  <c r="N766" i="1" a="1"/>
  <c r="N766" i="1" s="1"/>
  <c r="M766" i="1"/>
  <c r="L766" i="1"/>
  <c r="C766" i="1"/>
  <c r="N765" i="1" a="1"/>
  <c r="N765" i="1" s="1"/>
  <c r="M765" i="1"/>
  <c r="L765" i="1"/>
  <c r="C765" i="1"/>
  <c r="N763" i="1" a="1"/>
  <c r="N763" i="1" s="1"/>
  <c r="M763" i="1"/>
  <c r="L763" i="1"/>
  <c r="C763" i="1"/>
  <c r="N758" i="1" a="1"/>
  <c r="N758" i="1" s="1"/>
  <c r="M758" i="1"/>
  <c r="L758" i="1"/>
  <c r="C758" i="1"/>
  <c r="N757" i="1" a="1"/>
  <c r="N757" i="1" s="1"/>
  <c r="M757" i="1"/>
  <c r="L757" i="1"/>
  <c r="C757" i="1"/>
  <c r="N756" i="1" a="1"/>
  <c r="N756" i="1" s="1"/>
  <c r="M756" i="1"/>
  <c r="L756" i="1"/>
  <c r="C756" i="1"/>
  <c r="N755" i="1" a="1"/>
  <c r="N755" i="1" s="1"/>
  <c r="M755" i="1"/>
  <c r="L755" i="1"/>
  <c r="C755" i="1"/>
  <c r="N754" i="1" a="1"/>
  <c r="N754" i="1" s="1"/>
  <c r="M754" i="1"/>
  <c r="L754" i="1"/>
  <c r="C754" i="1"/>
  <c r="N753" i="1" a="1"/>
  <c r="N753" i="1" s="1"/>
  <c r="M753" i="1"/>
  <c r="L753" i="1"/>
  <c r="C753" i="1"/>
  <c r="N752" i="1" a="1"/>
  <c r="N752" i="1" s="1"/>
  <c r="M752" i="1"/>
  <c r="L752" i="1"/>
  <c r="C752" i="1"/>
  <c r="N909" i="1" a="1"/>
  <c r="N909" i="1" s="1"/>
  <c r="M909" i="1"/>
  <c r="L909" i="1"/>
  <c r="C909" i="1"/>
  <c r="N906" i="1" a="1"/>
  <c r="N906" i="1" s="1"/>
  <c r="M906" i="1"/>
  <c r="L906" i="1"/>
  <c r="C906" i="1"/>
  <c r="N905" i="1" a="1"/>
  <c r="N905" i="1" s="1"/>
  <c r="M905" i="1"/>
  <c r="L905" i="1"/>
  <c r="C905" i="1"/>
  <c r="N903" i="1" a="1"/>
  <c r="N903" i="1" s="1"/>
  <c r="M903" i="1"/>
  <c r="L903" i="1"/>
  <c r="C903" i="1"/>
  <c r="N900" i="1" a="1"/>
  <c r="N900" i="1" s="1"/>
  <c r="M900" i="1"/>
  <c r="L900" i="1"/>
  <c r="C900" i="1"/>
  <c r="N899" i="1" a="1"/>
  <c r="N899" i="1" s="1"/>
  <c r="M899" i="1"/>
  <c r="L899" i="1"/>
  <c r="C899" i="1"/>
  <c r="N898" i="1" a="1"/>
  <c r="N898" i="1" s="1"/>
  <c r="M898" i="1"/>
  <c r="L898" i="1"/>
  <c r="C898" i="1"/>
  <c r="N894" i="1" a="1"/>
  <c r="N894" i="1" s="1"/>
  <c r="M894" i="1"/>
  <c r="L894" i="1"/>
  <c r="C894" i="1"/>
  <c r="N893" i="1" a="1"/>
  <c r="N893" i="1" s="1"/>
  <c r="M893" i="1"/>
  <c r="L893" i="1"/>
  <c r="C893" i="1"/>
  <c r="N892" i="1" a="1"/>
  <c r="N892" i="1" s="1"/>
  <c r="M892" i="1"/>
  <c r="L892" i="1"/>
  <c r="C892" i="1"/>
  <c r="N891" i="1" a="1"/>
  <c r="N891" i="1" s="1"/>
  <c r="M891" i="1"/>
  <c r="L891" i="1"/>
  <c r="C891" i="1"/>
  <c r="N890" i="1" a="1"/>
  <c r="N890" i="1" s="1"/>
  <c r="M890" i="1"/>
  <c r="L890" i="1"/>
  <c r="C890" i="1"/>
  <c r="N889" i="1" a="1"/>
  <c r="N889" i="1" s="1"/>
  <c r="M889" i="1"/>
  <c r="L889" i="1"/>
  <c r="C889" i="1"/>
  <c r="N888" i="1" a="1"/>
  <c r="N888" i="1" s="1"/>
  <c r="M888" i="1"/>
  <c r="L888" i="1"/>
  <c r="C888" i="1"/>
  <c r="N887" i="1" a="1"/>
  <c r="N887" i="1" s="1"/>
  <c r="M887" i="1"/>
  <c r="L887" i="1"/>
  <c r="C887" i="1"/>
  <c r="N886" i="1" a="1"/>
  <c r="N886" i="1" s="1"/>
  <c r="M886" i="1"/>
  <c r="L886" i="1"/>
  <c r="C886" i="1"/>
  <c r="N883" i="1" a="1"/>
  <c r="N883" i="1" s="1"/>
  <c r="M883" i="1"/>
  <c r="L883" i="1"/>
  <c r="C883" i="1"/>
  <c r="N882" i="1" a="1"/>
  <c r="N882" i="1" s="1"/>
  <c r="M882" i="1"/>
  <c r="L882" i="1"/>
  <c r="C882" i="1"/>
  <c r="N881" i="1" a="1"/>
  <c r="N881" i="1" s="1"/>
  <c r="M881" i="1"/>
  <c r="L881" i="1"/>
  <c r="C881" i="1"/>
  <c r="N880" i="1" a="1"/>
  <c r="N880" i="1" s="1"/>
  <c r="M880" i="1"/>
  <c r="L880" i="1"/>
  <c r="C880" i="1"/>
  <c r="N878" i="1" a="1"/>
  <c r="N878" i="1" s="1"/>
  <c r="M878" i="1"/>
  <c r="L878" i="1"/>
  <c r="C878" i="1"/>
  <c r="N877" i="1" a="1"/>
  <c r="N877" i="1" s="1"/>
  <c r="M877" i="1"/>
  <c r="L877" i="1"/>
  <c r="C877" i="1"/>
  <c r="N876" i="1" a="1"/>
  <c r="N876" i="1" s="1"/>
  <c r="M876" i="1"/>
  <c r="L876" i="1"/>
  <c r="C876" i="1"/>
  <c r="N875" i="1" a="1"/>
  <c r="N875" i="1" s="1"/>
  <c r="M875" i="1"/>
  <c r="L875" i="1"/>
  <c r="C875" i="1"/>
  <c r="N874" i="1" a="1"/>
  <c r="N874" i="1" s="1"/>
  <c r="M874" i="1"/>
  <c r="L874" i="1"/>
  <c r="C874" i="1"/>
  <c r="N873" i="1" a="1"/>
  <c r="N873" i="1" s="1"/>
  <c r="M873" i="1"/>
  <c r="L873" i="1"/>
  <c r="C873" i="1"/>
  <c r="N872" i="1" a="1"/>
  <c r="N872" i="1" s="1"/>
  <c r="M872" i="1"/>
  <c r="L872" i="1"/>
  <c r="C872" i="1"/>
  <c r="N871" i="1" a="1"/>
  <c r="N871" i="1" s="1"/>
  <c r="M871" i="1"/>
  <c r="L871" i="1"/>
  <c r="C871" i="1"/>
  <c r="N870" i="1" a="1"/>
  <c r="N870" i="1" s="1"/>
  <c r="M870" i="1"/>
  <c r="L870" i="1"/>
  <c r="C870" i="1"/>
  <c r="N869" i="1" a="1"/>
  <c r="N869" i="1" s="1"/>
  <c r="M869" i="1"/>
  <c r="L869" i="1"/>
  <c r="C869" i="1"/>
  <c r="N868" i="1" a="1"/>
  <c r="N868" i="1" s="1"/>
  <c r="M868" i="1"/>
  <c r="L868" i="1"/>
  <c r="C868" i="1"/>
  <c r="N867" i="1" a="1"/>
  <c r="N867" i="1"/>
  <c r="M867" i="1"/>
  <c r="L867" i="1"/>
  <c r="C867" i="1"/>
  <c r="N865" i="1" a="1"/>
  <c r="N865" i="1" s="1"/>
  <c r="M865" i="1"/>
  <c r="L865" i="1"/>
  <c r="C865" i="1"/>
  <c r="N864" i="1" a="1"/>
  <c r="N864" i="1" s="1"/>
  <c r="M864" i="1"/>
  <c r="L864" i="1"/>
  <c r="C864" i="1"/>
  <c r="N863" i="1" a="1"/>
  <c r="N863" i="1" s="1"/>
  <c r="M863" i="1"/>
  <c r="L863" i="1"/>
  <c r="C863" i="1"/>
  <c r="N862" i="1" a="1"/>
  <c r="N862" i="1" s="1"/>
  <c r="M862" i="1"/>
  <c r="L862" i="1"/>
  <c r="C862" i="1"/>
  <c r="N861" i="1" a="1"/>
  <c r="N861" i="1" s="1"/>
  <c r="M861" i="1"/>
  <c r="L861" i="1"/>
  <c r="C861" i="1"/>
  <c r="N860" i="1" a="1"/>
  <c r="N860" i="1" s="1"/>
  <c r="M860" i="1"/>
  <c r="L860" i="1"/>
  <c r="C860" i="1"/>
  <c r="N859" i="1" a="1"/>
  <c r="N859" i="1" s="1"/>
  <c r="M859" i="1"/>
  <c r="L859" i="1"/>
  <c r="C859" i="1"/>
  <c r="N858" i="1" a="1"/>
  <c r="N858" i="1" s="1"/>
  <c r="M858" i="1"/>
  <c r="L858" i="1"/>
  <c r="C858" i="1"/>
  <c r="N857" i="1" a="1"/>
  <c r="N857" i="1" s="1"/>
  <c r="M857" i="1"/>
  <c r="L857" i="1"/>
  <c r="C857" i="1"/>
  <c r="N852" i="1" a="1"/>
  <c r="N852" i="1" s="1"/>
  <c r="M852" i="1"/>
  <c r="L852" i="1"/>
  <c r="C852" i="1"/>
  <c r="N851" i="1" a="1"/>
  <c r="N851" i="1" s="1"/>
  <c r="M851" i="1"/>
  <c r="L851" i="1"/>
  <c r="C851" i="1"/>
  <c r="N850" i="1" a="1"/>
  <c r="N850" i="1" s="1"/>
  <c r="M850" i="1"/>
  <c r="L850" i="1"/>
  <c r="C850" i="1"/>
  <c r="N849" i="1" a="1"/>
  <c r="N849" i="1" s="1"/>
  <c r="M849" i="1"/>
  <c r="L849" i="1"/>
  <c r="C849" i="1"/>
  <c r="N848" i="1" a="1"/>
  <c r="N848" i="1" s="1"/>
  <c r="M848" i="1"/>
  <c r="L848" i="1"/>
  <c r="C848" i="1"/>
  <c r="N846" i="1" a="1"/>
  <c r="N846" i="1" s="1"/>
  <c r="M846" i="1"/>
  <c r="L846" i="1"/>
  <c r="C846" i="1"/>
  <c r="N845" i="1" a="1"/>
  <c r="N845" i="1" s="1"/>
  <c r="M845" i="1"/>
  <c r="L845" i="1"/>
  <c r="C845" i="1"/>
  <c r="N844" i="1" a="1"/>
  <c r="N844" i="1" s="1"/>
  <c r="M844" i="1"/>
  <c r="L844" i="1"/>
  <c r="C844" i="1"/>
  <c r="N843" i="1" a="1"/>
  <c r="N843" i="1" s="1"/>
  <c r="M843" i="1"/>
  <c r="L843" i="1"/>
  <c r="C843" i="1"/>
  <c r="N842" i="1" a="1"/>
  <c r="N842" i="1" s="1"/>
  <c r="M842" i="1"/>
  <c r="L842" i="1"/>
  <c r="C842" i="1"/>
  <c r="N839" i="1" a="1"/>
  <c r="N839" i="1" s="1"/>
  <c r="M839" i="1"/>
  <c r="L839" i="1"/>
  <c r="C839" i="1"/>
  <c r="N838" i="1" a="1"/>
  <c r="N838" i="1" s="1"/>
  <c r="M838" i="1"/>
  <c r="L838" i="1"/>
  <c r="C838" i="1"/>
  <c r="N837" i="1" a="1"/>
  <c r="N837" i="1" s="1"/>
  <c r="M837" i="1"/>
  <c r="L837" i="1"/>
  <c r="C837" i="1"/>
  <c r="N836" i="1" a="1"/>
  <c r="N836" i="1" s="1"/>
  <c r="M836" i="1"/>
  <c r="L836" i="1"/>
  <c r="C836" i="1"/>
  <c r="N835" i="1" a="1"/>
  <c r="N835" i="1" s="1"/>
  <c r="M835" i="1"/>
  <c r="L835" i="1"/>
  <c r="C835" i="1"/>
  <c r="N834" i="1" a="1"/>
  <c r="N834" i="1" s="1"/>
  <c r="M834" i="1"/>
  <c r="L834" i="1"/>
  <c r="C834" i="1"/>
  <c r="N833" i="1" a="1"/>
  <c r="N833" i="1" s="1"/>
  <c r="M833" i="1"/>
  <c r="L833" i="1"/>
  <c r="C833" i="1"/>
  <c r="N832" i="1" a="1"/>
  <c r="N832" i="1" s="1"/>
  <c r="M832" i="1"/>
  <c r="L832" i="1"/>
  <c r="C832" i="1"/>
  <c r="N831" i="1" a="1"/>
  <c r="N831" i="1" s="1"/>
  <c r="M831" i="1"/>
  <c r="L831" i="1"/>
  <c r="C831" i="1"/>
  <c r="N830" i="1" a="1"/>
  <c r="N830" i="1" s="1"/>
  <c r="M830" i="1"/>
  <c r="L830" i="1"/>
  <c r="C830" i="1"/>
  <c r="N827" i="1" a="1"/>
  <c r="N827" i="1"/>
  <c r="M827" i="1"/>
  <c r="L827" i="1"/>
  <c r="C827" i="1"/>
  <c r="N826" i="1" a="1"/>
  <c r="N826" i="1" s="1"/>
  <c r="M826" i="1"/>
  <c r="L826" i="1"/>
  <c r="C826" i="1"/>
  <c r="N825" i="1" a="1"/>
  <c r="N825" i="1" s="1"/>
  <c r="M825" i="1"/>
  <c r="L825" i="1"/>
  <c r="C825" i="1"/>
  <c r="N824" i="1" a="1"/>
  <c r="N824" i="1" s="1"/>
  <c r="M824" i="1"/>
  <c r="L824" i="1"/>
  <c r="C824" i="1"/>
  <c r="N823" i="1" a="1"/>
  <c r="N823" i="1" s="1"/>
  <c r="M823" i="1"/>
  <c r="L823" i="1"/>
  <c r="C823" i="1"/>
  <c r="N822" i="1" a="1"/>
  <c r="N822" i="1" s="1"/>
  <c r="M822" i="1"/>
  <c r="L822" i="1"/>
  <c r="C822" i="1"/>
  <c r="N821" i="1" a="1"/>
  <c r="N821" i="1" s="1"/>
  <c r="M821" i="1"/>
  <c r="L821" i="1"/>
  <c r="C821" i="1"/>
  <c r="N820" i="1" a="1"/>
  <c r="N820" i="1" s="1"/>
  <c r="M820" i="1"/>
  <c r="L820" i="1"/>
  <c r="C820" i="1"/>
  <c r="N819" i="1" a="1"/>
  <c r="N819" i="1" s="1"/>
  <c r="M819" i="1"/>
  <c r="L819" i="1"/>
  <c r="C819" i="1"/>
  <c r="N818" i="1" a="1"/>
  <c r="N818" i="1" s="1"/>
  <c r="M818" i="1"/>
  <c r="L818" i="1"/>
  <c r="C818" i="1"/>
  <c r="N817" i="1" a="1"/>
  <c r="N817" i="1" s="1"/>
  <c r="M817" i="1"/>
  <c r="L817" i="1"/>
  <c r="C817" i="1"/>
  <c r="N814" i="1" a="1"/>
  <c r="N814" i="1" s="1"/>
  <c r="M814" i="1"/>
  <c r="L814" i="1"/>
  <c r="C814" i="1"/>
  <c r="N813" i="1" a="1"/>
  <c r="N813" i="1" s="1"/>
  <c r="M813" i="1"/>
  <c r="L813" i="1"/>
  <c r="C813" i="1"/>
  <c r="N812" i="1" a="1"/>
  <c r="N812" i="1"/>
  <c r="M812" i="1"/>
  <c r="L812" i="1"/>
  <c r="C812" i="1"/>
  <c r="N811" i="1" a="1"/>
  <c r="N811" i="1" s="1"/>
  <c r="M811" i="1"/>
  <c r="L811" i="1"/>
  <c r="C811" i="1"/>
  <c r="N807" i="1" a="1"/>
  <c r="N807" i="1" s="1"/>
  <c r="M807" i="1"/>
  <c r="L807" i="1"/>
  <c r="C807" i="1"/>
  <c r="N806" i="1" a="1"/>
  <c r="N806" i="1" s="1"/>
  <c r="M806" i="1"/>
  <c r="L806" i="1"/>
  <c r="C806" i="1"/>
  <c r="N805" i="1" a="1"/>
  <c r="N805" i="1" s="1"/>
  <c r="M805" i="1"/>
  <c r="L805" i="1"/>
  <c r="C805" i="1"/>
  <c r="N804" i="1" a="1"/>
  <c r="N804" i="1" s="1"/>
  <c r="M804" i="1"/>
  <c r="L804" i="1"/>
  <c r="C804" i="1"/>
  <c r="N803" i="1" a="1"/>
  <c r="N803" i="1"/>
  <c r="M803" i="1"/>
  <c r="L803" i="1"/>
  <c r="C803" i="1"/>
  <c r="N802" i="1" a="1"/>
  <c r="N802" i="1" s="1"/>
  <c r="M802" i="1"/>
  <c r="L802" i="1"/>
  <c r="C802" i="1"/>
  <c r="N801" i="1" a="1"/>
  <c r="N801" i="1" s="1"/>
  <c r="M801" i="1"/>
  <c r="L801" i="1"/>
  <c r="C801" i="1"/>
  <c r="N798" i="1" a="1"/>
  <c r="N798" i="1" s="1"/>
  <c r="M798" i="1"/>
  <c r="L798" i="1"/>
  <c r="C798" i="1"/>
  <c r="N797" i="1" a="1"/>
  <c r="N797" i="1" s="1"/>
  <c r="M797" i="1"/>
  <c r="L797" i="1"/>
  <c r="C797" i="1"/>
  <c r="N794" i="1" a="1"/>
  <c r="N794" i="1" s="1"/>
  <c r="M794" i="1"/>
  <c r="L794" i="1"/>
  <c r="C794" i="1"/>
  <c r="N793" i="1" a="1"/>
  <c r="N793" i="1" s="1"/>
  <c r="M793" i="1"/>
  <c r="L793" i="1"/>
  <c r="C793" i="1"/>
  <c r="N792" i="1" a="1"/>
  <c r="N792" i="1" s="1"/>
  <c r="M792" i="1"/>
  <c r="L792" i="1"/>
  <c r="C792" i="1"/>
  <c r="N791" i="1" a="1"/>
  <c r="N791" i="1" s="1"/>
  <c r="M791" i="1"/>
  <c r="L791" i="1"/>
  <c r="C791" i="1"/>
  <c r="N790" i="1" a="1"/>
  <c r="N790" i="1" s="1"/>
  <c r="M790" i="1"/>
  <c r="L790" i="1"/>
  <c r="C790" i="1"/>
  <c r="N789" i="1" a="1"/>
  <c r="N789" i="1" s="1"/>
  <c r="M789" i="1"/>
  <c r="L789" i="1"/>
  <c r="C789" i="1"/>
  <c r="N788" i="1" a="1"/>
  <c r="N788" i="1" s="1"/>
  <c r="M788" i="1"/>
  <c r="L788" i="1"/>
  <c r="C788" i="1"/>
  <c r="N1011" i="1" a="1"/>
  <c r="N1011" i="1" s="1"/>
  <c r="M1011" i="1"/>
  <c r="L1011" i="1"/>
  <c r="C1011" i="1"/>
  <c r="N1010" i="1" a="1"/>
  <c r="N1010" i="1" s="1"/>
  <c r="M1010" i="1"/>
  <c r="L1010" i="1"/>
  <c r="C1010" i="1"/>
  <c r="N1009" i="1" a="1"/>
  <c r="N1009" i="1" s="1"/>
  <c r="M1009" i="1"/>
  <c r="L1009" i="1"/>
  <c r="C1009" i="1"/>
  <c r="N1008" i="1" a="1"/>
  <c r="N1008" i="1" s="1"/>
  <c r="M1008" i="1"/>
  <c r="L1008" i="1"/>
  <c r="C1008" i="1"/>
  <c r="N1007" i="1" a="1"/>
  <c r="N1007" i="1" s="1"/>
  <c r="M1007" i="1"/>
  <c r="L1007" i="1"/>
  <c r="C1007" i="1"/>
  <c r="N1006" i="1" a="1"/>
  <c r="N1006" i="1" s="1"/>
  <c r="M1006" i="1"/>
  <c r="L1006" i="1"/>
  <c r="C1006" i="1"/>
  <c r="N1005" i="1" a="1"/>
  <c r="N1005" i="1" s="1"/>
  <c r="M1005" i="1"/>
  <c r="L1005" i="1"/>
  <c r="C1005" i="1"/>
  <c r="N1004" i="1" a="1"/>
  <c r="N1004" i="1" s="1"/>
  <c r="M1004" i="1"/>
  <c r="L1004" i="1"/>
  <c r="C1004" i="1"/>
  <c r="N1003" i="1" a="1"/>
  <c r="N1003" i="1" s="1"/>
  <c r="M1003" i="1"/>
  <c r="L1003" i="1"/>
  <c r="C1003" i="1"/>
  <c r="N1002" i="1" a="1"/>
  <c r="N1002" i="1" s="1"/>
  <c r="M1002" i="1"/>
  <c r="L1002" i="1"/>
  <c r="C1002" i="1"/>
  <c r="N1001" i="1" a="1"/>
  <c r="N1001" i="1" s="1"/>
  <c r="M1001" i="1"/>
  <c r="L1001" i="1"/>
  <c r="C1001" i="1"/>
  <c r="N1000" i="1" a="1"/>
  <c r="N1000" i="1" s="1"/>
  <c r="M1000" i="1"/>
  <c r="L1000" i="1"/>
  <c r="C1000" i="1"/>
  <c r="N999" i="1" a="1"/>
  <c r="N999" i="1" s="1"/>
  <c r="M999" i="1"/>
  <c r="L999" i="1"/>
  <c r="C999" i="1"/>
  <c r="N998" i="1" a="1"/>
  <c r="N998" i="1" s="1"/>
  <c r="M998" i="1"/>
  <c r="L998" i="1"/>
  <c r="C998" i="1"/>
  <c r="N997" i="1" a="1"/>
  <c r="N997" i="1" s="1"/>
  <c r="M997" i="1"/>
  <c r="L997" i="1"/>
  <c r="C997" i="1"/>
  <c r="N996" i="1" a="1"/>
  <c r="N996" i="1" s="1"/>
  <c r="M996" i="1"/>
  <c r="L996" i="1"/>
  <c r="C996" i="1"/>
  <c r="N995" i="1" a="1"/>
  <c r="N995" i="1" s="1"/>
  <c r="M995" i="1"/>
  <c r="L995" i="1"/>
  <c r="C995" i="1"/>
  <c r="N994" i="1" a="1"/>
  <c r="N994" i="1" s="1"/>
  <c r="M994" i="1"/>
  <c r="L994" i="1"/>
  <c r="C994" i="1"/>
  <c r="N993" i="1" a="1"/>
  <c r="N993" i="1" s="1"/>
  <c r="M993" i="1"/>
  <c r="L993" i="1"/>
  <c r="C993" i="1"/>
  <c r="N992" i="1" a="1"/>
  <c r="N992" i="1" s="1"/>
  <c r="M992" i="1"/>
  <c r="L992" i="1"/>
  <c r="C992" i="1"/>
  <c r="N991" i="1" a="1"/>
  <c r="N991" i="1" s="1"/>
  <c r="M991" i="1"/>
  <c r="L991" i="1"/>
  <c r="C991" i="1"/>
  <c r="N990" i="1" a="1"/>
  <c r="N990" i="1" s="1"/>
  <c r="M990" i="1"/>
  <c r="L990" i="1"/>
  <c r="C990" i="1"/>
  <c r="N989" i="1" a="1"/>
  <c r="N989" i="1" s="1"/>
  <c r="M989" i="1"/>
  <c r="L989" i="1"/>
  <c r="C989" i="1"/>
  <c r="N988" i="1" a="1"/>
  <c r="N988" i="1" s="1"/>
  <c r="M988" i="1"/>
  <c r="L988" i="1"/>
  <c r="C988" i="1"/>
  <c r="N987" i="1" a="1"/>
  <c r="N987" i="1" s="1"/>
  <c r="M987" i="1"/>
  <c r="L987" i="1"/>
  <c r="C987" i="1"/>
  <c r="N986" i="1" a="1"/>
  <c r="N986" i="1" s="1"/>
  <c r="M986" i="1"/>
  <c r="L986" i="1"/>
  <c r="C986" i="1"/>
  <c r="N985" i="1" a="1"/>
  <c r="N985" i="1" s="1"/>
  <c r="M985" i="1"/>
  <c r="L985" i="1"/>
  <c r="C985" i="1"/>
  <c r="N984" i="1" a="1"/>
  <c r="N984" i="1" s="1"/>
  <c r="M984" i="1"/>
  <c r="L984" i="1"/>
  <c r="C984" i="1"/>
  <c r="N983" i="1" a="1"/>
  <c r="N983" i="1" s="1"/>
  <c r="M983" i="1"/>
  <c r="L983" i="1"/>
  <c r="C983" i="1"/>
  <c r="N982" i="1" a="1"/>
  <c r="N982" i="1" s="1"/>
  <c r="M982" i="1"/>
  <c r="L982" i="1"/>
  <c r="C982" i="1"/>
  <c r="N981" i="1" a="1"/>
  <c r="N981" i="1" s="1"/>
  <c r="M981" i="1"/>
  <c r="L981" i="1"/>
  <c r="C981" i="1"/>
  <c r="N980" i="1" a="1"/>
  <c r="N980" i="1" s="1"/>
  <c r="M980" i="1"/>
  <c r="L980" i="1"/>
  <c r="C980" i="1"/>
  <c r="N979" i="1" a="1"/>
  <c r="N979" i="1" s="1"/>
  <c r="M979" i="1"/>
  <c r="L979" i="1"/>
  <c r="C979" i="1"/>
  <c r="N978" i="1" a="1"/>
  <c r="N978" i="1" s="1"/>
  <c r="M978" i="1"/>
  <c r="L978" i="1"/>
  <c r="C978" i="1"/>
  <c r="N977" i="1" a="1"/>
  <c r="N977" i="1" s="1"/>
  <c r="M977" i="1"/>
  <c r="L977" i="1"/>
  <c r="C977" i="1"/>
  <c r="N976" i="1" a="1"/>
  <c r="N976" i="1" s="1"/>
  <c r="M976" i="1"/>
  <c r="L976" i="1"/>
  <c r="C976" i="1"/>
  <c r="N975" i="1" a="1"/>
  <c r="N975" i="1" s="1"/>
  <c r="M975" i="1"/>
  <c r="L975" i="1"/>
  <c r="C975" i="1"/>
  <c r="N974" i="1" a="1"/>
  <c r="N974" i="1" s="1"/>
  <c r="M974" i="1"/>
  <c r="L974" i="1"/>
  <c r="C974" i="1"/>
  <c r="N973" i="1" a="1"/>
  <c r="N973" i="1" s="1"/>
  <c r="M973" i="1"/>
  <c r="L973" i="1"/>
  <c r="C973" i="1"/>
  <c r="N972" i="1" a="1"/>
  <c r="N972" i="1" s="1"/>
  <c r="M972" i="1"/>
  <c r="L972" i="1"/>
  <c r="C972" i="1"/>
  <c r="N971" i="1" a="1"/>
  <c r="N971" i="1" s="1"/>
  <c r="M971" i="1"/>
  <c r="L971" i="1"/>
  <c r="C971" i="1"/>
  <c r="N970" i="1" a="1"/>
  <c r="N970" i="1" s="1"/>
  <c r="M970" i="1"/>
  <c r="L970" i="1"/>
  <c r="C970" i="1"/>
  <c r="N969" i="1" a="1"/>
  <c r="N969" i="1" s="1"/>
  <c r="M969" i="1"/>
  <c r="L969" i="1"/>
  <c r="C969" i="1"/>
  <c r="N968" i="1" a="1"/>
  <c r="N968" i="1" s="1"/>
  <c r="M968" i="1"/>
  <c r="L968" i="1"/>
  <c r="C968" i="1"/>
  <c r="N967" i="1" a="1"/>
  <c r="N967" i="1"/>
  <c r="M967" i="1"/>
  <c r="L967" i="1"/>
  <c r="C967" i="1"/>
  <c r="N966" i="1" a="1"/>
  <c r="N966" i="1" s="1"/>
  <c r="M966" i="1"/>
  <c r="L966" i="1"/>
  <c r="C966" i="1"/>
  <c r="N965" i="1" a="1"/>
  <c r="N965" i="1" s="1"/>
  <c r="M965" i="1"/>
  <c r="L965" i="1"/>
  <c r="C965" i="1"/>
  <c r="N964" i="1" a="1"/>
  <c r="N964" i="1" s="1"/>
  <c r="M964" i="1"/>
  <c r="L964" i="1"/>
  <c r="C964" i="1"/>
  <c r="N963" i="1" a="1"/>
  <c r="N963" i="1" s="1"/>
  <c r="M963" i="1"/>
  <c r="L963" i="1"/>
  <c r="C963" i="1"/>
  <c r="N962" i="1" a="1"/>
  <c r="N962" i="1" s="1"/>
  <c r="M962" i="1"/>
  <c r="L962" i="1"/>
  <c r="C962" i="1"/>
  <c r="N961" i="1" a="1"/>
  <c r="N961" i="1" s="1"/>
  <c r="M961" i="1"/>
  <c r="L961" i="1"/>
  <c r="C961" i="1"/>
  <c r="N960" i="1" a="1"/>
  <c r="N960" i="1" s="1"/>
  <c r="M960" i="1"/>
  <c r="L960" i="1"/>
  <c r="C960" i="1"/>
  <c r="N959" i="1" a="1"/>
  <c r="N959" i="1" s="1"/>
  <c r="M959" i="1"/>
  <c r="L959" i="1"/>
  <c r="C959" i="1"/>
  <c r="N958" i="1" a="1"/>
  <c r="N958" i="1" s="1"/>
  <c r="M958" i="1"/>
  <c r="L958" i="1"/>
  <c r="C958" i="1"/>
  <c r="N957" i="1" a="1"/>
  <c r="N957" i="1" s="1"/>
  <c r="M957" i="1"/>
  <c r="L957" i="1"/>
  <c r="C957" i="1"/>
  <c r="N956" i="1" a="1"/>
  <c r="N956" i="1" s="1"/>
  <c r="M956" i="1"/>
  <c r="L956" i="1"/>
  <c r="C956" i="1"/>
  <c r="N955" i="1" a="1"/>
  <c r="N955" i="1" s="1"/>
  <c r="M955" i="1"/>
  <c r="L955" i="1"/>
  <c r="C955" i="1"/>
  <c r="N954" i="1" a="1"/>
  <c r="N954" i="1" s="1"/>
  <c r="M954" i="1"/>
  <c r="L954" i="1"/>
  <c r="C954" i="1"/>
  <c r="N953" i="1" a="1"/>
  <c r="N953" i="1" s="1"/>
  <c r="M953" i="1"/>
  <c r="L953" i="1"/>
  <c r="C953" i="1"/>
  <c r="N952" i="1" a="1"/>
  <c r="N952" i="1" s="1"/>
  <c r="M952" i="1"/>
  <c r="L952" i="1"/>
  <c r="C952" i="1"/>
  <c r="N951" i="1" a="1"/>
  <c r="N951" i="1" s="1"/>
  <c r="M951" i="1"/>
  <c r="L951" i="1"/>
  <c r="C951" i="1"/>
  <c r="N950" i="1" a="1"/>
  <c r="N950" i="1" s="1"/>
  <c r="M950" i="1"/>
  <c r="L950" i="1"/>
  <c r="C950" i="1"/>
  <c r="N949" i="1" a="1"/>
  <c r="N949" i="1" s="1"/>
  <c r="M949" i="1"/>
  <c r="L949" i="1"/>
  <c r="C949" i="1"/>
  <c r="N948" i="1" a="1"/>
  <c r="N948" i="1" s="1"/>
  <c r="M948" i="1"/>
  <c r="L948" i="1"/>
  <c r="C948" i="1"/>
  <c r="N947" i="1" a="1"/>
  <c r="N947" i="1" s="1"/>
  <c r="M947" i="1"/>
  <c r="L947" i="1"/>
  <c r="C947" i="1"/>
  <c r="N946" i="1" a="1"/>
  <c r="N946" i="1" s="1"/>
  <c r="M946" i="1"/>
  <c r="L946" i="1"/>
  <c r="C946" i="1"/>
  <c r="N945" i="1" a="1"/>
  <c r="N945" i="1" s="1"/>
  <c r="M945" i="1"/>
  <c r="L945" i="1"/>
  <c r="C945" i="1"/>
  <c r="N944" i="1" a="1"/>
  <c r="N944" i="1" s="1"/>
  <c r="M944" i="1"/>
  <c r="L944" i="1"/>
  <c r="C944" i="1"/>
  <c r="N943" i="1" a="1"/>
  <c r="N943" i="1" s="1"/>
  <c r="M943" i="1"/>
  <c r="L943" i="1"/>
  <c r="C943" i="1"/>
  <c r="N942" i="1" a="1"/>
  <c r="N942" i="1" s="1"/>
  <c r="M942" i="1"/>
  <c r="L942" i="1"/>
  <c r="C942" i="1"/>
  <c r="N941" i="1" a="1"/>
  <c r="N941" i="1" s="1"/>
  <c r="M941" i="1"/>
  <c r="L941" i="1"/>
  <c r="C941" i="1"/>
  <c r="N940" i="1" a="1"/>
  <c r="N940" i="1" s="1"/>
  <c r="M940" i="1"/>
  <c r="L940" i="1"/>
  <c r="C940" i="1"/>
  <c r="N939" i="1" a="1"/>
  <c r="N939" i="1" s="1"/>
  <c r="M939" i="1"/>
  <c r="L939" i="1"/>
  <c r="C939" i="1"/>
  <c r="N938" i="1" a="1"/>
  <c r="N938" i="1" s="1"/>
  <c r="M938" i="1"/>
  <c r="L938" i="1"/>
  <c r="C938" i="1"/>
  <c r="N937" i="1" a="1"/>
  <c r="N937" i="1" s="1"/>
  <c r="M937" i="1"/>
  <c r="L937" i="1"/>
  <c r="C937" i="1"/>
  <c r="N936" i="1" a="1"/>
  <c r="N936" i="1" s="1"/>
  <c r="M936" i="1"/>
  <c r="L936" i="1"/>
  <c r="C936" i="1"/>
  <c r="N935" i="1" a="1"/>
  <c r="N935" i="1" s="1"/>
  <c r="M935" i="1"/>
  <c r="L935" i="1"/>
  <c r="C935" i="1"/>
  <c r="N934" i="1" a="1"/>
  <c r="N934" i="1" s="1"/>
  <c r="M934" i="1"/>
  <c r="L934" i="1"/>
  <c r="C934" i="1"/>
  <c r="N933" i="1" a="1"/>
  <c r="N933" i="1" s="1"/>
  <c r="M933" i="1"/>
  <c r="L933" i="1"/>
  <c r="C933" i="1"/>
  <c r="N932" i="1" a="1"/>
  <c r="N932" i="1" s="1"/>
  <c r="M932" i="1"/>
  <c r="L932" i="1"/>
  <c r="C932" i="1"/>
  <c r="N931" i="1" a="1"/>
  <c r="N931" i="1" s="1"/>
  <c r="M931" i="1"/>
  <c r="L931" i="1"/>
  <c r="C931" i="1"/>
  <c r="N930" i="1" a="1"/>
  <c r="N930" i="1" s="1"/>
  <c r="M930" i="1"/>
  <c r="L930" i="1"/>
  <c r="C930" i="1"/>
  <c r="N929" i="1" a="1"/>
  <c r="N929" i="1" s="1"/>
  <c r="M929" i="1"/>
  <c r="L929" i="1"/>
  <c r="C929" i="1"/>
  <c r="N928" i="1" a="1"/>
  <c r="N928" i="1" s="1"/>
  <c r="M928" i="1"/>
  <c r="L928" i="1"/>
  <c r="C928" i="1"/>
  <c r="N927" i="1" a="1"/>
  <c r="N927" i="1" s="1"/>
  <c r="M927" i="1"/>
  <c r="L927" i="1"/>
  <c r="C927" i="1"/>
  <c r="N926" i="1" a="1"/>
  <c r="N926" i="1" s="1"/>
  <c r="M926" i="1"/>
  <c r="L926" i="1"/>
  <c r="C926" i="1"/>
  <c r="N925" i="1" a="1"/>
  <c r="N925" i="1" s="1"/>
  <c r="M925" i="1"/>
  <c r="L925" i="1"/>
  <c r="C925" i="1"/>
  <c r="N924" i="1" a="1"/>
  <c r="N924" i="1" s="1"/>
  <c r="M924" i="1"/>
  <c r="L924" i="1"/>
  <c r="C924" i="1"/>
  <c r="N923" i="1" a="1"/>
  <c r="N923" i="1" s="1"/>
  <c r="M923" i="1"/>
  <c r="L923" i="1"/>
  <c r="C923" i="1"/>
  <c r="N922" i="1" a="1"/>
  <c r="N922" i="1" s="1"/>
  <c r="M922" i="1"/>
  <c r="L922" i="1"/>
  <c r="C922" i="1"/>
  <c r="N921" i="1" a="1"/>
  <c r="N921" i="1" s="1"/>
  <c r="M921" i="1"/>
  <c r="L921" i="1"/>
  <c r="C921" i="1"/>
  <c r="N920" i="1" a="1"/>
  <c r="N920" i="1" s="1"/>
  <c r="M920" i="1"/>
  <c r="L920" i="1"/>
  <c r="C920" i="1"/>
  <c r="N919" i="1" a="1"/>
  <c r="N919" i="1" s="1"/>
  <c r="M919" i="1"/>
  <c r="L919" i="1"/>
  <c r="C919" i="1"/>
  <c r="N918" i="1" a="1"/>
  <c r="N918" i="1" s="1"/>
  <c r="M918" i="1"/>
  <c r="L918" i="1"/>
  <c r="C918" i="1"/>
  <c r="N917" i="1" a="1"/>
  <c r="N917" i="1" s="1"/>
  <c r="M917" i="1"/>
  <c r="L917" i="1"/>
  <c r="C917" i="1"/>
  <c r="N916" i="1" a="1"/>
  <c r="N916" i="1" s="1"/>
  <c r="M916" i="1"/>
  <c r="L916" i="1"/>
  <c r="C916" i="1"/>
  <c r="N915" i="1" a="1"/>
  <c r="N915" i="1" s="1"/>
  <c r="M915" i="1"/>
  <c r="L915" i="1"/>
  <c r="C915" i="1"/>
  <c r="N914" i="1" a="1"/>
  <c r="N914" i="1" s="1"/>
  <c r="M914" i="1"/>
  <c r="L914" i="1"/>
  <c r="C914" i="1"/>
  <c r="N913" i="1" a="1"/>
  <c r="N913" i="1" s="1"/>
  <c r="M913" i="1"/>
  <c r="L913" i="1"/>
  <c r="C913" i="1"/>
  <c r="N912" i="1" a="1"/>
  <c r="N912" i="1" s="1"/>
  <c r="M912" i="1"/>
  <c r="L912" i="1"/>
  <c r="C912" i="1"/>
  <c r="N911" i="1" a="1"/>
  <c r="N911" i="1" s="1"/>
  <c r="M911" i="1"/>
  <c r="L911" i="1"/>
  <c r="C911" i="1"/>
  <c r="N605" i="1" a="1"/>
  <c r="N605" i="1" s="1"/>
  <c r="M605" i="1"/>
  <c r="L605" i="1"/>
  <c r="C605" i="1"/>
  <c r="N570" i="1" a="1"/>
  <c r="N570" i="1" s="1"/>
  <c r="M570" i="1"/>
  <c r="L570" i="1"/>
  <c r="C570" i="1"/>
  <c r="N352" i="1" a="1"/>
  <c r="N352" i="1" s="1"/>
  <c r="M352" i="1"/>
  <c r="L352" i="1"/>
  <c r="C352" i="1"/>
  <c r="N328" i="1" a="1"/>
  <c r="N328" i="1" s="1"/>
  <c r="M328" i="1"/>
  <c r="L328" i="1"/>
  <c r="C328" i="1"/>
  <c r="N276" i="1" a="1"/>
  <c r="N276" i="1" s="1"/>
  <c r="M276" i="1"/>
  <c r="L276" i="1"/>
  <c r="C276" i="1"/>
  <c r="N275" i="1" a="1"/>
  <c r="N275" i="1" s="1"/>
  <c r="M275" i="1"/>
  <c r="L275" i="1"/>
  <c r="C275" i="1"/>
  <c r="N260" i="1" a="1"/>
  <c r="N260" i="1" s="1"/>
  <c r="M260" i="1"/>
  <c r="L260" i="1"/>
  <c r="C260" i="1"/>
  <c r="N249" i="1" a="1"/>
  <c r="N249" i="1" s="1"/>
  <c r="M249" i="1"/>
  <c r="L249" i="1"/>
  <c r="C249" i="1"/>
  <c r="N212" i="1" a="1"/>
  <c r="N212" i="1" s="1"/>
  <c r="M212" i="1"/>
  <c r="L212" i="1"/>
  <c r="C212" i="1"/>
  <c r="N150" i="1" a="1"/>
  <c r="N150" i="1" s="1"/>
  <c r="M150" i="1"/>
  <c r="L150" i="1"/>
  <c r="C150" i="1"/>
  <c r="N608" i="1" a="1"/>
  <c r="N608" i="1" s="1"/>
  <c r="M608" i="1"/>
  <c r="L608" i="1"/>
  <c r="C608" i="1"/>
  <c r="N604" i="1" a="1"/>
  <c r="N604" i="1" s="1"/>
  <c r="M604" i="1"/>
  <c r="L604" i="1"/>
  <c r="C604" i="1"/>
  <c r="N603" i="1" a="1"/>
  <c r="N603" i="1" s="1"/>
  <c r="M603" i="1"/>
  <c r="L603" i="1"/>
  <c r="C603" i="1"/>
  <c r="N597" i="1" a="1"/>
  <c r="N597" i="1" s="1"/>
  <c r="M597" i="1"/>
  <c r="L597" i="1"/>
  <c r="C597" i="1"/>
  <c r="N596" i="1" a="1"/>
  <c r="N596" i="1" s="1"/>
  <c r="M596" i="1"/>
  <c r="L596" i="1"/>
  <c r="C596" i="1"/>
  <c r="N580" i="1" a="1"/>
  <c r="N580" i="1" s="1"/>
  <c r="M580" i="1"/>
  <c r="L580" i="1"/>
  <c r="C580" i="1"/>
  <c r="N579" i="1" a="1"/>
  <c r="N579" i="1" s="1"/>
  <c r="M579" i="1"/>
  <c r="L579" i="1"/>
  <c r="C579" i="1"/>
  <c r="N578" i="1" a="1"/>
  <c r="N578" i="1" s="1"/>
  <c r="M578" i="1"/>
  <c r="L578" i="1"/>
  <c r="C578" i="1"/>
  <c r="N507" i="1" a="1"/>
  <c r="N507" i="1" s="1"/>
  <c r="M507" i="1"/>
  <c r="L507" i="1"/>
  <c r="C507" i="1"/>
  <c r="N491" i="1" a="1"/>
  <c r="N491" i="1" s="1"/>
  <c r="M491" i="1"/>
  <c r="L491" i="1"/>
  <c r="C491" i="1"/>
  <c r="N445" i="1" a="1"/>
  <c r="N445" i="1" s="1"/>
  <c r="M445" i="1"/>
  <c r="L445" i="1"/>
  <c r="C445" i="1"/>
  <c r="N397" i="1" a="1"/>
  <c r="N397" i="1" s="1"/>
  <c r="M397" i="1"/>
  <c r="L397" i="1"/>
  <c r="C397" i="1"/>
  <c r="N310" i="1" a="1"/>
  <c r="N310" i="1" s="1"/>
  <c r="M310" i="1"/>
  <c r="L310" i="1"/>
  <c r="C310" i="1"/>
  <c r="N299" i="1" a="1"/>
  <c r="N299" i="1" s="1"/>
  <c r="M299" i="1"/>
  <c r="L299" i="1"/>
  <c r="C299" i="1"/>
  <c r="N268" i="1" a="1"/>
  <c r="N268" i="1" s="1"/>
  <c r="M268" i="1"/>
  <c r="L268" i="1"/>
  <c r="C268" i="1"/>
  <c r="N224" i="1" a="1"/>
  <c r="N224" i="1" s="1"/>
  <c r="M224" i="1"/>
  <c r="L224" i="1"/>
  <c r="C224" i="1"/>
  <c r="N205" i="1" a="1"/>
  <c r="N205" i="1" s="1"/>
  <c r="M205" i="1"/>
  <c r="L205" i="1"/>
  <c r="C205" i="1"/>
  <c r="N187" i="1" a="1"/>
  <c r="N187" i="1" s="1"/>
  <c r="M187" i="1"/>
  <c r="L187" i="1"/>
  <c r="C187" i="1"/>
  <c r="N179" i="1" a="1"/>
  <c r="N179" i="1" s="1"/>
  <c r="M179" i="1"/>
  <c r="L179" i="1"/>
  <c r="C179" i="1"/>
  <c r="N167" i="1" a="1"/>
  <c r="N167" i="1" s="1"/>
  <c r="M167" i="1"/>
  <c r="L167" i="1"/>
  <c r="C167" i="1"/>
  <c r="N166" i="1" a="1"/>
  <c r="N166" i="1" s="1"/>
  <c r="M166" i="1"/>
  <c r="L166" i="1"/>
  <c r="C166" i="1"/>
  <c r="N138" i="1" a="1"/>
  <c r="N138" i="1" s="1"/>
  <c r="M138" i="1"/>
  <c r="L138" i="1"/>
  <c r="C138" i="1"/>
  <c r="N135" i="1" a="1"/>
  <c r="N135" i="1" s="1"/>
  <c r="M135" i="1"/>
  <c r="L135" i="1"/>
  <c r="C135" i="1"/>
  <c r="N134" i="1" a="1"/>
  <c r="N134" i="1" s="1"/>
  <c r="M134" i="1"/>
  <c r="L134" i="1"/>
  <c r="C134" i="1"/>
  <c r="N133" i="1" a="1"/>
  <c r="N133" i="1" s="1"/>
  <c r="M133" i="1"/>
  <c r="L133" i="1"/>
  <c r="C133" i="1"/>
  <c r="N132" i="1" a="1"/>
  <c r="N132" i="1" s="1"/>
  <c r="M132" i="1"/>
  <c r="L132" i="1"/>
  <c r="C132" i="1"/>
  <c r="N131" i="1" a="1"/>
  <c r="N131" i="1" s="1"/>
  <c r="M131" i="1"/>
  <c r="L131" i="1"/>
  <c r="C131" i="1"/>
  <c r="N607" i="1" a="1"/>
  <c r="N607" i="1" s="1"/>
  <c r="M607" i="1"/>
  <c r="L607" i="1"/>
  <c r="C607" i="1"/>
  <c r="N606" i="1" a="1"/>
  <c r="N606" i="1" s="1"/>
  <c r="M606" i="1"/>
  <c r="L606" i="1"/>
  <c r="C606" i="1"/>
  <c r="N602" i="1" a="1"/>
  <c r="N602" i="1" s="1"/>
  <c r="M602" i="1"/>
  <c r="L602" i="1"/>
  <c r="C602" i="1"/>
  <c r="N601" i="1" a="1"/>
  <c r="N601" i="1" s="1"/>
  <c r="M601" i="1"/>
  <c r="L601" i="1"/>
  <c r="C601" i="1"/>
  <c r="N600" i="1" a="1"/>
  <c r="N600" i="1" s="1"/>
  <c r="M600" i="1"/>
  <c r="L600" i="1"/>
  <c r="C600" i="1"/>
  <c r="N599" i="1" a="1"/>
  <c r="N599" i="1" s="1"/>
  <c r="M599" i="1"/>
  <c r="L599" i="1"/>
  <c r="C599" i="1"/>
  <c r="N598" i="1" a="1"/>
  <c r="N598" i="1" s="1"/>
  <c r="M598" i="1"/>
  <c r="L598" i="1"/>
  <c r="C598" i="1"/>
  <c r="N595" i="1" a="1"/>
  <c r="N595" i="1" s="1"/>
  <c r="M595" i="1"/>
  <c r="L595" i="1"/>
  <c r="C595" i="1"/>
  <c r="N594" i="1" a="1"/>
  <c r="N594" i="1" s="1"/>
  <c r="M594" i="1"/>
  <c r="L594" i="1"/>
  <c r="C594" i="1"/>
  <c r="N593" i="1" a="1"/>
  <c r="N593" i="1" s="1"/>
  <c r="M593" i="1"/>
  <c r="L593" i="1"/>
  <c r="C593" i="1"/>
  <c r="N592" i="1" a="1"/>
  <c r="N592" i="1" s="1"/>
  <c r="M592" i="1"/>
  <c r="L592" i="1"/>
  <c r="C592" i="1"/>
  <c r="N591" i="1" a="1"/>
  <c r="N591" i="1" s="1"/>
  <c r="M591" i="1"/>
  <c r="L591" i="1"/>
  <c r="C591" i="1"/>
  <c r="N590" i="1" a="1"/>
  <c r="N590" i="1" s="1"/>
  <c r="M590" i="1"/>
  <c r="L590" i="1"/>
  <c r="C590" i="1"/>
  <c r="N589" i="1" a="1"/>
  <c r="N589" i="1" s="1"/>
  <c r="M589" i="1"/>
  <c r="L589" i="1"/>
  <c r="C589" i="1"/>
  <c r="N588" i="1" a="1"/>
  <c r="N588" i="1" s="1"/>
  <c r="M588" i="1"/>
  <c r="L588" i="1"/>
  <c r="C588" i="1"/>
  <c r="N587" i="1" a="1"/>
  <c r="N587" i="1" s="1"/>
  <c r="M587" i="1"/>
  <c r="L587" i="1"/>
  <c r="C587" i="1"/>
  <c r="N586" i="1" a="1"/>
  <c r="N586" i="1" s="1"/>
  <c r="M586" i="1"/>
  <c r="L586" i="1"/>
  <c r="C586" i="1"/>
  <c r="N585" i="1" a="1"/>
  <c r="N585" i="1" s="1"/>
  <c r="M585" i="1"/>
  <c r="L585" i="1"/>
  <c r="C585" i="1"/>
  <c r="N584" i="1" a="1"/>
  <c r="N584" i="1" s="1"/>
  <c r="M584" i="1"/>
  <c r="L584" i="1"/>
  <c r="C584" i="1"/>
  <c r="N583" i="1" a="1"/>
  <c r="N583" i="1" s="1"/>
  <c r="M583" i="1"/>
  <c r="L583" i="1"/>
  <c r="C583" i="1"/>
  <c r="N582" i="1" a="1"/>
  <c r="N582" i="1" s="1"/>
  <c r="M582" i="1"/>
  <c r="L582" i="1"/>
  <c r="C582" i="1"/>
  <c r="N581" i="1" a="1"/>
  <c r="N581" i="1" s="1"/>
  <c r="M581" i="1"/>
  <c r="L581" i="1"/>
  <c r="C581" i="1"/>
  <c r="N577" i="1" a="1"/>
  <c r="N577" i="1" s="1"/>
  <c r="M577" i="1"/>
  <c r="L577" i="1"/>
  <c r="C577" i="1"/>
  <c r="N576" i="1" a="1"/>
  <c r="N576" i="1" s="1"/>
  <c r="M576" i="1"/>
  <c r="L576" i="1"/>
  <c r="C576" i="1"/>
  <c r="N575" i="1" a="1"/>
  <c r="N575" i="1" s="1"/>
  <c r="M575" i="1"/>
  <c r="L575" i="1"/>
  <c r="C575" i="1"/>
  <c r="N574" i="1" a="1"/>
  <c r="N574" i="1" s="1"/>
  <c r="M574" i="1"/>
  <c r="L574" i="1"/>
  <c r="C574" i="1"/>
  <c r="N573" i="1" a="1"/>
  <c r="N573" i="1" s="1"/>
  <c r="M573" i="1"/>
  <c r="L573" i="1"/>
  <c r="C573" i="1"/>
  <c r="N572" i="1" a="1"/>
  <c r="N572" i="1" s="1"/>
  <c r="M572" i="1"/>
  <c r="L572" i="1"/>
  <c r="C572" i="1"/>
  <c r="N571" i="1" a="1"/>
  <c r="N571" i="1" s="1"/>
  <c r="M571" i="1"/>
  <c r="L571" i="1"/>
  <c r="C571" i="1"/>
  <c r="N569" i="1" a="1"/>
  <c r="N569" i="1" s="1"/>
  <c r="M569" i="1"/>
  <c r="L569" i="1"/>
  <c r="C569" i="1"/>
  <c r="N568" i="1" a="1"/>
  <c r="N568" i="1" s="1"/>
  <c r="M568" i="1"/>
  <c r="L568" i="1"/>
  <c r="C568" i="1"/>
  <c r="N567" i="1" a="1"/>
  <c r="N567" i="1" s="1"/>
  <c r="M567" i="1"/>
  <c r="L567" i="1"/>
  <c r="C567" i="1"/>
  <c r="N563" i="1" a="1"/>
  <c r="N563" i="1" s="1"/>
  <c r="M563" i="1"/>
  <c r="L563" i="1"/>
  <c r="C563" i="1"/>
  <c r="N562" i="1" a="1"/>
  <c r="N562" i="1" s="1"/>
  <c r="M562" i="1"/>
  <c r="L562" i="1"/>
  <c r="C562" i="1"/>
  <c r="N539" i="1" a="1"/>
  <c r="N539" i="1" s="1"/>
  <c r="M539" i="1"/>
  <c r="L539" i="1"/>
  <c r="C539" i="1"/>
  <c r="N537" i="1" a="1"/>
  <c r="N537" i="1" s="1"/>
  <c r="M537" i="1"/>
  <c r="L537" i="1"/>
  <c r="C537" i="1"/>
  <c r="N531" i="1" a="1"/>
  <c r="N531" i="1" s="1"/>
  <c r="M531" i="1"/>
  <c r="L531" i="1"/>
  <c r="C531" i="1"/>
  <c r="N530" i="1" a="1"/>
  <c r="N530" i="1" s="1"/>
  <c r="M530" i="1"/>
  <c r="L530" i="1"/>
  <c r="C530" i="1"/>
  <c r="N529" i="1" a="1"/>
  <c r="N529" i="1" s="1"/>
  <c r="M529" i="1"/>
  <c r="L529" i="1"/>
  <c r="C529" i="1"/>
  <c r="N528" i="1" a="1"/>
  <c r="N528" i="1" s="1"/>
  <c r="M528" i="1"/>
  <c r="L528" i="1"/>
  <c r="C528" i="1"/>
  <c r="N527" i="1" a="1"/>
  <c r="N527" i="1" s="1"/>
  <c r="M527" i="1"/>
  <c r="L527" i="1"/>
  <c r="C527" i="1"/>
  <c r="N526" i="1" a="1"/>
  <c r="N526" i="1" s="1"/>
  <c r="M526" i="1"/>
  <c r="L526" i="1"/>
  <c r="C526" i="1"/>
  <c r="N525" i="1" a="1"/>
  <c r="N525" i="1" s="1"/>
  <c r="M525" i="1"/>
  <c r="L525" i="1"/>
  <c r="C525" i="1"/>
  <c r="N512" i="1" a="1"/>
  <c r="N512" i="1" s="1"/>
  <c r="M512" i="1"/>
  <c r="L512" i="1"/>
  <c r="C512" i="1"/>
  <c r="N510" i="1" a="1"/>
  <c r="N510" i="1" s="1"/>
  <c r="M510" i="1"/>
  <c r="L510" i="1"/>
  <c r="C510" i="1"/>
  <c r="N506" i="1" a="1"/>
  <c r="N506" i="1" s="1"/>
  <c r="M506" i="1"/>
  <c r="L506" i="1"/>
  <c r="C506" i="1"/>
  <c r="N505" i="1" a="1"/>
  <c r="N505" i="1" s="1"/>
  <c r="M505" i="1"/>
  <c r="L505" i="1"/>
  <c r="C505" i="1"/>
  <c r="N504" i="1" a="1"/>
  <c r="N504" i="1" s="1"/>
  <c r="M504" i="1"/>
  <c r="L504" i="1"/>
  <c r="C504" i="1"/>
  <c r="N495" i="1" a="1"/>
  <c r="N495" i="1" s="1"/>
  <c r="M495" i="1"/>
  <c r="L495" i="1"/>
  <c r="C495" i="1"/>
  <c r="N490" i="1" a="1"/>
  <c r="N490" i="1" s="1"/>
  <c r="M490" i="1"/>
  <c r="L490" i="1"/>
  <c r="C490" i="1"/>
  <c r="N489" i="1" a="1"/>
  <c r="N489" i="1" s="1"/>
  <c r="M489" i="1"/>
  <c r="L489" i="1"/>
  <c r="C489" i="1"/>
  <c r="N476" i="1" a="1"/>
  <c r="N476" i="1" s="1"/>
  <c r="M476" i="1"/>
  <c r="L476" i="1"/>
  <c r="C476" i="1"/>
  <c r="N470" i="1" a="1"/>
  <c r="N470" i="1" s="1"/>
  <c r="M470" i="1"/>
  <c r="L470" i="1"/>
  <c r="C470" i="1"/>
  <c r="N469" i="1" a="1"/>
  <c r="N469" i="1" s="1"/>
  <c r="M469" i="1"/>
  <c r="L469" i="1"/>
  <c r="C469" i="1"/>
  <c r="N468" i="1" a="1"/>
  <c r="N468" i="1" s="1"/>
  <c r="M468" i="1"/>
  <c r="L468" i="1"/>
  <c r="C468" i="1"/>
  <c r="N455" i="1" a="1"/>
  <c r="N455" i="1" s="1"/>
  <c r="M455" i="1"/>
  <c r="L455" i="1"/>
  <c r="C455" i="1"/>
  <c r="N454" i="1" a="1"/>
  <c r="N454" i="1" s="1"/>
  <c r="M454" i="1"/>
  <c r="L454" i="1"/>
  <c r="C454" i="1"/>
  <c r="N437" i="1" a="1"/>
  <c r="N437" i="1" s="1"/>
  <c r="M437" i="1"/>
  <c r="L437" i="1"/>
  <c r="C437" i="1"/>
  <c r="N436" i="1" a="1"/>
  <c r="N436" i="1" s="1"/>
  <c r="M436" i="1"/>
  <c r="L436" i="1"/>
  <c r="C436" i="1"/>
  <c r="N435" i="1" a="1"/>
  <c r="N435" i="1" s="1"/>
  <c r="M435" i="1"/>
  <c r="L435" i="1"/>
  <c r="C435" i="1"/>
  <c r="N434" i="1" a="1"/>
  <c r="N434" i="1" s="1"/>
  <c r="M434" i="1"/>
  <c r="L434" i="1"/>
  <c r="C434" i="1"/>
  <c r="N433" i="1" a="1"/>
  <c r="N433" i="1" s="1"/>
  <c r="M433" i="1"/>
  <c r="L433" i="1"/>
  <c r="C433" i="1"/>
  <c r="N418" i="1" a="1"/>
  <c r="N418" i="1" s="1"/>
  <c r="M418" i="1"/>
  <c r="L418" i="1"/>
  <c r="C418" i="1"/>
  <c r="N417" i="1" a="1"/>
  <c r="N417" i="1" s="1"/>
  <c r="M417" i="1"/>
  <c r="L417" i="1"/>
  <c r="C417" i="1"/>
  <c r="N416" i="1" a="1"/>
  <c r="N416" i="1" s="1"/>
  <c r="M416" i="1"/>
  <c r="L416" i="1"/>
  <c r="C416" i="1"/>
  <c r="N415" i="1" a="1"/>
  <c r="N415" i="1" s="1"/>
  <c r="M415" i="1"/>
  <c r="L415" i="1"/>
  <c r="C415" i="1"/>
  <c r="N412" i="1" a="1"/>
  <c r="N412" i="1" s="1"/>
  <c r="M412" i="1"/>
  <c r="L412" i="1"/>
  <c r="C412" i="1"/>
  <c r="N410" i="1" a="1"/>
  <c r="N410" i="1" s="1"/>
  <c r="M410" i="1"/>
  <c r="L410" i="1"/>
  <c r="C410" i="1"/>
  <c r="N407" i="1" a="1"/>
  <c r="N407" i="1" s="1"/>
  <c r="M407" i="1"/>
  <c r="L407" i="1"/>
  <c r="C407" i="1"/>
  <c r="N404" i="1" a="1"/>
  <c r="N404" i="1" s="1"/>
  <c r="M404" i="1"/>
  <c r="L404" i="1"/>
  <c r="C404" i="1"/>
  <c r="N403" i="1" a="1"/>
  <c r="N403" i="1" s="1"/>
  <c r="M403" i="1"/>
  <c r="L403" i="1"/>
  <c r="C403" i="1"/>
  <c r="N390" i="1" a="1"/>
  <c r="N390" i="1" s="1"/>
  <c r="M390" i="1"/>
  <c r="L390" i="1"/>
  <c r="C390" i="1"/>
  <c r="N385" i="1" a="1"/>
  <c r="N385" i="1" s="1"/>
  <c r="M385" i="1"/>
  <c r="L385" i="1"/>
  <c r="C385" i="1"/>
  <c r="N384" i="1" a="1"/>
  <c r="N384" i="1" s="1"/>
  <c r="M384" i="1"/>
  <c r="L384" i="1"/>
  <c r="C384" i="1"/>
  <c r="N383" i="1" a="1"/>
  <c r="N383" i="1" s="1"/>
  <c r="M383" i="1"/>
  <c r="L383" i="1"/>
  <c r="C383" i="1"/>
  <c r="N382" i="1" a="1"/>
  <c r="N382" i="1" s="1"/>
  <c r="M382" i="1"/>
  <c r="L382" i="1"/>
  <c r="C382" i="1"/>
  <c r="N381" i="1" a="1"/>
  <c r="N381" i="1" s="1"/>
  <c r="M381" i="1"/>
  <c r="L381" i="1"/>
  <c r="C381" i="1"/>
  <c r="N377" i="1" a="1"/>
  <c r="N377" i="1" s="1"/>
  <c r="M377" i="1"/>
  <c r="L377" i="1"/>
  <c r="C377" i="1"/>
  <c r="N56" i="1" a="1"/>
  <c r="N56" i="1" s="1"/>
  <c r="M56" i="1"/>
  <c r="L56" i="1"/>
  <c r="C56" i="1"/>
  <c r="N55" i="1" a="1"/>
  <c r="N55" i="1" s="1"/>
  <c r="M55" i="1"/>
  <c r="L55" i="1"/>
  <c r="C55" i="1"/>
  <c r="N54" i="1" a="1"/>
  <c r="N54" i="1" s="1"/>
  <c r="M54" i="1"/>
  <c r="L54" i="1"/>
  <c r="C54" i="1"/>
  <c r="N53" i="1" a="1"/>
  <c r="N53" i="1" s="1"/>
  <c r="M53" i="1"/>
  <c r="L53" i="1"/>
  <c r="C53" i="1"/>
  <c r="N52" i="1" a="1"/>
  <c r="N52" i="1" s="1"/>
  <c r="M52" i="1"/>
  <c r="L52" i="1"/>
  <c r="C52" i="1"/>
  <c r="N51" i="1" a="1"/>
  <c r="N51" i="1" s="1"/>
  <c r="M51" i="1"/>
  <c r="L51" i="1"/>
  <c r="C51" i="1"/>
  <c r="N750" i="1" a="1"/>
  <c r="N750" i="1" s="1"/>
  <c r="M750" i="1"/>
  <c r="L750" i="1"/>
  <c r="C750" i="1"/>
  <c r="N749" i="1" a="1"/>
  <c r="N749" i="1" s="1"/>
  <c r="M749" i="1"/>
  <c r="L749" i="1"/>
  <c r="C749" i="1"/>
  <c r="N748" i="1" a="1"/>
  <c r="N748" i="1" s="1"/>
  <c r="M748" i="1"/>
  <c r="L748" i="1"/>
  <c r="C748" i="1"/>
  <c r="N747" i="1" a="1"/>
  <c r="N747" i="1"/>
  <c r="M747" i="1"/>
  <c r="L747" i="1"/>
  <c r="C747" i="1"/>
  <c r="N746" i="1" a="1"/>
  <c r="N746" i="1" s="1"/>
  <c r="M746" i="1"/>
  <c r="L746" i="1"/>
  <c r="C746" i="1"/>
  <c r="N745" i="1" a="1"/>
  <c r="N745" i="1" s="1"/>
  <c r="M745" i="1"/>
  <c r="L745" i="1"/>
  <c r="C745" i="1"/>
  <c r="N744" i="1" a="1"/>
  <c r="N744" i="1" s="1"/>
  <c r="M744" i="1"/>
  <c r="L744" i="1"/>
  <c r="C744" i="1"/>
  <c r="N743" i="1" a="1"/>
  <c r="N743" i="1" s="1"/>
  <c r="M743" i="1"/>
  <c r="L743" i="1"/>
  <c r="C743" i="1"/>
  <c r="N742" i="1" a="1"/>
  <c r="N742" i="1" s="1"/>
  <c r="M742" i="1"/>
  <c r="L742" i="1"/>
  <c r="C742" i="1"/>
  <c r="N741" i="1" a="1"/>
  <c r="N741" i="1" s="1"/>
  <c r="M741" i="1"/>
  <c r="L741" i="1"/>
  <c r="C741" i="1"/>
  <c r="N740" i="1" a="1"/>
  <c r="N740" i="1" s="1"/>
  <c r="M740" i="1"/>
  <c r="L740" i="1"/>
  <c r="C740" i="1"/>
  <c r="N739" i="1" a="1"/>
  <c r="N739" i="1" s="1"/>
  <c r="M739" i="1"/>
  <c r="L739" i="1"/>
  <c r="C739" i="1"/>
  <c r="N738" i="1" a="1"/>
  <c r="N738" i="1" s="1"/>
  <c r="M738" i="1"/>
  <c r="L738" i="1"/>
  <c r="C738" i="1"/>
  <c r="N737" i="1" a="1"/>
  <c r="N737" i="1" s="1"/>
  <c r="M737" i="1"/>
  <c r="L737" i="1"/>
  <c r="C737" i="1"/>
  <c r="N736" i="1" a="1"/>
  <c r="N736" i="1" s="1"/>
  <c r="M736" i="1"/>
  <c r="L736" i="1"/>
  <c r="C736" i="1"/>
  <c r="N735" i="1" a="1"/>
  <c r="N735" i="1" s="1"/>
  <c r="M735" i="1"/>
  <c r="L735" i="1"/>
  <c r="C735" i="1"/>
  <c r="N734" i="1" a="1"/>
  <c r="N734" i="1" s="1"/>
  <c r="M734" i="1"/>
  <c r="L734" i="1"/>
  <c r="C734" i="1"/>
  <c r="N733" i="1" a="1"/>
  <c r="N733" i="1" s="1"/>
  <c r="M733" i="1"/>
  <c r="L733" i="1"/>
  <c r="C733" i="1"/>
  <c r="N732" i="1" a="1"/>
  <c r="N732" i="1" s="1"/>
  <c r="M732" i="1"/>
  <c r="L732" i="1"/>
  <c r="C732" i="1"/>
  <c r="N731" i="1" a="1"/>
  <c r="N731" i="1" s="1"/>
  <c r="M731" i="1"/>
  <c r="L731" i="1"/>
  <c r="C731" i="1"/>
  <c r="N730" i="1" a="1"/>
  <c r="N730" i="1" s="1"/>
  <c r="M730" i="1"/>
  <c r="L730" i="1"/>
  <c r="C730" i="1"/>
  <c r="N729" i="1" a="1"/>
  <c r="N729" i="1" s="1"/>
  <c r="M729" i="1"/>
  <c r="L729" i="1"/>
  <c r="C729" i="1"/>
  <c r="N728" i="1" a="1"/>
  <c r="N728" i="1" s="1"/>
  <c r="M728" i="1"/>
  <c r="L728" i="1"/>
  <c r="C728" i="1"/>
  <c r="N637" i="1" a="1"/>
  <c r="N637" i="1" s="1"/>
  <c r="M637" i="1"/>
  <c r="L637" i="1"/>
  <c r="C637" i="1"/>
  <c r="N636" i="1" a="1"/>
  <c r="N636" i="1" s="1"/>
  <c r="M636" i="1"/>
  <c r="L636" i="1"/>
  <c r="C636" i="1"/>
  <c r="N635" i="1" a="1"/>
  <c r="N635" i="1" s="1"/>
  <c r="M635" i="1"/>
  <c r="L635" i="1"/>
  <c r="C635" i="1"/>
  <c r="N634" i="1" a="1"/>
  <c r="N634" i="1" s="1"/>
  <c r="M634" i="1"/>
  <c r="L634" i="1"/>
  <c r="C634" i="1"/>
  <c r="N633" i="1" a="1"/>
  <c r="N633" i="1" s="1"/>
  <c r="M633" i="1"/>
  <c r="L633" i="1"/>
  <c r="C633" i="1"/>
  <c r="N632" i="1" a="1"/>
  <c r="N632" i="1" s="1"/>
  <c r="M632" i="1"/>
  <c r="L632" i="1"/>
  <c r="C632" i="1"/>
  <c r="N631" i="1" a="1"/>
  <c r="N631" i="1" s="1"/>
  <c r="M631" i="1"/>
  <c r="L631" i="1"/>
  <c r="C631" i="1"/>
  <c r="N630" i="1" a="1"/>
  <c r="N630" i="1" s="1"/>
  <c r="M630" i="1"/>
  <c r="L630" i="1"/>
  <c r="C630" i="1"/>
  <c r="N629" i="1" a="1"/>
  <c r="N629" i="1" s="1"/>
  <c r="M629" i="1"/>
  <c r="L629" i="1"/>
  <c r="C629" i="1"/>
  <c r="N628" i="1" a="1"/>
  <c r="N628" i="1" s="1"/>
  <c r="M628" i="1"/>
  <c r="L628" i="1"/>
  <c r="C628" i="1"/>
  <c r="N627" i="1" a="1"/>
  <c r="N627" i="1" s="1"/>
  <c r="M627" i="1"/>
  <c r="L627" i="1"/>
  <c r="C627" i="1"/>
  <c r="N626" i="1" a="1"/>
  <c r="N626" i="1" s="1"/>
  <c r="M626" i="1"/>
  <c r="L626" i="1"/>
  <c r="C626" i="1"/>
  <c r="N625" i="1" a="1"/>
  <c r="N625" i="1" s="1"/>
  <c r="M625" i="1"/>
  <c r="L625" i="1"/>
  <c r="C625" i="1"/>
  <c r="N624" i="1" a="1"/>
  <c r="N624" i="1" s="1"/>
  <c r="M624" i="1"/>
  <c r="L624" i="1"/>
  <c r="C624" i="1"/>
  <c r="N623" i="1" a="1"/>
  <c r="N623" i="1" s="1"/>
  <c r="M623" i="1"/>
  <c r="L623" i="1"/>
  <c r="C623" i="1"/>
  <c r="N622" i="1" a="1"/>
  <c r="N622" i="1" s="1"/>
  <c r="M622" i="1"/>
  <c r="L622" i="1"/>
  <c r="C622" i="1"/>
  <c r="N621" i="1" a="1"/>
  <c r="N621" i="1" s="1"/>
  <c r="M621" i="1"/>
  <c r="L621" i="1"/>
  <c r="C621" i="1"/>
  <c r="N620" i="1" a="1"/>
  <c r="N620" i="1" s="1"/>
  <c r="M620" i="1"/>
  <c r="L620" i="1"/>
  <c r="C620" i="1"/>
  <c r="N619" i="1" a="1"/>
  <c r="N619" i="1" s="1"/>
  <c r="M619" i="1"/>
  <c r="L619" i="1"/>
  <c r="C619" i="1"/>
  <c r="N618" i="1" a="1"/>
  <c r="N618" i="1" s="1"/>
  <c r="M618" i="1"/>
  <c r="L618" i="1"/>
  <c r="C618" i="1"/>
  <c r="N617" i="1" a="1"/>
  <c r="N617" i="1" s="1"/>
  <c r="M617" i="1"/>
  <c r="L617" i="1"/>
  <c r="C617" i="1"/>
  <c r="N616" i="1" a="1"/>
  <c r="N616" i="1" s="1"/>
  <c r="M616" i="1"/>
  <c r="L616" i="1"/>
  <c r="C616" i="1"/>
  <c r="N615" i="1" a="1"/>
  <c r="N615" i="1" s="1"/>
  <c r="M615" i="1"/>
  <c r="L615" i="1"/>
  <c r="C615" i="1"/>
  <c r="N614" i="1" a="1"/>
  <c r="N614" i="1" s="1"/>
  <c r="M614" i="1"/>
  <c r="L614" i="1"/>
  <c r="C614" i="1"/>
  <c r="N613" i="1" a="1"/>
  <c r="N613" i="1" s="1"/>
  <c r="M613" i="1"/>
  <c r="L613" i="1"/>
  <c r="C613" i="1"/>
  <c r="N612" i="1" a="1"/>
  <c r="N612" i="1" s="1"/>
  <c r="M612" i="1"/>
  <c r="L612" i="1"/>
  <c r="C612" i="1"/>
  <c r="N611" i="1" a="1"/>
  <c r="N611" i="1" s="1"/>
  <c r="M611" i="1"/>
  <c r="L611" i="1"/>
  <c r="C611" i="1"/>
  <c r="N610" i="1" a="1"/>
  <c r="N610" i="1" s="1"/>
  <c r="M610" i="1"/>
  <c r="L610" i="1"/>
  <c r="C610" i="1"/>
  <c r="N609" i="1" a="1"/>
  <c r="N609" i="1" s="1"/>
  <c r="M609" i="1"/>
  <c r="L609" i="1"/>
  <c r="C609" i="1"/>
  <c r="N727" i="1" a="1"/>
  <c r="N727" i="1" s="1"/>
  <c r="M727" i="1"/>
  <c r="L727" i="1"/>
  <c r="C727" i="1"/>
  <c r="N726" i="1" a="1"/>
  <c r="N726" i="1" s="1"/>
  <c r="M726" i="1"/>
  <c r="L726" i="1"/>
  <c r="C726" i="1"/>
  <c r="N725" i="1" a="1"/>
  <c r="N725" i="1" s="1"/>
  <c r="M725" i="1"/>
  <c r="L725" i="1"/>
  <c r="C725" i="1"/>
  <c r="N724" i="1" a="1"/>
  <c r="N724" i="1" s="1"/>
  <c r="M724" i="1"/>
  <c r="L724" i="1"/>
  <c r="C724" i="1"/>
  <c r="N723" i="1" a="1"/>
  <c r="N723" i="1" s="1"/>
  <c r="M723" i="1"/>
  <c r="L723" i="1"/>
  <c r="C723" i="1"/>
  <c r="N722" i="1" a="1"/>
  <c r="N722" i="1" s="1"/>
  <c r="M722" i="1"/>
  <c r="L722" i="1"/>
  <c r="C722" i="1"/>
  <c r="N721" i="1" a="1"/>
  <c r="N721" i="1" s="1"/>
  <c r="M721" i="1"/>
  <c r="L721" i="1"/>
  <c r="C721" i="1"/>
  <c r="N720" i="1" a="1"/>
  <c r="N720" i="1" s="1"/>
  <c r="M720" i="1"/>
  <c r="L720" i="1"/>
  <c r="C720" i="1"/>
  <c r="N719" i="1" a="1"/>
  <c r="N719" i="1" s="1"/>
  <c r="M719" i="1"/>
  <c r="L719" i="1"/>
  <c r="C719" i="1"/>
  <c r="N718" i="1" a="1"/>
  <c r="N718" i="1" s="1"/>
  <c r="M718" i="1"/>
  <c r="L718" i="1"/>
  <c r="C718" i="1"/>
  <c r="N717" i="1" a="1"/>
  <c r="N717" i="1" s="1"/>
  <c r="M717" i="1"/>
  <c r="L717" i="1"/>
  <c r="C717" i="1"/>
  <c r="N716" i="1" a="1"/>
  <c r="N716" i="1" s="1"/>
  <c r="M716" i="1"/>
  <c r="L716" i="1"/>
  <c r="C716" i="1"/>
  <c r="N715" i="1" a="1"/>
  <c r="N715" i="1" s="1"/>
  <c r="M715" i="1"/>
  <c r="L715" i="1"/>
  <c r="C715" i="1"/>
  <c r="N714" i="1" a="1"/>
  <c r="N714" i="1" s="1"/>
  <c r="M714" i="1"/>
  <c r="L714" i="1"/>
  <c r="C714" i="1"/>
  <c r="N713" i="1" a="1"/>
  <c r="N713" i="1" s="1"/>
  <c r="M713" i="1"/>
  <c r="L713" i="1"/>
  <c r="C713" i="1"/>
  <c r="N712" i="1" a="1"/>
  <c r="N712" i="1" s="1"/>
  <c r="M712" i="1"/>
  <c r="L712" i="1"/>
  <c r="C712" i="1"/>
  <c r="N711" i="1" a="1"/>
  <c r="N711" i="1" s="1"/>
  <c r="M711" i="1"/>
  <c r="L711" i="1"/>
  <c r="C711" i="1"/>
  <c r="N710" i="1" a="1"/>
  <c r="N710" i="1" s="1"/>
  <c r="M710" i="1"/>
  <c r="L710" i="1"/>
  <c r="C710" i="1"/>
  <c r="N709" i="1" a="1"/>
  <c r="N709" i="1" s="1"/>
  <c r="M709" i="1"/>
  <c r="L709" i="1"/>
  <c r="C709" i="1"/>
  <c r="N708" i="1" a="1"/>
  <c r="N708" i="1" s="1"/>
  <c r="M708" i="1"/>
  <c r="L708" i="1"/>
  <c r="C708" i="1"/>
  <c r="N707" i="1" a="1"/>
  <c r="N707" i="1" s="1"/>
  <c r="M707" i="1"/>
  <c r="L707" i="1"/>
  <c r="C707" i="1"/>
  <c r="N706" i="1" a="1"/>
  <c r="N706" i="1" s="1"/>
  <c r="M706" i="1"/>
  <c r="L706" i="1"/>
  <c r="C706" i="1"/>
  <c r="N705" i="1" a="1"/>
  <c r="N705" i="1" s="1"/>
  <c r="M705" i="1"/>
  <c r="L705" i="1"/>
  <c r="C705" i="1"/>
  <c r="N704" i="1" a="1"/>
  <c r="N704" i="1" s="1"/>
  <c r="M704" i="1"/>
  <c r="L704" i="1"/>
  <c r="C704" i="1"/>
  <c r="N703" i="1" a="1"/>
  <c r="N703" i="1" s="1"/>
  <c r="M703" i="1"/>
  <c r="L703" i="1"/>
  <c r="C703" i="1"/>
  <c r="N702" i="1" a="1"/>
  <c r="N702" i="1" s="1"/>
  <c r="M702" i="1"/>
  <c r="L702" i="1"/>
  <c r="C702" i="1"/>
  <c r="N701" i="1" a="1"/>
  <c r="N701" i="1" s="1"/>
  <c r="M701" i="1"/>
  <c r="L701" i="1"/>
  <c r="C701" i="1"/>
  <c r="N700" i="1" a="1"/>
  <c r="N700" i="1" s="1"/>
  <c r="M700" i="1"/>
  <c r="L700" i="1"/>
  <c r="C700" i="1"/>
  <c r="N699" i="1" a="1"/>
  <c r="N699" i="1" s="1"/>
  <c r="M699" i="1"/>
  <c r="L699" i="1"/>
  <c r="C699" i="1"/>
  <c r="N698" i="1" a="1"/>
  <c r="N698" i="1" s="1"/>
  <c r="M698" i="1"/>
  <c r="L698" i="1"/>
  <c r="C698" i="1"/>
  <c r="N697" i="1" a="1"/>
  <c r="N697" i="1" s="1"/>
  <c r="M697" i="1"/>
  <c r="L697" i="1"/>
  <c r="C697" i="1"/>
  <c r="N696" i="1" a="1"/>
  <c r="N696" i="1" s="1"/>
  <c r="M696" i="1"/>
  <c r="L696" i="1"/>
  <c r="C696" i="1"/>
  <c r="N695" i="1" a="1"/>
  <c r="N695" i="1" s="1"/>
  <c r="M695" i="1"/>
  <c r="L695" i="1"/>
  <c r="C695" i="1"/>
  <c r="N694" i="1" a="1"/>
  <c r="N694" i="1" s="1"/>
  <c r="M694" i="1"/>
  <c r="L694" i="1"/>
  <c r="C694" i="1"/>
  <c r="N693" i="1" a="1"/>
  <c r="N693" i="1" s="1"/>
  <c r="M693" i="1"/>
  <c r="L693" i="1"/>
  <c r="C693" i="1"/>
  <c r="N692" i="1" a="1"/>
  <c r="N692" i="1" s="1"/>
  <c r="M692" i="1"/>
  <c r="L692" i="1"/>
  <c r="C692" i="1"/>
  <c r="N691" i="1" a="1"/>
  <c r="N691" i="1" s="1"/>
  <c r="M691" i="1"/>
  <c r="L691" i="1"/>
  <c r="C691" i="1"/>
  <c r="N690" i="1" a="1"/>
  <c r="N690" i="1" s="1"/>
  <c r="M690" i="1"/>
  <c r="L690" i="1"/>
  <c r="C690" i="1"/>
  <c r="N689" i="1" a="1"/>
  <c r="N689" i="1" s="1"/>
  <c r="M689" i="1"/>
  <c r="L689" i="1"/>
  <c r="C689" i="1"/>
  <c r="N688" i="1" a="1"/>
  <c r="N688" i="1" s="1"/>
  <c r="M688" i="1"/>
  <c r="L688" i="1"/>
  <c r="C688" i="1"/>
  <c r="N687" i="1" a="1"/>
  <c r="N687" i="1" s="1"/>
  <c r="M687" i="1"/>
  <c r="L687" i="1"/>
  <c r="C687" i="1"/>
  <c r="N686" i="1" a="1"/>
  <c r="N686" i="1" s="1"/>
  <c r="M686" i="1"/>
  <c r="L686" i="1"/>
  <c r="C686" i="1"/>
  <c r="N685" i="1" a="1"/>
  <c r="N685" i="1" s="1"/>
  <c r="M685" i="1"/>
  <c r="L685" i="1"/>
  <c r="C685" i="1"/>
  <c r="N684" i="1" a="1"/>
  <c r="N684" i="1" s="1"/>
  <c r="M684" i="1"/>
  <c r="L684" i="1"/>
  <c r="C684" i="1"/>
  <c r="N683" i="1" a="1"/>
  <c r="N683" i="1" s="1"/>
  <c r="M683" i="1"/>
  <c r="L683" i="1"/>
  <c r="C683" i="1"/>
  <c r="N682" i="1" a="1"/>
  <c r="N682" i="1" s="1"/>
  <c r="M682" i="1"/>
  <c r="L682" i="1"/>
  <c r="C682" i="1"/>
  <c r="N681" i="1" a="1"/>
  <c r="N681" i="1" s="1"/>
  <c r="M681" i="1"/>
  <c r="L681" i="1"/>
  <c r="C681" i="1"/>
  <c r="N680" i="1" a="1"/>
  <c r="N680" i="1" s="1"/>
  <c r="M680" i="1"/>
  <c r="L680" i="1"/>
  <c r="C680" i="1"/>
  <c r="N679" i="1" a="1"/>
  <c r="N679" i="1" s="1"/>
  <c r="M679" i="1"/>
  <c r="L679" i="1"/>
  <c r="C679" i="1"/>
  <c r="N678" i="1" a="1"/>
  <c r="N678" i="1" s="1"/>
  <c r="M678" i="1"/>
  <c r="L678" i="1"/>
  <c r="C678" i="1"/>
  <c r="N677" i="1" a="1"/>
  <c r="N677" i="1" s="1"/>
  <c r="M677" i="1"/>
  <c r="L677" i="1"/>
  <c r="C677" i="1"/>
  <c r="N676" i="1" a="1"/>
  <c r="N676" i="1" s="1"/>
  <c r="M676" i="1"/>
  <c r="L676" i="1"/>
  <c r="C676" i="1"/>
  <c r="N675" i="1" a="1"/>
  <c r="N675" i="1" s="1"/>
  <c r="M675" i="1"/>
  <c r="L675" i="1"/>
  <c r="C675" i="1"/>
  <c r="N674" i="1" a="1"/>
  <c r="N674" i="1" s="1"/>
  <c r="M674" i="1"/>
  <c r="L674" i="1"/>
  <c r="C674" i="1"/>
  <c r="N673" i="1" a="1"/>
  <c r="N673" i="1" s="1"/>
  <c r="M673" i="1"/>
  <c r="L673" i="1"/>
  <c r="C673" i="1"/>
  <c r="N672" i="1" a="1"/>
  <c r="N672" i="1" s="1"/>
  <c r="M672" i="1"/>
  <c r="L672" i="1"/>
  <c r="C672" i="1"/>
  <c r="N671" i="1" a="1"/>
  <c r="N671" i="1" s="1"/>
  <c r="M671" i="1"/>
  <c r="L671" i="1"/>
  <c r="C671" i="1"/>
  <c r="N670" i="1" a="1"/>
  <c r="N670" i="1" s="1"/>
  <c r="M670" i="1"/>
  <c r="L670" i="1"/>
  <c r="C670" i="1"/>
  <c r="N669" i="1" a="1"/>
  <c r="N669" i="1" s="1"/>
  <c r="M669" i="1"/>
  <c r="L669" i="1"/>
  <c r="C669" i="1"/>
  <c r="N668" i="1" a="1"/>
  <c r="N668" i="1" s="1"/>
  <c r="M668" i="1"/>
  <c r="L668" i="1"/>
  <c r="C668" i="1"/>
  <c r="N667" i="1" a="1"/>
  <c r="N667" i="1" s="1"/>
  <c r="M667" i="1"/>
  <c r="L667" i="1"/>
  <c r="C667" i="1"/>
  <c r="N666" i="1" a="1"/>
  <c r="N666" i="1" s="1"/>
  <c r="M666" i="1"/>
  <c r="L666" i="1"/>
  <c r="C666" i="1"/>
  <c r="N665" i="1" a="1"/>
  <c r="N665" i="1" s="1"/>
  <c r="M665" i="1"/>
  <c r="L665" i="1"/>
  <c r="C665" i="1"/>
  <c r="N664" i="1" a="1"/>
  <c r="N664" i="1" s="1"/>
  <c r="M664" i="1"/>
  <c r="L664" i="1"/>
  <c r="C664" i="1"/>
  <c r="N663" i="1" a="1"/>
  <c r="N663" i="1" s="1"/>
  <c r="M663" i="1"/>
  <c r="L663" i="1"/>
  <c r="C663" i="1"/>
  <c r="N662" i="1" a="1"/>
  <c r="N662" i="1" s="1"/>
  <c r="M662" i="1"/>
  <c r="L662" i="1"/>
  <c r="C662" i="1"/>
  <c r="N661" i="1" a="1"/>
  <c r="N661" i="1" s="1"/>
  <c r="M661" i="1"/>
  <c r="L661" i="1"/>
  <c r="C661" i="1"/>
  <c r="N660" i="1" a="1"/>
  <c r="N660" i="1" s="1"/>
  <c r="M660" i="1"/>
  <c r="L660" i="1"/>
  <c r="C660" i="1"/>
  <c r="N659" i="1" a="1"/>
  <c r="N659" i="1" s="1"/>
  <c r="M659" i="1"/>
  <c r="L659" i="1"/>
  <c r="C659" i="1"/>
  <c r="N658" i="1" a="1"/>
  <c r="N658" i="1" s="1"/>
  <c r="M658" i="1"/>
  <c r="L658" i="1"/>
  <c r="C658" i="1"/>
  <c r="N657" i="1" a="1"/>
  <c r="N657" i="1" s="1"/>
  <c r="M657" i="1"/>
  <c r="L657" i="1"/>
  <c r="C657" i="1"/>
  <c r="N656" i="1" a="1"/>
  <c r="N656" i="1" s="1"/>
  <c r="M656" i="1"/>
  <c r="L656" i="1"/>
  <c r="C656" i="1"/>
  <c r="N655" i="1" a="1"/>
  <c r="N655" i="1" s="1"/>
  <c r="M655" i="1"/>
  <c r="L655" i="1"/>
  <c r="C655" i="1"/>
  <c r="N654" i="1" a="1"/>
  <c r="N654" i="1" s="1"/>
  <c r="M654" i="1"/>
  <c r="L654" i="1"/>
  <c r="C654" i="1"/>
  <c r="N653" i="1" a="1"/>
  <c r="N653" i="1" s="1"/>
  <c r="M653" i="1"/>
  <c r="L653" i="1"/>
  <c r="C653" i="1"/>
  <c r="N652" i="1" a="1"/>
  <c r="N652" i="1" s="1"/>
  <c r="M652" i="1"/>
  <c r="L652" i="1"/>
  <c r="C652" i="1"/>
  <c r="N651" i="1" a="1"/>
  <c r="N651" i="1" s="1"/>
  <c r="M651" i="1"/>
  <c r="L651" i="1"/>
  <c r="C651" i="1"/>
  <c r="N650" i="1" a="1"/>
  <c r="N650" i="1" s="1"/>
  <c r="M650" i="1"/>
  <c r="L650" i="1"/>
  <c r="C650" i="1"/>
  <c r="N649" i="1" a="1"/>
  <c r="N649" i="1" s="1"/>
  <c r="M649" i="1"/>
  <c r="L649" i="1"/>
  <c r="C649" i="1"/>
  <c r="N648" i="1" a="1"/>
  <c r="N648" i="1" s="1"/>
  <c r="M648" i="1"/>
  <c r="L648" i="1"/>
  <c r="C648" i="1"/>
  <c r="N647" i="1" a="1"/>
  <c r="N647" i="1" s="1"/>
  <c r="M647" i="1"/>
  <c r="L647" i="1"/>
  <c r="C647" i="1"/>
  <c r="N646" i="1" a="1"/>
  <c r="N646" i="1" s="1"/>
  <c r="M646" i="1"/>
  <c r="L646" i="1"/>
  <c r="C646" i="1"/>
  <c r="N645" i="1" a="1"/>
  <c r="N645" i="1" s="1"/>
  <c r="M645" i="1"/>
  <c r="L645" i="1"/>
  <c r="C645" i="1"/>
  <c r="N644" i="1" a="1"/>
  <c r="N644" i="1" s="1"/>
  <c r="M644" i="1"/>
  <c r="L644" i="1"/>
  <c r="C644" i="1"/>
  <c r="N643" i="1" a="1"/>
  <c r="N643" i="1" s="1"/>
  <c r="M643" i="1"/>
  <c r="L643" i="1"/>
  <c r="C643" i="1"/>
  <c r="N642" i="1" a="1"/>
  <c r="N642" i="1" s="1"/>
  <c r="M642" i="1"/>
  <c r="L642" i="1"/>
  <c r="C642" i="1"/>
  <c r="N641" i="1" a="1"/>
  <c r="N641" i="1" s="1"/>
  <c r="M641" i="1"/>
  <c r="L641" i="1"/>
  <c r="C641" i="1"/>
  <c r="N640" i="1" a="1"/>
  <c r="N640" i="1" s="1"/>
  <c r="M640" i="1"/>
  <c r="L640" i="1"/>
  <c r="C640" i="1"/>
  <c r="N639" i="1" a="1"/>
  <c r="N639" i="1" s="1"/>
  <c r="M639" i="1"/>
  <c r="L639" i="1"/>
  <c r="C639" i="1"/>
  <c r="N638" i="1" a="1"/>
  <c r="N638" i="1" s="1"/>
  <c r="M638" i="1"/>
  <c r="L638" i="1"/>
  <c r="C638" i="1"/>
  <c r="N566" i="1" a="1"/>
  <c r="N566" i="1" s="1"/>
  <c r="M566" i="1"/>
  <c r="L566" i="1"/>
  <c r="C566" i="1"/>
  <c r="N565" i="1" a="1"/>
  <c r="N565" i="1" s="1"/>
  <c r="M565" i="1"/>
  <c r="L565" i="1"/>
  <c r="C565" i="1"/>
  <c r="N564" i="1" a="1"/>
  <c r="N564" i="1" s="1"/>
  <c r="M564" i="1"/>
  <c r="L564" i="1"/>
  <c r="C564" i="1"/>
  <c r="N561" i="1" a="1"/>
  <c r="N561" i="1" s="1"/>
  <c r="M561" i="1"/>
  <c r="L561" i="1"/>
  <c r="C561" i="1"/>
  <c r="N560" i="1" a="1"/>
  <c r="N560" i="1" s="1"/>
  <c r="M560" i="1"/>
  <c r="L560" i="1"/>
  <c r="C560" i="1"/>
  <c r="N559" i="1" a="1"/>
  <c r="N559" i="1" s="1"/>
  <c r="M559" i="1"/>
  <c r="L559" i="1"/>
  <c r="C559" i="1"/>
  <c r="N558" i="1" a="1"/>
  <c r="N558" i="1" s="1"/>
  <c r="M558" i="1"/>
  <c r="L558" i="1"/>
  <c r="C558" i="1"/>
  <c r="N557" i="1" a="1"/>
  <c r="N557" i="1" s="1"/>
  <c r="M557" i="1"/>
  <c r="L557" i="1"/>
  <c r="C557" i="1"/>
  <c r="N556" i="1" a="1"/>
  <c r="N556" i="1" s="1"/>
  <c r="M556" i="1"/>
  <c r="L556" i="1"/>
  <c r="C556" i="1"/>
  <c r="N555" i="1" a="1"/>
  <c r="N555" i="1" s="1"/>
  <c r="M555" i="1"/>
  <c r="L555" i="1"/>
  <c r="C555" i="1"/>
  <c r="N554" i="1" a="1"/>
  <c r="N554" i="1" s="1"/>
  <c r="M554" i="1"/>
  <c r="L554" i="1"/>
  <c r="C554" i="1"/>
  <c r="N553" i="1" a="1"/>
  <c r="N553" i="1" s="1"/>
  <c r="M553" i="1"/>
  <c r="L553" i="1"/>
  <c r="C553" i="1"/>
  <c r="N552" i="1" a="1"/>
  <c r="N552" i="1" s="1"/>
  <c r="M552" i="1"/>
  <c r="L552" i="1"/>
  <c r="C552" i="1"/>
  <c r="N551" i="1" a="1"/>
  <c r="N551" i="1" s="1"/>
  <c r="M551" i="1"/>
  <c r="L551" i="1"/>
  <c r="C551" i="1"/>
  <c r="N550" i="1" a="1"/>
  <c r="N550" i="1" s="1"/>
  <c r="M550" i="1"/>
  <c r="L550" i="1"/>
  <c r="C550" i="1"/>
  <c r="N549" i="1" a="1"/>
  <c r="N549" i="1" s="1"/>
  <c r="M549" i="1"/>
  <c r="L549" i="1"/>
  <c r="C549" i="1"/>
  <c r="N548" i="1" a="1"/>
  <c r="N548" i="1" s="1"/>
  <c r="M548" i="1"/>
  <c r="L548" i="1"/>
  <c r="C548" i="1"/>
  <c r="N547" i="1" a="1"/>
  <c r="N547" i="1" s="1"/>
  <c r="M547" i="1"/>
  <c r="L547" i="1"/>
  <c r="C547" i="1"/>
  <c r="N546" i="1" a="1"/>
  <c r="N546" i="1" s="1"/>
  <c r="M546" i="1"/>
  <c r="L546" i="1"/>
  <c r="C546" i="1"/>
  <c r="N545" i="1" a="1"/>
  <c r="N545" i="1" s="1"/>
  <c r="M545" i="1"/>
  <c r="L545" i="1"/>
  <c r="C545" i="1"/>
  <c r="N544" i="1" a="1"/>
  <c r="N544" i="1" s="1"/>
  <c r="M544" i="1"/>
  <c r="L544" i="1"/>
  <c r="C544" i="1"/>
  <c r="N543" i="1" a="1"/>
  <c r="N543" i="1" s="1"/>
  <c r="M543" i="1"/>
  <c r="L543" i="1"/>
  <c r="C543" i="1"/>
  <c r="N542" i="1" a="1"/>
  <c r="N542" i="1" s="1"/>
  <c r="M542" i="1"/>
  <c r="L542" i="1"/>
  <c r="C542" i="1"/>
  <c r="N541" i="1" a="1"/>
  <c r="N541" i="1" s="1"/>
  <c r="M541" i="1"/>
  <c r="L541" i="1"/>
  <c r="C541" i="1"/>
  <c r="N540" i="1" a="1"/>
  <c r="N540" i="1" s="1"/>
  <c r="M540" i="1"/>
  <c r="L540" i="1"/>
  <c r="C540" i="1"/>
  <c r="N538" i="1" a="1"/>
  <c r="N538" i="1" s="1"/>
  <c r="M538" i="1"/>
  <c r="L538" i="1"/>
  <c r="C538" i="1"/>
  <c r="N536" i="1" a="1"/>
  <c r="N536" i="1" s="1"/>
  <c r="M536" i="1"/>
  <c r="L536" i="1"/>
  <c r="C536" i="1"/>
  <c r="N535" i="1" a="1"/>
  <c r="N535" i="1" s="1"/>
  <c r="M535" i="1"/>
  <c r="L535" i="1"/>
  <c r="C535" i="1"/>
  <c r="N534" i="1" a="1"/>
  <c r="N534" i="1" s="1"/>
  <c r="M534" i="1"/>
  <c r="L534" i="1"/>
  <c r="C534" i="1"/>
  <c r="N533" i="1" a="1"/>
  <c r="N533" i="1" s="1"/>
  <c r="M533" i="1"/>
  <c r="L533" i="1"/>
  <c r="C533" i="1"/>
  <c r="N532" i="1" a="1"/>
  <c r="N532" i="1" s="1"/>
  <c r="M532" i="1"/>
  <c r="L532" i="1"/>
  <c r="C532" i="1"/>
  <c r="N524" i="1" a="1"/>
  <c r="N524" i="1" s="1"/>
  <c r="M524" i="1"/>
  <c r="L524" i="1"/>
  <c r="C524" i="1"/>
  <c r="N523" i="1" a="1"/>
  <c r="N523" i="1" s="1"/>
  <c r="M523" i="1"/>
  <c r="L523" i="1"/>
  <c r="C523" i="1"/>
  <c r="N522" i="1" a="1"/>
  <c r="N522" i="1" s="1"/>
  <c r="M522" i="1"/>
  <c r="L522" i="1"/>
  <c r="C522" i="1"/>
  <c r="N521" i="1" a="1"/>
  <c r="N521" i="1" s="1"/>
  <c r="M521" i="1"/>
  <c r="L521" i="1"/>
  <c r="C521" i="1"/>
  <c r="N520" i="1" a="1"/>
  <c r="N520" i="1" s="1"/>
  <c r="M520" i="1"/>
  <c r="L520" i="1"/>
  <c r="C520" i="1"/>
  <c r="N519" i="1" a="1"/>
  <c r="N519" i="1" s="1"/>
  <c r="M519" i="1"/>
  <c r="L519" i="1"/>
  <c r="C519" i="1"/>
  <c r="N518" i="1" a="1"/>
  <c r="N518" i="1" s="1"/>
  <c r="M518" i="1"/>
  <c r="L518" i="1"/>
  <c r="C518" i="1"/>
  <c r="N517" i="1" a="1"/>
  <c r="N517" i="1" s="1"/>
  <c r="M517" i="1"/>
  <c r="L517" i="1"/>
  <c r="C517" i="1"/>
  <c r="N516" i="1" a="1"/>
  <c r="N516" i="1" s="1"/>
  <c r="M516" i="1"/>
  <c r="L516" i="1"/>
  <c r="C516" i="1"/>
  <c r="N515" i="1" a="1"/>
  <c r="N515" i="1" s="1"/>
  <c r="M515" i="1"/>
  <c r="L515" i="1"/>
  <c r="C515" i="1"/>
  <c r="N514" i="1" a="1"/>
  <c r="N514" i="1" s="1"/>
  <c r="M514" i="1"/>
  <c r="L514" i="1"/>
  <c r="C514" i="1"/>
  <c r="N513" i="1" a="1"/>
  <c r="N513" i="1" s="1"/>
  <c r="M513" i="1"/>
  <c r="L513" i="1"/>
  <c r="C513" i="1"/>
  <c r="N511" i="1" a="1"/>
  <c r="N511" i="1" s="1"/>
  <c r="M511" i="1"/>
  <c r="L511" i="1"/>
  <c r="C511" i="1"/>
  <c r="N509" i="1" a="1"/>
  <c r="N509" i="1" s="1"/>
  <c r="M509" i="1"/>
  <c r="L509" i="1"/>
  <c r="C509" i="1"/>
  <c r="N508" i="1" a="1"/>
  <c r="N508" i="1" s="1"/>
  <c r="M508" i="1"/>
  <c r="L508" i="1"/>
  <c r="C508" i="1"/>
  <c r="N503" i="1" a="1"/>
  <c r="N503" i="1" s="1"/>
  <c r="M503" i="1"/>
  <c r="L503" i="1"/>
  <c r="C503" i="1"/>
  <c r="N502" i="1" a="1"/>
  <c r="N502" i="1" s="1"/>
  <c r="M502" i="1"/>
  <c r="L502" i="1"/>
  <c r="C502" i="1"/>
  <c r="N501" i="1" a="1"/>
  <c r="N501" i="1" s="1"/>
  <c r="M501" i="1"/>
  <c r="L501" i="1"/>
  <c r="C501" i="1"/>
  <c r="N500" i="1" a="1"/>
  <c r="N500" i="1" s="1"/>
  <c r="M500" i="1"/>
  <c r="L500" i="1"/>
  <c r="C500" i="1"/>
  <c r="N499" i="1" a="1"/>
  <c r="N499" i="1" s="1"/>
  <c r="M499" i="1"/>
  <c r="L499" i="1"/>
  <c r="C499" i="1"/>
  <c r="N498" i="1" a="1"/>
  <c r="N498" i="1" s="1"/>
  <c r="M498" i="1"/>
  <c r="L498" i="1"/>
  <c r="C498" i="1"/>
  <c r="N497" i="1" a="1"/>
  <c r="N497" i="1" s="1"/>
  <c r="M497" i="1"/>
  <c r="L497" i="1"/>
  <c r="C497" i="1"/>
  <c r="N496" i="1" a="1"/>
  <c r="N496" i="1" s="1"/>
  <c r="M496" i="1"/>
  <c r="L496" i="1"/>
  <c r="C496" i="1"/>
  <c r="N494" i="1" a="1"/>
  <c r="N494" i="1" s="1"/>
  <c r="M494" i="1"/>
  <c r="L494" i="1"/>
  <c r="C494" i="1"/>
  <c r="N493" i="1" a="1"/>
  <c r="N493" i="1" s="1"/>
  <c r="M493" i="1"/>
  <c r="L493" i="1"/>
  <c r="C493" i="1"/>
  <c r="N492" i="1" a="1"/>
  <c r="N492" i="1" s="1"/>
  <c r="M492" i="1"/>
  <c r="L492" i="1"/>
  <c r="C492" i="1"/>
  <c r="N488" i="1" a="1"/>
  <c r="N488" i="1" s="1"/>
  <c r="M488" i="1"/>
  <c r="L488" i="1"/>
  <c r="C488" i="1"/>
  <c r="N487" i="1" a="1"/>
  <c r="N487" i="1" s="1"/>
  <c r="M487" i="1"/>
  <c r="L487" i="1"/>
  <c r="C487" i="1"/>
  <c r="N486" i="1" a="1"/>
  <c r="N486" i="1" s="1"/>
  <c r="M486" i="1"/>
  <c r="L486" i="1"/>
  <c r="C486" i="1"/>
  <c r="N485" i="1" a="1"/>
  <c r="N485" i="1" s="1"/>
  <c r="M485" i="1"/>
  <c r="L485" i="1"/>
  <c r="C485" i="1"/>
  <c r="N484" i="1" a="1"/>
  <c r="N484" i="1" s="1"/>
  <c r="M484" i="1"/>
  <c r="L484" i="1"/>
  <c r="C484" i="1"/>
  <c r="N483" i="1" a="1"/>
  <c r="N483" i="1" s="1"/>
  <c r="M483" i="1"/>
  <c r="L483" i="1"/>
  <c r="C483" i="1"/>
  <c r="N482" i="1" a="1"/>
  <c r="N482" i="1" s="1"/>
  <c r="M482" i="1"/>
  <c r="L482" i="1"/>
  <c r="C482" i="1"/>
  <c r="N481" i="1" a="1"/>
  <c r="N481" i="1" s="1"/>
  <c r="M481" i="1"/>
  <c r="L481" i="1"/>
  <c r="C481" i="1"/>
  <c r="N480" i="1" a="1"/>
  <c r="N480" i="1" s="1"/>
  <c r="M480" i="1"/>
  <c r="L480" i="1"/>
  <c r="C480" i="1"/>
  <c r="N479" i="1" a="1"/>
  <c r="N479" i="1" s="1"/>
  <c r="M479" i="1"/>
  <c r="L479" i="1"/>
  <c r="C479" i="1"/>
  <c r="N478" i="1" a="1"/>
  <c r="N478" i="1" s="1"/>
  <c r="M478" i="1"/>
  <c r="L478" i="1"/>
  <c r="C478" i="1"/>
  <c r="N477" i="1" a="1"/>
  <c r="N477" i="1" s="1"/>
  <c r="M477" i="1"/>
  <c r="L477" i="1"/>
  <c r="C477" i="1"/>
  <c r="N475" i="1" a="1"/>
  <c r="N475" i="1" s="1"/>
  <c r="M475" i="1"/>
  <c r="L475" i="1"/>
  <c r="C475" i="1"/>
  <c r="N474" i="1" a="1"/>
  <c r="N474" i="1" s="1"/>
  <c r="M474" i="1"/>
  <c r="L474" i="1"/>
  <c r="C474" i="1"/>
  <c r="N473" i="1" a="1"/>
  <c r="N473" i="1" s="1"/>
  <c r="M473" i="1"/>
  <c r="L473" i="1"/>
  <c r="C473" i="1"/>
  <c r="N472" i="1" a="1"/>
  <c r="N472" i="1" s="1"/>
  <c r="M472" i="1"/>
  <c r="L472" i="1"/>
  <c r="C472" i="1"/>
  <c r="N471" i="1" a="1"/>
  <c r="N471" i="1" s="1"/>
  <c r="M471" i="1"/>
  <c r="L471" i="1"/>
  <c r="C471" i="1"/>
  <c r="N467" i="1" a="1"/>
  <c r="N467" i="1" s="1"/>
  <c r="M467" i="1"/>
  <c r="L467" i="1"/>
  <c r="C467" i="1"/>
  <c r="N466" i="1" a="1"/>
  <c r="N466" i="1" s="1"/>
  <c r="M466" i="1"/>
  <c r="L466" i="1"/>
  <c r="C466" i="1"/>
  <c r="N465" i="1" a="1"/>
  <c r="N465" i="1" s="1"/>
  <c r="M465" i="1"/>
  <c r="L465" i="1"/>
  <c r="C465" i="1"/>
  <c r="N464" i="1" a="1"/>
  <c r="N464" i="1" s="1"/>
  <c r="M464" i="1"/>
  <c r="L464" i="1"/>
  <c r="C464" i="1"/>
  <c r="N463" i="1" a="1"/>
  <c r="N463" i="1" s="1"/>
  <c r="M463" i="1"/>
  <c r="L463" i="1"/>
  <c r="C463" i="1"/>
  <c r="N462" i="1" a="1"/>
  <c r="N462" i="1" s="1"/>
  <c r="M462" i="1"/>
  <c r="L462" i="1"/>
  <c r="C462" i="1"/>
  <c r="N461" i="1" a="1"/>
  <c r="N461" i="1" s="1"/>
  <c r="M461" i="1"/>
  <c r="L461" i="1"/>
  <c r="C461" i="1"/>
  <c r="N460" i="1" a="1"/>
  <c r="N460" i="1" s="1"/>
  <c r="M460" i="1"/>
  <c r="L460" i="1"/>
  <c r="C460" i="1"/>
  <c r="N459" i="1" a="1"/>
  <c r="N459" i="1" s="1"/>
  <c r="M459" i="1"/>
  <c r="L459" i="1"/>
  <c r="C459" i="1"/>
  <c r="N458" i="1" a="1"/>
  <c r="N458" i="1" s="1"/>
  <c r="M458" i="1"/>
  <c r="L458" i="1"/>
  <c r="C458" i="1"/>
  <c r="N457" i="1" a="1"/>
  <c r="N457" i="1" s="1"/>
  <c r="M457" i="1"/>
  <c r="L457" i="1"/>
  <c r="C457" i="1"/>
  <c r="N456" i="1" a="1"/>
  <c r="N456" i="1" s="1"/>
  <c r="M456" i="1"/>
  <c r="L456" i="1"/>
  <c r="C456" i="1"/>
  <c r="N453" i="1" a="1"/>
  <c r="N453" i="1" s="1"/>
  <c r="M453" i="1"/>
  <c r="L453" i="1"/>
  <c r="C453" i="1"/>
  <c r="N452" i="1" a="1"/>
  <c r="N452" i="1" s="1"/>
  <c r="M452" i="1"/>
  <c r="L452" i="1"/>
  <c r="C452" i="1"/>
  <c r="N451" i="1" a="1"/>
  <c r="N451" i="1" s="1"/>
  <c r="M451" i="1"/>
  <c r="L451" i="1"/>
  <c r="C451" i="1"/>
  <c r="N450" i="1" a="1"/>
  <c r="N450" i="1" s="1"/>
  <c r="M450" i="1"/>
  <c r="L450" i="1"/>
  <c r="C450" i="1"/>
  <c r="N449" i="1" a="1"/>
  <c r="N449" i="1" s="1"/>
  <c r="M449" i="1"/>
  <c r="L449" i="1"/>
  <c r="C449" i="1"/>
  <c r="N448" i="1" a="1"/>
  <c r="N448" i="1" s="1"/>
  <c r="M448" i="1"/>
  <c r="L448" i="1"/>
  <c r="C448" i="1"/>
  <c r="N447" i="1" a="1"/>
  <c r="N447" i="1" s="1"/>
  <c r="M447" i="1"/>
  <c r="L447" i="1"/>
  <c r="C447" i="1"/>
  <c r="N446" i="1" a="1"/>
  <c r="N446" i="1" s="1"/>
  <c r="M446" i="1"/>
  <c r="L446" i="1"/>
  <c r="C446" i="1"/>
  <c r="N444" i="1" a="1"/>
  <c r="N444" i="1" s="1"/>
  <c r="M444" i="1"/>
  <c r="L444" i="1"/>
  <c r="C444" i="1"/>
  <c r="N443" i="1" a="1"/>
  <c r="N443" i="1" s="1"/>
  <c r="M443" i="1"/>
  <c r="L443" i="1"/>
  <c r="C443" i="1"/>
  <c r="N442" i="1" a="1"/>
  <c r="N442" i="1" s="1"/>
  <c r="M442" i="1"/>
  <c r="L442" i="1"/>
  <c r="C442" i="1"/>
  <c r="N441" i="1" a="1"/>
  <c r="N441" i="1" s="1"/>
  <c r="M441" i="1"/>
  <c r="L441" i="1"/>
  <c r="C441" i="1"/>
  <c r="N440" i="1" a="1"/>
  <c r="N440" i="1" s="1"/>
  <c r="M440" i="1"/>
  <c r="L440" i="1"/>
  <c r="C440" i="1"/>
  <c r="N439" i="1" a="1"/>
  <c r="N439" i="1" s="1"/>
  <c r="M439" i="1"/>
  <c r="L439" i="1"/>
  <c r="C439" i="1"/>
  <c r="N438" i="1" a="1"/>
  <c r="N438" i="1" s="1"/>
  <c r="M438" i="1"/>
  <c r="L438" i="1"/>
  <c r="C438" i="1"/>
  <c r="N432" i="1" a="1"/>
  <c r="N432" i="1"/>
  <c r="M432" i="1"/>
  <c r="L432" i="1"/>
  <c r="C432" i="1"/>
  <c r="N431" i="1" a="1"/>
  <c r="N431" i="1" s="1"/>
  <c r="M431" i="1"/>
  <c r="L431" i="1"/>
  <c r="C431" i="1"/>
  <c r="N430" i="1" a="1"/>
  <c r="N430" i="1" s="1"/>
  <c r="M430" i="1"/>
  <c r="L430" i="1"/>
  <c r="C430" i="1"/>
  <c r="N429" i="1" a="1"/>
  <c r="N429" i="1" s="1"/>
  <c r="M429" i="1"/>
  <c r="L429" i="1"/>
  <c r="C429" i="1"/>
  <c r="N428" i="1" a="1"/>
  <c r="N428" i="1" s="1"/>
  <c r="M428" i="1"/>
  <c r="L428" i="1"/>
  <c r="C428" i="1"/>
  <c r="N427" i="1" a="1"/>
  <c r="N427" i="1" s="1"/>
  <c r="M427" i="1"/>
  <c r="L427" i="1"/>
  <c r="C427" i="1"/>
  <c r="N426" i="1" a="1"/>
  <c r="N426" i="1" s="1"/>
  <c r="M426" i="1"/>
  <c r="L426" i="1"/>
  <c r="C426" i="1"/>
  <c r="N425" i="1" a="1"/>
  <c r="N425" i="1" s="1"/>
  <c r="M425" i="1"/>
  <c r="L425" i="1"/>
  <c r="C425" i="1"/>
  <c r="N424" i="1" a="1"/>
  <c r="N424" i="1" s="1"/>
  <c r="M424" i="1"/>
  <c r="L424" i="1"/>
  <c r="C424" i="1"/>
  <c r="N423" i="1" a="1"/>
  <c r="N423" i="1" s="1"/>
  <c r="M423" i="1"/>
  <c r="L423" i="1"/>
  <c r="C423" i="1"/>
  <c r="N422" i="1" a="1"/>
  <c r="N422" i="1" s="1"/>
  <c r="M422" i="1"/>
  <c r="L422" i="1"/>
  <c r="C422" i="1"/>
  <c r="N421" i="1" a="1"/>
  <c r="N421" i="1" s="1"/>
  <c r="M421" i="1"/>
  <c r="L421" i="1"/>
  <c r="C421" i="1"/>
  <c r="N420" i="1" a="1"/>
  <c r="N420" i="1" s="1"/>
  <c r="M420" i="1"/>
  <c r="L420" i="1"/>
  <c r="C420" i="1"/>
  <c r="N419" i="1" a="1"/>
  <c r="N419" i="1" s="1"/>
  <c r="M419" i="1"/>
  <c r="L419" i="1"/>
  <c r="C419" i="1"/>
  <c r="N414" i="1" a="1"/>
  <c r="N414" i="1" s="1"/>
  <c r="M414" i="1"/>
  <c r="L414" i="1"/>
  <c r="C414" i="1"/>
  <c r="N413" i="1" a="1"/>
  <c r="N413" i="1" s="1"/>
  <c r="M413" i="1"/>
  <c r="L413" i="1"/>
  <c r="C413" i="1"/>
  <c r="N411" i="1" a="1"/>
  <c r="N411" i="1" s="1"/>
  <c r="M411" i="1"/>
  <c r="L411" i="1"/>
  <c r="C411" i="1"/>
  <c r="N409" i="1" a="1"/>
  <c r="N409" i="1" s="1"/>
  <c r="M409" i="1"/>
  <c r="L409" i="1"/>
  <c r="C409" i="1"/>
  <c r="N408" i="1" a="1"/>
  <c r="N408" i="1" s="1"/>
  <c r="M408" i="1"/>
  <c r="L408" i="1"/>
  <c r="C408" i="1"/>
  <c r="N406" i="1" a="1"/>
  <c r="N406" i="1" s="1"/>
  <c r="M406" i="1"/>
  <c r="L406" i="1"/>
  <c r="C406" i="1"/>
  <c r="N405" i="1" a="1"/>
  <c r="N405" i="1" s="1"/>
  <c r="M405" i="1"/>
  <c r="L405" i="1"/>
  <c r="C405" i="1"/>
  <c r="N402" i="1" a="1"/>
  <c r="N402" i="1" s="1"/>
  <c r="M402" i="1"/>
  <c r="L402" i="1"/>
  <c r="C402" i="1"/>
  <c r="N401" i="1" a="1"/>
  <c r="N401" i="1" s="1"/>
  <c r="M401" i="1"/>
  <c r="L401" i="1"/>
  <c r="C401" i="1"/>
  <c r="N400" i="1" a="1"/>
  <c r="N400" i="1" s="1"/>
  <c r="M400" i="1"/>
  <c r="L400" i="1"/>
  <c r="C400" i="1"/>
  <c r="N399" i="1" a="1"/>
  <c r="N399" i="1" s="1"/>
  <c r="M399" i="1"/>
  <c r="L399" i="1"/>
  <c r="C399" i="1"/>
  <c r="N398" i="1" a="1"/>
  <c r="N398" i="1" s="1"/>
  <c r="M398" i="1"/>
  <c r="L398" i="1"/>
  <c r="C398" i="1"/>
  <c r="N396" i="1" a="1"/>
  <c r="N396" i="1" s="1"/>
  <c r="M396" i="1"/>
  <c r="L396" i="1"/>
  <c r="C396" i="1"/>
  <c r="N395" i="1" a="1"/>
  <c r="N395" i="1" s="1"/>
  <c r="M395" i="1"/>
  <c r="L395" i="1"/>
  <c r="C395" i="1"/>
  <c r="N394" i="1" a="1"/>
  <c r="N394" i="1" s="1"/>
  <c r="M394" i="1"/>
  <c r="L394" i="1"/>
  <c r="C394" i="1"/>
  <c r="N393" i="1" a="1"/>
  <c r="N393" i="1" s="1"/>
  <c r="M393" i="1"/>
  <c r="L393" i="1"/>
  <c r="C393" i="1"/>
  <c r="N392" i="1" a="1"/>
  <c r="N392" i="1" s="1"/>
  <c r="M392" i="1"/>
  <c r="L392" i="1"/>
  <c r="C392" i="1"/>
  <c r="N391" i="1" a="1"/>
  <c r="N391" i="1" s="1"/>
  <c r="M391" i="1"/>
  <c r="L391" i="1"/>
  <c r="C391" i="1"/>
  <c r="N389" i="1" a="1"/>
  <c r="N389" i="1" s="1"/>
  <c r="M389" i="1"/>
  <c r="L389" i="1"/>
  <c r="C389" i="1"/>
  <c r="N388" i="1" a="1"/>
  <c r="N388" i="1" s="1"/>
  <c r="M388" i="1"/>
  <c r="L388" i="1"/>
  <c r="C388" i="1"/>
  <c r="N387" i="1" a="1"/>
  <c r="N387" i="1" s="1"/>
  <c r="M387" i="1"/>
  <c r="L387" i="1"/>
  <c r="C387" i="1"/>
  <c r="N386" i="1" a="1"/>
  <c r="N386" i="1" s="1"/>
  <c r="M386" i="1"/>
  <c r="L386" i="1"/>
  <c r="C386" i="1"/>
  <c r="N380" i="1" a="1"/>
  <c r="N380" i="1" s="1"/>
  <c r="M380" i="1"/>
  <c r="L380" i="1"/>
  <c r="C380" i="1"/>
  <c r="N379" i="1" a="1"/>
  <c r="N379" i="1" s="1"/>
  <c r="M379" i="1"/>
  <c r="L379" i="1"/>
  <c r="C379" i="1"/>
  <c r="N378" i="1" a="1"/>
  <c r="N378" i="1" s="1"/>
  <c r="M378" i="1"/>
  <c r="L378" i="1"/>
  <c r="C378" i="1"/>
  <c r="N376" i="1" a="1"/>
  <c r="N376" i="1" s="1"/>
  <c r="M376" i="1"/>
  <c r="L376" i="1"/>
  <c r="C376" i="1"/>
  <c r="N375" i="1" a="1"/>
  <c r="N375" i="1" s="1"/>
  <c r="M375" i="1"/>
  <c r="L375" i="1"/>
  <c r="C375" i="1"/>
  <c r="N374" i="1" a="1"/>
  <c r="N374" i="1" s="1"/>
  <c r="M374" i="1"/>
  <c r="L374" i="1"/>
  <c r="C374" i="1"/>
  <c r="N373" i="1" a="1"/>
  <c r="N373" i="1" s="1"/>
  <c r="M373" i="1"/>
  <c r="L373" i="1"/>
  <c r="C373" i="1"/>
  <c r="N372" i="1" a="1"/>
  <c r="N372" i="1" s="1"/>
  <c r="M372" i="1"/>
  <c r="L372" i="1"/>
  <c r="C372" i="1"/>
  <c r="N371" i="1" a="1"/>
  <c r="N371" i="1" s="1"/>
  <c r="M371" i="1"/>
  <c r="L371" i="1"/>
  <c r="C371" i="1"/>
  <c r="N370" i="1" a="1"/>
  <c r="N370" i="1" s="1"/>
  <c r="M370" i="1"/>
  <c r="L370" i="1"/>
  <c r="C370" i="1"/>
  <c r="N369" i="1" a="1"/>
  <c r="N369" i="1" s="1"/>
  <c r="M369" i="1"/>
  <c r="L369" i="1"/>
  <c r="C369" i="1"/>
  <c r="N368" i="1" a="1"/>
  <c r="N368" i="1" s="1"/>
  <c r="M368" i="1"/>
  <c r="L368" i="1"/>
  <c r="C368" i="1"/>
  <c r="N367" i="1" a="1"/>
  <c r="N367" i="1" s="1"/>
  <c r="M367" i="1"/>
  <c r="L367" i="1"/>
  <c r="C367" i="1"/>
  <c r="N366" i="1" a="1"/>
  <c r="N366" i="1" s="1"/>
  <c r="M366" i="1"/>
  <c r="L366" i="1"/>
  <c r="C366" i="1"/>
  <c r="N365" i="1" a="1"/>
  <c r="N365" i="1" s="1"/>
  <c r="M365" i="1"/>
  <c r="L365" i="1"/>
  <c r="C365" i="1"/>
  <c r="N364" i="1" a="1"/>
  <c r="N364" i="1" s="1"/>
  <c r="M364" i="1"/>
  <c r="L364" i="1"/>
  <c r="C364" i="1"/>
  <c r="N363" i="1" a="1"/>
  <c r="N363" i="1" s="1"/>
  <c r="M363" i="1"/>
  <c r="L363" i="1"/>
  <c r="C363" i="1"/>
  <c r="N362" i="1" a="1"/>
  <c r="N362" i="1" s="1"/>
  <c r="M362" i="1"/>
  <c r="L362" i="1"/>
  <c r="C362" i="1"/>
  <c r="N361" i="1" a="1"/>
  <c r="N361" i="1" s="1"/>
  <c r="M361" i="1"/>
  <c r="L361" i="1"/>
  <c r="C361" i="1"/>
  <c r="N360" i="1" a="1"/>
  <c r="N360" i="1" s="1"/>
  <c r="M360" i="1"/>
  <c r="L360" i="1"/>
  <c r="C360" i="1"/>
  <c r="N359" i="1" a="1"/>
  <c r="N359" i="1" s="1"/>
  <c r="M359" i="1"/>
  <c r="L359" i="1"/>
  <c r="C359" i="1"/>
  <c r="N358" i="1" a="1"/>
  <c r="N358" i="1" s="1"/>
  <c r="M358" i="1"/>
  <c r="L358" i="1"/>
  <c r="C358" i="1"/>
  <c r="N357" i="1" a="1"/>
  <c r="N357" i="1" s="1"/>
  <c r="M357" i="1"/>
  <c r="L357" i="1"/>
  <c r="C357" i="1"/>
  <c r="N356" i="1" a="1"/>
  <c r="N356" i="1" s="1"/>
  <c r="M356" i="1"/>
  <c r="L356" i="1"/>
  <c r="C356" i="1"/>
  <c r="N355" i="1" a="1"/>
  <c r="N355" i="1" s="1"/>
  <c r="M355" i="1"/>
  <c r="L355" i="1"/>
  <c r="C355" i="1"/>
  <c r="N354" i="1" a="1"/>
  <c r="N354" i="1" s="1"/>
  <c r="M354" i="1"/>
  <c r="L354" i="1"/>
  <c r="C354" i="1"/>
  <c r="N353" i="1" a="1"/>
  <c r="N353" i="1" s="1"/>
  <c r="M353" i="1"/>
  <c r="L353" i="1"/>
  <c r="C353" i="1"/>
  <c r="N351" i="1" a="1"/>
  <c r="N351" i="1" s="1"/>
  <c r="M351" i="1"/>
  <c r="L351" i="1"/>
  <c r="C351" i="1"/>
  <c r="N350" i="1" a="1"/>
  <c r="N350" i="1" s="1"/>
  <c r="M350" i="1"/>
  <c r="L350" i="1"/>
  <c r="C350" i="1"/>
  <c r="N349" i="1" a="1"/>
  <c r="N349" i="1" s="1"/>
  <c r="M349" i="1"/>
  <c r="L349" i="1"/>
  <c r="C349" i="1"/>
  <c r="N348" i="1" a="1"/>
  <c r="N348" i="1" s="1"/>
  <c r="M348" i="1"/>
  <c r="L348" i="1"/>
  <c r="C348" i="1"/>
  <c r="N347" i="1" a="1"/>
  <c r="N347" i="1" s="1"/>
  <c r="M347" i="1"/>
  <c r="L347" i="1"/>
  <c r="C347" i="1"/>
  <c r="N346" i="1" a="1"/>
  <c r="N346" i="1" s="1"/>
  <c r="M346" i="1"/>
  <c r="L346" i="1"/>
  <c r="C346" i="1"/>
  <c r="N345" i="1" a="1"/>
  <c r="N345" i="1" s="1"/>
  <c r="M345" i="1"/>
  <c r="L345" i="1"/>
  <c r="C345" i="1"/>
  <c r="N344" i="1" a="1"/>
  <c r="N344" i="1" s="1"/>
  <c r="M344" i="1"/>
  <c r="L344" i="1"/>
  <c r="C344" i="1"/>
  <c r="N343" i="1" a="1"/>
  <c r="N343" i="1" s="1"/>
  <c r="M343" i="1"/>
  <c r="L343" i="1"/>
  <c r="C343" i="1"/>
  <c r="N342" i="1" a="1"/>
  <c r="N342" i="1" s="1"/>
  <c r="M342" i="1"/>
  <c r="L342" i="1"/>
  <c r="C342" i="1"/>
  <c r="N341" i="1" a="1"/>
  <c r="N341" i="1" s="1"/>
  <c r="M341" i="1"/>
  <c r="L341" i="1"/>
  <c r="C341" i="1"/>
  <c r="N340" i="1" a="1"/>
  <c r="N340" i="1" s="1"/>
  <c r="M340" i="1"/>
  <c r="L340" i="1"/>
  <c r="C340" i="1"/>
  <c r="N339" i="1" a="1"/>
  <c r="N339" i="1" s="1"/>
  <c r="M339" i="1"/>
  <c r="L339" i="1"/>
  <c r="C339" i="1"/>
  <c r="N338" i="1" a="1"/>
  <c r="N338" i="1" s="1"/>
  <c r="M338" i="1"/>
  <c r="L338" i="1"/>
  <c r="C338" i="1"/>
  <c r="N337" i="1" a="1"/>
  <c r="N337" i="1" s="1"/>
  <c r="M337" i="1"/>
  <c r="L337" i="1"/>
  <c r="C337" i="1"/>
  <c r="N336" i="1" a="1"/>
  <c r="N336" i="1" s="1"/>
  <c r="M336" i="1"/>
  <c r="L336" i="1"/>
  <c r="C336" i="1"/>
  <c r="N335" i="1" a="1"/>
  <c r="N335" i="1" s="1"/>
  <c r="M335" i="1"/>
  <c r="L335" i="1"/>
  <c r="C335" i="1"/>
  <c r="N334" i="1" a="1"/>
  <c r="N334" i="1" s="1"/>
  <c r="M334" i="1"/>
  <c r="L334" i="1"/>
  <c r="C334" i="1"/>
  <c r="N333" i="1" a="1"/>
  <c r="N333" i="1" s="1"/>
  <c r="M333" i="1"/>
  <c r="L333" i="1"/>
  <c r="C333" i="1"/>
  <c r="N332" i="1" a="1"/>
  <c r="N332" i="1" s="1"/>
  <c r="M332" i="1"/>
  <c r="L332" i="1"/>
  <c r="C332" i="1"/>
  <c r="N331" i="1" a="1"/>
  <c r="N331" i="1" s="1"/>
  <c r="M331" i="1"/>
  <c r="L331" i="1"/>
  <c r="C331" i="1"/>
  <c r="N330" i="1" a="1"/>
  <c r="N330" i="1" s="1"/>
  <c r="M330" i="1"/>
  <c r="L330" i="1"/>
  <c r="C330" i="1"/>
  <c r="N329" i="1" a="1"/>
  <c r="N329" i="1" s="1"/>
  <c r="M329" i="1"/>
  <c r="L329" i="1"/>
  <c r="C329" i="1"/>
  <c r="N327" i="1" a="1"/>
  <c r="N327" i="1" s="1"/>
  <c r="M327" i="1"/>
  <c r="L327" i="1"/>
  <c r="C327" i="1"/>
  <c r="N326" i="1" a="1"/>
  <c r="N326" i="1" s="1"/>
  <c r="M326" i="1"/>
  <c r="L326" i="1"/>
  <c r="C326" i="1"/>
  <c r="N325" i="1" a="1"/>
  <c r="N325" i="1" s="1"/>
  <c r="M325" i="1"/>
  <c r="L325" i="1"/>
  <c r="C325" i="1"/>
  <c r="N324" i="1" a="1"/>
  <c r="N324" i="1" s="1"/>
  <c r="M324" i="1"/>
  <c r="L324" i="1"/>
  <c r="C324" i="1"/>
  <c r="N323" i="1" a="1"/>
  <c r="N323" i="1" s="1"/>
  <c r="M323" i="1"/>
  <c r="L323" i="1"/>
  <c r="C323" i="1"/>
  <c r="N322" i="1" a="1"/>
  <c r="N322" i="1" s="1"/>
  <c r="M322" i="1"/>
  <c r="L322" i="1"/>
  <c r="C322" i="1"/>
  <c r="N321" i="1" a="1"/>
  <c r="N321" i="1" s="1"/>
  <c r="M321" i="1"/>
  <c r="L321" i="1"/>
  <c r="C321" i="1"/>
  <c r="N320" i="1" a="1"/>
  <c r="N320" i="1" s="1"/>
  <c r="M320" i="1"/>
  <c r="L320" i="1"/>
  <c r="C320" i="1"/>
  <c r="N319" i="1" a="1"/>
  <c r="N319" i="1" s="1"/>
  <c r="M319" i="1"/>
  <c r="L319" i="1"/>
  <c r="C319" i="1"/>
  <c r="N318" i="1" a="1"/>
  <c r="N318" i="1" s="1"/>
  <c r="M318" i="1"/>
  <c r="L318" i="1"/>
  <c r="C318" i="1"/>
  <c r="N317" i="1" a="1"/>
  <c r="N317" i="1" s="1"/>
  <c r="M317" i="1"/>
  <c r="L317" i="1"/>
  <c r="C317" i="1"/>
  <c r="N316" i="1" a="1"/>
  <c r="N316" i="1" s="1"/>
  <c r="M316" i="1"/>
  <c r="L316" i="1"/>
  <c r="C316" i="1"/>
  <c r="N315" i="1" a="1"/>
  <c r="N315" i="1" s="1"/>
  <c r="M315" i="1"/>
  <c r="L315" i="1"/>
  <c r="C315" i="1"/>
  <c r="N314" i="1" a="1"/>
  <c r="N314" i="1" s="1"/>
  <c r="M314" i="1"/>
  <c r="L314" i="1"/>
  <c r="C314" i="1"/>
  <c r="N313" i="1" a="1"/>
  <c r="N313" i="1" s="1"/>
  <c r="M313" i="1"/>
  <c r="L313" i="1"/>
  <c r="C313" i="1"/>
  <c r="N312" i="1" a="1"/>
  <c r="N312" i="1" s="1"/>
  <c r="M312" i="1"/>
  <c r="L312" i="1"/>
  <c r="C312" i="1"/>
  <c r="N311" i="1" a="1"/>
  <c r="N311" i="1" s="1"/>
  <c r="M311" i="1"/>
  <c r="L311" i="1"/>
  <c r="C311" i="1"/>
  <c r="N309" i="1" a="1"/>
  <c r="N309" i="1" s="1"/>
  <c r="M309" i="1"/>
  <c r="L309" i="1"/>
  <c r="C309" i="1"/>
  <c r="N308" i="1" a="1"/>
  <c r="N308" i="1" s="1"/>
  <c r="M308" i="1"/>
  <c r="L308" i="1"/>
  <c r="C308" i="1"/>
  <c r="N307" i="1" a="1"/>
  <c r="N307" i="1" s="1"/>
  <c r="M307" i="1"/>
  <c r="L307" i="1"/>
  <c r="C307" i="1"/>
  <c r="N306" i="1" a="1"/>
  <c r="N306" i="1" s="1"/>
  <c r="M306" i="1"/>
  <c r="L306" i="1"/>
  <c r="C306" i="1"/>
  <c r="N305" i="1" a="1"/>
  <c r="N305" i="1" s="1"/>
  <c r="M305" i="1"/>
  <c r="L305" i="1"/>
  <c r="C305" i="1"/>
  <c r="N304" i="1" a="1"/>
  <c r="N304" i="1" s="1"/>
  <c r="M304" i="1"/>
  <c r="L304" i="1"/>
  <c r="C304" i="1"/>
  <c r="N303" i="1" a="1"/>
  <c r="N303" i="1" s="1"/>
  <c r="M303" i="1"/>
  <c r="L303" i="1"/>
  <c r="C303" i="1"/>
  <c r="N302" i="1" a="1"/>
  <c r="N302" i="1" s="1"/>
  <c r="M302" i="1"/>
  <c r="L302" i="1"/>
  <c r="C302" i="1"/>
  <c r="N301" i="1" a="1"/>
  <c r="N301" i="1" s="1"/>
  <c r="M301" i="1"/>
  <c r="L301" i="1"/>
  <c r="C301" i="1"/>
  <c r="N300" i="1" a="1"/>
  <c r="N300" i="1" s="1"/>
  <c r="M300" i="1"/>
  <c r="L300" i="1"/>
  <c r="C300" i="1"/>
  <c r="N298" i="1" a="1"/>
  <c r="N298" i="1" s="1"/>
  <c r="M298" i="1"/>
  <c r="L298" i="1"/>
  <c r="C298" i="1"/>
  <c r="N297" i="1" a="1"/>
  <c r="N297" i="1" s="1"/>
  <c r="M297" i="1"/>
  <c r="L297" i="1"/>
  <c r="C297" i="1"/>
  <c r="N296" i="1" a="1"/>
  <c r="N296" i="1" s="1"/>
  <c r="M296" i="1"/>
  <c r="L296" i="1"/>
  <c r="C296" i="1"/>
  <c r="N295" i="1" a="1"/>
  <c r="N295" i="1" s="1"/>
  <c r="M295" i="1"/>
  <c r="L295" i="1"/>
  <c r="C295" i="1"/>
  <c r="N294" i="1" a="1"/>
  <c r="N294" i="1" s="1"/>
  <c r="M294" i="1"/>
  <c r="L294" i="1"/>
  <c r="C294" i="1"/>
  <c r="N293" i="1" a="1"/>
  <c r="N293" i="1" s="1"/>
  <c r="M293" i="1"/>
  <c r="L293" i="1"/>
  <c r="C293" i="1"/>
  <c r="N292" i="1" a="1"/>
  <c r="N292" i="1" s="1"/>
  <c r="M292" i="1"/>
  <c r="L292" i="1"/>
  <c r="C292" i="1"/>
  <c r="N291" i="1" a="1"/>
  <c r="N291" i="1" s="1"/>
  <c r="M291" i="1"/>
  <c r="L291" i="1"/>
  <c r="C291" i="1"/>
  <c r="N290" i="1" a="1"/>
  <c r="N290" i="1" s="1"/>
  <c r="M290" i="1"/>
  <c r="L290" i="1"/>
  <c r="C290" i="1"/>
  <c r="N289" i="1" a="1"/>
  <c r="N289" i="1" s="1"/>
  <c r="M289" i="1"/>
  <c r="L289" i="1"/>
  <c r="C289" i="1"/>
  <c r="N288" i="1" a="1"/>
  <c r="N288" i="1" s="1"/>
  <c r="M288" i="1"/>
  <c r="L288" i="1"/>
  <c r="C288" i="1"/>
  <c r="N287" i="1" a="1"/>
  <c r="N287" i="1" s="1"/>
  <c r="M287" i="1"/>
  <c r="L287" i="1"/>
  <c r="C287" i="1"/>
  <c r="N286" i="1" a="1"/>
  <c r="N286" i="1" s="1"/>
  <c r="M286" i="1"/>
  <c r="L286" i="1"/>
  <c r="C286" i="1"/>
  <c r="N285" i="1" a="1"/>
  <c r="N285" i="1" s="1"/>
  <c r="M285" i="1"/>
  <c r="L285" i="1"/>
  <c r="C285" i="1"/>
  <c r="N284" i="1" a="1"/>
  <c r="N284" i="1" s="1"/>
  <c r="M284" i="1"/>
  <c r="L284" i="1"/>
  <c r="C284" i="1"/>
  <c r="N283" i="1" a="1"/>
  <c r="N283" i="1" s="1"/>
  <c r="M283" i="1"/>
  <c r="L283" i="1"/>
  <c r="C283" i="1"/>
  <c r="N282" i="1" a="1"/>
  <c r="N282" i="1" s="1"/>
  <c r="M282" i="1"/>
  <c r="L282" i="1"/>
  <c r="C282" i="1"/>
  <c r="N281" i="1" a="1"/>
  <c r="N281" i="1" s="1"/>
  <c r="M281" i="1"/>
  <c r="L281" i="1"/>
  <c r="C281" i="1"/>
  <c r="N280" i="1" a="1"/>
  <c r="N280" i="1" s="1"/>
  <c r="M280" i="1"/>
  <c r="L280" i="1"/>
  <c r="C280" i="1"/>
  <c r="N279" i="1" a="1"/>
  <c r="N279" i="1" s="1"/>
  <c r="M279" i="1"/>
  <c r="L279" i="1"/>
  <c r="C279" i="1"/>
  <c r="N278" i="1" a="1"/>
  <c r="N278" i="1" s="1"/>
  <c r="M278" i="1"/>
  <c r="L278" i="1"/>
  <c r="C278" i="1"/>
  <c r="N277" i="1" a="1"/>
  <c r="N277" i="1" s="1"/>
  <c r="M277" i="1"/>
  <c r="L277" i="1"/>
  <c r="C277" i="1"/>
  <c r="N274" i="1" a="1"/>
  <c r="N274" i="1" s="1"/>
  <c r="M274" i="1"/>
  <c r="L274" i="1"/>
  <c r="C274" i="1"/>
  <c r="N273" i="1" a="1"/>
  <c r="N273" i="1" s="1"/>
  <c r="M273" i="1"/>
  <c r="L273" i="1"/>
  <c r="C273" i="1"/>
  <c r="N272" i="1" a="1"/>
  <c r="N272" i="1" s="1"/>
  <c r="M272" i="1"/>
  <c r="L272" i="1"/>
  <c r="C272" i="1"/>
  <c r="N271" i="1" a="1"/>
  <c r="N271" i="1" s="1"/>
  <c r="M271" i="1"/>
  <c r="L271" i="1"/>
  <c r="C271" i="1"/>
  <c r="N270" i="1" a="1"/>
  <c r="N270" i="1" s="1"/>
  <c r="M270" i="1"/>
  <c r="L270" i="1"/>
  <c r="C270" i="1"/>
  <c r="N269" i="1" a="1"/>
  <c r="N269" i="1" s="1"/>
  <c r="M269" i="1"/>
  <c r="L269" i="1"/>
  <c r="C269" i="1"/>
  <c r="N267" i="1" a="1"/>
  <c r="N267" i="1" s="1"/>
  <c r="M267" i="1"/>
  <c r="L267" i="1"/>
  <c r="C267" i="1"/>
  <c r="N266" i="1" a="1"/>
  <c r="N266" i="1" s="1"/>
  <c r="M266" i="1"/>
  <c r="L266" i="1"/>
  <c r="C266" i="1"/>
  <c r="N265" i="1" a="1"/>
  <c r="N265" i="1" s="1"/>
  <c r="M265" i="1"/>
  <c r="L265" i="1"/>
  <c r="C265" i="1"/>
  <c r="N264" i="1" a="1"/>
  <c r="N264" i="1"/>
  <c r="M264" i="1"/>
  <c r="L264" i="1"/>
  <c r="C264" i="1"/>
  <c r="N263" i="1" a="1"/>
  <c r="N263" i="1" s="1"/>
  <c r="M263" i="1"/>
  <c r="L263" i="1"/>
  <c r="C263" i="1"/>
  <c r="N262" i="1" a="1"/>
  <c r="N262" i="1" s="1"/>
  <c r="M262" i="1"/>
  <c r="L262" i="1"/>
  <c r="C262" i="1"/>
  <c r="N261" i="1" a="1"/>
  <c r="N261" i="1" s="1"/>
  <c r="M261" i="1"/>
  <c r="L261" i="1"/>
  <c r="C261" i="1"/>
  <c r="N259" i="1" a="1"/>
  <c r="N259" i="1" s="1"/>
  <c r="M259" i="1"/>
  <c r="L259" i="1"/>
  <c r="C259" i="1"/>
  <c r="N258" i="1" a="1"/>
  <c r="N258" i="1" s="1"/>
  <c r="M258" i="1"/>
  <c r="L258" i="1"/>
  <c r="C258" i="1"/>
  <c r="N257" i="1" a="1"/>
  <c r="N257" i="1" s="1"/>
  <c r="M257" i="1"/>
  <c r="L257" i="1"/>
  <c r="C257" i="1"/>
  <c r="N256" i="1" a="1"/>
  <c r="N256" i="1" s="1"/>
  <c r="M256" i="1"/>
  <c r="L256" i="1"/>
  <c r="C256" i="1"/>
  <c r="N255" i="1" a="1"/>
  <c r="N255" i="1" s="1"/>
  <c r="M255" i="1"/>
  <c r="L255" i="1"/>
  <c r="C255" i="1"/>
  <c r="N254" i="1" a="1"/>
  <c r="N254" i="1" s="1"/>
  <c r="M254" i="1"/>
  <c r="L254" i="1"/>
  <c r="C254" i="1"/>
  <c r="N253" i="1" a="1"/>
  <c r="N253" i="1" s="1"/>
  <c r="M253" i="1"/>
  <c r="L253" i="1"/>
  <c r="C253" i="1"/>
  <c r="N252" i="1" a="1"/>
  <c r="N252" i="1" s="1"/>
  <c r="M252" i="1"/>
  <c r="L252" i="1"/>
  <c r="C252" i="1"/>
  <c r="N251" i="1" a="1"/>
  <c r="N251" i="1" s="1"/>
  <c r="M251" i="1"/>
  <c r="L251" i="1"/>
  <c r="C251" i="1"/>
  <c r="N250" i="1" a="1"/>
  <c r="N250" i="1" s="1"/>
  <c r="M250" i="1"/>
  <c r="L250" i="1"/>
  <c r="C250" i="1"/>
  <c r="N248" i="1" a="1"/>
  <c r="N248" i="1" s="1"/>
  <c r="M248" i="1"/>
  <c r="L248" i="1"/>
  <c r="C248" i="1"/>
  <c r="N247" i="1" a="1"/>
  <c r="N247" i="1" s="1"/>
  <c r="M247" i="1"/>
  <c r="L247" i="1"/>
  <c r="C247" i="1"/>
  <c r="N246" i="1" a="1"/>
  <c r="N246" i="1" s="1"/>
  <c r="M246" i="1"/>
  <c r="L246" i="1"/>
  <c r="C246" i="1"/>
  <c r="N245" i="1" a="1"/>
  <c r="N245" i="1" s="1"/>
  <c r="M245" i="1"/>
  <c r="L245" i="1"/>
  <c r="C245" i="1"/>
  <c r="N244" i="1" a="1"/>
  <c r="N244" i="1" s="1"/>
  <c r="M244" i="1"/>
  <c r="L244" i="1"/>
  <c r="C244" i="1"/>
  <c r="N243" i="1" a="1"/>
  <c r="N243" i="1" s="1"/>
  <c r="M243" i="1"/>
  <c r="L243" i="1"/>
  <c r="C243" i="1"/>
  <c r="N242" i="1" a="1"/>
  <c r="N242" i="1" s="1"/>
  <c r="M242" i="1"/>
  <c r="L242" i="1"/>
  <c r="C242" i="1"/>
  <c r="N241" i="1" a="1"/>
  <c r="N241" i="1" s="1"/>
  <c r="M241" i="1"/>
  <c r="L241" i="1"/>
  <c r="C241" i="1"/>
  <c r="N240" i="1" a="1"/>
  <c r="N240" i="1" s="1"/>
  <c r="M240" i="1"/>
  <c r="L240" i="1"/>
  <c r="C240" i="1"/>
  <c r="N239" i="1" a="1"/>
  <c r="N239" i="1" s="1"/>
  <c r="M239" i="1"/>
  <c r="L239" i="1"/>
  <c r="C239" i="1"/>
  <c r="N238" i="1" a="1"/>
  <c r="N238" i="1" s="1"/>
  <c r="M238" i="1"/>
  <c r="L238" i="1"/>
  <c r="C238" i="1"/>
  <c r="N237" i="1" a="1"/>
  <c r="N237" i="1" s="1"/>
  <c r="M237" i="1"/>
  <c r="L237" i="1"/>
  <c r="C237" i="1"/>
  <c r="N236" i="1" a="1"/>
  <c r="N236" i="1" s="1"/>
  <c r="M236" i="1"/>
  <c r="L236" i="1"/>
  <c r="C236" i="1"/>
  <c r="N235" i="1" a="1"/>
  <c r="N235" i="1" s="1"/>
  <c r="M235" i="1"/>
  <c r="L235" i="1"/>
  <c r="C235" i="1"/>
  <c r="N234" i="1" a="1"/>
  <c r="N234" i="1" s="1"/>
  <c r="M234" i="1"/>
  <c r="L234" i="1"/>
  <c r="C234" i="1"/>
  <c r="N233" i="1" a="1"/>
  <c r="N233" i="1" s="1"/>
  <c r="M233" i="1"/>
  <c r="L233" i="1"/>
  <c r="C233" i="1"/>
  <c r="N232" i="1" a="1"/>
  <c r="N232" i="1" s="1"/>
  <c r="M232" i="1"/>
  <c r="L232" i="1"/>
  <c r="C232" i="1"/>
  <c r="N231" i="1" a="1"/>
  <c r="N231" i="1" s="1"/>
  <c r="M231" i="1"/>
  <c r="L231" i="1"/>
  <c r="C231" i="1"/>
  <c r="N230" i="1" a="1"/>
  <c r="N230" i="1" s="1"/>
  <c r="M230" i="1"/>
  <c r="L230" i="1"/>
  <c r="C230" i="1"/>
  <c r="N229" i="1" a="1"/>
  <c r="N229" i="1" s="1"/>
  <c r="M229" i="1"/>
  <c r="L229" i="1"/>
  <c r="C229" i="1"/>
  <c r="N228" i="1" a="1"/>
  <c r="N228" i="1" s="1"/>
  <c r="M228" i="1"/>
  <c r="L228" i="1"/>
  <c r="C228" i="1"/>
  <c r="N227" i="1" a="1"/>
  <c r="N227" i="1" s="1"/>
  <c r="M227" i="1"/>
  <c r="L227" i="1"/>
  <c r="C227" i="1"/>
  <c r="N226" i="1" a="1"/>
  <c r="N226" i="1" s="1"/>
  <c r="M226" i="1"/>
  <c r="L226" i="1"/>
  <c r="C226" i="1"/>
  <c r="N225" i="1" a="1"/>
  <c r="N225" i="1" s="1"/>
  <c r="M225" i="1"/>
  <c r="L225" i="1"/>
  <c r="C225" i="1"/>
  <c r="N223" i="1" a="1"/>
  <c r="N223" i="1" s="1"/>
  <c r="M223" i="1"/>
  <c r="L223" i="1"/>
  <c r="C223" i="1"/>
  <c r="N222" i="1" a="1"/>
  <c r="N222" i="1" s="1"/>
  <c r="M222" i="1"/>
  <c r="L222" i="1"/>
  <c r="C222" i="1"/>
  <c r="N221" i="1" a="1"/>
  <c r="N221" i="1" s="1"/>
  <c r="M221" i="1"/>
  <c r="L221" i="1"/>
  <c r="C221" i="1"/>
  <c r="N220" i="1" a="1"/>
  <c r="N220" i="1" s="1"/>
  <c r="M220" i="1"/>
  <c r="L220" i="1"/>
  <c r="C220" i="1"/>
  <c r="N219" i="1" a="1"/>
  <c r="N219" i="1" s="1"/>
  <c r="M219" i="1"/>
  <c r="L219" i="1"/>
  <c r="C219" i="1"/>
  <c r="N218" i="1" a="1"/>
  <c r="N218" i="1" s="1"/>
  <c r="M218" i="1"/>
  <c r="L218" i="1"/>
  <c r="C218" i="1"/>
  <c r="N217" i="1" a="1"/>
  <c r="N217" i="1" s="1"/>
  <c r="M217" i="1"/>
  <c r="L217" i="1"/>
  <c r="C217" i="1"/>
  <c r="N216" i="1" a="1"/>
  <c r="N216" i="1" s="1"/>
  <c r="M216" i="1"/>
  <c r="L216" i="1"/>
  <c r="C216" i="1"/>
  <c r="N215" i="1" a="1"/>
  <c r="N215" i="1" s="1"/>
  <c r="M215" i="1"/>
  <c r="L215" i="1"/>
  <c r="C215" i="1"/>
  <c r="N214" i="1" a="1"/>
  <c r="N214" i="1" s="1"/>
  <c r="M214" i="1"/>
  <c r="L214" i="1"/>
  <c r="C214" i="1"/>
  <c r="N213" i="1" a="1"/>
  <c r="N213" i="1" s="1"/>
  <c r="M213" i="1"/>
  <c r="L213" i="1"/>
  <c r="C213" i="1"/>
  <c r="N211" i="1" a="1"/>
  <c r="N211" i="1" s="1"/>
  <c r="M211" i="1"/>
  <c r="L211" i="1"/>
  <c r="C211" i="1"/>
  <c r="N210" i="1" a="1"/>
  <c r="N210" i="1" s="1"/>
  <c r="M210" i="1"/>
  <c r="L210" i="1"/>
  <c r="C210" i="1"/>
  <c r="N209" i="1" a="1"/>
  <c r="N209" i="1" s="1"/>
  <c r="M209" i="1"/>
  <c r="L209" i="1"/>
  <c r="C209" i="1"/>
  <c r="N208" i="1" a="1"/>
  <c r="N208" i="1" s="1"/>
  <c r="M208" i="1"/>
  <c r="L208" i="1"/>
  <c r="C208" i="1"/>
  <c r="N207" i="1" a="1"/>
  <c r="N207" i="1" s="1"/>
  <c r="M207" i="1"/>
  <c r="L207" i="1"/>
  <c r="C207" i="1"/>
  <c r="N206" i="1" a="1"/>
  <c r="N206" i="1" s="1"/>
  <c r="M206" i="1"/>
  <c r="L206" i="1"/>
  <c r="C206" i="1"/>
  <c r="N204" i="1" a="1"/>
  <c r="N204" i="1" s="1"/>
  <c r="M204" i="1"/>
  <c r="L204" i="1"/>
  <c r="C204" i="1"/>
  <c r="N203" i="1" a="1"/>
  <c r="N203" i="1" s="1"/>
  <c r="M203" i="1"/>
  <c r="L203" i="1"/>
  <c r="C203" i="1"/>
  <c r="N202" i="1" a="1"/>
  <c r="N202" i="1" s="1"/>
  <c r="M202" i="1"/>
  <c r="L202" i="1"/>
  <c r="C202" i="1"/>
  <c r="N201" i="1" a="1"/>
  <c r="N201" i="1" s="1"/>
  <c r="M201" i="1"/>
  <c r="L201" i="1"/>
  <c r="C201" i="1"/>
  <c r="N200" i="1" a="1"/>
  <c r="N200" i="1" s="1"/>
  <c r="M200" i="1"/>
  <c r="L200" i="1"/>
  <c r="C200" i="1"/>
  <c r="N199" i="1" a="1"/>
  <c r="N199" i="1" s="1"/>
  <c r="M199" i="1"/>
  <c r="L199" i="1"/>
  <c r="C199" i="1"/>
  <c r="N198" i="1" a="1"/>
  <c r="N198" i="1" s="1"/>
  <c r="M198" i="1"/>
  <c r="L198" i="1"/>
  <c r="C198" i="1"/>
  <c r="N197" i="1" a="1"/>
  <c r="N197" i="1" s="1"/>
  <c r="M197" i="1"/>
  <c r="L197" i="1"/>
  <c r="C197" i="1"/>
  <c r="N196" i="1" a="1"/>
  <c r="N196" i="1" s="1"/>
  <c r="M196" i="1"/>
  <c r="L196" i="1"/>
  <c r="C196" i="1"/>
  <c r="N195" i="1" a="1"/>
  <c r="N195" i="1" s="1"/>
  <c r="M195" i="1"/>
  <c r="L195" i="1"/>
  <c r="C195" i="1"/>
  <c r="N194" i="1" a="1"/>
  <c r="N194" i="1" s="1"/>
  <c r="M194" i="1"/>
  <c r="L194" i="1"/>
  <c r="C194" i="1"/>
  <c r="N193" i="1" a="1"/>
  <c r="N193" i="1" s="1"/>
  <c r="M193" i="1"/>
  <c r="L193" i="1"/>
  <c r="C193" i="1"/>
  <c r="N192" i="1" a="1"/>
  <c r="N192" i="1" s="1"/>
  <c r="M192" i="1"/>
  <c r="L192" i="1"/>
  <c r="C192" i="1"/>
  <c r="N191" i="1" a="1"/>
  <c r="N191" i="1" s="1"/>
  <c r="M191" i="1"/>
  <c r="L191" i="1"/>
  <c r="C191" i="1"/>
  <c r="N190" i="1" a="1"/>
  <c r="N190" i="1" s="1"/>
  <c r="M190" i="1"/>
  <c r="L190" i="1"/>
  <c r="C190" i="1"/>
  <c r="N189" i="1" a="1"/>
  <c r="N189" i="1" s="1"/>
  <c r="M189" i="1"/>
  <c r="L189" i="1"/>
  <c r="C189" i="1"/>
  <c r="N188" i="1" a="1"/>
  <c r="N188" i="1" s="1"/>
  <c r="M188" i="1"/>
  <c r="L188" i="1"/>
  <c r="C188" i="1"/>
  <c r="N186" i="1" a="1"/>
  <c r="N186" i="1" s="1"/>
  <c r="M186" i="1"/>
  <c r="L186" i="1"/>
  <c r="C186" i="1"/>
  <c r="N185" i="1" a="1"/>
  <c r="N185" i="1" s="1"/>
  <c r="M185" i="1"/>
  <c r="L185" i="1"/>
  <c r="C185" i="1"/>
  <c r="N184" i="1" a="1"/>
  <c r="N184" i="1" s="1"/>
  <c r="M184" i="1"/>
  <c r="L184" i="1"/>
  <c r="C184" i="1"/>
  <c r="N183" i="1" a="1"/>
  <c r="N183" i="1" s="1"/>
  <c r="M183" i="1"/>
  <c r="L183" i="1"/>
  <c r="C183" i="1"/>
  <c r="N182" i="1" a="1"/>
  <c r="N182" i="1" s="1"/>
  <c r="M182" i="1"/>
  <c r="L182" i="1"/>
  <c r="C182" i="1"/>
  <c r="N181" i="1" a="1"/>
  <c r="N181" i="1" s="1"/>
  <c r="M181" i="1"/>
  <c r="L181" i="1"/>
  <c r="C181" i="1"/>
  <c r="N180" i="1" a="1"/>
  <c r="N180" i="1" s="1"/>
  <c r="M180" i="1"/>
  <c r="L180" i="1"/>
  <c r="C180" i="1"/>
  <c r="N178" i="1" a="1"/>
  <c r="N178" i="1" s="1"/>
  <c r="M178" i="1"/>
  <c r="L178" i="1"/>
  <c r="C178" i="1"/>
  <c r="N177" i="1" a="1"/>
  <c r="N177" i="1" s="1"/>
  <c r="M177" i="1"/>
  <c r="L177" i="1"/>
  <c r="C177" i="1"/>
  <c r="N176" i="1" a="1"/>
  <c r="N176" i="1" s="1"/>
  <c r="M176" i="1"/>
  <c r="L176" i="1"/>
  <c r="C176" i="1"/>
  <c r="N175" i="1" a="1"/>
  <c r="N175" i="1" s="1"/>
  <c r="M175" i="1"/>
  <c r="L175" i="1"/>
  <c r="C175" i="1"/>
  <c r="N174" i="1" a="1"/>
  <c r="N174" i="1" s="1"/>
  <c r="M174" i="1"/>
  <c r="L174" i="1"/>
  <c r="C174" i="1"/>
  <c r="N173" i="1" a="1"/>
  <c r="N173" i="1" s="1"/>
  <c r="M173" i="1"/>
  <c r="L173" i="1"/>
  <c r="C173" i="1"/>
  <c r="N172" i="1" a="1"/>
  <c r="N172" i="1" s="1"/>
  <c r="M172" i="1"/>
  <c r="L172" i="1"/>
  <c r="C172" i="1"/>
  <c r="N171" i="1" a="1"/>
  <c r="N171" i="1" s="1"/>
  <c r="M171" i="1"/>
  <c r="L171" i="1"/>
  <c r="C171" i="1"/>
  <c r="N170" i="1" a="1"/>
  <c r="N170" i="1" s="1"/>
  <c r="M170" i="1"/>
  <c r="L170" i="1"/>
  <c r="C170" i="1"/>
  <c r="N169" i="1" a="1"/>
  <c r="N169" i="1" s="1"/>
  <c r="M169" i="1"/>
  <c r="L169" i="1"/>
  <c r="C169" i="1"/>
  <c r="N168" i="1" a="1"/>
  <c r="N168" i="1" s="1"/>
  <c r="M168" i="1"/>
  <c r="L168" i="1"/>
  <c r="C168" i="1"/>
  <c r="N165" i="1" a="1"/>
  <c r="N165" i="1" s="1"/>
  <c r="M165" i="1"/>
  <c r="L165" i="1"/>
  <c r="C165" i="1"/>
  <c r="N164" i="1" a="1"/>
  <c r="N164" i="1" s="1"/>
  <c r="M164" i="1"/>
  <c r="L164" i="1"/>
  <c r="C164" i="1"/>
  <c r="N163" i="1" a="1"/>
  <c r="N163" i="1" s="1"/>
  <c r="M163" i="1"/>
  <c r="L163" i="1"/>
  <c r="C163" i="1"/>
  <c r="N162" i="1" a="1"/>
  <c r="N162" i="1" s="1"/>
  <c r="M162" i="1"/>
  <c r="L162" i="1"/>
  <c r="C162" i="1"/>
  <c r="N161" i="1" a="1"/>
  <c r="N161" i="1" s="1"/>
  <c r="M161" i="1"/>
  <c r="L161" i="1"/>
  <c r="C161" i="1"/>
  <c r="N160" i="1" a="1"/>
  <c r="N160" i="1" s="1"/>
  <c r="M160" i="1"/>
  <c r="L160" i="1"/>
  <c r="C160" i="1"/>
  <c r="N159" i="1" a="1"/>
  <c r="N159" i="1" s="1"/>
  <c r="M159" i="1"/>
  <c r="L159" i="1"/>
  <c r="C159" i="1"/>
  <c r="N158" i="1" a="1"/>
  <c r="N158" i="1" s="1"/>
  <c r="M158" i="1"/>
  <c r="L158" i="1"/>
  <c r="C158" i="1"/>
  <c r="N157" i="1" a="1"/>
  <c r="N157" i="1" s="1"/>
  <c r="M157" i="1"/>
  <c r="L157" i="1"/>
  <c r="C157" i="1"/>
  <c r="N156" i="1" a="1"/>
  <c r="N156" i="1" s="1"/>
  <c r="M156" i="1"/>
  <c r="L156" i="1"/>
  <c r="C156" i="1"/>
  <c r="N155" i="1" a="1"/>
  <c r="N155" i="1" s="1"/>
  <c r="M155" i="1"/>
  <c r="L155" i="1"/>
  <c r="C155" i="1"/>
  <c r="N154" i="1" a="1"/>
  <c r="N154" i="1" s="1"/>
  <c r="M154" i="1"/>
  <c r="L154" i="1"/>
  <c r="C154" i="1"/>
  <c r="N153" i="1" a="1"/>
  <c r="N153" i="1" s="1"/>
  <c r="M153" i="1"/>
  <c r="L153" i="1"/>
  <c r="C153" i="1"/>
  <c r="N152" i="1" a="1"/>
  <c r="N152" i="1" s="1"/>
  <c r="M152" i="1"/>
  <c r="L152" i="1"/>
  <c r="C152" i="1"/>
  <c r="N151" i="1" a="1"/>
  <c r="N151" i="1" s="1"/>
  <c r="M151" i="1"/>
  <c r="L151" i="1"/>
  <c r="C151" i="1"/>
  <c r="N149" i="1" a="1"/>
  <c r="N149" i="1" s="1"/>
  <c r="M149" i="1"/>
  <c r="L149" i="1"/>
  <c r="C149" i="1"/>
  <c r="N148" i="1" a="1"/>
  <c r="N148" i="1" s="1"/>
  <c r="M148" i="1"/>
  <c r="L148" i="1"/>
  <c r="C148" i="1"/>
  <c r="N147" i="1" a="1"/>
  <c r="N147" i="1" s="1"/>
  <c r="M147" i="1"/>
  <c r="L147" i="1"/>
  <c r="C147" i="1"/>
  <c r="N146" i="1" a="1"/>
  <c r="N146" i="1" s="1"/>
  <c r="M146" i="1"/>
  <c r="L146" i="1"/>
  <c r="C146" i="1"/>
  <c r="N145" i="1" a="1"/>
  <c r="N145" i="1" s="1"/>
  <c r="M145" i="1"/>
  <c r="L145" i="1"/>
  <c r="C145" i="1"/>
  <c r="N144" i="1" a="1"/>
  <c r="N144" i="1" s="1"/>
  <c r="M144" i="1"/>
  <c r="L144" i="1"/>
  <c r="C144" i="1"/>
  <c r="N143" i="1" a="1"/>
  <c r="N143" i="1" s="1"/>
  <c r="M143" i="1"/>
  <c r="L143" i="1"/>
  <c r="C143" i="1"/>
  <c r="N142" i="1" a="1"/>
  <c r="N142" i="1" s="1"/>
  <c r="M142" i="1"/>
  <c r="L142" i="1"/>
  <c r="C142" i="1"/>
  <c r="N141" i="1" a="1"/>
  <c r="N141" i="1" s="1"/>
  <c r="M141" i="1"/>
  <c r="L141" i="1"/>
  <c r="C141" i="1"/>
  <c r="N140" i="1" a="1"/>
  <c r="N140" i="1" s="1"/>
  <c r="M140" i="1"/>
  <c r="L140" i="1"/>
  <c r="C140" i="1"/>
  <c r="N139" i="1" a="1"/>
  <c r="N139" i="1" s="1"/>
  <c r="M139" i="1"/>
  <c r="L139" i="1"/>
  <c r="C139" i="1"/>
  <c r="N137" i="1" a="1"/>
  <c r="N137" i="1" s="1"/>
  <c r="M137" i="1"/>
  <c r="L137" i="1"/>
  <c r="C137" i="1"/>
  <c r="N136" i="1" a="1"/>
  <c r="N136" i="1" s="1"/>
  <c r="M136" i="1"/>
  <c r="L136" i="1"/>
  <c r="C136" i="1"/>
  <c r="N130" i="1" a="1"/>
  <c r="N130" i="1" s="1"/>
  <c r="M130" i="1"/>
  <c r="L130" i="1"/>
  <c r="C130" i="1"/>
  <c r="N129" i="1" a="1"/>
  <c r="N129" i="1" s="1"/>
  <c r="M129" i="1"/>
  <c r="L129" i="1"/>
  <c r="C129" i="1"/>
  <c r="N128" i="1" a="1"/>
  <c r="N128" i="1" s="1"/>
  <c r="M128" i="1"/>
  <c r="L128" i="1"/>
  <c r="C128" i="1"/>
  <c r="N127" i="1" a="1"/>
  <c r="N127" i="1" s="1"/>
  <c r="M127" i="1"/>
  <c r="L127" i="1"/>
  <c r="C127" i="1"/>
  <c r="N126" i="1" a="1"/>
  <c r="N126" i="1" s="1"/>
  <c r="M126" i="1"/>
  <c r="L126" i="1"/>
  <c r="C126" i="1"/>
  <c r="N125" i="1" a="1"/>
  <c r="N125" i="1" s="1"/>
  <c r="M125" i="1"/>
  <c r="L125" i="1"/>
  <c r="C125" i="1"/>
  <c r="N124" i="1" a="1"/>
  <c r="N124" i="1" s="1"/>
  <c r="M124" i="1"/>
  <c r="L124" i="1"/>
  <c r="C124" i="1"/>
  <c r="N123" i="1" a="1"/>
  <c r="N123" i="1" s="1"/>
  <c r="M123" i="1"/>
  <c r="L123" i="1"/>
  <c r="C123" i="1"/>
  <c r="N122" i="1" a="1"/>
  <c r="N122" i="1" s="1"/>
  <c r="M122" i="1"/>
  <c r="L122" i="1"/>
  <c r="C122" i="1"/>
  <c r="N121" i="1" a="1"/>
  <c r="N121" i="1" s="1"/>
  <c r="M121" i="1"/>
  <c r="L121" i="1"/>
  <c r="C121" i="1"/>
  <c r="N120" i="1" a="1"/>
  <c r="N120" i="1" s="1"/>
  <c r="M120" i="1"/>
  <c r="L120" i="1"/>
  <c r="C120" i="1"/>
  <c r="N119" i="1" a="1"/>
  <c r="N119" i="1" s="1"/>
  <c r="M119" i="1"/>
  <c r="L119" i="1"/>
  <c r="C119" i="1"/>
  <c r="N118" i="1" a="1"/>
  <c r="N118" i="1" s="1"/>
  <c r="M118" i="1"/>
  <c r="L118" i="1"/>
  <c r="C118" i="1"/>
  <c r="N117" i="1" a="1"/>
  <c r="N117" i="1" s="1"/>
  <c r="M117" i="1"/>
  <c r="L117" i="1"/>
  <c r="C117" i="1"/>
  <c r="N116" i="1" a="1"/>
  <c r="N116" i="1" s="1"/>
  <c r="M116" i="1"/>
  <c r="L116" i="1"/>
  <c r="C116" i="1"/>
  <c r="N115" i="1" a="1"/>
  <c r="N115" i="1" s="1"/>
  <c r="M115" i="1"/>
  <c r="L115" i="1"/>
  <c r="C115" i="1"/>
  <c r="N114" i="1" a="1"/>
  <c r="N114" i="1" s="1"/>
  <c r="M114" i="1"/>
  <c r="L114" i="1"/>
  <c r="C114" i="1"/>
  <c r="N113" i="1" a="1"/>
  <c r="N113" i="1" s="1"/>
  <c r="M113" i="1"/>
  <c r="L113" i="1"/>
  <c r="C113" i="1"/>
  <c r="N112" i="1" a="1"/>
  <c r="N112" i="1" s="1"/>
  <c r="M112" i="1"/>
  <c r="L112" i="1"/>
  <c r="C112" i="1"/>
  <c r="N111" i="1" a="1"/>
  <c r="N111" i="1" s="1"/>
  <c r="M111" i="1"/>
  <c r="L111" i="1"/>
  <c r="C111" i="1"/>
  <c r="N110" i="1" a="1"/>
  <c r="N110" i="1" s="1"/>
  <c r="M110" i="1"/>
  <c r="L110" i="1"/>
  <c r="C110" i="1"/>
  <c r="N109" i="1" a="1"/>
  <c r="N109" i="1" s="1"/>
  <c r="M109" i="1"/>
  <c r="L109" i="1"/>
  <c r="C109" i="1"/>
  <c r="N108" i="1" a="1"/>
  <c r="N108" i="1" s="1"/>
  <c r="M108" i="1"/>
  <c r="L108" i="1"/>
  <c r="C108" i="1"/>
  <c r="N107" i="1" a="1"/>
  <c r="N107" i="1" s="1"/>
  <c r="M107" i="1"/>
  <c r="L107" i="1"/>
  <c r="C107" i="1"/>
  <c r="N106" i="1" a="1"/>
  <c r="N106" i="1" s="1"/>
  <c r="M106" i="1"/>
  <c r="L106" i="1"/>
  <c r="C106" i="1"/>
  <c r="N105" i="1" a="1"/>
  <c r="N105" i="1" s="1"/>
  <c r="M105" i="1"/>
  <c r="L105" i="1"/>
  <c r="C105" i="1"/>
  <c r="N104" i="1" a="1"/>
  <c r="N104" i="1" s="1"/>
  <c r="M104" i="1"/>
  <c r="L104" i="1"/>
  <c r="C104" i="1"/>
  <c r="N103" i="1" a="1"/>
  <c r="N103" i="1" s="1"/>
  <c r="M103" i="1"/>
  <c r="L103" i="1"/>
  <c r="C103" i="1"/>
  <c r="N102" i="1" a="1"/>
  <c r="N102" i="1" s="1"/>
  <c r="M102" i="1"/>
  <c r="L102" i="1"/>
  <c r="C102" i="1"/>
  <c r="N101" i="1" a="1"/>
  <c r="N101" i="1" s="1"/>
  <c r="M101" i="1"/>
  <c r="L101" i="1"/>
  <c r="C101" i="1"/>
  <c r="N100" i="1" a="1"/>
  <c r="N100" i="1" s="1"/>
  <c r="M100" i="1"/>
  <c r="L100" i="1"/>
  <c r="C100" i="1"/>
  <c r="N99" i="1" a="1"/>
  <c r="N99" i="1" s="1"/>
  <c r="M99" i="1"/>
  <c r="L99" i="1"/>
  <c r="C99" i="1"/>
  <c r="N98" i="1" a="1"/>
  <c r="N98" i="1" s="1"/>
  <c r="M98" i="1"/>
  <c r="L98" i="1"/>
  <c r="C98" i="1"/>
  <c r="N97" i="1" a="1"/>
  <c r="N97" i="1" s="1"/>
  <c r="M97" i="1"/>
  <c r="L97" i="1"/>
  <c r="C97" i="1"/>
  <c r="N96" i="1" a="1"/>
  <c r="N96" i="1" s="1"/>
  <c r="M96" i="1"/>
  <c r="L96" i="1"/>
  <c r="C96" i="1"/>
  <c r="N95" i="1" a="1"/>
  <c r="N95" i="1" s="1"/>
  <c r="M95" i="1"/>
  <c r="L95" i="1"/>
  <c r="C95" i="1"/>
  <c r="N94" i="1" a="1"/>
  <c r="N94" i="1" s="1"/>
  <c r="M94" i="1"/>
  <c r="L94" i="1"/>
  <c r="C94" i="1"/>
  <c r="N93" i="1" a="1"/>
  <c r="N93" i="1" s="1"/>
  <c r="M93" i="1"/>
  <c r="L93" i="1"/>
  <c r="C93" i="1"/>
  <c r="N92" i="1" a="1"/>
  <c r="N92" i="1" s="1"/>
  <c r="M92" i="1"/>
  <c r="L92" i="1"/>
  <c r="C92" i="1"/>
  <c r="N91" i="1" a="1"/>
  <c r="N91" i="1" s="1"/>
  <c r="M91" i="1"/>
  <c r="L91" i="1"/>
  <c r="C91" i="1"/>
  <c r="N90" i="1" a="1"/>
  <c r="N90" i="1" s="1"/>
  <c r="M90" i="1"/>
  <c r="L90" i="1"/>
  <c r="C90" i="1"/>
  <c r="N89" i="1" a="1"/>
  <c r="N89" i="1" s="1"/>
  <c r="M89" i="1"/>
  <c r="L89" i="1"/>
  <c r="C89" i="1"/>
  <c r="N88" i="1" a="1"/>
  <c r="N88" i="1" s="1"/>
  <c r="M88" i="1"/>
  <c r="L88" i="1"/>
  <c r="C88" i="1"/>
  <c r="N87" i="1" a="1"/>
  <c r="N87" i="1" s="1"/>
  <c r="M87" i="1"/>
  <c r="L87" i="1"/>
  <c r="C87" i="1"/>
  <c r="N86" i="1" a="1"/>
  <c r="N86" i="1" s="1"/>
  <c r="M86" i="1"/>
  <c r="L86" i="1"/>
  <c r="C86" i="1"/>
  <c r="N85" i="1" a="1"/>
  <c r="N85" i="1" s="1"/>
  <c r="M85" i="1"/>
  <c r="L85" i="1"/>
  <c r="C85" i="1"/>
  <c r="N84" i="1" a="1"/>
  <c r="N84" i="1" s="1"/>
  <c r="M84" i="1"/>
  <c r="L84" i="1"/>
  <c r="C84" i="1"/>
  <c r="N83" i="1" a="1"/>
  <c r="N83" i="1" s="1"/>
  <c r="M83" i="1"/>
  <c r="L83" i="1"/>
  <c r="C83" i="1"/>
  <c r="N82" i="1" a="1"/>
  <c r="N82" i="1" s="1"/>
  <c r="M82" i="1"/>
  <c r="L82" i="1"/>
  <c r="C82" i="1"/>
  <c r="N81" i="1" a="1"/>
  <c r="N81" i="1" s="1"/>
  <c r="M81" i="1"/>
  <c r="L81" i="1"/>
  <c r="C81" i="1"/>
  <c r="N80" i="1" a="1"/>
  <c r="N80" i="1" s="1"/>
  <c r="M80" i="1"/>
  <c r="L80" i="1"/>
  <c r="C80" i="1"/>
  <c r="N79" i="1" a="1"/>
  <c r="N79" i="1" s="1"/>
  <c r="M79" i="1"/>
  <c r="L79" i="1"/>
  <c r="C79" i="1"/>
  <c r="N78" i="1" a="1"/>
  <c r="N78" i="1" s="1"/>
  <c r="M78" i="1"/>
  <c r="L78" i="1"/>
  <c r="C78" i="1"/>
  <c r="N77" i="1" a="1"/>
  <c r="N77" i="1" s="1"/>
  <c r="M77" i="1"/>
  <c r="L77" i="1"/>
  <c r="C77" i="1"/>
  <c r="N76" i="1" a="1"/>
  <c r="N76" i="1" s="1"/>
  <c r="M76" i="1"/>
  <c r="L76" i="1"/>
  <c r="C76" i="1"/>
  <c r="N75" i="1" a="1"/>
  <c r="N75" i="1" s="1"/>
  <c r="M75" i="1"/>
  <c r="L75" i="1"/>
  <c r="C75" i="1"/>
  <c r="N74" i="1" a="1"/>
  <c r="N74" i="1" s="1"/>
  <c r="M74" i="1"/>
  <c r="L74" i="1"/>
  <c r="C74" i="1"/>
  <c r="N73" i="1" a="1"/>
  <c r="N73" i="1" s="1"/>
  <c r="M73" i="1"/>
  <c r="L73" i="1"/>
  <c r="C73" i="1"/>
  <c r="N72" i="1" a="1"/>
  <c r="N72" i="1" s="1"/>
  <c r="M72" i="1"/>
  <c r="L72" i="1"/>
  <c r="C72" i="1"/>
  <c r="N71" i="1" a="1"/>
  <c r="N71" i="1" s="1"/>
  <c r="M71" i="1"/>
  <c r="L71" i="1"/>
  <c r="C71" i="1"/>
  <c r="N70" i="1" a="1"/>
  <c r="N70" i="1" s="1"/>
  <c r="M70" i="1"/>
  <c r="L70" i="1"/>
  <c r="C70" i="1"/>
  <c r="N69" i="1" a="1"/>
  <c r="N69" i="1" s="1"/>
  <c r="M69" i="1"/>
  <c r="L69" i="1"/>
  <c r="C69" i="1"/>
  <c r="N68" i="1" a="1"/>
  <c r="N68" i="1" s="1"/>
  <c r="M68" i="1"/>
  <c r="L68" i="1"/>
  <c r="C68" i="1"/>
  <c r="N67" i="1" a="1"/>
  <c r="N67" i="1" s="1"/>
  <c r="M67" i="1"/>
  <c r="L67" i="1"/>
  <c r="C67" i="1"/>
  <c r="N66" i="1" a="1"/>
  <c r="N66" i="1" s="1"/>
  <c r="M66" i="1"/>
  <c r="L66" i="1"/>
  <c r="C66" i="1"/>
  <c r="N65" i="1" a="1"/>
  <c r="N65" i="1" s="1"/>
  <c r="M65" i="1"/>
  <c r="L65" i="1"/>
  <c r="C65" i="1"/>
  <c r="N64" i="1" a="1"/>
  <c r="N64" i="1" s="1"/>
  <c r="M64" i="1"/>
  <c r="L64" i="1"/>
  <c r="C64" i="1"/>
  <c r="N63" i="1" a="1"/>
  <c r="N63" i="1" s="1"/>
  <c r="M63" i="1"/>
  <c r="L63" i="1"/>
  <c r="C63" i="1"/>
  <c r="N62" i="1" a="1"/>
  <c r="N62" i="1" s="1"/>
  <c r="M62" i="1"/>
  <c r="L62" i="1"/>
  <c r="C62" i="1"/>
  <c r="N61" i="1" a="1"/>
  <c r="N61" i="1" s="1"/>
  <c r="M61" i="1"/>
  <c r="L61" i="1"/>
  <c r="C61" i="1"/>
  <c r="N60" i="1" a="1"/>
  <c r="N60" i="1" s="1"/>
  <c r="M60" i="1"/>
  <c r="L60" i="1"/>
  <c r="C60" i="1"/>
  <c r="N59" i="1" a="1"/>
  <c r="N59" i="1" s="1"/>
  <c r="M59" i="1"/>
  <c r="L59" i="1"/>
  <c r="C59" i="1"/>
  <c r="N58" i="1" a="1"/>
  <c r="N58" i="1" s="1"/>
  <c r="M58" i="1"/>
  <c r="L58" i="1"/>
  <c r="C58" i="1"/>
  <c r="N57" i="1" a="1"/>
  <c r="N57" i="1" s="1"/>
  <c r="M57" i="1"/>
  <c r="L57" i="1"/>
  <c r="C57" i="1"/>
  <c r="N23" i="1" a="1"/>
  <c r="N23" i="1" s="1"/>
  <c r="M23" i="1"/>
  <c r="L23" i="1"/>
  <c r="C23" i="1"/>
  <c r="N18" i="1" a="1"/>
  <c r="N18" i="1" s="1"/>
  <c r="M18" i="1"/>
  <c r="L18" i="1"/>
  <c r="C18" i="1"/>
  <c r="N36" i="1" a="1"/>
  <c r="N36" i="1" s="1"/>
  <c r="M36" i="1"/>
  <c r="L36" i="1"/>
  <c r="C36" i="1"/>
  <c r="N30" i="1" a="1"/>
  <c r="N30" i="1" s="1"/>
  <c r="M30" i="1"/>
  <c r="L30" i="1"/>
  <c r="C30" i="1"/>
  <c r="N27" i="1" a="1"/>
  <c r="N27" i="1" s="1"/>
  <c r="M27" i="1"/>
  <c r="L27" i="1"/>
  <c r="C27" i="1"/>
  <c r="N40" i="1" a="1"/>
  <c r="N40" i="1" s="1"/>
  <c r="M40" i="1"/>
  <c r="L40" i="1"/>
  <c r="C40" i="1"/>
  <c r="N39" i="1" a="1"/>
  <c r="N39" i="1" s="1"/>
  <c r="M39" i="1"/>
  <c r="L39" i="1"/>
  <c r="C39" i="1"/>
  <c r="N35" i="1" a="1"/>
  <c r="N35" i="1" s="1"/>
  <c r="M35" i="1"/>
  <c r="L35" i="1"/>
  <c r="C35" i="1"/>
  <c r="N16" i="1" a="1"/>
  <c r="N16" i="1" s="1"/>
  <c r="M16" i="1"/>
  <c r="L16" i="1"/>
  <c r="C16" i="1"/>
  <c r="N15" i="1" a="1"/>
  <c r="N15" i="1" s="1"/>
  <c r="M15" i="1"/>
  <c r="L15" i="1"/>
  <c r="C15" i="1"/>
  <c r="N50" i="1" a="1"/>
  <c r="N50" i="1" s="1"/>
  <c r="M50" i="1"/>
  <c r="L50" i="1"/>
  <c r="C50" i="1"/>
  <c r="N49" i="1" a="1"/>
  <c r="N49" i="1" s="1"/>
  <c r="M49" i="1"/>
  <c r="L49" i="1"/>
  <c r="C49" i="1"/>
  <c r="N43" i="1" a="1"/>
  <c r="N43" i="1" s="1"/>
  <c r="M43" i="1"/>
  <c r="L43" i="1"/>
  <c r="C43" i="1"/>
  <c r="N42" i="1" a="1"/>
  <c r="N42" i="1" s="1"/>
  <c r="M42" i="1"/>
  <c r="L42" i="1"/>
  <c r="C42" i="1"/>
  <c r="N41" i="1" a="1"/>
  <c r="N41" i="1" s="1"/>
  <c r="M41" i="1"/>
  <c r="L41" i="1"/>
  <c r="C41" i="1"/>
  <c r="N48" i="1" a="1"/>
  <c r="N48" i="1" s="1"/>
  <c r="M48" i="1"/>
  <c r="L48" i="1"/>
  <c r="C48" i="1"/>
  <c r="N47" i="1" a="1"/>
  <c r="N47" i="1" s="1"/>
  <c r="M47" i="1"/>
  <c r="L47" i="1"/>
  <c r="C47" i="1"/>
  <c r="N46" i="1" a="1"/>
  <c r="N46" i="1" s="1"/>
  <c r="M46" i="1"/>
  <c r="L46" i="1"/>
  <c r="C46" i="1"/>
  <c r="N45" i="1" a="1"/>
  <c r="N45" i="1" s="1"/>
  <c r="M45" i="1"/>
  <c r="L45" i="1"/>
  <c r="C45" i="1"/>
  <c r="N44" i="1" a="1"/>
  <c r="N44" i="1" s="1"/>
  <c r="M44" i="1"/>
  <c r="L44" i="1"/>
  <c r="C44" i="1"/>
  <c r="N38" i="1" a="1"/>
  <c r="N38" i="1" s="1"/>
  <c r="M38" i="1"/>
  <c r="L38" i="1"/>
  <c r="C38" i="1"/>
  <c r="N37" i="1" a="1"/>
  <c r="N37" i="1" s="1"/>
  <c r="M37" i="1"/>
  <c r="L37" i="1"/>
  <c r="C37" i="1"/>
  <c r="N34" i="1" a="1"/>
  <c r="N34" i="1" s="1"/>
  <c r="M34" i="1"/>
  <c r="L34" i="1"/>
  <c r="C34" i="1"/>
  <c r="N33" i="1" a="1"/>
  <c r="N33" i="1" s="1"/>
  <c r="M33" i="1"/>
  <c r="L33" i="1"/>
  <c r="C33" i="1"/>
  <c r="N32" i="1" a="1"/>
  <c r="N32" i="1" s="1"/>
  <c r="M32" i="1"/>
  <c r="L32" i="1"/>
  <c r="C32" i="1"/>
  <c r="N31" i="1" a="1"/>
  <c r="N31" i="1" s="1"/>
  <c r="M31" i="1"/>
  <c r="L31" i="1"/>
  <c r="C31" i="1"/>
  <c r="N29" i="1" a="1"/>
  <c r="N29" i="1" s="1"/>
  <c r="M29" i="1"/>
  <c r="L29" i="1"/>
  <c r="C29" i="1"/>
  <c r="N28" i="1" a="1"/>
  <c r="N28" i="1" s="1"/>
  <c r="M28" i="1"/>
  <c r="L28" i="1"/>
  <c r="C28" i="1"/>
  <c r="N26" i="1" a="1"/>
  <c r="N26" i="1" s="1"/>
  <c r="M26" i="1"/>
  <c r="L26" i="1"/>
  <c r="C26" i="1"/>
  <c r="N25" i="1" a="1"/>
  <c r="N25" i="1" s="1"/>
  <c r="M25" i="1"/>
  <c r="L25" i="1"/>
  <c r="C25" i="1"/>
  <c r="N24" i="1" a="1"/>
  <c r="N24" i="1" s="1"/>
  <c r="M24" i="1"/>
  <c r="L24" i="1"/>
  <c r="C24" i="1"/>
  <c r="N22" i="1" a="1"/>
  <c r="N22" i="1" s="1"/>
  <c r="M22" i="1"/>
  <c r="L22" i="1"/>
  <c r="C22" i="1"/>
  <c r="N21" i="1" a="1"/>
  <c r="N21" i="1" s="1"/>
  <c r="M21" i="1"/>
  <c r="L21" i="1"/>
  <c r="C21" i="1"/>
  <c r="N20" i="1" a="1"/>
  <c r="N20" i="1" s="1"/>
  <c r="M20" i="1"/>
  <c r="L20" i="1"/>
  <c r="C20" i="1"/>
  <c r="N19" i="1" a="1"/>
  <c r="N19" i="1" s="1"/>
  <c r="M19" i="1"/>
  <c r="L19" i="1"/>
  <c r="C19" i="1"/>
  <c r="N17" i="1" a="1"/>
  <c r="N17" i="1" s="1"/>
  <c r="M17" i="1"/>
  <c r="L17" i="1"/>
  <c r="C17" i="1"/>
  <c r="N12" i="1" a="1"/>
  <c r="N12" i="1" s="1"/>
  <c r="M12" i="1"/>
  <c r="L12" i="1"/>
  <c r="C12" i="1"/>
  <c r="N8" i="1" a="1"/>
  <c r="N8" i="1" s="1"/>
  <c r="M8" i="1"/>
  <c r="L8" i="1"/>
  <c r="C8" i="1"/>
  <c r="N14" i="1" a="1"/>
  <c r="N14" i="1" s="1"/>
  <c r="M14" i="1"/>
  <c r="L14" i="1"/>
  <c r="C14" i="1"/>
  <c r="N13" i="1" a="1"/>
  <c r="N13" i="1" s="1"/>
  <c r="M13" i="1"/>
  <c r="L13" i="1"/>
  <c r="C13" i="1"/>
  <c r="N11" i="1" a="1"/>
  <c r="N11" i="1" s="1"/>
  <c r="M11" i="1"/>
  <c r="L11" i="1"/>
  <c r="C11" i="1"/>
  <c r="N10" i="1" a="1"/>
  <c r="N10" i="1" s="1"/>
  <c r="M10" i="1"/>
  <c r="L10" i="1"/>
  <c r="C10" i="1"/>
  <c r="N9" i="1" a="1"/>
  <c r="N9" i="1" s="1"/>
  <c r="M9" i="1"/>
  <c r="L9" i="1"/>
  <c r="C9" i="1"/>
  <c r="N7" i="1" a="1"/>
  <c r="N7" i="1" s="1"/>
  <c r="M7" i="1"/>
  <c r="L7" i="1"/>
  <c r="C7" i="1"/>
  <c r="N6" i="1" a="1"/>
  <c r="N6" i="1" s="1"/>
  <c r="M6" i="1"/>
  <c r="L6" i="1"/>
  <c r="C6" i="1"/>
  <c r="N5" i="1" a="1"/>
  <c r="N5" i="1" s="1"/>
  <c r="M5" i="1"/>
  <c r="L5" i="1"/>
  <c r="C5" i="1"/>
  <c r="N4" i="1" a="1"/>
  <c r="N4" i="1" s="1"/>
  <c r="M4" i="1"/>
  <c r="L4" i="1"/>
  <c r="C4" i="1"/>
  <c r="N2" i="1" a="1"/>
  <c r="N2" i="1" s="1"/>
  <c r="M2" i="1"/>
  <c r="L2" i="1"/>
  <c r="C2" i="1"/>
  <c r="N3" i="1" a="1"/>
  <c r="N3" i="1" s="1"/>
  <c r="M3" i="1"/>
  <c r="L3" i="1"/>
  <c r="C3" i="1"/>
</calcChain>
</file>

<file path=xl/sharedStrings.xml><?xml version="1.0" encoding="utf-8"?>
<sst xmlns="http://schemas.openxmlformats.org/spreadsheetml/2006/main" count="12069" uniqueCount="4293">
  <si>
    <t>Company/Brand</t>
  </si>
  <si>
    <t>Founded</t>
  </si>
  <si>
    <t xml:space="preserve"> </t>
  </si>
  <si>
    <t>Headquarters</t>
  </si>
  <si>
    <t>Sector</t>
  </si>
  <si>
    <t>What it does</t>
  </si>
  <si>
    <t>Founder/s</t>
  </si>
  <si>
    <t>Investor/s</t>
  </si>
  <si>
    <t>Amount(in dollars)</t>
  </si>
  <si>
    <t>Stage</t>
  </si>
  <si>
    <t>Month</t>
  </si>
  <si>
    <t>Smart Express</t>
  </si>
  <si>
    <t>Mumbai</t>
  </si>
  <si>
    <t>Logistics</t>
  </si>
  <si>
    <t>India’s Most Innovative and Awarded Express Logistics Company.</t>
  </si>
  <si>
    <t>Yogesh Dhingra</t>
  </si>
  <si>
    <t>IIFL India Private Equity Fund, Smiti Holding &amp; Trading Company</t>
  </si>
  <si>
    <t>Seed</t>
  </si>
  <si>
    <t>Duroflex</t>
  </si>
  <si>
    <t>Bangalore</t>
  </si>
  <si>
    <t>Furniture</t>
  </si>
  <si>
    <t>5 decades of experience, superior quality and best in class innovation help us in bringing you a wide range of mattresses, pillows, protectors and other sleep solutions.</t>
  </si>
  <si>
    <t>P. C. Mathew</t>
  </si>
  <si>
    <t>Norwest Venture Partners</t>
  </si>
  <si>
    <t>Biocon Biologics</t>
  </si>
  <si>
    <t>BioTechnology</t>
  </si>
  <si>
    <t>Biocon is a fully integrated pure play biosimilars organization, globally engaged in developing high quality affordable biosimilars.</t>
  </si>
  <si>
    <t>Kiran Mazumdar-Shaw</t>
  </si>
  <si>
    <t>Goldman Sachs, Tata Capital</t>
  </si>
  <si>
    <t>7,00,00,000</t>
  </si>
  <si>
    <t>WESS</t>
  </si>
  <si>
    <t>Renewable Energy</t>
  </si>
  <si>
    <t>Waaree is India's Largest Solar Module Manufacturer &amp; fastest growing EPC company with Presence across 68 countries.</t>
  </si>
  <si>
    <t>Hitesh Doshi</t>
  </si>
  <si>
    <t>Centrum Financial Services</t>
  </si>
  <si>
    <t>20,00,000</t>
  </si>
  <si>
    <t>Five Star Finance</t>
  </si>
  <si>
    <t>Chennai</t>
  </si>
  <si>
    <t>FinTech</t>
  </si>
  <si>
    <t>Five-Star is a Registered Non Banking Finance Company (NBFC) with Reserve Bank of India (RBI).</t>
  </si>
  <si>
    <t>V K Ranganathan</t>
  </si>
  <si>
    <t>TPG Capital Asia, Epiq Capital</t>
  </si>
  <si>
    <t>23,40,00,000</t>
  </si>
  <si>
    <t>VLCC Health Care</t>
  </si>
  <si>
    <t>Gurugram</t>
  </si>
  <si>
    <t>Health, Wellness &amp; Fitness</t>
  </si>
  <si>
    <t>VLCC is today widely recognized for its comprehensive portfolio of beauty and wellness products and services</t>
  </si>
  <si>
    <t>Vandana Luthra</t>
  </si>
  <si>
    <t>Safex Chemicals</t>
  </si>
  <si>
    <t>New Delhi</t>
  </si>
  <si>
    <t>AgriTech</t>
  </si>
  <si>
    <t>Safex Chemicals India Ltd is a leading company having a strong foothold in the Indian agrochemicals industry.</t>
  </si>
  <si>
    <t>SK Jindal, SK Chaudhary</t>
  </si>
  <si>
    <t>BanyanTree Finance Pvt. Ltd.</t>
  </si>
  <si>
    <t>5,00,00,000</t>
  </si>
  <si>
    <t>Tessolve</t>
  </si>
  <si>
    <t>Electronics</t>
  </si>
  <si>
    <t>Tessolve Semiconductor offers engineering in semiconductor design, test/product engineering, failure analysis, systems design.</t>
  </si>
  <si>
    <t>P Raja Manickam, Srinivas Chinamilli, Veerappan V</t>
  </si>
  <si>
    <t>Novo Tellus Capital</t>
  </si>
  <si>
    <t>4,00,00,000</t>
  </si>
  <si>
    <t>Moneyboxx</t>
  </si>
  <si>
    <t>Moneyboxx Finance provides easy access to financing to the deserving micro enterprises.</t>
  </si>
  <si>
    <t>Deepak Aggarwal</t>
  </si>
  <si>
    <t>Ashv Finance, BlackSoil Capital</t>
  </si>
  <si>
    <t>30,00,000</t>
  </si>
  <si>
    <t>Debt</t>
  </si>
  <si>
    <t>Pine Labs</t>
  </si>
  <si>
    <t>Noida</t>
  </si>
  <si>
    <t>Information Technology &amp; Services</t>
  </si>
  <si>
    <t>A merchant platform company that provides financing and last-mile retail transaction technology to merchants</t>
  </si>
  <si>
    <t>Amrish Rau</t>
  </si>
  <si>
    <t>Invesco Developing Markets Fund</t>
  </si>
  <si>
    <t>Nobel Hygiene</t>
  </si>
  <si>
    <t>Healthcare</t>
  </si>
  <si>
    <t>Nobel Hygiene is one of the leading disposable hygiene care products manufacturer in the country with an ISO 9001:2015 and CE certification, headquartered in Mumbai.</t>
  </si>
  <si>
    <t>Johari Kamal</t>
  </si>
  <si>
    <t>Quadria Capital</t>
  </si>
  <si>
    <t>Information Technology</t>
  </si>
  <si>
    <t>SK Finance</t>
  </si>
  <si>
    <t>Jaipur</t>
  </si>
  <si>
    <t>Financial Services</t>
  </si>
  <si>
    <t>SK Finance is a leading player in vehicle financing and small business loans lending space with AUM over 4000cr.</t>
  </si>
  <si>
    <t>Rajendra Setia</t>
  </si>
  <si>
    <t>IIFL Wealth, TPG Growth, Norwest Venture Partners</t>
  </si>
  <si>
    <t>Series F</t>
  </si>
  <si>
    <t>Lendingkart</t>
  </si>
  <si>
    <t>Gujarat</t>
  </si>
  <si>
    <t>Lendingkart is an online financing company dedicated to help entrepreneurs and small businesses with Working Capital Loans.</t>
  </si>
  <si>
    <t>Harshvardhan Lunia, Mukul Sachan</t>
  </si>
  <si>
    <t>Bertelsmann India Investments, Fullerton Financial Holdings</t>
  </si>
  <si>
    <t>1,50,00,000</t>
  </si>
  <si>
    <t>SMOOR</t>
  </si>
  <si>
    <t>Food &amp; Beverages</t>
  </si>
  <si>
    <t>Instigate your sixth sense with our new range of chocolates.</t>
  </si>
  <si>
    <t>Vimal Sharma</t>
  </si>
  <si>
    <t>Klub</t>
  </si>
  <si>
    <t>Undisclosed</t>
  </si>
  <si>
    <t>Svasti Microfinance</t>
  </si>
  <si>
    <t>Svasti works with urban slum dwellers women microentrepreneurs.</t>
  </si>
  <si>
    <t>Arunkumar Padmanabhan, Narayanan Subramaniam</t>
  </si>
  <si>
    <t>Kayenne Ventures, Nordic Microfinance Initiative</t>
  </si>
  <si>
    <t>40,00,000</t>
  </si>
  <si>
    <t>Dream Sports</t>
  </si>
  <si>
    <t>Gaming</t>
  </si>
  <si>
    <t>Dream Sports is India’s leading sports technology company with brands such as Dream11, FanCode, DreamX and DreamSetGo in its portfolio.</t>
  </si>
  <si>
    <t>Bhavit Sheth, Harsh Jain</t>
  </si>
  <si>
    <t>TCV, D1 Capital Partners, Falcon Edge.</t>
  </si>
  <si>
    <t>40,00,00,000</t>
  </si>
  <si>
    <t>MediBuddy</t>
  </si>
  <si>
    <t>HealthTech</t>
  </si>
  <si>
    <t>MediBuddy is a Trusted Digital Platform for Cashless Healthcare. MediBuddy connects patients with doctors and hospitals.</t>
  </si>
  <si>
    <t>atish Kannan, Enbasekar</t>
  </si>
  <si>
    <t>IDFC Private Equity, Bessemer Venture Partners</t>
  </si>
  <si>
    <t>Series B</t>
  </si>
  <si>
    <t>EdTech</t>
  </si>
  <si>
    <t>Nazara Technologies</t>
  </si>
  <si>
    <t>Nazara Technologies develops mobile content such as games, themes, wallpapers, and multimedia.</t>
  </si>
  <si>
    <t>Nitish Mittersain</t>
  </si>
  <si>
    <t>Hornbill Capital Advisers, Plutus Wealth Management</t>
  </si>
  <si>
    <t>3,00,00,000</t>
  </si>
  <si>
    <t>ideaForge</t>
  </si>
  <si>
    <t>Drone</t>
  </si>
  <si>
    <t>ideaForge is an Indian company engaged in the development of unmanned aerial systems.</t>
  </si>
  <si>
    <t>Ankit Mehta, Ashish Bhat</t>
  </si>
  <si>
    <t>Infosys, Qualcomm Ventures</t>
  </si>
  <si>
    <t>Stelis Biopharma</t>
  </si>
  <si>
    <t>Stelis Biopharma is a vertically integrated biopharmaceutical company.</t>
  </si>
  <si>
    <t>Pudhucode Radhakrishnan Kannan</t>
  </si>
  <si>
    <t>RouteOne, Mankekar Family Office</t>
  </si>
  <si>
    <t>19,50,00,000</t>
  </si>
  <si>
    <t>Max Healthcare</t>
  </si>
  <si>
    <t>Max Healthcare is one of the leading chain of hospitals in India.</t>
  </si>
  <si>
    <t>Analjit Singh</t>
  </si>
  <si>
    <t>Radiant Life Care Private Ltd, Life Healthcare</t>
  </si>
  <si>
    <t>14,00,00,000</t>
  </si>
  <si>
    <t>ANSR</t>
  </si>
  <si>
    <t>Consulting</t>
  </si>
  <si>
    <t>ANSR Consulting is providing end-to-end services for companies, setting up captive service centers.</t>
  </si>
  <si>
    <t>Lalit Ahuja</t>
  </si>
  <si>
    <t>Sistema Asia Capital, Evolvence India Fund</t>
  </si>
  <si>
    <t>1,00,00,000</t>
  </si>
  <si>
    <t>VerSe Innovation</t>
  </si>
  <si>
    <t>Innovation Management</t>
  </si>
  <si>
    <t>Owner of Dailyhunt App and I-Pay</t>
  </si>
  <si>
    <t>Virendra Gupta</t>
  </si>
  <si>
    <t>Canaan Valley Capital, Glade Brook Capital Partners</t>
  </si>
  <si>
    <t>1,00,00,00,000</t>
  </si>
  <si>
    <t>Series H</t>
  </si>
  <si>
    <t>Sports</t>
  </si>
  <si>
    <t>Heads Up For Tails</t>
  </si>
  <si>
    <t>Pet care</t>
  </si>
  <si>
    <t>A one stop shop for all pet products with paw prints all across India, we design, manufacture and customize stylish</t>
  </si>
  <si>
    <t>Rashi Sanon</t>
  </si>
  <si>
    <t>Verlinvest, Sequoia Capital India</t>
  </si>
  <si>
    <t>Series A</t>
  </si>
  <si>
    <t>Vedic Cosmeceuticals</t>
  </si>
  <si>
    <t>Cosmetics</t>
  </si>
  <si>
    <t>One of india’s most trusted and technologically advanced white label manufacturer in the personal care space</t>
  </si>
  <si>
    <t>Mohit Goel</t>
  </si>
  <si>
    <t>Sixth Sense Ventures</t>
  </si>
  <si>
    <t>NephroPlus</t>
  </si>
  <si>
    <t>Hyderabad</t>
  </si>
  <si>
    <t>Hospital &amp; Health Care</t>
  </si>
  <si>
    <t>A vision and passion of redefining healthcare delivery in India in 2010, NephroPlus today is India’s largest network of dialysis centres.</t>
  </si>
  <si>
    <t>Vikram Vuppala</t>
  </si>
  <si>
    <t>IIFL Asset Management</t>
  </si>
  <si>
    <t>Series E</t>
  </si>
  <si>
    <t>Wonderchef</t>
  </si>
  <si>
    <t>Consumer Goods</t>
  </si>
  <si>
    <t>Wonderchef Cookware and Appliances is a perfect blend of health, taste, and convenience that inspires us to 'cook with pride'.</t>
  </si>
  <si>
    <t>Ravi Saxena</t>
  </si>
  <si>
    <t>Sixth Sense Ventures, Godrej Family office, Malpani Group</t>
  </si>
  <si>
    <t>CometChat</t>
  </si>
  <si>
    <t>Computer Software</t>
  </si>
  <si>
    <t>Voice, video &amp; text chat SDKs, APIs &amp; Plugins for Developers.</t>
  </si>
  <si>
    <t>Anuj, Anant Garg</t>
  </si>
  <si>
    <t>Signal Peak Ventures</t>
  </si>
  <si>
    <t>Probus Insurance</t>
  </si>
  <si>
    <t>Insurance</t>
  </si>
  <si>
    <t>Probus Insurance is a leading InsurTech platform in India.</t>
  </si>
  <si>
    <t>Rakesh goyal</t>
  </si>
  <si>
    <t>BlueOrchard Impact Investment Managers</t>
  </si>
  <si>
    <t>Ozonetel</t>
  </si>
  <si>
    <t>Telecommunications</t>
  </si>
  <si>
    <t>Ozonetel is leading Cloud Telephony solution provider.</t>
  </si>
  <si>
    <t>CSN Murthy, Atul Sharma</t>
  </si>
  <si>
    <t>Stakeboat Capital</t>
  </si>
  <si>
    <t>Mobileware Technologies</t>
  </si>
  <si>
    <t>A mobile applications development platform for technologies including Symbian, Blackberry, and early versions of iOS and Android.</t>
  </si>
  <si>
    <t>Amitabh Kanekar, Satyajit Kanekar</t>
  </si>
  <si>
    <t>Kvanto Payment Services</t>
  </si>
  <si>
    <t>Holisol</t>
  </si>
  <si>
    <t>HoliSol Logistics Is a Supply Chain Operations Company!</t>
  </si>
  <si>
    <t>Manish Ahuja, Naveen Rawat, Rahul Dogar</t>
  </si>
  <si>
    <t>BlackSoil, CLSA Capital Partners</t>
  </si>
  <si>
    <t>Heathcare</t>
  </si>
  <si>
    <t>IBSFINtech</t>
  </si>
  <si>
    <t>Driving Digitization &amp; Automation of Cash &amp; Liquidity, Risk, Treasury &amp; Trade Finance functions of the Corporate.</t>
  </si>
  <si>
    <t>C M Grover, TM Manjunath</t>
  </si>
  <si>
    <t>Pre-Series A</t>
  </si>
  <si>
    <t>Skymet</t>
  </si>
  <si>
    <t>Environmental Services</t>
  </si>
  <si>
    <t>Provide services that allow clients to understand and organize themselves around changing environment.</t>
  </si>
  <si>
    <t>Yogesh Patil</t>
  </si>
  <si>
    <t>Northern Arc, Caspian Impact Investments</t>
  </si>
  <si>
    <t>Policybazaar</t>
  </si>
  <si>
    <t>PolicyBazaar designs an online life insurance and general insurance comparison portal that analyzes financial products.</t>
  </si>
  <si>
    <t>Alok Bansal, Avaneesh Nirjar, Manoj Sharma, Tarun Mathur, Yashish Dahiya</t>
  </si>
  <si>
    <t>Falcon Edge Capital, White Oak Global Advisors</t>
  </si>
  <si>
    <t>7,50,00,000</t>
  </si>
  <si>
    <t>Northern Arc</t>
  </si>
  <si>
    <t>Northern Arc Capital is a Non-Banking Finance Company that provides borrows with access to debt investors.</t>
  </si>
  <si>
    <t>Kshama Fernandes</t>
  </si>
  <si>
    <t>Kotak Mahindra Bank, FMO</t>
  </si>
  <si>
    <t>50,00,000</t>
  </si>
  <si>
    <t>Asirvad Microfinance</t>
  </si>
  <si>
    <t>Asirvad Microfinance provides microfinance loans to women from a poor and low-income households.</t>
  </si>
  <si>
    <t>Raja Vaidyanathan</t>
  </si>
  <si>
    <t>WorldBusiness Capital, Northern Arc</t>
  </si>
  <si>
    <t>Cashify</t>
  </si>
  <si>
    <t>E-commerce</t>
  </si>
  <si>
    <t>Cashify.in is an e-commerce platform for reselling used electronic gadgets.</t>
  </si>
  <si>
    <t>Amit Sethi, Mandeep Manocha, Nakul Kumar</t>
  </si>
  <si>
    <t>Bessemer Venture Partners, CDH Investments</t>
  </si>
  <si>
    <t>CarDekho</t>
  </si>
  <si>
    <t>Automotive</t>
  </si>
  <si>
    <t>Redefining the country’s personal mobility ecosystem with technologically enhanced solutions.</t>
  </si>
  <si>
    <t>Amit Jain, Anurag Jain</t>
  </si>
  <si>
    <t>ixigo</t>
  </si>
  <si>
    <t>IT</t>
  </si>
  <si>
    <t>AI-based travel app offering seamless planning and booking for flights, trains, buses, hotels and more!</t>
  </si>
  <si>
    <t>Rajnish Kumar, Aloke Bajpai</t>
  </si>
  <si>
    <t>GIC, Infoedge</t>
  </si>
  <si>
    <t>LifeCell</t>
  </si>
  <si>
    <t>Biotechnology</t>
  </si>
  <si>
    <t>A building block of the team that preserves the building blocks of life</t>
  </si>
  <si>
    <t>S. Abhaya Kumar</t>
  </si>
  <si>
    <t>Orbimed Asia Partners</t>
  </si>
  <si>
    <t>Wow! Momo</t>
  </si>
  <si>
    <t>Kolkata</t>
  </si>
  <si>
    <t>WOW! Momo is one of the fastest-growing food brands in India.</t>
  </si>
  <si>
    <t>Binod Homagai, Sagar Daryani, Shah Miftaur Rahman</t>
  </si>
  <si>
    <t>Tree Line Investment Management</t>
  </si>
  <si>
    <t>Series C</t>
  </si>
  <si>
    <t>Kaar Technologies</t>
  </si>
  <si>
    <t>Kaar Technologies is an SAP global consultancy firm that designs, delivers and deploys cutting-edge SAP solutions for businesses around the world.</t>
  </si>
  <si>
    <t>Maran Nagarajan</t>
  </si>
  <si>
    <t>BlackSoil</t>
  </si>
  <si>
    <t>Kredent</t>
  </si>
  <si>
    <t>Kredent Academy is the unique concept where financial market professionals have taken the onus of creating a strong knowledge bank in their area of expertise</t>
  </si>
  <si>
    <t>Vineet Patawari, Vivek Bajaj, Vinay Pagaria</t>
  </si>
  <si>
    <t>Kotak Securities</t>
  </si>
  <si>
    <t>Blive</t>
  </si>
  <si>
    <t>Panaji</t>
  </si>
  <si>
    <t>Tourism</t>
  </si>
  <si>
    <t>B: Live is an electric vehicle tourism startup.</t>
  </si>
  <si>
    <t>Samarth Kholkar, Sandeep Mukherjee</t>
  </si>
  <si>
    <t>Mumbai Angels, DNA Entertainment Networks</t>
  </si>
  <si>
    <t>10,00,000</t>
  </si>
  <si>
    <t>Pre-series A</t>
  </si>
  <si>
    <t>Lenskart</t>
  </si>
  <si>
    <t>Faridabad</t>
  </si>
  <si>
    <t>Eyewear</t>
  </si>
  <si>
    <t>India's fastest growing eyewear company and largest eyewear company online.</t>
  </si>
  <si>
    <t>Peyush Bansal</t>
  </si>
  <si>
    <t>Temasek, Falcon Edge</t>
  </si>
  <si>
    <t>Better Capital</t>
  </si>
  <si>
    <t>Santra</t>
  </si>
  <si>
    <t>Venture Capital &amp; Private Equity</t>
  </si>
  <si>
    <t>Better is a top-tier India-focused pre-seed venture firm with a portfolio of 100+ companies including stellar successes like Rupeek, Open, Khatabook, Bijak</t>
  </si>
  <si>
    <t>Vaibhav Domkundwar</t>
  </si>
  <si>
    <t>Fullife Healthcare</t>
  </si>
  <si>
    <t>Pharmaceuticals #REF!</t>
  </si>
  <si>
    <t>Primary Business is Development and Manufacturing of Novel Healthcare Products in Effervescent forms using imported propriety ingredients.</t>
  </si>
  <si>
    <t>Varun Khanna</t>
  </si>
  <si>
    <t>Morgan Stanley Private Equity Asia</t>
  </si>
  <si>
    <t>Annapurna Finance</t>
  </si>
  <si>
    <t>Bhubaneswar</t>
  </si>
  <si>
    <t>Annapurna Microfinance is a microfinance venture that works for the financial and economic upliftment of underserved and unreached women.</t>
  </si>
  <si>
    <t>Gobinda Chandra Pattnaik</t>
  </si>
  <si>
    <t>Asian Development Bank, Oman India Joint Investment Fund</t>
  </si>
  <si>
    <t>TurboHire</t>
  </si>
  <si>
    <t>Industry-leading augmented intelligence software for Talent Intelligence, Recruitment Automation, and Applicant Tracking</t>
  </si>
  <si>
    <t>Deepak Agrawal</t>
  </si>
  <si>
    <t>Arcilla, Samir Khosla</t>
  </si>
  <si>
    <t>SatSure</t>
  </si>
  <si>
    <t>Defense &amp; Space</t>
  </si>
  <si>
    <t>SatSure is an innovative decision analytics company</t>
  </si>
  <si>
    <t>Prateep Basu, Rashmit Singh Sukhmani, Abhishek Raju</t>
  </si>
  <si>
    <t>Baring PE India</t>
  </si>
  <si>
    <t>Zenpay Solutions</t>
  </si>
  <si>
    <t>India’s fastest growing fintech company, which has revolutionized the ultimate banking experience especially by reaching out to thousands of blue-collared employees by promoting digital banking solutions across India.</t>
  </si>
  <si>
    <t>Ankit Bhargava</t>
  </si>
  <si>
    <t>The StarupLab, AngelBay</t>
  </si>
  <si>
    <t>LeadSquared</t>
  </si>
  <si>
    <t>LeadSquared is a marketing automation and sales execution platform that helps businesses increase their closures, manage their pipelines</t>
  </si>
  <si>
    <t>Nilesh Patel</t>
  </si>
  <si>
    <t>International Finance Corporation</t>
  </si>
  <si>
    <t>Shumee</t>
  </si>
  <si>
    <t>Retail</t>
  </si>
  <si>
    <t>An Indian, mom-made toy brand passionate about making playtime development-friendly, child-safe, and sustainable. Our design philosophy is that play is 90% child and 10% toy.</t>
  </si>
  <si>
    <t>Meeta Sharma Gupta</t>
  </si>
  <si>
    <t>Dia Mirza</t>
  </si>
  <si>
    <t>Wallmantra</t>
  </si>
  <si>
    <t>Arts &amp; Crafts</t>
  </si>
  <si>
    <t>WallMantra is a well reputed wall decoration online store in India.</t>
  </si>
  <si>
    <t>Shivam Agarwal</t>
  </si>
  <si>
    <t>Velocity</t>
  </si>
  <si>
    <t>Aquatein</t>
  </si>
  <si>
    <t>India's First Protein Water in 21g and 10g Variants with BCAA.</t>
  </si>
  <si>
    <t>Ananth B Prabhala, Mitisha Mehta</t>
  </si>
  <si>
    <t>Eaglewings Ventures</t>
  </si>
  <si>
    <t>Nimble Growth Organics</t>
  </si>
  <si>
    <t>Farming</t>
  </si>
  <si>
    <t>Nimble Growth Organics is the new age Agri startup which through its proprietary package of practice (PoP) cultivates organic fruits &amp; vegetables and ensure that authentic food reaches plate.</t>
  </si>
  <si>
    <t>Rahul Saria, Nagendra Kalkuli, Abhisek Bhagchandka, Pradeep Kumar ML</t>
  </si>
  <si>
    <t>Expertrons</t>
  </si>
  <si>
    <t>E-learning</t>
  </si>
  <si>
    <t>The world's largest AI Videobot platform providing futuristic solutions for businesses &amp; colleges and employment</t>
  </si>
  <si>
    <t>Jatin Solanki, Vivek Gupta</t>
  </si>
  <si>
    <t>Kunal Shah, Anant Maheshwari</t>
  </si>
  <si>
    <t>Leverage Edu</t>
  </si>
  <si>
    <t>Higher Education</t>
  </si>
  <si>
    <t>India's Most Trusted Study Abroad Platform</t>
  </si>
  <si>
    <t>Akshay Chaturvedi</t>
  </si>
  <si>
    <t>Vijay Shekhar Sharma, Rohit Kapoor, Amanpreet Bajaj, Lalit Singh</t>
  </si>
  <si>
    <t>Atomberg Technologies</t>
  </si>
  <si>
    <t>Consumer Electronics</t>
  </si>
  <si>
    <t>A maker of energy-efficient smart fans</t>
  </si>
  <si>
    <t>Manoj Meena, Sibabrata Das</t>
  </si>
  <si>
    <t>Ka Enterprises</t>
  </si>
  <si>
    <t>Genext Students</t>
  </si>
  <si>
    <t>LIVE online classes with expert tutors for K-12 for CBSE, ICSE and State Boards.</t>
  </si>
  <si>
    <t>Ali Asgar Kagzi, Piyush Dhanuka</t>
  </si>
  <si>
    <t>Navneet Education</t>
  </si>
  <si>
    <t>Sapio Analytics</t>
  </si>
  <si>
    <t>Sapio helps government create policies driven by the power of data and AI.</t>
  </si>
  <si>
    <t>Hardik Somani, Ashwin Srivastava, Shripal Jain, Viral Vora</t>
  </si>
  <si>
    <t>Rachit Poddar, Rajesh Gupta</t>
  </si>
  <si>
    <t>Karbon Card</t>
  </si>
  <si>
    <t>Prime objective is to empower Indian startups by creating the right financial products starting with a high-limit corporate credit card with unlimited benefits</t>
  </si>
  <si>
    <t>Pei-fu Hsieh, Amit Jangir, Kartik Jain, Sunil Sinha</t>
  </si>
  <si>
    <t>Y Combinator</t>
  </si>
  <si>
    <t>Imagimake</t>
  </si>
  <si>
    <t>Imagimake – one of the fastest growing and most innovative start-up in the field of Toys, Games &amp; Artist Supplies.</t>
  </si>
  <si>
    <t>Disha Katharani, Ravi Jalan</t>
  </si>
  <si>
    <t>Hike</t>
  </si>
  <si>
    <t>Hike is an Indian AI-led Unicorn startup that is committed to building a new social future.</t>
  </si>
  <si>
    <t>Kavin Bharti Mittal</t>
  </si>
  <si>
    <t>Binny Bansal, Kunal Shah</t>
  </si>
  <si>
    <t>Snack Amor</t>
  </si>
  <si>
    <t>Snack Amor aims is to offer a healthy, natural and tasty snacking experience to its customers.</t>
  </si>
  <si>
    <t>Deepak Grover</t>
  </si>
  <si>
    <t>Sanchit Agarwal, Sujan Sinha, Michael Cooke</t>
  </si>
  <si>
    <t>BatteryPool</t>
  </si>
  <si>
    <t>Pune</t>
  </si>
  <si>
    <t>Building the Operating System for managing Electric Vehicles in fleets.</t>
  </si>
  <si>
    <t>Ashwin Shankar</t>
  </si>
  <si>
    <t>IAN</t>
  </si>
  <si>
    <t>Unacademy</t>
  </si>
  <si>
    <t>Unacademy aims to build the world's largest online knowledge repository for multi-lingual education.</t>
  </si>
  <si>
    <t>Gaurav Munjal, Hemesh Singh, Roman Saini</t>
  </si>
  <si>
    <t>Bhavin Turakhia</t>
  </si>
  <si>
    <t>AyuRythm</t>
  </si>
  <si>
    <t>AyuRythm is the world's first completely digital solution for personalized holistic wellness based on Ayurvedic principles.</t>
  </si>
  <si>
    <t>Abhilesh Gupta</t>
  </si>
  <si>
    <t>SucSEED Indovation Fund</t>
  </si>
  <si>
    <t>undisclosed</t>
  </si>
  <si>
    <t>Enguru</t>
  </si>
  <si>
    <t>Enguru provides a personalized &amp; gamified English learning solution to prepare young adults for the workplace.</t>
  </si>
  <si>
    <t>Arshan Vakil, Tahem Veer Verma, Udit Hinduja</t>
  </si>
  <si>
    <t>Potencia Ventures, Bisk Ventures, LetsVenture, Ronnie Screwvala, Arihant Patni</t>
  </si>
  <si>
    <t>SuperBeings</t>
  </si>
  <si>
    <t>Computer software</t>
  </si>
  <si>
    <t>Continuous Leadership Development &amp; Employee Engagement platform. Improve Leadership, Culture and Experience real-time.</t>
  </si>
  <si>
    <t>Yasharth Mishra, Gaurav Bhawnani, Kunal Mishra</t>
  </si>
  <si>
    <t>Endiya Partners</t>
  </si>
  <si>
    <t>CareerNinja</t>
  </si>
  <si>
    <t>Careerninja Is A Funded, Early-stage Ed-tech Venture Building A Personalized Learning Platform To Help People Achieve Their Career Goals</t>
  </si>
  <si>
    <t>Shronit Ladhaniai</t>
  </si>
  <si>
    <t>Unitus Ventures</t>
  </si>
  <si>
    <t>Slang Labs</t>
  </si>
  <si>
    <t>Slang Labs provides accurate and multilingual in-app voice assistants for Android and web apps</t>
  </si>
  <si>
    <t>Kumar Rangarajan</t>
  </si>
  <si>
    <t>100x Entrepreneurs</t>
  </si>
  <si>
    <t>UrbanKisaan</t>
  </si>
  <si>
    <t>A modern farms close to where your home is. Creating positive change at every step from seed to store ensuring quality and traceability.</t>
  </si>
  <si>
    <t>Srinivas Chaganti, Vihari Kanukollu, Sairam Reddy</t>
  </si>
  <si>
    <t>BASF Venture Capital GmbH</t>
  </si>
  <si>
    <t>Arcatron Mobility</t>
  </si>
  <si>
    <t>Mission is to advance global standards of assisted living and make it dignified and safer.</t>
  </si>
  <si>
    <t>Ganesh Sonawane</t>
  </si>
  <si>
    <t>Pocketly</t>
  </si>
  <si>
    <t>Pocketly provides quick cash on hand, anytime - anywhere!</t>
  </si>
  <si>
    <t>Aarav Bhatia, Navdeesh Ahuja</t>
  </si>
  <si>
    <t>CoRover</t>
  </si>
  <si>
    <t>CoRover is the world’s first and the highest ROI delivering human-centric conversational AI platform.</t>
  </si>
  <si>
    <t>Ankush Sabharwal, Manav Gandotra, Kunal Bhakhri</t>
  </si>
  <si>
    <t>Canbank Venture Capital Fund</t>
  </si>
  <si>
    <t>CanPe</t>
  </si>
  <si>
    <t>Digital-first debt collections platform that is driven by compassion, and powered by AI.</t>
  </si>
  <si>
    <t>Arindam Choudhury</t>
  </si>
  <si>
    <t>Axilor Ventures</t>
  </si>
  <si>
    <t>Biocraft Innovation Technology</t>
  </si>
  <si>
    <t>Environmental service</t>
  </si>
  <si>
    <t>Innovation startup developing bamboo resources of India to be used in industrial use by developing injection moulding granules</t>
  </si>
  <si>
    <t>Vibha Mittal, Anubhav Mittal</t>
  </si>
  <si>
    <t>JITO Angel Network</t>
  </si>
  <si>
    <t>Pre-seed</t>
  </si>
  <si>
    <t>Onelife Nutriscience</t>
  </si>
  <si>
    <t>HealthCare</t>
  </si>
  <si>
    <t>Onelife Nutriscience is a consumer healthcare brands company.</t>
  </si>
  <si>
    <t>Gaurav Aggarwal</t>
  </si>
  <si>
    <t>Lasons India</t>
  </si>
  <si>
    <t>Flatheads</t>
  </si>
  <si>
    <t>Fashion</t>
  </si>
  <si>
    <t>Flatheads is a lifestyle brand that designs and creates shoes from India for the world. Flatheads launched India's first bamboo footwear.</t>
  </si>
  <si>
    <t>Ganesh Balakrishnan, Utkarsh Biradar</t>
  </si>
  <si>
    <t>Pankaj Chaddah, Srivatsan Rajan</t>
  </si>
  <si>
    <t>Fable Fintech</t>
  </si>
  <si>
    <t>Fable Fintech is being seed-funded by the CCAvenue Group, South East Asia’s number 1 eCommerce service provider</t>
  </si>
  <si>
    <t>Naushad Contractor</t>
  </si>
  <si>
    <t>Paytm</t>
  </si>
  <si>
    <t>Cashfree</t>
  </si>
  <si>
    <t>Cashfree is a payments and banking technology company that enables businesses in India to collect payments online and make payouts.</t>
  </si>
  <si>
    <t>Akash Sinha, Reeju Datta</t>
  </si>
  <si>
    <t>State Bank of India, Y Combinator</t>
  </si>
  <si>
    <t>Wellbeing Nutrition</t>
  </si>
  <si>
    <t>Organic whole food nutrition to keep up with the pace at which we live</t>
  </si>
  <si>
    <t>Avnish Chhabria</t>
  </si>
  <si>
    <t>WaterScience</t>
  </si>
  <si>
    <t>D2C startup</t>
  </si>
  <si>
    <t>The aim of making good water affordable and accessible.</t>
  </si>
  <si>
    <t>Sudeep N</t>
  </si>
  <si>
    <t>https://velocity.in/</t>
  </si>
  <si>
    <t>saarthi.ai</t>
  </si>
  <si>
    <t>AI startup</t>
  </si>
  <si>
    <t>Multilingual Conversational Enterprise AI Platform for omnichannel automation of customer journeys in the user's native language.</t>
  </si>
  <si>
    <t>Piyush Dangaich, Sameer Sinha, Sangram Sabat, Vishwa Nath Jha</t>
  </si>
  <si>
    <t>Nvidia Inception</t>
  </si>
  <si>
    <t>Answer Genomics</t>
  </si>
  <si>
    <t>A healthcare company that uses genome-based data to help individuals make decisions.</t>
  </si>
  <si>
    <t>Rahul Ranganathan</t>
  </si>
  <si>
    <t>India Accelerator, Lyxel&amp;Flamingo</t>
  </si>
  <si>
    <t>Pathfndr.io</t>
  </si>
  <si>
    <t>SaaS startup</t>
  </si>
  <si>
    <t>Intelligent Travel Tech Stack making sense of the world's information by scanning billions of data points and ranking destinations</t>
  </si>
  <si>
    <t>Varun Gupta</t>
  </si>
  <si>
    <t>Arali Ventures</t>
  </si>
  <si>
    <t>Green Cure</t>
  </si>
  <si>
    <t>World's first company to combine German Engineering with Indian Ayurveda in health products</t>
  </si>
  <si>
    <t>Sanchit Garg</t>
  </si>
  <si>
    <t>Venture Catalysts</t>
  </si>
  <si>
    <t>LegalPay</t>
  </si>
  <si>
    <t>A tech focused B2B litigation finance company in India.</t>
  </si>
  <si>
    <t>Kundan Shahi</t>
  </si>
  <si>
    <t>Ashwini Kakkar. 9Unicorns</t>
  </si>
  <si>
    <t>Lavado</t>
  </si>
  <si>
    <t>Consumer service</t>
  </si>
  <si>
    <t>A startup that is trying to permanently change the way people approach the cleaning and maintenance of their apparel and accessories.</t>
  </si>
  <si>
    <t>Disha Jain</t>
  </si>
  <si>
    <t>Ashish Shah</t>
  </si>
  <si>
    <t>Navars</t>
  </si>
  <si>
    <t>Navars Edutech comprises dynamic mix of intellectual professionals, managerial team, Subject matter experts and Astronomy and Space researchers.</t>
  </si>
  <si>
    <t>Sravan Varma Datla</t>
  </si>
  <si>
    <t>Faad Network</t>
  </si>
  <si>
    <t>NIRAMAI</t>
  </si>
  <si>
    <t>NIRAMAI has developed a novel breast cancer screening solution that uses Thermalytix, i.e. machine intelligence over thermography images.</t>
  </si>
  <si>
    <t>Geetha Manjunath</t>
  </si>
  <si>
    <t>CDC Group</t>
  </si>
  <si>
    <t>Chargeup</t>
  </si>
  <si>
    <t>"Battery as a Service" for 3 wheeler &amp; 2 wheelers</t>
  </si>
  <si>
    <t>Varun Goenka, Akshay Kashyap</t>
  </si>
  <si>
    <t>Mapmyindia</t>
  </si>
  <si>
    <t>ParkSmart</t>
  </si>
  <si>
    <t>ParkSmart is a parking management application.</t>
  </si>
  <si>
    <t>Prateek Garg, Rahul Gupta, Ratan Anmol Sethi, Rishabh Nagpal, Vishva Sharma</t>
  </si>
  <si>
    <t>Shireen Rangaswamy, Dilesh Gathani</t>
  </si>
  <si>
    <t>Keito</t>
  </si>
  <si>
    <t>AI company</t>
  </si>
  <si>
    <t>NO-CODE &lt;&gt; Human-assisted machine learning platform for document processing, to break information silos for enterprises</t>
  </si>
  <si>
    <t>Amal P S</t>
  </si>
  <si>
    <t>Rajesh Agarwal, Nandkishore Mundada</t>
  </si>
  <si>
    <t>9Unicorns</t>
  </si>
  <si>
    <t>Avalon Labs</t>
  </si>
  <si>
    <t>Avalon Labs incubates, invests, partners with and spearheads technology companies that are on the cutting edge.</t>
  </si>
  <si>
    <t>Varun Mayya</t>
  </si>
  <si>
    <t>Tanglin Ventures, Better Capital, Whiteboard Capital</t>
  </si>
  <si>
    <t>Rezo.ai</t>
  </si>
  <si>
    <t>Conversational AI platform - Innovate the way you communicate</t>
  </si>
  <si>
    <t>Manish Gupta, Rashi Gupta</t>
  </si>
  <si>
    <t>Devesh Sachdev, Bhavesh Manglani</t>
  </si>
  <si>
    <t>Polygon</t>
  </si>
  <si>
    <t>Crypto</t>
  </si>
  <si>
    <t>Polygon is a blockchain scalability platform.</t>
  </si>
  <si>
    <t>Jaynti Kanani, Sandeep Nailwal, Anurag Arjun</t>
  </si>
  <si>
    <t>Mark Cuban, MiH Ventures</t>
  </si>
  <si>
    <t>Ingenium</t>
  </si>
  <si>
    <t>Ingenium Education has been pushing e-learning by bringing small and medium sized institutes and schools online.</t>
  </si>
  <si>
    <t>Pramudit Somvanshi, Mohit Patel, Aakash Gupta</t>
  </si>
  <si>
    <t>Lead Angels</t>
  </si>
  <si>
    <t>Qube Health</t>
  </si>
  <si>
    <t>India's Most Respected Workplace Healthcare Management Company</t>
  </si>
  <si>
    <t>Gagan Kapur</t>
  </si>
  <si>
    <t>Inflection Point Ventures</t>
  </si>
  <si>
    <t>TruNativ</t>
  </si>
  <si>
    <t>TruNativ Foods &amp; Beverages Pvt Ltd</t>
  </si>
  <si>
    <t>Pranav Malhotra, Mamta Malhotra</t>
  </si>
  <si>
    <t>AntWak</t>
  </si>
  <si>
    <t>AntWak provides a video platform for e-learning service.</t>
  </si>
  <si>
    <t>Basav Nagur, Joybroto Ganguly, Sudhanshu Shekhar, Sumit Gupta, Sriramkumar Sundararaman</t>
  </si>
  <si>
    <t>Vaibhav Domkundwar, Kunal Shah</t>
  </si>
  <si>
    <t>Rage Coffee</t>
  </si>
  <si>
    <t>Rage Coffee is infused with plant based vitamins. These 100% natural extracts are typically found in foods.</t>
  </si>
  <si>
    <t>Bharat Sethi</t>
  </si>
  <si>
    <t>GetVantage, Prakash Katama</t>
  </si>
  <si>
    <t>Kudos</t>
  </si>
  <si>
    <t>Kudos is a full stack NBFC, a digital lending engine with an in-built API lending protocol layer of over 20+ API’s.</t>
  </si>
  <si>
    <t>Naresh Vigh</t>
  </si>
  <si>
    <t>Marquee fintech founders</t>
  </si>
  <si>
    <t>Instoried</t>
  </si>
  <si>
    <t>Content creation</t>
  </si>
  <si>
    <t>Instoried is an augmented writing platform which improves customer interest and engagement.</t>
  </si>
  <si>
    <t>Sharmin Ali, Sutanshu Raj</t>
  </si>
  <si>
    <t>EXPERT DOJO, Mumbai Angels</t>
  </si>
  <si>
    <t>Homingos</t>
  </si>
  <si>
    <t>Augmented reality</t>
  </si>
  <si>
    <t>Homingos is an Augmented reality (AR)-based social networking platform.</t>
  </si>
  <si>
    <t>Shourya Agarwal, Malhar Patil, Rajat Gupta</t>
  </si>
  <si>
    <t>Sundi Natarajan, Srinivas Anumolu</t>
  </si>
  <si>
    <t>Settlrs</t>
  </si>
  <si>
    <t>Rental space</t>
  </si>
  <si>
    <t>A B2B rental services company for furniture, home appliances, electronic and IT infrastructure.</t>
  </si>
  <si>
    <t>Gaurav Ranebennur, Nishanth Janadri</t>
  </si>
  <si>
    <t>MaGEHold Pte. Ltd.</t>
  </si>
  <si>
    <t>Wysa</t>
  </si>
  <si>
    <t>Wysa is an AI conversational agent that has been shown to help improve mental health</t>
  </si>
  <si>
    <t>Jo Aggarwal, Ramakant Vempati</t>
  </si>
  <si>
    <t>Kae Capital, Pi Ventures</t>
  </si>
  <si>
    <t>Firmway</t>
  </si>
  <si>
    <t>Firmway is a platform that digitizes balance confirmation and reconciliation process.</t>
  </si>
  <si>
    <t>Prashant Gupta, Vivek Chandan</t>
  </si>
  <si>
    <t>Bijnis</t>
  </si>
  <si>
    <t>B2B service</t>
  </si>
  <si>
    <t>Digitizing the Factories of the Unorganised Industries.</t>
  </si>
  <si>
    <t>Chaitanya Rathi, Shubham Agarwal, Siddharth Rastogi, Siddharth Vij</t>
  </si>
  <si>
    <t>Sequoia Capital India, Matrix Partners India</t>
  </si>
  <si>
    <t>Hubhopper</t>
  </si>
  <si>
    <t>Podcast</t>
  </si>
  <si>
    <t>Hubhopper is India's leading podcast hosting, creation &amp; distribution platform. Getting podcast across both Indian &amp; global audio platforms</t>
  </si>
  <si>
    <t>Gautam Raj Anand</t>
  </si>
  <si>
    <t>ITI Growth Opportunities Fund, Unit-E Ventures</t>
  </si>
  <si>
    <t>Battery Smart</t>
  </si>
  <si>
    <t>Battery</t>
  </si>
  <si>
    <t>Battery Smart provides advanced Li-ion batteries to e-rickshaws.</t>
  </si>
  <si>
    <t>Pulkit Khurana, Siddharth Sikka</t>
  </si>
  <si>
    <t>Orios Venture Partners</t>
  </si>
  <si>
    <t>Onelife</t>
  </si>
  <si>
    <t>Aspire to leverage the gifts of nature and science to help you make holistic lifestyle changes, with minimalistic effort, improving overall well-being.</t>
  </si>
  <si>
    <t>Wipro venture capital arm</t>
  </si>
  <si>
    <t>Aisle</t>
  </si>
  <si>
    <t>Dating</t>
  </si>
  <si>
    <t>Aisle connects the new generation of single independent Indians from around the world looking for meaningful relationships.</t>
  </si>
  <si>
    <t>Able Joseph</t>
  </si>
  <si>
    <t>Anas Rahman Junaid, Vinod Jose</t>
  </si>
  <si>
    <t>Qin1</t>
  </si>
  <si>
    <t>Re-imagining Kids of 21st Century!</t>
  </si>
  <si>
    <t>Ishan Gupta</t>
  </si>
  <si>
    <t>Quali55Care</t>
  </si>
  <si>
    <t>Health care</t>
  </si>
  <si>
    <t>Deliver highly durable &amp; affordable medical equipments on rental and sale.</t>
  </si>
  <si>
    <t>Harddik K Patel</t>
  </si>
  <si>
    <t>India Accelerator’s Angel Investor Network</t>
  </si>
  <si>
    <t>RevFin</t>
  </si>
  <si>
    <t>RevFin is a digital lending company.</t>
  </si>
  <si>
    <t>Sameer Aggarwal</t>
  </si>
  <si>
    <t>Shell Foundation</t>
  </si>
  <si>
    <t>Zouk</t>
  </si>
  <si>
    <t>Fashion and lifestyle</t>
  </si>
  <si>
    <t>100% Vegan bags from India.</t>
  </si>
  <si>
    <t>Disha Singh</t>
  </si>
  <si>
    <t>Titan Capital</t>
  </si>
  <si>
    <t>Digit Insurance</t>
  </si>
  <si>
    <t>Digit Insurance is a financial services company that general insurance services.</t>
  </si>
  <si>
    <t>Kamesh Goyal</t>
  </si>
  <si>
    <t>A91 Partners, Faering Capital</t>
  </si>
  <si>
    <t>Bolkar</t>
  </si>
  <si>
    <t>Social network</t>
  </si>
  <si>
    <t>Bolkar App is an Audio Based Q&amp;A platform for the Next Billion Users.</t>
  </si>
  <si>
    <t>Abhishek Tripathi, Dhruv Kaushal, Prince Tripathi, Saurabh Rai</t>
  </si>
  <si>
    <t>GSF, Pras Hanuma</t>
  </si>
  <si>
    <t>Wright Research</t>
  </si>
  <si>
    <t>Advisory firm</t>
  </si>
  <si>
    <t>Quantitative Investment Management and Research</t>
  </si>
  <si>
    <t>Sonam Srivastava</t>
  </si>
  <si>
    <t>Ajat Hukkoo, Piyush Chaplot</t>
  </si>
  <si>
    <t>Agri10x</t>
  </si>
  <si>
    <t>Agri10x integrates the entire Agri value-chain through a digital cooperative platform by harnessing emerging technologies</t>
  </si>
  <si>
    <t>Abhijith Naraparaju, Pankajj P. Ghode, Sundeep Bose</t>
  </si>
  <si>
    <t>Omnivore</t>
  </si>
  <si>
    <t>Godamwale</t>
  </si>
  <si>
    <t>Logistics &amp; Supply Chain</t>
  </si>
  <si>
    <t>Godamwale is tech enabled integrated logistics company providing end to end supply chain solutions.</t>
  </si>
  <si>
    <t>Basant Kumar, Vivek Tiwari, Ranbir Nandan</t>
  </si>
  <si>
    <t>1000000 #REF!</t>
  </si>
  <si>
    <t>AdmitKard</t>
  </si>
  <si>
    <t>A tech solution for end to end career advisory to students looking to study abroad.</t>
  </si>
  <si>
    <t>Vamsi Krishna, Pulkit Jain, Gaurav Munjal #REF!</t>
  </si>
  <si>
    <t>Makers Hive</t>
  </si>
  <si>
    <t>Tech Startup</t>
  </si>
  <si>
    <t>Makers Hive has made it possible to bring the people with amputations together by developing a fully functional, customizable</t>
  </si>
  <si>
    <t>Pranav Vempati</t>
  </si>
  <si>
    <t>Starfish Growth Partners, Investpad</t>
  </si>
  <si>
    <t>90,00,000</t>
  </si>
  <si>
    <t>MPL</t>
  </si>
  <si>
    <t>Mobile Premier League is a skill-based eSports platform used to offer cash prizes while playing games.</t>
  </si>
  <si>
    <t>Sai Srinivas Kiran G, Shubham Malhotra</t>
  </si>
  <si>
    <t>Pegasus Tech Ventures, Base Partners</t>
  </si>
  <si>
    <t>9,50,00,000</t>
  </si>
  <si>
    <t>Inficold</t>
  </si>
  <si>
    <t>Solar</t>
  </si>
  <si>
    <t>Provide uninterrupted and affordable cooling for refrigeration</t>
  </si>
  <si>
    <t>Himanshu Pokharna, Nitin Goel</t>
  </si>
  <si>
    <t>9,00,000</t>
  </si>
  <si>
    <t>BharatPe</t>
  </si>
  <si>
    <t>BharatPe develops a QR code-based payment app for offline retailers and businesses.</t>
  </si>
  <si>
    <t>Ashneer Grover, Shashvat Nakrani</t>
  </si>
  <si>
    <t>Steadview Capital, Insight Partners</t>
  </si>
  <si>
    <t>82,00,000</t>
  </si>
  <si>
    <t>Kodo Card</t>
  </si>
  <si>
    <t>Kodo card is a corporate card for new economy businesses in India.</t>
  </si>
  <si>
    <t>Deepti Sanghi, Gaurav Thapa</t>
  </si>
  <si>
    <t>Brex, Y-Combinator</t>
  </si>
  <si>
    <t>80,00,000</t>
  </si>
  <si>
    <t>Swiggy</t>
  </si>
  <si>
    <t>Food delivery</t>
  </si>
  <si>
    <t>Swiggy is an on-demand food delivery platform that brings food from neighborhood restaurants directly to customers' doors.</t>
  </si>
  <si>
    <t>Nandan Reddy, Rahul Jaimini, Sriharsha Majety</t>
  </si>
  <si>
    <t>Carmignac, Falcon Edge Capital</t>
  </si>
  <si>
    <t>80,00,00,000</t>
  </si>
  <si>
    <t>Chara</t>
  </si>
  <si>
    <t>Deep Tech</t>
  </si>
  <si>
    <t>A scalable, cloud-controlled, and rare earth mineral free Hardware and Software platform for the Switched Reluctance Motor and other magnet free motor technologies.</t>
  </si>
  <si>
    <t>Bhaktha Keshavachar, Ravi Prasad Sharma, Mahalingam Koushik</t>
  </si>
  <si>
    <t>Kalaari Capital</t>
  </si>
  <si>
    <t>8,50,000</t>
  </si>
  <si>
    <t>Groww</t>
  </si>
  <si>
    <t>Groww is an investment platform that offers a new way of investing money with stockbroking and direct mutual funds.</t>
  </si>
  <si>
    <t>Harsh Jain, Ishan Bansal, Lalit Keshre, Neeraj Singh</t>
  </si>
  <si>
    <t>Tiger Global Management, Y Combinator Continuity Fund</t>
  </si>
  <si>
    <t>8,30,00,000</t>
  </si>
  <si>
    <t>Series D</t>
  </si>
  <si>
    <t>Cred</t>
  </si>
  <si>
    <t>CRED is a Bengaluru-based fintech startup that offers rewards for customers who use its platform to pay their credit card bills.</t>
  </si>
  <si>
    <t>Kunal Shah</t>
  </si>
  <si>
    <t>DST Global, General Catalyst</t>
  </si>
  <si>
    <t>8,10,00,000</t>
  </si>
  <si>
    <t>Rubix Data Sciences</t>
  </si>
  <si>
    <t>IT startup</t>
  </si>
  <si>
    <t>Rubix Data Sciences focuses on simplifying decision making for Credit, Risk, Compliance, Supply Chain and Marketing professionals in the B2B domain.</t>
  </si>
  <si>
    <t>Mohan Ramaswamy</t>
  </si>
  <si>
    <t>8,00,000</t>
  </si>
  <si>
    <t>WizKlub</t>
  </si>
  <si>
    <t>Wizklub uses a unique method of developing and nurturing Higher Order Thinking Skills in children</t>
  </si>
  <si>
    <t>Amit Bansal</t>
  </si>
  <si>
    <t>Incubate Fund India</t>
  </si>
  <si>
    <t>Beldara</t>
  </si>
  <si>
    <t>BELDARA.COM IS A GLOBAL B2B marketplace, enables businesses to sell worldwide.</t>
  </si>
  <si>
    <t>Bhagwan (Pradeep) Khandekar</t>
  </si>
  <si>
    <t>Hindustan Media Ventures</t>
  </si>
  <si>
    <t>74,00,000</t>
  </si>
  <si>
    <t>Pixxel</t>
  </si>
  <si>
    <t>SpaceTech</t>
  </si>
  <si>
    <t>Pixxel is a Bengaluru-based space technology startup building a constellation of advanced earth imaging small satellites.</t>
  </si>
  <si>
    <t>Awais Ahmed, Kshitij Khandelwal</t>
  </si>
  <si>
    <t>Techstars, Ryan Johnson</t>
  </si>
  <si>
    <t>73,00,000</t>
  </si>
  <si>
    <t>Lohum</t>
  </si>
  <si>
    <t>EV startup</t>
  </si>
  <si>
    <t>Lohum manufactures lithium-ion battery packs and recovers critical battery materials from used lithium-ion batteries through recycling.</t>
  </si>
  <si>
    <t>Rajat Verma</t>
  </si>
  <si>
    <t>Baring Private Equity Partners India, Talbros</t>
  </si>
  <si>
    <t>70,00,000</t>
  </si>
  <si>
    <t>Chalo</t>
  </si>
  <si>
    <t>Chalo is a free app that tracks buses live and tells you what time your bus will reach your stop.</t>
  </si>
  <si>
    <t>Mohit Dubey, Nikhil Aggarwal</t>
  </si>
  <si>
    <t>Amit Singhal, Raine Ventures</t>
  </si>
  <si>
    <t>Oyo</t>
  </si>
  <si>
    <t>Gurgaon</t>
  </si>
  <si>
    <t>Hospitality</t>
  </si>
  <si>
    <t>OYO operates a branded network of hotels designed to offer standardized stay experiences.</t>
  </si>
  <si>
    <t>Ritesh Agarwal</t>
  </si>
  <si>
    <t>Hindustan Media Venture</t>
  </si>
  <si>
    <t>Series F1</t>
  </si>
  <si>
    <t>ElasticRun</t>
  </si>
  <si>
    <t>ElasticRun develops an online system that improves the reception of orders from customers and the dispatch of delivery drivers.</t>
  </si>
  <si>
    <t>Sandeep Deshmukh, Saurabh Nigam, Shitiz Bansal</t>
  </si>
  <si>
    <t>Avataar Venture Partners, Kalaari Capital</t>
  </si>
  <si>
    <t>KreditBee</t>
  </si>
  <si>
    <t>KreditBee is a digital lending platform developed to assist young professionals with their personal finances.</t>
  </si>
  <si>
    <t>Karthikeyan Krishnaswamy, Madhusudan Ekambaram, Wan Hong</t>
  </si>
  <si>
    <t>Alpine Capital, PremjiInvest</t>
  </si>
  <si>
    <t>MyDentalPlan</t>
  </si>
  <si>
    <t>Helathcare</t>
  </si>
  <si>
    <t>My Dental Plan provides dental care packages and services.</t>
  </si>
  <si>
    <t>Dr Mohender Narula, Dr AnandKrishna, Dr Girish Rao</t>
  </si>
  <si>
    <t>Safe Planet Medicare</t>
  </si>
  <si>
    <t>7,00,000</t>
  </si>
  <si>
    <t>Eunimart</t>
  </si>
  <si>
    <t>Eunimart is a one stop solution for merchants to create a difference by selling globally.</t>
  </si>
  <si>
    <t>Saikat Roy, Shayak Mazumder</t>
  </si>
  <si>
    <t>SucSEED Venture Partners, TMT Connekt</t>
  </si>
  <si>
    <t>Get My Parking</t>
  </si>
  <si>
    <t>Mobility</t>
  </si>
  <si>
    <t>Get My Parking, is a B2B Platform-as-a-Service company.</t>
  </si>
  <si>
    <t>Chirag Jain, Rasik Pansare</t>
  </si>
  <si>
    <t>IvyCap Ventures, IAN Fund</t>
  </si>
  <si>
    <t>60,00,000</t>
  </si>
  <si>
    <t>Miko</t>
  </si>
  <si>
    <t>Robotics</t>
  </si>
  <si>
    <t>Miko is an advanced robotics startup focusing on robotics, AI &amp; IoT.</t>
  </si>
  <si>
    <t>Chintan Raikar, Prashant Iyengar, Sneh Vaswani</t>
  </si>
  <si>
    <t>Chiratae Ventures, YourNest Venture Capital</t>
  </si>
  <si>
    <t>boAt</t>
  </si>
  <si>
    <t>boAt is a consumer electronics and lifestyle company.</t>
  </si>
  <si>
    <t>Aman Gupta, Sameer Mehta</t>
  </si>
  <si>
    <t>Qualcomm Ventures, Warburg Pincus</t>
  </si>
  <si>
    <t>Kinara Capital</t>
  </si>
  <si>
    <t>Kinara Capital is a financing company that provides flexible collateral-free loans to small business entrepreneurs.</t>
  </si>
  <si>
    <t>Hardika Shah</t>
  </si>
  <si>
    <t>GAWA Capital, Gaja Capital</t>
  </si>
  <si>
    <t>Scentials</t>
  </si>
  <si>
    <t>Personal Care</t>
  </si>
  <si>
    <t>Scentials is building a unique beauty brands studio platform</t>
  </si>
  <si>
    <t>Mahesh Bhupathi, Jinesh Mehta</t>
  </si>
  <si>
    <t>Ambiga Subramanian, Goutham Ekollu</t>
  </si>
  <si>
    <t>Bombay Shaving Company</t>
  </si>
  <si>
    <t>Bombay Shaving Company is a consumer goods company that focuses on developing a range of shave care, beard care, and skincare products.</t>
  </si>
  <si>
    <t>Deepu Panicker, Raunak Munot, Rohit Jaiswal, Shantanu Deshpande</t>
  </si>
  <si>
    <t>Sixth Sense Ventures, Colgate Palmolive</t>
  </si>
  <si>
    <t>Clensta</t>
  </si>
  <si>
    <t>A biotechnology start-up was incorporated to improve the National Hygiene condition whilst addressing the aspect of water conservation.</t>
  </si>
  <si>
    <t>Puneet Gupta</t>
  </si>
  <si>
    <t>IAN Fund, World Startup Factory</t>
  </si>
  <si>
    <t>6,00,000</t>
  </si>
  <si>
    <t>Legitquest</t>
  </si>
  <si>
    <t>LegalTech</t>
  </si>
  <si>
    <t>LegitQuest is a legal-tech company that operates a legal research platform with Indian case laws.</t>
  </si>
  <si>
    <t>Himanshu Puri, Karan Kalia, Rohit Shukla</t>
  </si>
  <si>
    <t>WaterBridge Ventures, Info Edge</t>
  </si>
  <si>
    <t>ABL Workspaces</t>
  </si>
  <si>
    <t>ABL Workspaces is a co-working space where professionals from all walks of life come to work under one roof.</t>
  </si>
  <si>
    <t>Ankur Gupta, Akshita Gupta</t>
  </si>
  <si>
    <t>Wurk</t>
  </si>
  <si>
    <t>InnerHour</t>
  </si>
  <si>
    <t>InnerHour is mental health and wellness platform that provides therapy and diagnostics services and conducts online mental health workshops.</t>
  </si>
  <si>
    <t>Amit Malik</t>
  </si>
  <si>
    <t>Hitesh Oberoi, Lightbox</t>
  </si>
  <si>
    <t>52,00,000</t>
  </si>
  <si>
    <t>IndiaLends</t>
  </si>
  <si>
    <t>IndiaLends is a digital lending and borrowing marketplace.</t>
  </si>
  <si>
    <t>Gaurav Chopra, Mayank Kachhwaha</t>
  </si>
  <si>
    <t>ACPI Investments, AdvantEdge Founders</t>
  </si>
  <si>
    <t>51,00,000</t>
  </si>
  <si>
    <t>Masai School</t>
  </si>
  <si>
    <t>Masai School is a job-oriented software training services.</t>
  </si>
  <si>
    <t>Prateek Shukla</t>
  </si>
  <si>
    <t>Unitus Ventures, Omidyar Network India</t>
  </si>
  <si>
    <t>Livve Homes</t>
  </si>
  <si>
    <t>India's homegrown online portal, championing the region for a brighter, more exciting livvable future. Right from simply connecting owners and tenants and to managing everything in between</t>
  </si>
  <si>
    <t>Maya Lakshman</t>
  </si>
  <si>
    <t>Angel investors</t>
  </si>
  <si>
    <t>Riskcovry</t>
  </si>
  <si>
    <t>InsureTech</t>
  </si>
  <si>
    <t>Riskcovry is an "Insurance-in-a-box” model offers a one-stop-shop platform to cater to any business's digital insurance needs.</t>
  </si>
  <si>
    <t>Suvendu Prusty, Sorabh Bhandari, Vidya Sridharan, Chiranth Patil</t>
  </si>
  <si>
    <t>Better Capital, Bharat Inclusion Seed Fund</t>
  </si>
  <si>
    <t>Newton School</t>
  </si>
  <si>
    <t>Newton School is a platform to learn and develop skills that you need for your best Tech career.</t>
  </si>
  <si>
    <t>Nishant Chandra, Siddharth Maheshwari</t>
  </si>
  <si>
    <t>RTP Global, Harshil Mathur</t>
  </si>
  <si>
    <t>Elucidata</t>
  </si>
  <si>
    <t>Elucidata Corporation uses data analytics to transform decision-making processes in R&amp;D labs in biotechnology and pharmaceutical companies.</t>
  </si>
  <si>
    <t>Abhishek Jha, Richard Kibbey, Swetabh Pathak</t>
  </si>
  <si>
    <t>Hyperplane Venture Capital</t>
  </si>
  <si>
    <t>Toothsi</t>
  </si>
  <si>
    <t>ToothSi is a new age startup in the dental space providing smile correction services at home.</t>
  </si>
  <si>
    <t>Dr Arpi Mehta, Dr Pravin Shetty, Dr Manjul Jain, Dr Anirudh Kale</t>
  </si>
  <si>
    <t>Think Investments</t>
  </si>
  <si>
    <t>ShareChat</t>
  </si>
  <si>
    <t>Social Media</t>
  </si>
  <si>
    <t>ShareChat is a social networking and regional content platform.</t>
  </si>
  <si>
    <t>Ankush Sachdeva, Bhanu Pratap Singh, Farid Ahsan</t>
  </si>
  <si>
    <t>Twitter Ventures, Pawan Munjal</t>
  </si>
  <si>
    <t>50,00,00,000</t>
  </si>
  <si>
    <t>Bizongo</t>
  </si>
  <si>
    <t>B2B E-commerce</t>
  </si>
  <si>
    <t>Bizongo is a business-to-business online marketplace for packaging products.</t>
  </si>
  <si>
    <t>Aniket Deb, Ankit Tomar, Sachin Agrawal</t>
  </si>
  <si>
    <t>CDC Group, IDG Capital</t>
  </si>
  <si>
    <t>5,10,00,000</t>
  </si>
  <si>
    <t>Cellestial</t>
  </si>
  <si>
    <t>Cellestial E-mobility is a city-based startup working in developing electric tractors with the longest battery life.</t>
  </si>
  <si>
    <t>Siddhartha Durairajan</t>
  </si>
  <si>
    <t>Gurj Aujla, Ashik K</t>
  </si>
  <si>
    <t>5,00,000</t>
  </si>
  <si>
    <t>TagZ Foods</t>
  </si>
  <si>
    <t>Food</t>
  </si>
  <si>
    <t>TagZ Foods is a supplier of snacks and food products.</t>
  </si>
  <si>
    <t>Anish Basu Roy, Sagar Bhalotia</t>
  </si>
  <si>
    <t>IGL</t>
  </si>
  <si>
    <t>Indian Gaming League is the premier eSports platform in India.</t>
  </si>
  <si>
    <t>Yash Pariani</t>
  </si>
  <si>
    <t>Hungama, Hindustan Talkies</t>
  </si>
  <si>
    <t>Clairco</t>
  </si>
  <si>
    <t>CleanTech</t>
  </si>
  <si>
    <t>Clairco provides enhanced air purification and real-time insights for breathable air indoors.</t>
  </si>
  <si>
    <t>Aayush Jha</t>
  </si>
  <si>
    <t>Real Estate Accelerator Program (REAP), AngelList</t>
  </si>
  <si>
    <t>Remedico</t>
  </si>
  <si>
    <t>Remedico is a Mobile healthcare</t>
  </si>
  <si>
    <t>Ranjit Bhatia</t>
  </si>
  <si>
    <t>Venture Catalysts, Tahseen Consulting</t>
  </si>
  <si>
    <t>FanCode</t>
  </si>
  <si>
    <t>Sports startup</t>
  </si>
  <si>
    <t>FanCode is a multi sport aggregator platform for every sports fan, focusing on long trail sports content and contextual commerce.</t>
  </si>
  <si>
    <t>Yannick Colaco</t>
  </si>
  <si>
    <t>BYJU'S</t>
  </si>
  <si>
    <t>BYJU'S is an educational technology company that develops personalized learning programs for K-12 students.</t>
  </si>
  <si>
    <t>Byju Raveendran, Divya Gokulnath</t>
  </si>
  <si>
    <t>BlackRock, Owl Ventures</t>
  </si>
  <si>
    <t>46,00,00,000</t>
  </si>
  <si>
    <t>Rupifi</t>
  </si>
  <si>
    <t>Rupifi operates a software-as-a-service (SaaS) firm focussed on financial products.</t>
  </si>
  <si>
    <t>Anubhav Jain</t>
  </si>
  <si>
    <t>Quona Capital</t>
  </si>
  <si>
    <t>41,00,000</t>
  </si>
  <si>
    <t>Locobuzz</t>
  </si>
  <si>
    <t>Analytics</t>
  </si>
  <si>
    <t>LocoBuzz is an analytics-based integrated marketing platform.</t>
  </si>
  <si>
    <t>Vishal Agrawal</t>
  </si>
  <si>
    <t>Yuj Ventures</t>
  </si>
  <si>
    <t>Easebuzz</t>
  </si>
  <si>
    <t>Easebuzz is an easy to use portal which allows you to start an online business and sell your favorite products with a free online store.</t>
  </si>
  <si>
    <t>Rohit Prasad</t>
  </si>
  <si>
    <t>Jitendra Gupta, Amrish Rau</t>
  </si>
  <si>
    <t>Bewakoof</t>
  </si>
  <si>
    <t>D2C Fashion</t>
  </si>
  <si>
    <t>Society perceives Bewakoof as stupid.But what does society call Bewakoof?Often, it’s anything different or anything that’s done differently.</t>
  </si>
  <si>
    <t>Prabhkiran Singh</t>
  </si>
  <si>
    <t>IvyCap Ventures, Pratithi Investment Trust</t>
  </si>
  <si>
    <t>Euler Motors</t>
  </si>
  <si>
    <t>Electric Light Commercial Vehicle</t>
  </si>
  <si>
    <t>Saurav Kumar</t>
  </si>
  <si>
    <t>Jetty Ventures, Srinivas Anumolu</t>
  </si>
  <si>
    <t>Eupheus</t>
  </si>
  <si>
    <t>Eupheus Learning offers a seamless integrated learning solution for the K-12 market in India.</t>
  </si>
  <si>
    <t>Amit Kapoor, Rohit Dhar, Sarveshwar Shrivastava, Ved Prakash Khatri</t>
  </si>
  <si>
    <t>Yuj Ventures, Sixth Sense Ventures</t>
  </si>
  <si>
    <t>Saveo</t>
  </si>
  <si>
    <t>Saveo operates a business-to-business e-commerce platform focused on pharmacies.</t>
  </si>
  <si>
    <t>Amit Kumar, Anurag Savarnya, Shivansh Shrivastava, Vivek Jaiswal</t>
  </si>
  <si>
    <t>Matrix Partners India, RTP Global</t>
  </si>
  <si>
    <t>Phi Commerce</t>
  </si>
  <si>
    <t>Payments Facilitator, Payments solution provider etc.</t>
  </si>
  <si>
    <t>Anil Sharma, Jose Thattil, Rajesh Londhe, Tushar Shankar</t>
  </si>
  <si>
    <t>Yatra Angel Network, BEENEXT</t>
  </si>
  <si>
    <t>Blacksoil Advisory is an independent boutique advisory firm.</t>
  </si>
  <si>
    <t>Ankur Bansal</t>
  </si>
  <si>
    <t>Awign Enterprises</t>
  </si>
  <si>
    <t>Smart Joules</t>
  </si>
  <si>
    <t>Smart Joules is an energy management company.</t>
  </si>
  <si>
    <t>Arjun P Gupta, Ujjal Majumdar, Sidhartha Gupta</t>
  </si>
  <si>
    <t>Raintree Family Office, ADB arm</t>
  </si>
  <si>
    <t>4,90,00,000</t>
  </si>
  <si>
    <t>Purplle</t>
  </si>
  <si>
    <t>Beauty products</t>
  </si>
  <si>
    <t>Purplle is an online store selling cosmetics, fragrances, skin, and hair care products.</t>
  </si>
  <si>
    <t>Manish Taneja, Rahul Dash</t>
  </si>
  <si>
    <t>Spring Marketing Capital, Verlinvest</t>
  </si>
  <si>
    <t>4,50,00,000</t>
  </si>
  <si>
    <t>Turtlemint</t>
  </si>
  <si>
    <t>Turtlemint is an online insurance platform that identifies and purchases appropriate insurance policies for consumers.</t>
  </si>
  <si>
    <t>Anand Prabhudesai, Dhirendra Mahyavanshi, Kunal Shah</t>
  </si>
  <si>
    <t>Jungle Ventures</t>
  </si>
  <si>
    <t>Rapido</t>
  </si>
  <si>
    <t>Transportation</t>
  </si>
  <si>
    <t>Rapido is a bike taxi service that encourages people to offer bike rides to other people.</t>
  </si>
  <si>
    <t>Aravind Sanka, Pavan Guntupalli, Rishikesh SR</t>
  </si>
  <si>
    <t>Skycatcher, Nexus Venture Partners</t>
  </si>
  <si>
    <t>4,30,00,000</t>
  </si>
  <si>
    <t>Happy Jars</t>
  </si>
  <si>
    <t>Manufacture and retail a delicious range of all-natural nut butters, made without oil, sugar or preservatives.</t>
  </si>
  <si>
    <t>Surabhi Talwar, Vikram Sekhar</t>
  </si>
  <si>
    <t>4,00,000</t>
  </si>
  <si>
    <t>Ezstays</t>
  </si>
  <si>
    <t>Ezstays is a leading student-life network, providing hostels and PG accommodation with top-tier living facilities at the best prices.</t>
  </si>
  <si>
    <t>Vaibhav Khanna, Abhishek Kumar, Kumar Gaurav</t>
  </si>
  <si>
    <t>Richard Rekhy</t>
  </si>
  <si>
    <t>Inshorts</t>
  </si>
  <si>
    <t>Media</t>
  </si>
  <si>
    <t>Inshorts is a news aggregator application that collects and summarizes news based on user behavior and preferences.</t>
  </si>
  <si>
    <t>Anunay Pandey, Azhar Iqubal, Deepit Purkayastha</t>
  </si>
  <si>
    <t>Addition, SIG Global India Fund</t>
  </si>
  <si>
    <t>Ankur capital</t>
  </si>
  <si>
    <t>Early stage venture capital fund focused on opportunities created by rising aspirations &amp; digital access for next billion Indians.</t>
  </si>
  <si>
    <t>Ritu Verma</t>
  </si>
  <si>
    <t>Blume Ventures</t>
  </si>
  <si>
    <t>Blume Ventures provides pre-series A and early stage funding to tech-focused/tech-enabled ventures.</t>
  </si>
  <si>
    <t>Karthik Reddy, Sanjay Nath</t>
  </si>
  <si>
    <t>Avendus</t>
  </si>
  <si>
    <t>Dunzo</t>
  </si>
  <si>
    <t>Delivery service</t>
  </si>
  <si>
    <t>Dunzo is a hyper-local delivery app that connects users to the nearest delivery partner.</t>
  </si>
  <si>
    <t>Ankur Aggarwal, Dalvir Suri, Kabeer Biswas, Mukund Jha</t>
  </si>
  <si>
    <t>Lightbox, Evolvence India Fund</t>
  </si>
  <si>
    <t>Marquee Equity</t>
  </si>
  <si>
    <t>The World's #1 Fundraising Service - Investor Meetings + Deal Documents - Globally</t>
  </si>
  <si>
    <t>Ash Narain</t>
  </si>
  <si>
    <t>Capital One, Arrowroot Capital</t>
  </si>
  <si>
    <t>38,00,000</t>
  </si>
  <si>
    <t>Pitstop</t>
  </si>
  <si>
    <t>Pitstop offers general repair and maintenance services for cars through its doorstep service vehicles.</t>
  </si>
  <si>
    <t>Mihir Mohan Mishra, Nirant Ramakuru, Ruchi Deepak</t>
  </si>
  <si>
    <t>Acko Technology, Services, LetsVenture</t>
  </si>
  <si>
    <t>35,00,000</t>
  </si>
  <si>
    <t>Pre-series B</t>
  </si>
  <si>
    <t>PharmEasy</t>
  </si>
  <si>
    <t>PharmEasy is a health tech startup offering services such as teleconsultation, medicine deliveries, and diagnostic test sample collection.</t>
  </si>
  <si>
    <t>Dharmil Sheth, Dhaval Shah, Mikhil Innani</t>
  </si>
  <si>
    <t>TPG Growth, Caisse de Depot et Placement du Quebec</t>
  </si>
  <si>
    <t>35,00,00,000</t>
  </si>
  <si>
    <t>Betterhalf.ai</t>
  </si>
  <si>
    <t>Matrimony</t>
  </si>
  <si>
    <t>India’s first and only matrimony app without parents. 10L verified profiles 20L matches 50K relationships 3K marriages</t>
  </si>
  <si>
    <t>Rahul Namdev, Pawan Gupta</t>
  </si>
  <si>
    <t>Y Combinator, Rehan A Khan</t>
  </si>
  <si>
    <t>Avail Finance</t>
  </si>
  <si>
    <t>Avail is a mobile-first platform aiming to financially include the urban mass of India.</t>
  </si>
  <si>
    <t>Ankush Aggarwal, Tushar Mehndiratta</t>
  </si>
  <si>
    <t>Alteria Capital, Matrix Partners India</t>
  </si>
  <si>
    <t>Fitterfly</t>
  </si>
  <si>
    <t>Fitterfly offers customized and personalized wellness programs for diabetes PCOS, pregnancy, weight loss, pediatric and nutrition.</t>
  </si>
  <si>
    <t>Dr Arbinder Singal</t>
  </si>
  <si>
    <t>9Unicorns Accelerator Fund, Metaform Ventures</t>
  </si>
  <si>
    <t>Sirona Hygiene</t>
  </si>
  <si>
    <t>Solving unaddressed Intimate &amp; Menstrual Hygiene issues with our award-winning innovative &amp; modern products.</t>
  </si>
  <si>
    <t>Deep Bajaj, Mohit Bajaj</t>
  </si>
  <si>
    <t>NB Ventures, IAN Fund</t>
  </si>
  <si>
    <t>Superpro.ai</t>
  </si>
  <si>
    <t>Video communication</t>
  </si>
  <si>
    <t>Enabling independent professionals to bring offline consulting online with AI</t>
  </si>
  <si>
    <t>Gaurav Tripathi, Sagar Ramteke, Vijay Goel, Vivek Kumar</t>
  </si>
  <si>
    <t>SOSV, Omphalos Ventures India</t>
  </si>
  <si>
    <t>BlackSoil NBFC</t>
  </si>
  <si>
    <t>BlackSoil Capital has transformed into an alternative NBFC and AIF Fund platform with an expertise to finance multiple sectors.</t>
  </si>
  <si>
    <t>Mohinder Pal Bansal</t>
  </si>
  <si>
    <t>Captain Fresh</t>
  </si>
  <si>
    <t>Supply chain platform</t>
  </si>
  <si>
    <t>Captain Fresh is a freshwater fish and seafood supply chain platform.</t>
  </si>
  <si>
    <t>Utham Gowda</t>
  </si>
  <si>
    <t>Matrix Partners India, Ankur Capital</t>
  </si>
  <si>
    <t>Headfone</t>
  </si>
  <si>
    <t>Social audio</t>
  </si>
  <si>
    <t>Headfone helps create and share the audio content with listeners.</t>
  </si>
  <si>
    <t>Pratham Khandelwal, Yogesh Sharma</t>
  </si>
  <si>
    <t>Hashed</t>
  </si>
  <si>
    <t>SSA Finserv</t>
  </si>
  <si>
    <t>Small businesses-focused non-banking lender</t>
  </si>
  <si>
    <t>Vikas Agarwal</t>
  </si>
  <si>
    <t>Blue Ashva Capital</t>
  </si>
  <si>
    <t>Meddo</t>
  </si>
  <si>
    <t>Meddo is an end-to-end medical services provider</t>
  </si>
  <si>
    <t>Saurabh Kochhar</t>
  </si>
  <si>
    <t>growX ventures, Venture Gurukool</t>
  </si>
  <si>
    <t>Meesho</t>
  </si>
  <si>
    <t>Meesho operates as an online reselling platform that enables anyone to start a business without investment.</t>
  </si>
  <si>
    <t>Sanjeev Barnwal, Vidit Aatrey</t>
  </si>
  <si>
    <t>SAIF Partners, Venture Highway</t>
  </si>
  <si>
    <t>30,00,00,000</t>
  </si>
  <si>
    <t>BricSpaces</t>
  </si>
  <si>
    <t>Real estate</t>
  </si>
  <si>
    <t>A prop-tech company that finds and customizes offices, living, or retail spaces based on your requirements.</t>
  </si>
  <si>
    <t>Madhusudhan</t>
  </si>
  <si>
    <t>3,50,000</t>
  </si>
  <si>
    <t>Convin</t>
  </si>
  <si>
    <t>Convin is a conversation intelligence platform that helps remote sales teams to understand conversations on a deeper levels.</t>
  </si>
  <si>
    <t>Ashish Santhalia, Atul Shree, Bharat Patidar, Durgesh Choudhary</t>
  </si>
  <si>
    <t>9Unicorns Accelerator Fund, Sunder Nookala</t>
  </si>
  <si>
    <t>3,00,000</t>
  </si>
  <si>
    <t>ixamBee</t>
  </si>
  <si>
    <t>ixamBee is to provide best online learning experience for preparation of competitive exams.</t>
  </si>
  <si>
    <t>Chandraprakash Joshi</t>
  </si>
  <si>
    <t>Mumbai Angels, Narendra Shyamsukha</t>
  </si>
  <si>
    <t>Indic Inspirations</t>
  </si>
  <si>
    <t>Cultural</t>
  </si>
  <si>
    <t>Indian Souvenirs online that reflect Indian tradition, culture &amp; stories. Best for personal gifting and corporate gifting.</t>
  </si>
  <si>
    <t>Sunil Jalihal</t>
  </si>
  <si>
    <t>Marquee investors</t>
  </si>
  <si>
    <t>PurpleTutor</t>
  </si>
  <si>
    <t>PurpleTutor is the only coding platform that mandates every teacher to have a formal Computer Science degree</t>
  </si>
  <si>
    <t>Gaurav Perti, Yatish Gupta</t>
  </si>
  <si>
    <t>IvyCap Ventures</t>
  </si>
  <si>
    <t>Finsall</t>
  </si>
  <si>
    <t>Insuretech</t>
  </si>
  <si>
    <t>Finsall provides Insurance Premium Financing</t>
  </si>
  <si>
    <t>Prabal Khanna, Tim Mathews</t>
  </si>
  <si>
    <t>Unicorn India Ventures</t>
  </si>
  <si>
    <t>iMumz</t>
  </si>
  <si>
    <t>iMumz empowers pregnant mothers to deliver healthy, happy, and intelligent babies through a positive lifestyle.</t>
  </si>
  <si>
    <t>Dr Jaideep Malhotra, Rajesh Jagasia, Ravi Teja Akondi, Mayur Dhurpate</t>
  </si>
  <si>
    <t>Enzia Ventures, AngelList</t>
  </si>
  <si>
    <t>Jai Kisan</t>
  </si>
  <si>
    <t>Jai Kisan is a fintech platform that provides sustainable financing for rural emerging markets</t>
  </si>
  <si>
    <t>Adriel Maniego, Arjun Ahluwalia</t>
  </si>
  <si>
    <t>The Chatterjee Group, Prophetic Ventures</t>
  </si>
  <si>
    <t>Lead School</t>
  </si>
  <si>
    <t>LEAD School offers technology based school transformation system that assures excellent learning for every child.</t>
  </si>
  <si>
    <t>Smita Deorah, Sumeet Mehta</t>
  </si>
  <si>
    <t>GSV Ventures, Westbridge Capital</t>
  </si>
  <si>
    <t>Pepperfry</t>
  </si>
  <si>
    <t>Pepperfry is an online home and lifestyle shopping store selling products with cash on delivery facilities.</t>
  </si>
  <si>
    <t>Ambareesh Murty, Ashish Shah</t>
  </si>
  <si>
    <t>InnoVen Capital, Bertelsmann India Investments</t>
  </si>
  <si>
    <t>Udaan</t>
  </si>
  <si>
    <t>Udaan is a B2B trade platform that brings manufacturers, traders, retailers, and wholesalers into a single platform</t>
  </si>
  <si>
    <t>Amod Malviya, Sujeet Kumar, Vaibhav Gupta</t>
  </si>
  <si>
    <t>Octahedron Capital, Moonstone Capital</t>
  </si>
  <si>
    <t>28,00,00,000</t>
  </si>
  <si>
    <t>26,00,000</t>
  </si>
  <si>
    <t>Karnival</t>
  </si>
  <si>
    <t>A SAAS platform for retailers and brands to create wonderful post purchase customer journeys using smart receipts technology</t>
  </si>
  <si>
    <t>Neeraj Tyagi</t>
  </si>
  <si>
    <t>http://100x.vc/</t>
  </si>
  <si>
    <t>25,00,000</t>
  </si>
  <si>
    <t>Udayy</t>
  </si>
  <si>
    <t>Interactive learning platform for kids</t>
  </si>
  <si>
    <t>Saumya Yadav, Mahak Garg, Karan Varshney</t>
  </si>
  <si>
    <t>Alpha Wave Incubation</t>
  </si>
  <si>
    <t>CareerLabs</t>
  </si>
  <si>
    <t>Aim to help students become future-ready, setting them on a path to success that suits them best.</t>
  </si>
  <si>
    <t>PN Santosh, Prasanna Alagesan, Krithika Srinivasan</t>
  </si>
  <si>
    <t>Global Founders Capital</t>
  </si>
  <si>
    <t>22,00,000</t>
  </si>
  <si>
    <t>Maya</t>
  </si>
  <si>
    <t>Maya enables women to keep track of their health via a mobile application.</t>
  </si>
  <si>
    <t>John Paul</t>
  </si>
  <si>
    <t>Rajan Anadan</t>
  </si>
  <si>
    <t>Freyr Energy</t>
  </si>
  <si>
    <t>Freyr Energy is a company that provides full service solar provider based in Hyderabad, India.</t>
  </si>
  <si>
    <t>Radhika Choudary, Saurabh Marda</t>
  </si>
  <si>
    <t>Impact Partners, C4D Partners</t>
  </si>
  <si>
    <t>TrulyMadly</t>
  </si>
  <si>
    <t>Trulymadly is a dating platform that uses a match making algorithm.</t>
  </si>
  <si>
    <t>Hitesh Dhingra, Rahul Kumar, Sachin Bhatia</t>
  </si>
  <si>
    <t>Gaurav Munjal, Snehil Khanor</t>
  </si>
  <si>
    <t>Lifestyle</t>
  </si>
  <si>
    <t>4baseCare</t>
  </si>
  <si>
    <t>4baseCare develops a unified and patient-centric ecosystem to fight cancer.</t>
  </si>
  <si>
    <t>Hitesh Goswami, Kshitij Rishi</t>
  </si>
  <si>
    <t>Mount Judi Ventures, growX Ventures, Season Two Ventures</t>
  </si>
  <si>
    <t>Kutuki</t>
  </si>
  <si>
    <t>Kutuki is a learning platform focused on children between the ages of three and seven.</t>
  </si>
  <si>
    <t>Bharath Bevinahally, Sneha Sundaram</t>
  </si>
  <si>
    <t>Omidyar Network India</t>
  </si>
  <si>
    <t>Pariksha</t>
  </si>
  <si>
    <t>Pariksha - The Sucess App, India's largest vernacular test preparation company for the mobile 1st internet users of India.</t>
  </si>
  <si>
    <t>Deepak Choudhary, Karanvir Singh Shekhawat, Utkarsh Bagri, Vikram Shekhawat</t>
  </si>
  <si>
    <t>Venture Catalysts, 9Unicorns Accelerator Fund</t>
  </si>
  <si>
    <t>Furlenco</t>
  </si>
  <si>
    <t>Home Decor</t>
  </si>
  <si>
    <t>Furlenco is a subscription-based furniture rental platform that allows users to rent furniture on a monthly basis.</t>
  </si>
  <si>
    <t>Ajith Karimpana</t>
  </si>
  <si>
    <t>BlackSoil Capital</t>
  </si>
  <si>
    <t>Nao Spirits &amp; Beverages Pvt Ltd</t>
  </si>
  <si>
    <t>Beverages</t>
  </si>
  <si>
    <t>India's first Craft Gin company</t>
  </si>
  <si>
    <t>Anand Virmani</t>
  </si>
  <si>
    <t>Pocket Aces</t>
  </si>
  <si>
    <t>Pocket Aces is a digital entertainment company focused on mobile video.</t>
  </si>
  <si>
    <t>Anirudh Pandita, Aditi Shrivastava, Ashwin Suresh</t>
  </si>
  <si>
    <t>3one4 Capital, DSP Group</t>
  </si>
  <si>
    <t>WeWork India</t>
  </si>
  <si>
    <t>Transform buildings into beautiful, collaborative workspaces and provide infrastructure, services, events and tech</t>
  </si>
  <si>
    <t>Karan Virwani</t>
  </si>
  <si>
    <t>2,60,00,000</t>
  </si>
  <si>
    <t>Avanti Finance</t>
  </si>
  <si>
    <t>Avanti Finance lends relatively large but trust-based loans without formal credit footprint.</t>
  </si>
  <si>
    <t>Ratan Tata, Nandan Nilekani</t>
  </si>
  <si>
    <t>Michael &amp; Susan Dell Foundation</t>
  </si>
  <si>
    <t>CoinSwitch Kuber</t>
  </si>
  <si>
    <t>CoinSwitch Kuber is an India-based cryptocurrency exchange platform.</t>
  </si>
  <si>
    <t>Ashish Singhal, Govind Soni, Vimal Sagar Tiwari</t>
  </si>
  <si>
    <t>Paradigm, Kunal Shah</t>
  </si>
  <si>
    <t>2,50,00,000</t>
  </si>
  <si>
    <t>iBus</t>
  </si>
  <si>
    <t>Telecommuncation</t>
  </si>
  <si>
    <t>iBus Networks is an in-building connectivity solutions company</t>
  </si>
  <si>
    <t>Ram Sellaratnam, Sunil Menon and Subash Vasudevan</t>
  </si>
  <si>
    <t>Morgan Stanley</t>
  </si>
  <si>
    <t>2,10,00,000</t>
  </si>
  <si>
    <t>BankSathi</t>
  </si>
  <si>
    <t>Bank Sathi provides loans, insurance, cards comparison, and approval facility.</t>
  </si>
  <si>
    <t>Jitendra Dhaka</t>
  </si>
  <si>
    <t>Dinesh Godara, Aditya Talwar</t>
  </si>
  <si>
    <t>2,00,000</t>
  </si>
  <si>
    <t>Mentoria</t>
  </si>
  <si>
    <t>Mentoria is a holistic career discovery platform that enables students to discover themselves and the careers they will enjoy and excel at.</t>
  </si>
  <si>
    <t>Ashish Arora, Nikhar Arora, Sameer Bhakhri</t>
  </si>
  <si>
    <t>Pradeep K Jaisingh, Jayant Mehrotra</t>
  </si>
  <si>
    <t>Klassroom</t>
  </si>
  <si>
    <t>Klassroom offers a one-of-a-kind LIVE interactive learning experience to students.</t>
  </si>
  <si>
    <t>Alka Javeri</t>
  </si>
  <si>
    <t>ah! Ventures</t>
  </si>
  <si>
    <t>Pickright Technologies</t>
  </si>
  <si>
    <t>Pickright is a fintech marketplace platform for stock market investors and the stock market advisors.</t>
  </si>
  <si>
    <t>Namandeep Bhatia, Archana E</t>
  </si>
  <si>
    <t>Gaurav Gupta, Vivek Srivatsav</t>
  </si>
  <si>
    <t>Comofi Medtech</t>
  </si>
  <si>
    <t>Comofi Medtech is a healthcare robotics startup.</t>
  </si>
  <si>
    <t>Gururaj KB</t>
  </si>
  <si>
    <t>CIIE.CO, KIIT-TBI</t>
  </si>
  <si>
    <t>CIIE.CO</t>
  </si>
  <si>
    <t>Hemp Horizons</t>
  </si>
  <si>
    <t>Cannabis startup</t>
  </si>
  <si>
    <t>Cannabis and Hemp company</t>
  </si>
  <si>
    <t>Rohit Shah</t>
  </si>
  <si>
    <t>Mumbai Angels</t>
  </si>
  <si>
    <t>MyGlamm</t>
  </si>
  <si>
    <t>MyGlamm is a direct-to-consumer brand of award winning European beauty products.</t>
  </si>
  <si>
    <t>Darpan Sanghvi</t>
  </si>
  <si>
    <t>Bessemer Venture Partners</t>
  </si>
  <si>
    <t>2,00,00,000</t>
  </si>
  <si>
    <t>Ecom Express</t>
  </si>
  <si>
    <t>Ecom Express is an end-to-end technology-enabled logistics solutions provider to the Indian e-commerce industry.</t>
  </si>
  <si>
    <t>K. Satyanarayana, Manju Dhawan, Sanjeev Saxena, T. A. Krishnan</t>
  </si>
  <si>
    <t>CDC Group, Partners Group</t>
  </si>
  <si>
    <t>SATYA MicroCapital</t>
  </si>
  <si>
    <t>Satya MicroCapital is a micro finance company based on a group lending model that allows borrowers to share liability.</t>
  </si>
  <si>
    <t>Vivek Tiwari</t>
  </si>
  <si>
    <t>BlueOrchard Finance S A, Gojo &amp; Company</t>
  </si>
  <si>
    <t>CropIn</t>
  </si>
  <si>
    <t>CropIn is a leading AI and Data-led agri-tech organization that provides SaaS solutions to agribusinesses globally using deep learning.</t>
  </si>
  <si>
    <t>Krishna Kumar</t>
  </si>
  <si>
    <t>Invested Development, Pratithi Investment Trust</t>
  </si>
  <si>
    <t>Urban Company</t>
  </si>
  <si>
    <t>Home services</t>
  </si>
  <si>
    <t>Urban Company (Formerly UrbanClap) is a home and beauty services platform in India, Middle East, Singapore and Australia</t>
  </si>
  <si>
    <t>Abhiraj Singh Bhal, Raghav Chandra, Varun Khaitan</t>
  </si>
  <si>
    <t>Vy Capital</t>
  </si>
  <si>
    <t>18,80,00,000</t>
  </si>
  <si>
    <t>Voiro</t>
  </si>
  <si>
    <t>Advertisement</t>
  </si>
  <si>
    <t>Voiro is the first all-in-one revenue management suite exclusively for ad-led digital publishers across media.</t>
  </si>
  <si>
    <t>Anand Gopal, Kavita Shenoy</t>
  </si>
  <si>
    <t>1Crowd</t>
  </si>
  <si>
    <t>18,00,000</t>
  </si>
  <si>
    <t>KoineArth</t>
  </si>
  <si>
    <t>Blockchain startup</t>
  </si>
  <si>
    <t>Koinearth is a stealth mode startup working at the intersection of blockchains, machine learning and mechanism design</t>
  </si>
  <si>
    <t>Praphul Chandra</t>
  </si>
  <si>
    <t>YourNest</t>
  </si>
  <si>
    <t>Nivesh</t>
  </si>
  <si>
    <t>Nivesh.com is a mass market mutual funds investment platform.</t>
  </si>
  <si>
    <t>Anurag Garg, Sridhar Srinivasan</t>
  </si>
  <si>
    <t>Raghav Kapur, Indian Angel Network</t>
  </si>
  <si>
    <t>16,00,000</t>
  </si>
  <si>
    <t>Razorpay</t>
  </si>
  <si>
    <t>Razorpay is a platform that enables businesses to accept, process, and disburse payments.</t>
  </si>
  <si>
    <t>Harshil Mathur, Shashank Kumar</t>
  </si>
  <si>
    <t>Matrix Partners India, GIC</t>
  </si>
  <si>
    <t>16,00,00,000</t>
  </si>
  <si>
    <t>ImaginXP</t>
  </si>
  <si>
    <t>ImaginXP is a curriculum company with a focus on training and certification in UX Design and Design Thinking.</t>
  </si>
  <si>
    <t>Vidhika Rohatgi</t>
  </si>
  <si>
    <t>15,00,000</t>
  </si>
  <si>
    <t>UptimeAI</t>
  </si>
  <si>
    <t>Enable true digital transformation with AI driven insights, to enable manufacturers stay ten steps ahead of process inefficiencies and equipment failures</t>
  </si>
  <si>
    <t>Jagadish Gattu, Vamsi Yalamanchili</t>
  </si>
  <si>
    <t>YourNest Venture Capital</t>
  </si>
  <si>
    <t>Biconomy</t>
  </si>
  <si>
    <t>Biconomy is a technology company building transaction infrastructure for next-generation Web 3 applications.</t>
  </si>
  <si>
    <t>Ahmed Al-Balaghi, Aniket Jindal, Sachin Tomar</t>
  </si>
  <si>
    <t>Binance Labs, Zee Prime Capital</t>
  </si>
  <si>
    <t>Karkhana.io</t>
  </si>
  <si>
    <t>Manufacturing startup</t>
  </si>
  <si>
    <t>Karkhana.io is an on-demand manufacturing platform with a vision of digitalizing manufacturing.</t>
  </si>
  <si>
    <t>Sonam Motwani</t>
  </si>
  <si>
    <t>Zone Startups In</t>
  </si>
  <si>
    <t>Taskmo</t>
  </si>
  <si>
    <t>B2B Marketplace</t>
  </si>
  <si>
    <t>Gig Economy Platform | Task Fulfillment Platform | New-age fulfillment solutions</t>
  </si>
  <si>
    <t>Prashant Janadari, Naveen Ramchandra</t>
  </si>
  <si>
    <t>Quess Corp India</t>
  </si>
  <si>
    <t>14,00,000</t>
  </si>
  <si>
    <t>Zoko</t>
  </si>
  <si>
    <t>Zoko makes it easy for businesses to do Sales, Marketing &amp; Customer Support on WhatsApp.</t>
  </si>
  <si>
    <t>Arjun Paul, Aromal Sivadasan</t>
  </si>
  <si>
    <t>Zerone</t>
  </si>
  <si>
    <t>Convert smartphones into a POS machine using our ZUP proximity payment technology, with no additional hardware and no need for NFC.</t>
  </si>
  <si>
    <t>Jaijit Bhattacharya</t>
  </si>
  <si>
    <t>Anthill Ventures</t>
  </si>
  <si>
    <t>13,00,000</t>
  </si>
  <si>
    <t>Zotalabs</t>
  </si>
  <si>
    <t>Zotalabs gives the power of Emerging Technology to your digital automation with our easy to use APIs.</t>
  </si>
  <si>
    <t>Nausherwan Shah, Wasim Khan</t>
  </si>
  <si>
    <t>Alfa Ventures</t>
  </si>
  <si>
    <t>12,50,000</t>
  </si>
  <si>
    <t>Unbox Robotics</t>
  </si>
  <si>
    <t>Unbox Robotics builds on-demand AI-driven warehouse robotics solutions, which can be deployed using limited foot-print, time, and capital.</t>
  </si>
  <si>
    <t>Pramod Ghadge, Shahid Memon</t>
  </si>
  <si>
    <t>BEENEXT, Entrepreneur First</t>
  </si>
  <si>
    <t>12,00,000</t>
  </si>
  <si>
    <t>upGrad</t>
  </si>
  <si>
    <t>UpGrad is an online higher education platform.</t>
  </si>
  <si>
    <t>Mayank Kumar, Phalgun Kompalli, Ravijot Chugh, Ronnie Screwvala</t>
  </si>
  <si>
    <t>Unilazer Ventures, IIFL Asset Management</t>
  </si>
  <si>
    <t>12,00,00,000</t>
  </si>
  <si>
    <t>Zetwerk</t>
  </si>
  <si>
    <t>Zetwerk is an online marketplace that connects buyers and suppliers for manufacturing jobs.</t>
  </si>
  <si>
    <t>Amrit Acharya, Rahul Sharma, Srinath Ramakkrushnan, Vishal Chaudhary</t>
  </si>
  <si>
    <t>Sequoia Capital India, Accel</t>
  </si>
  <si>
    <t>DusMinute</t>
  </si>
  <si>
    <t>DusMinute aims to transform how communities live by giving them access to world-class amenities at their doorstep.</t>
  </si>
  <si>
    <t>Apoorva Mishra</t>
  </si>
  <si>
    <t>Indian Angel Network</t>
  </si>
  <si>
    <t>11,00,000</t>
  </si>
  <si>
    <t>RuleZero</t>
  </si>
  <si>
    <t>Rulezero is a technology platform created by experienced startup executives to automate and manage the equity ownership of a startup.</t>
  </si>
  <si>
    <t>Satish Mugulavalli, Srinivas Katta</t>
  </si>
  <si>
    <t>Induslaw, Reddy Futures</t>
  </si>
  <si>
    <t>Myelin Foundry</t>
  </si>
  <si>
    <t>Myelin Foundry is a deep tech product start-up transforming human experiences and industry outcomes by building Artificial Intelligence algorithms on video, voice, and sensor data, for consumer edge devices</t>
  </si>
  <si>
    <t>Gopichand Katragadda, Ganesh Suryanarayanan, Aditi Olemann</t>
  </si>
  <si>
    <t>Beyond Next Ventures</t>
  </si>
  <si>
    <t>6Degree</t>
  </si>
  <si>
    <t>6Degree is a fashion retail startup that provides a launchpad to fashion talent and brands using a tech-enabled platform.</t>
  </si>
  <si>
    <t>Amit Bhardwaj, Nikhil Hegde</t>
  </si>
  <si>
    <t>Keiretsu Forum, SucSEED Venture Partners</t>
  </si>
  <si>
    <t>Taikee</t>
  </si>
  <si>
    <t>Taikee is the ISO-certified, B2B e-commerce platform of Peel-Works, enabling better lives for corner stores.</t>
  </si>
  <si>
    <t>Nidhi Ramachandran, Sachin Chhabra</t>
  </si>
  <si>
    <t>Fuel Buddy</t>
  </si>
  <si>
    <t>Oil and Energy</t>
  </si>
  <si>
    <t>FuelBuddy is the FIRST legal private company in India to have permissions in place to deliver fuel. FUELDELIVERY APP.</t>
  </si>
  <si>
    <t>Aditya Singh</t>
  </si>
  <si>
    <t>Jaipuria Family Office</t>
  </si>
  <si>
    <t>ExtraaEdge</t>
  </si>
  <si>
    <t>MarTech</t>
  </si>
  <si>
    <t>Data Science powered - Admission &amp; Marketing CRM Automation for Education Enrolments</t>
  </si>
  <si>
    <t>Abhishek Ballabh, Sushil Mundada</t>
  </si>
  <si>
    <t>9Unicorns Accelerator Fund, Indian Angel Network</t>
  </si>
  <si>
    <t>Pencil</t>
  </si>
  <si>
    <t>Content publishing</t>
  </si>
  <si>
    <t>Pencil is a content publishing platform that enables writers to publish their work for free.</t>
  </si>
  <si>
    <t>Malini Nair, Preeti Chib, Swarup Nanda</t>
  </si>
  <si>
    <t>Inflection Point Ventures, SucSEED Venture Partners</t>
  </si>
  <si>
    <t>Progcap</t>
  </si>
  <si>
    <t>Progcap is a financial service company that provides financial opportunities for micro and small businesses in the last mile.</t>
  </si>
  <si>
    <t>Pallavi Shrivastava, Himanshu Chandra</t>
  </si>
  <si>
    <t>Somak Ghosh, M V Nair</t>
  </si>
  <si>
    <t>Aviom Housing Finance</t>
  </si>
  <si>
    <t>AVIOM India is an Affordable Housing Finance company facilitating families in mostly semi urban areas in realising their dream of owning their first home.</t>
  </si>
  <si>
    <t>Kajal Ilmi</t>
  </si>
  <si>
    <t>Gojo &amp; Company</t>
  </si>
  <si>
    <t>Vista Rooms</t>
  </si>
  <si>
    <t>Vista Rooms is a South Asia's largest luxury holiday home rental management company. We are on a mission to build the "Marriott for Homes"</t>
  </si>
  <si>
    <t>Amit Damani, Ankita Sheth, Pranav Maheshwari</t>
  </si>
  <si>
    <t>Singapore Angel Network, Artha India Ventures</t>
  </si>
  <si>
    <t>Mindler</t>
  </si>
  <si>
    <t>Mindler is a career counseling company that provides career development guidance counseling services for students.</t>
  </si>
  <si>
    <t>Prateek Bhargava</t>
  </si>
  <si>
    <t>Inflection Point Ventures, DLabs</t>
  </si>
  <si>
    <t>True Elements</t>
  </si>
  <si>
    <t>Food and Beverages</t>
  </si>
  <si>
    <t>Committed to improving the quality of life, True Elements provides food that is packed with the goodness of nature!</t>
  </si>
  <si>
    <t>Puru Gupta, Sreejith Moolayil</t>
  </si>
  <si>
    <t>RP-Sanjiv Goenka Group</t>
  </si>
  <si>
    <t>ReadyAssist</t>
  </si>
  <si>
    <t>Vehicle repair startup</t>
  </si>
  <si>
    <t>ReadyAssist is one of the India's leading 24/7 roadside assistance, breakdown support, towing and repairs provider for both Bikes &amp; Cars.</t>
  </si>
  <si>
    <t>Vimal Singh SV</t>
  </si>
  <si>
    <t>Satish Grampurohit</t>
  </si>
  <si>
    <t>Devic Earth</t>
  </si>
  <si>
    <t>Pollution control equiptment</t>
  </si>
  <si>
    <t>State-of-the-art air pollution control equipment to improve air quality across buildings, industries, and cities.</t>
  </si>
  <si>
    <t>Dr Srikanth Sola</t>
  </si>
  <si>
    <t>Avataar Ventures</t>
  </si>
  <si>
    <t>Avataar Venture Partners is a growth Capital Investment Firm.</t>
  </si>
  <si>
    <t>Mohan Kumar</t>
  </si>
  <si>
    <t>10,00,00,000</t>
  </si>
  <si>
    <t>PE</t>
  </si>
  <si>
    <t>PlayShifu</t>
  </si>
  <si>
    <t>PlayShifu is an EdTech startup that offers teaching/learning tools for kids (4-12 years of age).</t>
  </si>
  <si>
    <t>Dinesh Advani, Vivek Goyal</t>
  </si>
  <si>
    <t>Chiratae Ventures, Bharat Innovation Fund</t>
  </si>
  <si>
    <t>1,70,00,000</t>
  </si>
  <si>
    <t>Leap Finance</t>
  </si>
  <si>
    <t>Leap Finance is a fintech startup for Indian students pursuing international higher education</t>
  </si>
  <si>
    <t>Vaibhav Singh</t>
  </si>
  <si>
    <t>MFine</t>
  </si>
  <si>
    <t>Mfine is an health-tech startup that offers an AI-powered online doctor consultation app.</t>
  </si>
  <si>
    <t>Ajit Narayanan, Ashutosh Lawania, Prasad Kompalli</t>
  </si>
  <si>
    <t>Blockchain Capital, SBI Ven Capital</t>
  </si>
  <si>
    <t>1,60,00,000</t>
  </si>
  <si>
    <t>ZFW Hospitality</t>
  </si>
  <si>
    <t>Creating a sustainable and scalable cloud kitchen network.</t>
  </si>
  <si>
    <t>Madhav Kasturia</t>
  </si>
  <si>
    <t>Mumbai Angels Network, Expert DOJO</t>
  </si>
  <si>
    <t>1,50,000</t>
  </si>
  <si>
    <t>Magenta EV</t>
  </si>
  <si>
    <t>Magenta is in the business of Enabling electric mobility &amp; Making electricity clean</t>
  </si>
  <si>
    <t>Maxson Lewis, Darryl Dias</t>
  </si>
  <si>
    <t>JITO Angel Network, LetsVenture</t>
  </si>
  <si>
    <t>Plum</t>
  </si>
  <si>
    <t>High quality health insurance and health benefits</t>
  </si>
  <si>
    <t>Abhishek Poddar, Saurabh Arora</t>
  </si>
  <si>
    <t>Harsh Jain, Lalit Keshre</t>
  </si>
  <si>
    <t>Darwinbox</t>
  </si>
  <si>
    <t>HR Tech</t>
  </si>
  <si>
    <t>Darwinbox is an end-to-end enterprise HR software that enables enterprises to automate entire employee lifecycle in one HR platform.</t>
  </si>
  <si>
    <t>Chaitanya Peddi, Jayant Paleti, Rohit Chennamaneni</t>
  </si>
  <si>
    <t>Sequoia Capital India, 3one4 Capital</t>
  </si>
  <si>
    <t>Alteria Capital</t>
  </si>
  <si>
    <t>Alteria Capital is a Venture debt firm .</t>
  </si>
  <si>
    <t>Vinod Murali</t>
  </si>
  <si>
    <t>1,50,00,00,00,000</t>
  </si>
  <si>
    <t>Jumbotail</t>
  </si>
  <si>
    <t>Jumbotail is solving an important problem of organising food and grocery ecosystem in India through technology, data science and design.</t>
  </si>
  <si>
    <t>Ashish Jhina, Karthik Venkateswaran</t>
  </si>
  <si>
    <t>Nexus Venture Partners, 23 High Networth Individuals (HNIs)</t>
  </si>
  <si>
    <t>1,43,00,000</t>
  </si>
  <si>
    <t>Series B3</t>
  </si>
  <si>
    <t>HealthPlix</t>
  </si>
  <si>
    <t>HealthPlix is a healthtech startup</t>
  </si>
  <si>
    <t>Raghuraj Sunder Raju, Sandeep Gudibanda</t>
  </si>
  <si>
    <t>JSW Ventures, Kalaari Capital</t>
  </si>
  <si>
    <t>1,35,00,000</t>
  </si>
  <si>
    <t>Chingari</t>
  </si>
  <si>
    <t>Chingari operates as a short video platform.</t>
  </si>
  <si>
    <t>Sumit Ghosh</t>
  </si>
  <si>
    <t>FJ Labs, Brian Norgard</t>
  </si>
  <si>
    <t>1,30,00,000</t>
  </si>
  <si>
    <t>Tilt</t>
  </si>
  <si>
    <t>Bike Rental</t>
  </si>
  <si>
    <t>A bike-share for Indian campuses</t>
  </si>
  <si>
    <t>Deepak VS</t>
  </si>
  <si>
    <t>1,25,000</t>
  </si>
  <si>
    <t>Quizizz</t>
  </si>
  <si>
    <t>Quizizz is a Education based startup</t>
  </si>
  <si>
    <t>Ankit Gupta, Deepak Joy Cheenath</t>
  </si>
  <si>
    <t>Eight Roads Ventures India, Nexus Venture Partners</t>
  </si>
  <si>
    <t>1,25,00,000</t>
  </si>
  <si>
    <t>Apna.co</t>
  </si>
  <si>
    <t>Recruitment</t>
  </si>
  <si>
    <t>Apna is a recruitment platform that gives opportunities for blue or grey collar jobs.</t>
  </si>
  <si>
    <t>Nirmit Parikh</t>
  </si>
  <si>
    <t>Sequoia Capital India, Rocketship.vc</t>
  </si>
  <si>
    <t>OZiva</t>
  </si>
  <si>
    <t>OZiva is a plant-based Clean Nutrition Brand.</t>
  </si>
  <si>
    <t>Aarti, Mihir Gadani</t>
  </si>
  <si>
    <t>F-Prime Capital, Eight Roads Ventures India</t>
  </si>
  <si>
    <t>1,20,00,000</t>
  </si>
  <si>
    <t>Phable</t>
  </si>
  <si>
    <t>Mobile App for Patients and Doctors</t>
  </si>
  <si>
    <t>Mukesh Bansal, Prasanth Reddy, Sumit Sinha</t>
  </si>
  <si>
    <t>Fresco Capital, Social Starts</t>
  </si>
  <si>
    <t>Paperfly</t>
  </si>
  <si>
    <t>Paperfly is an e-commerce fulfillment and nationwide delivery solution in Bangladesh</t>
  </si>
  <si>
    <t>Shahriar Hasan, Md Razibul Islam, Rahath Ahmed, Shamsuddin Ahmed</t>
  </si>
  <si>
    <t>1,10,00,000</t>
  </si>
  <si>
    <t>FreeStand</t>
  </si>
  <si>
    <t>FreeStand enables FMCG brands to execute trackable and scalable product sampling campaigns.</t>
  </si>
  <si>
    <t>Konark Sharma, Sneh Soni</t>
  </si>
  <si>
    <t>SucSEED Indovation, IIM Calcutta Innovation Park</t>
  </si>
  <si>
    <t>1,00,000</t>
  </si>
  <si>
    <t>Dybo</t>
  </si>
  <si>
    <t>Product Visualisation Technology for Commerce</t>
  </si>
  <si>
    <t>Dhawal Jain</t>
  </si>
  <si>
    <t>Spanache</t>
  </si>
  <si>
    <t>Supply6</t>
  </si>
  <si>
    <t>Supply6 is a food supplement brand that claims to provide nutritional supplements in drinkable forms such as smoothies.</t>
  </si>
  <si>
    <t>Rahul Jacob, Vaibhav Bhandari</t>
  </si>
  <si>
    <t>Rohit Goutamchand, India CXO Fund</t>
  </si>
  <si>
    <t>HobSpace</t>
  </si>
  <si>
    <t>HobSpace is a platform for extra-curricular activities online and offline for kids between 3-14 years.</t>
  </si>
  <si>
    <t>Priya Goel Sheth, Harsh Jain</t>
  </si>
  <si>
    <t>Siddharth Bhaskar Shah, Upsparks</t>
  </si>
  <si>
    <t>Pre-series A1</t>
  </si>
  <si>
    <t>Speciale Invest</t>
  </si>
  <si>
    <t>Speciale Invest is an early stage investor focusing on Tech-driven/Deep-tech ventures.</t>
  </si>
  <si>
    <t>Vishesh Rajaram, Arjun Rao</t>
  </si>
  <si>
    <t>FloBiz</t>
  </si>
  <si>
    <t>India’s first neobusiness platform</t>
  </si>
  <si>
    <t>Rahul Raj</t>
  </si>
  <si>
    <t>Elevation Capital</t>
  </si>
  <si>
    <t>SarvaGram</t>
  </si>
  <si>
    <t>SarvaGram provides livelihood upgradation for aspiring households based in rural and semi-urban India.</t>
  </si>
  <si>
    <t>Utpal Isser, Sameer Mishra</t>
  </si>
  <si>
    <t>Eduvanz</t>
  </si>
  <si>
    <t>Eduvanz is new, innovative finance company, which is completely revolutionizing the student loan market.</t>
  </si>
  <si>
    <t>Atul Sashittal, Raheel Shah, Varun Chopra</t>
  </si>
  <si>
    <t>InCred Financial Services, Vivriti Capital, Northern Arc Capital</t>
  </si>
  <si>
    <t>Zupee</t>
  </si>
  <si>
    <t>Zupee is a skill-based gaming app that enables its users to play against each-other live</t>
  </si>
  <si>
    <t>Dilsher Singh Malhi, Siddhant Saurabh</t>
  </si>
  <si>
    <t>Orios Venture Partners, Matrix Partners India</t>
  </si>
  <si>
    <t>Mechanical Or Industrial Engineering</t>
  </si>
  <si>
    <t>TradeCred</t>
  </si>
  <si>
    <t>Social commerce</t>
  </si>
  <si>
    <t>Ola</t>
  </si>
  <si>
    <t>Ola is India’s largest mobility platform and one of the world’s largest ride-hailing companies, serving 250+ cities across India, Australia, New Zealand, and the UK</t>
  </si>
  <si>
    <t>Bhavish Aggarwal</t>
  </si>
  <si>
    <t>Marquee international institutional investors</t>
  </si>
  <si>
    <t>Tiger Global</t>
  </si>
  <si>
    <t>Mohalla Tech</t>
  </si>
  <si>
    <t>Social media</t>
  </si>
  <si>
    <t>Mohalla Tech Pvt. Ltd. is a computer software company based out of Bengaluru, India.</t>
  </si>
  <si>
    <t>Ankush Sachdeva, Bhanu Pratap Singh</t>
  </si>
  <si>
    <t>Alkeon Capital</t>
  </si>
  <si>
    <t>Series G</t>
  </si>
  <si>
    <t>Acko</t>
  </si>
  <si>
    <t>ACKO is India’s first and fastest growing InsurTech company which makes buying and using insurance effortless.</t>
  </si>
  <si>
    <t>Varun Dua, Ruchi Deepak</t>
  </si>
  <si>
    <t>General Atlantic, Multiples</t>
  </si>
  <si>
    <t>Finance</t>
  </si>
  <si>
    <t>Postman</t>
  </si>
  <si>
    <t>Postman is the collaboration platform for API development.</t>
  </si>
  <si>
    <t>Abhinav Asthana, Abhijit Kane, Ankit Sobti</t>
  </si>
  <si>
    <t>CRV, Nexus Venture Partners</t>
  </si>
  <si>
    <t>Stellaris Venture Partners</t>
  </si>
  <si>
    <t>Venture Capital</t>
  </si>
  <si>
    <t>Early-stage tech VC in India.</t>
  </si>
  <si>
    <t>Ritesh Banglani, Alok Goyal, Rahul Chowdhri</t>
  </si>
  <si>
    <t>Slice</t>
  </si>
  <si>
    <t>Slice is India's best credit card challenger to pay bills, manage expenses, and unlock rewards</t>
  </si>
  <si>
    <t>Rajan Bajaj, Siva Kumar Tangudu</t>
  </si>
  <si>
    <t>Tiger Global, Insight Partners</t>
  </si>
  <si>
    <t>Ola Electric</t>
  </si>
  <si>
    <t>Sustainability for the future.</t>
  </si>
  <si>
    <t>Falcon Edge, Softbank</t>
  </si>
  <si>
    <t>BrowserStack</t>
  </si>
  <si>
    <t>BrowserStack is a leading software testing platform powering over two million tests every day across 15 global data centres.</t>
  </si>
  <si>
    <t>Nakul Aggarwal, Ritesh Arora</t>
  </si>
  <si>
    <t>Accel</t>
  </si>
  <si>
    <t>Licious</t>
  </si>
  <si>
    <t>Licious is a consumer food company, focussed at delighting the world with an unmatched range of meat &amp; meat products.</t>
  </si>
  <si>
    <t>Abhay Hanjura, Vivek Gupta</t>
  </si>
  <si>
    <t>Temasek, Multiples PE</t>
  </si>
  <si>
    <t>Rebel Foods</t>
  </si>
  <si>
    <t>Cloud kitchen</t>
  </si>
  <si>
    <t>World’s largest internet restaurant company. Building Unique, Memorable, Delightful &amp; Sure delivery-only restaurants.</t>
  </si>
  <si>
    <t>Jaydeep Barman, Kallol Banerjee.</t>
  </si>
  <si>
    <t>Qatar Investment Authority</t>
  </si>
  <si>
    <t>Curefit</t>
  </si>
  <si>
    <t>Tata Digital-backed Curefit</t>
  </si>
  <si>
    <t>Mukesh Bansal, Ankit</t>
  </si>
  <si>
    <t>Zomato</t>
  </si>
  <si>
    <t>DealShare</t>
  </si>
  <si>
    <t>The next generation disruptive (social) e-commerce product for the masses.</t>
  </si>
  <si>
    <t>Rajat Shikhar, Vineet Rao, Sourjyendu Medda</t>
  </si>
  <si>
    <t>Fourth Partner Energy</t>
  </si>
  <si>
    <t>Fourth Partner Energy is India’s leading distributed solar energy firm focusing on building and financing solar projects across the private and public sectors for commercial, industrial and institutional entities.</t>
  </si>
  <si>
    <t>Vivek Subramanian</t>
  </si>
  <si>
    <t>Norfund, The Rise Fund</t>
  </si>
  <si>
    <t>Trell</t>
  </si>
  <si>
    <t>Trell is turning over a new leaf with the wave of digitalization sweeping across the nation</t>
  </si>
  <si>
    <t>Pulkit Agrawal, Arun Lodhi, Bimal Kartheek Rebba</t>
  </si>
  <si>
    <t>Amazon</t>
  </si>
  <si>
    <t>Porter</t>
  </si>
  <si>
    <t>Porter is India's Largest Marketplace for Intra-City Logistics.</t>
  </si>
  <si>
    <t>Pranav Goel, Uttam Digga, Vikas Choudhary</t>
  </si>
  <si>
    <t>Tiger Global, Vitruvian Partners</t>
  </si>
  <si>
    <t>Vedantu</t>
  </si>
  <si>
    <t>Vedantu is a LIVE online learning platform that brings together students and teachers to achieve best results.</t>
  </si>
  <si>
    <t>Vamsi Krishna, Pulkit Jain, Saurabh Saxena, Anand Prakash</t>
  </si>
  <si>
    <t>ABC World Asia</t>
  </si>
  <si>
    <t>Apna</t>
  </si>
  <si>
    <t>India's largest professional networking &amp; job opportunities platform for the rising workforce.</t>
  </si>
  <si>
    <t>Khatabook</t>
  </si>
  <si>
    <t>Khatabook is the world's fastest-growing Saas company. It has become India's leading business management app for MSMEs with 50M+ downloads in a remarkably short period of time.</t>
  </si>
  <si>
    <t>Ravish Naresh, Ashish Sonone</t>
  </si>
  <si>
    <t>Tribe Capital, Moore Strategic Ventures (MSV)</t>
  </si>
  <si>
    <t>Ajith Mohan Karimpana</t>
  </si>
  <si>
    <t>Zoomcar</t>
  </si>
  <si>
    <t>Zoomcar holds the distinction of being India’s first personal mobility platform</t>
  </si>
  <si>
    <t>Greg Moran</t>
  </si>
  <si>
    <t>SternAegis Ventures</t>
  </si>
  <si>
    <t>Open Financial Technologies</t>
  </si>
  <si>
    <t>Open is Asia’s first neobanking platform for SMEs and startups.</t>
  </si>
  <si>
    <t>Anish Achuthan</t>
  </si>
  <si>
    <t>Temasek, Google, SBI Investment</t>
  </si>
  <si>
    <t>Clear</t>
  </si>
  <si>
    <t>India’s leading FinTech SaaS platform</t>
  </si>
  <si>
    <t>Archit Gupta, Srivatsan Chari</t>
  </si>
  <si>
    <t>Kora Capital, Stripe, Alua Capital</t>
  </si>
  <si>
    <t>Medikabazaar</t>
  </si>
  <si>
    <t>Healthtech</t>
  </si>
  <si>
    <t>Medikabazaar, India’s pioneering and largest online B2B marketspace for medical supplies and equipment.</t>
  </si>
  <si>
    <t>Vivek Tiwari, Ketan Malkan</t>
  </si>
  <si>
    <t>CDC Group, Creaegis</t>
  </si>
  <si>
    <t>HealthifyMe</t>
  </si>
  <si>
    <t>HealthifyMe is a revolutionary health and fitness application that is on a mission to transform a billion lives!</t>
  </si>
  <si>
    <t>Tushar Vashisht, Sachin Shenoy</t>
  </si>
  <si>
    <t>LeapFrog, Khosla Ventures</t>
  </si>
  <si>
    <t>AgroStar</t>
  </si>
  <si>
    <t>AgroStar is one of India’s foremost AgTech start-ups, working on the mission of #HelpingFarmersWin.</t>
  </si>
  <si>
    <t>Shardul, Sitanshu Sheth</t>
  </si>
  <si>
    <t>Evolvence, Hero Enterprise</t>
  </si>
  <si>
    <t>Human Resources</t>
  </si>
  <si>
    <t>BlackBuck</t>
  </si>
  <si>
    <t>BlackBuck marks the beginning of a new path in trucking. A path that is organized and makes trucking simple for every shipper and trucker.</t>
  </si>
  <si>
    <t>B Ramasubramanian, Chanakya Hridaya, Rajesh Yabaji</t>
  </si>
  <si>
    <t>Tribe Capital, IFC Emerging Asia Fund, VEF</t>
  </si>
  <si>
    <t>WinZO</t>
  </si>
  <si>
    <t>WinZO is the largest social gaming and entertainment platform in India.</t>
  </si>
  <si>
    <t>Paavan Nanda</t>
  </si>
  <si>
    <t>Griffin Gaming Partners</t>
  </si>
  <si>
    <t>Classplus</t>
  </si>
  <si>
    <t>Classplus was born out of an urge to redefine classroom engagement in this country.</t>
  </si>
  <si>
    <t>Mukul Rustagi, Bhaswat Agarwal</t>
  </si>
  <si>
    <t>India Quotient</t>
  </si>
  <si>
    <t>Venture capitalist</t>
  </si>
  <si>
    <t>India Quotient is a new type of early stage investor. We fund companies building disruptive businesses aimed at Indian consumers. We're</t>
  </si>
  <si>
    <t>Anand Lunia, Madhukar Sinha</t>
  </si>
  <si>
    <t>Juspay</t>
  </si>
  <si>
    <t>Enable frictionless payments for the billion Indians.</t>
  </si>
  <si>
    <t>Vimal Kumar, Ramanathan RV</t>
  </si>
  <si>
    <t>SoftBank Vision Fund 2</t>
  </si>
  <si>
    <t>Internet</t>
  </si>
  <si>
    <t>8i Ventures</t>
  </si>
  <si>
    <t>8i is a Mumbai &amp; Bangalore based early stage fund that backs founders creating fintech and consumer category leaders in India.</t>
  </si>
  <si>
    <t>Vikram Chachra</t>
  </si>
  <si>
    <t>Fi</t>
  </si>
  <si>
    <t>Fi is a neo bank.</t>
  </si>
  <si>
    <t>Sumit Gwalani</t>
  </si>
  <si>
    <t>Capital Group, Falcon Edge</t>
  </si>
  <si>
    <t>SUN Mobility</t>
  </si>
  <si>
    <t>Provider of universal energy infrastructure and services to accelerate mass EV usage!</t>
  </si>
  <si>
    <t>Chetan Maini</t>
  </si>
  <si>
    <t>Vitol</t>
  </si>
  <si>
    <t>Capital Float</t>
  </si>
  <si>
    <t>India's leading BNPL and digital credit platform serving millions of aspirational individuals.</t>
  </si>
  <si>
    <t>Sashank Rishyasringa, Gaurav Hinduja</t>
  </si>
  <si>
    <t>Lightrock India</t>
  </si>
  <si>
    <t>ZestMoney</t>
  </si>
  <si>
    <t>ZestMoney helps make it accessible for millions to upgrade, to enhance, to rise, while keeping it affordable.</t>
  </si>
  <si>
    <t>Priya Sharma, Lizzie Chapman</t>
  </si>
  <si>
    <t>Zip Co</t>
  </si>
  <si>
    <t>HomeLane</t>
  </si>
  <si>
    <t>Interior Design</t>
  </si>
  <si>
    <t>Tech-empowered teams have delivered over 20,000 homes across 16 cities over the last 7 years.</t>
  </si>
  <si>
    <t>Srikanth Iyer</t>
  </si>
  <si>
    <t>IIFL AMC, Oman India Joint Investment Fund</t>
  </si>
  <si>
    <t>Locus</t>
  </si>
  <si>
    <t>Locus is an intelligent decision-making and automation platform for logistics.</t>
  </si>
  <si>
    <t>Geet Garg, Nishith Rastogi</t>
  </si>
  <si>
    <t>Blume Ventures, Exfinity Venture Partners</t>
  </si>
  <si>
    <t>BYJU’S</t>
  </si>
  <si>
    <t>Blackstone Group, ADQ</t>
  </si>
  <si>
    <t>Pratilipi</t>
  </si>
  <si>
    <t>Online storytelling</t>
  </si>
  <si>
    <t>Pratilipi is the largest Indian language self-publishing platform with over 350,000 authors and more than 28,000,000 unique monthly readers.</t>
  </si>
  <si>
    <t>Ranjeet Pratap Singh</t>
  </si>
  <si>
    <t>Krafton Inc, Omidyar</t>
  </si>
  <si>
    <t>Jupiter</t>
  </si>
  <si>
    <t>Banking</t>
  </si>
  <si>
    <t>A digital banking experience that keeps pace with you, and helps master money too.</t>
  </si>
  <si>
    <t>Jitendra Gupta</t>
  </si>
  <si>
    <t>Nubank, Global Founders Capital, Sequoia Capital India, Matrix Partners India</t>
  </si>
  <si>
    <t>Shiprocket</t>
  </si>
  <si>
    <t>India's #1 eCommerce Logistics and Shipping Solution Empowering over 1 Lakh Indian eCommerce Sellers.</t>
  </si>
  <si>
    <t>Saahil Goel, Akshay Ghulati</t>
  </si>
  <si>
    <t>March Capital, Tribe Capital</t>
  </si>
  <si>
    <t>Series D1</t>
  </si>
  <si>
    <t>BOX8</t>
  </si>
  <si>
    <t>India's Largest Desi Meals Brand</t>
  </si>
  <si>
    <t>Anshul Gupta, Amit Raj</t>
  </si>
  <si>
    <t>Simpl</t>
  </si>
  <si>
    <t>Consumer Services</t>
  </si>
  <si>
    <t>Simpl empowers merchants to build trusted relationships with their customers one transaction at a time through one-click checkout, personalized PoS credit and intelligent loyalty rewards</t>
  </si>
  <si>
    <t>Nitya, Chaitra Chidanand</t>
  </si>
  <si>
    <t>Valar Ventures, IA Ventures</t>
  </si>
  <si>
    <t>Smallcase</t>
  </si>
  <si>
    <t>Smallcase is a new way to invest in the stock markets.</t>
  </si>
  <si>
    <t>Anugrah Shrivastava, Vasanth Kamath, Rohan Gupta</t>
  </si>
  <si>
    <t>Faering Capital</t>
  </si>
  <si>
    <t>D2C</t>
  </si>
  <si>
    <t>Fampay</t>
  </si>
  <si>
    <t>India's first numberless card and UPI without a bank account</t>
  </si>
  <si>
    <t>Kush Taneja, Sambhav Jain</t>
  </si>
  <si>
    <t>Greenoaks Capital, Elevation Capital</t>
  </si>
  <si>
    <t>CollegeDekho</t>
  </si>
  <si>
    <t>Collegedekho.com is Student’s Partner, Friend &amp; Confidante, To Help Him Take a Decision and Move On to His Career Goals</t>
  </si>
  <si>
    <t>Ruchir Arora</t>
  </si>
  <si>
    <t>Disrupt ADQ, QIC</t>
  </si>
  <si>
    <t>Exotel</t>
  </si>
  <si>
    <t>Asia's largest customer engagement platform, streamlining customer interactions for Swiggy, Ola, Flipkart, GoJek etc.</t>
  </si>
  <si>
    <t>Shivakumar Ganesan, Ishwar Sridharan, Siddharth Ramesh, Vijay Sharma</t>
  </si>
  <si>
    <t>IIFL AMC, Sistema Asia Fund, CX Partners, Singularity Growth Opportunities Fund</t>
  </si>
  <si>
    <t>Ati Motors</t>
  </si>
  <si>
    <t>Autonomous industrial vehicle maker</t>
  </si>
  <si>
    <t>Saurabh Chandra, Saad Nasser</t>
  </si>
  <si>
    <t>Sequoia Capital India</t>
  </si>
  <si>
    <t>MoEngage</t>
  </si>
  <si>
    <t>Software Startup</t>
  </si>
  <si>
    <t>Insights-led customer engagement platform for the customer-obsessed marketers &amp; product owners.</t>
  </si>
  <si>
    <t>Raviteja Dodda, Yashwanth Kumar</t>
  </si>
  <si>
    <t>Steadview Capital</t>
  </si>
  <si>
    <t>Vayana Network</t>
  </si>
  <si>
    <t>Vayana Network is an electronic network that connects Corporates and their Supply Chain to Financial Institutions for easy, quick and low-cost access to Trade Financing of their Payables and Receivables.</t>
  </si>
  <si>
    <t>Ramaswamy Iyer</t>
  </si>
  <si>
    <t>CDC Group, Jungle Ventures, March Capital, Marshall Wace</t>
  </si>
  <si>
    <t>CredAble</t>
  </si>
  <si>
    <t>CredAble provides liquidity programs for enterprise supply chains.</t>
  </si>
  <si>
    <t>Nirav Choksi</t>
  </si>
  <si>
    <t>Plutus Wealth, Oaks Asset Management</t>
  </si>
  <si>
    <t>Park+</t>
  </si>
  <si>
    <t>Tech startup</t>
  </si>
  <si>
    <t>Building an eco-system for car owners which will be a one-stop solution for all their needs.</t>
  </si>
  <si>
    <t>Amit Lakhotia</t>
  </si>
  <si>
    <t>Sequoia Capital, Matrix Partners</t>
  </si>
  <si>
    <t>Design Cafe</t>
  </si>
  <si>
    <t>Design</t>
  </si>
  <si>
    <t>Design Cafe is on a mission to democratize good design for homes in India.</t>
  </si>
  <si>
    <t>Shezan Bhojani, Gita Ramanan</t>
  </si>
  <si>
    <t>Westbridge Capital, Sixth Sense Ventures</t>
  </si>
  <si>
    <t>Credgenics</t>
  </si>
  <si>
    <t>Credgenics is India’s first of it's kind NPA resolution platform backed by credible investors including Accel Partners and Titan Capital.</t>
  </si>
  <si>
    <t>Rishabh Goel, Mayank Khera, Anand Agrawal</t>
  </si>
  <si>
    <t>Westbridge Capital, Tanglin Venture Partners</t>
  </si>
  <si>
    <t>Credenc</t>
  </si>
  <si>
    <t>An education loan platform to finance meritorious students for the college expenses by underwriting future employability</t>
  </si>
  <si>
    <t>Avinash Kumar</t>
  </si>
  <si>
    <t>Capital India</t>
  </si>
  <si>
    <t>Mosaic Wellness</t>
  </si>
  <si>
    <t>A platform of digital first health clinics for men and women</t>
  </si>
  <si>
    <t>Dhyanesh Shah</t>
  </si>
  <si>
    <t>Sequoia</t>
  </si>
  <si>
    <t>Melorra</t>
  </si>
  <si>
    <t>D2C jewellery</t>
  </si>
  <si>
    <t>A company that styles jewellery for the contemporary wardrobe.</t>
  </si>
  <si>
    <t>Saroja Yeramili</t>
  </si>
  <si>
    <t>9Unicorns, Symphony International Holdings Limited, Value Quest</t>
  </si>
  <si>
    <t>BetterPlace</t>
  </si>
  <si>
    <t>BetterPlace is India’s largest technology platform delivering digital solutions for blue-collar workforce management, throughout the entire value chain.</t>
  </si>
  <si>
    <t>Pravin Agarwala</t>
  </si>
  <si>
    <t>Jungle Ventures, CX Partners</t>
  </si>
  <si>
    <t>Skit</t>
  </si>
  <si>
    <t>Enabling enterprises to automate their contact centre operations using Voice AI.</t>
  </si>
  <si>
    <t>Sourabh Gupta, Akshay Deshraj</t>
  </si>
  <si>
    <t>WestBridge Capital</t>
  </si>
  <si>
    <t>Pocket FM</t>
  </si>
  <si>
    <t>OTT</t>
  </si>
  <si>
    <t>Pocket FM lets users discover and enjoy the greatest selection of audio content ranging from audiobooks, stories and podcasts from the most diverse creator community.</t>
  </si>
  <si>
    <t>Rohan, Nishanth Srinivas, Prateek Dixit</t>
  </si>
  <si>
    <t>Lightspeed, Times Group, Tanglin Venture Partners</t>
  </si>
  <si>
    <t>Simple Energy</t>
  </si>
  <si>
    <t>A Research and development driven company on a mission to build the future of mobility that is electric and connected.</t>
  </si>
  <si>
    <t>Suhas Rajkumar</t>
  </si>
  <si>
    <t>Pre-series</t>
  </si>
  <si>
    <t>Atomberg</t>
  </si>
  <si>
    <t>Atomberg has built the ‘Brushless DC Motor’ (BLDC) technology for ceiling fans in India and has continuously innovated and improved on the technology.</t>
  </si>
  <si>
    <t>Manoj, Sibabrata Das</t>
  </si>
  <si>
    <t>Wakefit</t>
  </si>
  <si>
    <t>A home solutions and sleep company, currently collaborating with the world's biggest sleep influencer.</t>
  </si>
  <si>
    <t>Ankit Garg, Chaitanya Ramalingegowda</t>
  </si>
  <si>
    <t>SIG</t>
  </si>
  <si>
    <t>Haber</t>
  </si>
  <si>
    <t>Industrial Automation</t>
  </si>
  <si>
    <t>Real-time, automated insights to increase plant efficiency</t>
  </si>
  <si>
    <t>Vipin Raghavan, Priya Venkat, Arjunan PN</t>
  </si>
  <si>
    <t>Ascent Capital</t>
  </si>
  <si>
    <t>Vahdam</t>
  </si>
  <si>
    <t>VAHDAM is among the world’s first vertically integrated online-first tea brands.</t>
  </si>
  <si>
    <t>Bala Sarda</t>
  </si>
  <si>
    <t>IIFL AMC</t>
  </si>
  <si>
    <t>Klub was founded with the vision of revolutionizing growth capital for Asia’s most loved brands.a</t>
  </si>
  <si>
    <t>Anurakt Jain, Ishita Verma</t>
  </si>
  <si>
    <t>9Unicorns, Sequoia Capital India’s Surge</t>
  </si>
  <si>
    <t>Health</t>
  </si>
  <si>
    <t>Entertainment</t>
  </si>
  <si>
    <t>LoveLocal</t>
  </si>
  <si>
    <t>LoveLocal (formerly known as m.Paani) is bringing Trusted Local Shops Online and empowering them to deliver the neighbourhood shopping experience of the future.</t>
  </si>
  <si>
    <t>Akanksha Hazari</t>
  </si>
  <si>
    <t>Vulcan Capital</t>
  </si>
  <si>
    <t>SaaS Labs</t>
  </si>
  <si>
    <t>SaaS</t>
  </si>
  <si>
    <t>Building high impact communication, workflow and productivity tools for sales and support teams throughout the globe.</t>
  </si>
  <si>
    <t>Gaurav Sharma</t>
  </si>
  <si>
    <t>Base 10 Partners, Eight Roads Ventures</t>
  </si>
  <si>
    <t>Treebo Hotels</t>
  </si>
  <si>
    <t>Treebo Hotels is India's most loved hotel chain in the premium-budget segment.</t>
  </si>
  <si>
    <t>Sidharth Gupta, Kadam Jeet Jain, Rahul Chaudhary</t>
  </si>
  <si>
    <t>Accor</t>
  </si>
  <si>
    <t>Series A2</t>
  </si>
  <si>
    <t>House of Kieraya</t>
  </si>
  <si>
    <t>House of Kieraya, well-known for furniture and lifestyle rental brand Furlenco</t>
  </si>
  <si>
    <t>Disprz</t>
  </si>
  <si>
    <t>An AI-powered right skilling suite that helps enterprises unlock business potential.</t>
  </si>
  <si>
    <t>Subramanian Viswanathan, Kuljit Chadha</t>
  </si>
  <si>
    <t>Dallas Venture Capital, Mars Growth Capital</t>
  </si>
  <si>
    <t>RIPPLR</t>
  </si>
  <si>
    <t>India’s first Plug-n-Play distribution ecosystem for brands</t>
  </si>
  <si>
    <t>Abhishek Nehru, Santosh Dabke</t>
  </si>
  <si>
    <t>Sojitz Corporation, Stride Ventures</t>
  </si>
  <si>
    <t>Loop Health</t>
  </si>
  <si>
    <t>India's first health insurance with unlimited primary care for employees.</t>
  </si>
  <si>
    <t>Amrit Singh, Mayank Kale</t>
  </si>
  <si>
    <t>Elevation, General Catalyst</t>
  </si>
  <si>
    <t>Toch.ai</t>
  </si>
  <si>
    <t>Toch is an AI-driven platform that helps broadcasters, OTT platforms, media platforms, and creators to revolutionize videos.</t>
  </si>
  <si>
    <t>Vinayak Shrivastav, Saket Dandotia, Alok Patil</t>
  </si>
  <si>
    <t>Fittr</t>
  </si>
  <si>
    <t>FITTR’s mission is to reach out to 50 million people and make them fit, create jobs in the fitness industry, teach people how easy it is to stay fit and move together as a Wolfpack.</t>
  </si>
  <si>
    <t>Rohit Chattopadhyay, Jitendra Chouksey, Suniel Shetty, Sonal Singh, Bala Dabbedi</t>
  </si>
  <si>
    <t>Dream Capital, Elysian Park Ventures</t>
  </si>
  <si>
    <t>LenDenClub</t>
  </si>
  <si>
    <t>P2P lending platform delivering high returns of up to 12% p.a. for 5 years to investors.</t>
  </si>
  <si>
    <t>Bhavin Patel, Dipesh Karki</t>
  </si>
  <si>
    <t>Tuscan Ventures, Ohm Stock Brokers, Artha Venture Fund</t>
  </si>
  <si>
    <t>The Good Glamm Group</t>
  </si>
  <si>
    <t>Leap India</t>
  </si>
  <si>
    <t>"Leading Enterprise in Asset Pooling" India's Largest Sustainable Supply Chain Solutions Company.</t>
  </si>
  <si>
    <t>Anurag Malempati</t>
  </si>
  <si>
    <t>Rentomojo</t>
  </si>
  <si>
    <t>Furniture Rental</t>
  </si>
  <si>
    <t>Furniture, appliances, electronics, and fitness products on monthly rental subscriptions.</t>
  </si>
  <si>
    <t>Geetansh Bamania</t>
  </si>
  <si>
    <t>Accel, Bain Capital</t>
  </si>
  <si>
    <t>IDfy</t>
  </si>
  <si>
    <t>IDfy helps people and business build authentic relationships by ensuring that both parties are who they claim to be and can be trusted.</t>
  </si>
  <si>
    <t>Ashok Hariharan</t>
  </si>
  <si>
    <t>TransUnion, Blume Ventures</t>
  </si>
  <si>
    <t>ePayLater</t>
  </si>
  <si>
    <t>ePaylater is a payment solution that aims to separate the experience of shopping from the hassles of payment process.</t>
  </si>
  <si>
    <t>Aurko Bhattacharya, Akshat Saxena</t>
  </si>
  <si>
    <t>Responsibility, Blue Ashva Capital, Pravega Ventures</t>
  </si>
  <si>
    <t>Sanctum Wealth</t>
  </si>
  <si>
    <t>Investment Management</t>
  </si>
  <si>
    <t>Sanctum is an Indian wealth management firm which has acquired RBS India’s Private Banking business.</t>
  </si>
  <si>
    <t>Shiv Gupta</t>
  </si>
  <si>
    <t>The Xander Group</t>
  </si>
  <si>
    <t>Eupheus Learning</t>
  </si>
  <si>
    <t>Offer pedagogically differentiated technology driven solutions that lead to critical thinking and achievement of higher learning outcomes</t>
  </si>
  <si>
    <t>Sarvesh Shrivastava, Ved Prakash Khatri, Amit Kapoor</t>
  </si>
  <si>
    <t>Boutique Spirit Brands</t>
  </si>
  <si>
    <t>Wine &amp; Spirits</t>
  </si>
  <si>
    <t>Boutique Spirit Brands is a leading Brand creation &amp; manufacturing company of Branded alcoholic beverages in India.</t>
  </si>
  <si>
    <t>Rahul Gagerna</t>
  </si>
  <si>
    <t>IIFL , Anicut Angel Fund , Kae Capital , TradeCred</t>
  </si>
  <si>
    <t>Lido Learning</t>
  </si>
  <si>
    <t>LIDO is an ed-tech company revolutionizing formal classroom education through a unique and immersive online classroom for every child in India.</t>
  </si>
  <si>
    <t>Sahil Sheth</t>
  </si>
  <si>
    <t>Unilazer Ventures</t>
  </si>
  <si>
    <t>Bikayi</t>
  </si>
  <si>
    <t>Empowering SMBs in India</t>
  </si>
  <si>
    <t>Sonakshi Nathani, Ashutosh Singla</t>
  </si>
  <si>
    <t>Soothe Healthcare</t>
  </si>
  <si>
    <t>Soothe is a consumer goods company engaged in manufacture, marketing &amp; distribution of Personal Hygiene products.</t>
  </si>
  <si>
    <t>Sahil Dharia</t>
  </si>
  <si>
    <t>A91 Partners</t>
  </si>
  <si>
    <t>SmartCoin</t>
  </si>
  <si>
    <t>India's Most Preferred Instant Loan App</t>
  </si>
  <si>
    <t>Jayant Upadhyay, Amit Chandel, Rohit Garg</t>
  </si>
  <si>
    <t>Northern Arc, Vivriti Capital</t>
  </si>
  <si>
    <t>Blockchain</t>
  </si>
  <si>
    <t>Sea6 Energy</t>
  </si>
  <si>
    <t>Sea6 Energy envisions a future where the abundant oceans will be our biomass farms of tomorrow - to provide solutions in energy, agriculture and food.</t>
  </si>
  <si>
    <t>Sailaja Nori, Nelson Vadassery, Sowmya Balendiran, Shrikumar Suryanarayan</t>
  </si>
  <si>
    <t>Aqua-Spark</t>
  </si>
  <si>
    <t>Convosight</t>
  </si>
  <si>
    <t>A mission - to help community builders become community entrepreneurs.</t>
  </si>
  <si>
    <t>Tarun Dhamija</t>
  </si>
  <si>
    <t>Qualgro</t>
  </si>
  <si>
    <t>Loco</t>
  </si>
  <si>
    <t>Loco is India's leading live game streaming app.</t>
  </si>
  <si>
    <t>Anirudh Pandita, Ashwin Suresh</t>
  </si>
  <si>
    <t>Krafton, Lumikai</t>
  </si>
  <si>
    <t>Log 9 Materials</t>
  </si>
  <si>
    <t>Deeptech</t>
  </si>
  <si>
    <t>Log9 Materials is on a mission to make global energy 100% clean.</t>
  </si>
  <si>
    <t>Akshay Singhal, Kartik Hajela</t>
  </si>
  <si>
    <t>Amara Raja Batteries</t>
  </si>
  <si>
    <t>Series A+</t>
  </si>
  <si>
    <t>Vahan</t>
  </si>
  <si>
    <t>Help companies such as Zomato, Swiggy, Flipkart, Uber, Shadowfax etc. hire blue-collar workers and are on track to become India's largest recruitment platform.</t>
  </si>
  <si>
    <t>Madhav Krishna</t>
  </si>
  <si>
    <t>Khosla Ventures</t>
  </si>
  <si>
    <t>Coutloot</t>
  </si>
  <si>
    <t>Empowering local markets to sell online socially, our mission is to bring 25M sellers online by 2023</t>
  </si>
  <si>
    <t>Mahima Kaul, Jasmeet Thind</t>
  </si>
  <si>
    <t>Ameba Capital, 9Unicorns</t>
  </si>
  <si>
    <t>WeRize</t>
  </si>
  <si>
    <t>India’s first socially distributed full stack financial services platform for small town India</t>
  </si>
  <si>
    <t>Vishal Chopra, Himanshu Gupta</t>
  </si>
  <si>
    <t>3one4 Capital, Kalaari Capital</t>
  </si>
  <si>
    <t>Apparel &amp; Fashion</t>
  </si>
  <si>
    <t>Visit Health</t>
  </si>
  <si>
    <t>Visit is a 360° integrated, highly engaging Health Benefits Platform- covering end to end health &amp; wellness management.</t>
  </si>
  <si>
    <t>Shashvat Tripathi, Anurag Prasad, Vaibhav Singh, Chetan Anand</t>
  </si>
  <si>
    <t>Docprime Technologies</t>
  </si>
  <si>
    <t>CloudSEK</t>
  </si>
  <si>
    <t>Computer &amp; Network Security</t>
  </si>
  <si>
    <t>AI-powered Digital Risk Monitoring platform that provides real-time visibility of cyber threats and actionable Intel.</t>
  </si>
  <si>
    <t>Rahul Sasi</t>
  </si>
  <si>
    <t>MassMutual Ventures</t>
  </si>
  <si>
    <t>TranZact</t>
  </si>
  <si>
    <t>A mission to digitize millions of Indian SMEs so they can grow better.</t>
  </si>
  <si>
    <t>Ritesh Kumar, Sharad Sen Sharma, Rohan Sen Sharma</t>
  </si>
  <si>
    <t>Tribe Capital, Prime Venture Partners</t>
  </si>
  <si>
    <t>Dogsee Chew</t>
  </si>
  <si>
    <t>100% Natural Dog Treats.</t>
  </si>
  <si>
    <t>Bhupendra Khanal, Sneh Sharma</t>
  </si>
  <si>
    <t>Renewables &amp; Environment</t>
  </si>
  <si>
    <t>Troo Good</t>
  </si>
  <si>
    <t>An FMCG company selling nutritious products at an affordable price points.</t>
  </si>
  <si>
    <t>Raju Bhupati</t>
  </si>
  <si>
    <t>OAKS Asset Management</t>
  </si>
  <si>
    <t>Unnati</t>
  </si>
  <si>
    <t>Fintech powered digital agri ecosystem</t>
  </si>
  <si>
    <t>Amit Sinha, Ashok Prasad</t>
  </si>
  <si>
    <t>Incofin, NabVentures, Orios</t>
  </si>
  <si>
    <t>GramCover</t>
  </si>
  <si>
    <t>GramCover is a tech-enabled insurance marketplace for rural India.</t>
  </si>
  <si>
    <t>Dhyanesh Bhatt</t>
  </si>
  <si>
    <t>Siana Capital, Inflexor Ventures, Stride Ventures</t>
  </si>
  <si>
    <t>Homeville</t>
  </si>
  <si>
    <t>A technology company focused on helping people buy their first home with down payment assistance at zero interest cost.</t>
  </si>
  <si>
    <t>Madhusudan Sharma</t>
  </si>
  <si>
    <t>9Unicorns, Varanium NexGen Fund</t>
  </si>
  <si>
    <t>Hashnode</t>
  </si>
  <si>
    <t>The easiest way to start a blog on personal domain for free &amp; connect with the readers through our dev community</t>
  </si>
  <si>
    <t>Syed Fazle Rahman, Sandeep Panda</t>
  </si>
  <si>
    <t>Salesforce Ventures, Sierra Ventures, Sequoia Capital India’s Surge</t>
  </si>
  <si>
    <t>FRND</t>
  </si>
  <si>
    <t>Online Media</t>
  </si>
  <si>
    <t>FRND is an audio dating app for Bharat</t>
  </si>
  <si>
    <t>Bhanu Pratap Singh Tanwar, Hardik Bansal, Harshvardhan Chhangani</t>
  </si>
  <si>
    <t>KRAFTON</t>
  </si>
  <si>
    <t>BharatAgri</t>
  </si>
  <si>
    <t>Provide personalized farm solution to the farmers. Only app to provide actionable insights based on weather changes.</t>
  </si>
  <si>
    <t>Sai Gole, Siddharth Dialani</t>
  </si>
  <si>
    <t>Omnivore, India Quotient</t>
  </si>
  <si>
    <t>CredR</t>
  </si>
  <si>
    <t>CredR is India’s Most Trusted Used Two-Wheeler Consumer Brand that leverages Technology &amp; Processes to simplify the Used Two-wheeler Market.</t>
  </si>
  <si>
    <t>Sasidhar Nandigam</t>
  </si>
  <si>
    <t>Yamaha Motors, Omidyar Network India, Eight Roads Ventures</t>
  </si>
  <si>
    <t>Ayu Health</t>
  </si>
  <si>
    <t>Ayu Health is a network of high quality hospitals focused on providing high quality healthcare for all.</t>
  </si>
  <si>
    <t>Himesh Joshi, Arijit Gupta, Karan Gupta</t>
  </si>
  <si>
    <t>Vertex Ventures, Stellaris Venture Partners</t>
  </si>
  <si>
    <t>Anar</t>
  </si>
  <si>
    <t>Anar Business Community App is a platform where businesses can create their free profile and grow their business network all over India.</t>
  </si>
  <si>
    <t>Nishank Jain, Sanjay Bhat</t>
  </si>
  <si>
    <t>Elevation Capital, Accel India</t>
  </si>
  <si>
    <t>Storia</t>
  </si>
  <si>
    <t>Storia Foods and Beverages is committed to creating products that are natural, full of goodness and promote a healthy lifestyle.</t>
  </si>
  <si>
    <t>Vishal Shah</t>
  </si>
  <si>
    <t>Healofy</t>
  </si>
  <si>
    <t>Femtech</t>
  </si>
  <si>
    <t>Healofy was created with a mission to experience special motherhood through its products and its inexhaustive and evergrowing babycare tips</t>
  </si>
  <si>
    <t>Gaurav Aggarwal, Shubham Maheshwari</t>
  </si>
  <si>
    <t>Celesta Capital, Omidyar Network India</t>
  </si>
  <si>
    <t>OTO Capital</t>
  </si>
  <si>
    <t>The Future Of Vehicle Ownership!</t>
  </si>
  <si>
    <t>Harsh Saruparia, Sumit Chhazed</t>
  </si>
  <si>
    <t>Matrix Partners India</t>
  </si>
  <si>
    <t>Strata</t>
  </si>
  <si>
    <t>Real Estate</t>
  </si>
  <si>
    <t>Strata is an innovative tech-driven platform redefining Fractional Investments in Premium Commercial Real Estate</t>
  </si>
  <si>
    <t>Sudarshan Lodha, Priyanka Rathore</t>
  </si>
  <si>
    <t>Kotak Investment Advisors Limited, Gruhas Proptech</t>
  </si>
  <si>
    <t>The Whole Truth</t>
  </si>
  <si>
    <t>Believe simple, homely ingredients, minimally processed, are the secret to nutritious, tasty food</t>
  </si>
  <si>
    <t>Shashank Mehta</t>
  </si>
  <si>
    <t>Sequoia Capital</t>
  </si>
  <si>
    <t>Skillmatics</t>
  </si>
  <si>
    <t>Skillmatics develops learning games for pre-school and primary school kids aged under 10</t>
  </si>
  <si>
    <t>Dhvanil Sheth</t>
  </si>
  <si>
    <t>FloCareer</t>
  </si>
  <si>
    <t>Information Services</t>
  </si>
  <si>
    <t>The Best Skills Validation Platform that provides "Interview As-A-Service"​.</t>
  </si>
  <si>
    <t>Mohit Jain, Mehul Bhatt</t>
  </si>
  <si>
    <t>Data Point Capital</t>
  </si>
  <si>
    <t>MarketWolf</t>
  </si>
  <si>
    <t>MarketWolf provides everyone an opportunity to begin their trading journey with a unique digital platform that is bold, simple and fun.</t>
  </si>
  <si>
    <t>Vishesh Dhingra, Thomas Joseph</t>
  </si>
  <si>
    <t>Anil Thadani, Ashutosh Sinha, Roy van Leeuwen</t>
  </si>
  <si>
    <t>Wiggles.in</t>
  </si>
  <si>
    <t>Veterinary</t>
  </si>
  <si>
    <t>Wiggles India is a preventative healthcare brand for all things pets!</t>
  </si>
  <si>
    <t>Anushka Iyer</t>
  </si>
  <si>
    <t>SuperGaming</t>
  </si>
  <si>
    <t>At SuperGaming, building India's best gaming company.</t>
  </si>
  <si>
    <t>Roby John, Sanket Nadhani, Navneet Waraich</t>
  </si>
  <si>
    <t>Skycatcher, AET Fund, BAce Capital, Dream Incubator, 1Up Ventures</t>
  </si>
  <si>
    <t>E42</t>
  </si>
  <si>
    <t>E42 is the world’s leading Natural Language Processing- based AI platform driving enterprise cognition across processes.</t>
  </si>
  <si>
    <t>Animesh Samuel, Sanjeev Menon</t>
  </si>
  <si>
    <t>Pavestone Ventures</t>
  </si>
  <si>
    <t>Plix</t>
  </si>
  <si>
    <t>Plant-based nutraceutical firm</t>
  </si>
  <si>
    <t>Rishubh Satiya, Akash Zaveri</t>
  </si>
  <si>
    <t>Guild Capital, RPSG Capital Ventures</t>
  </si>
  <si>
    <t>Practically</t>
  </si>
  <si>
    <t>An experiential learning app for grades 6th to 12th.</t>
  </si>
  <si>
    <t>Subbarao Siddabattula, Charu Noheria, Ilangovel Thulasimani</t>
  </si>
  <si>
    <t>NB Ventures, Earlsfield Capital</t>
  </si>
  <si>
    <t>TheHouseMonk</t>
  </si>
  <si>
    <t>A complete property management software platform for team&amp;customers.</t>
  </si>
  <si>
    <t>Ajay Kumar, Balaji Varadharajan</t>
  </si>
  <si>
    <t>Aurum Proptech</t>
  </si>
  <si>
    <t>Tickertape</t>
  </si>
  <si>
    <t>Tickertape provides data, information &amp; content for Indian stocks, ETFs &amp; indices</t>
  </si>
  <si>
    <t>Ujjwal Ankur</t>
  </si>
  <si>
    <t>ConveGenius</t>
  </si>
  <si>
    <t>Education Management</t>
  </si>
  <si>
    <t>An EdTech social enterprise focused on closing the gap in educational achievement for children and youth in India.</t>
  </si>
  <si>
    <t>Jairaj Bhattacharya, Shashank Pandey</t>
  </si>
  <si>
    <t>BAce Capital, Heritas Capital, 3Lines Venture Capital</t>
  </si>
  <si>
    <t>Voxelgrids</t>
  </si>
  <si>
    <t>Voxelgrids is an Magnetic Resonance Imaging technology startup that is based out of Bengaluru, Karnataka, India.</t>
  </si>
  <si>
    <t>Arjun Arunachalam</t>
  </si>
  <si>
    <t>Zoho</t>
  </si>
  <si>
    <t>TartanSense</t>
  </si>
  <si>
    <t>TartanSense unlocks value for small farm holders by working at the intersection of robotics and AI assisted computer vision.</t>
  </si>
  <si>
    <t>Jaisimha Rao</t>
  </si>
  <si>
    <t>FMC, Omnivore, Blume Ventures</t>
  </si>
  <si>
    <t>90+ My Tuition App</t>
  </si>
  <si>
    <t>Daskalos Virtual Academy Pvt Ltd is a company set up by a group of professionals who perform innovative work in management.</t>
  </si>
  <si>
    <t>Vingish Vijay</t>
  </si>
  <si>
    <t>Pearl Investment LLC</t>
  </si>
  <si>
    <t>Dozee</t>
  </si>
  <si>
    <t>Dozee is India's only contactless health monitor that silently tracks your heart, respiration, sleep patterns, stress levels, cardiac contractions, apnea and more while you sleep.</t>
  </si>
  <si>
    <t>Mudit Dandwate, Dandwate</t>
  </si>
  <si>
    <t>Prime VP</t>
  </si>
  <si>
    <t>BeatO</t>
  </si>
  <si>
    <t>ULTIMATE app to manage chronic conditions.</t>
  </si>
  <si>
    <t>Gautam Chopra</t>
  </si>
  <si>
    <t>W Health Ventures</t>
  </si>
  <si>
    <t>Vahak</t>
  </si>
  <si>
    <t>Building India's Largest &amp; Most Trusted Online Transport Marketplace &amp; Directory</t>
  </si>
  <si>
    <t>Vikas Chandrawat, Karan Shaha</t>
  </si>
  <si>
    <t>RTP Global</t>
  </si>
  <si>
    <t>Truemeds</t>
  </si>
  <si>
    <t>Truemeds is a health-tech startup.</t>
  </si>
  <si>
    <t>Akshat Nayyar, Kunal Wani</t>
  </si>
  <si>
    <t>InfoEdge</t>
  </si>
  <si>
    <t>Flexmoney</t>
  </si>
  <si>
    <t>Flexmoney’s mission is to address the enormous digital credit market opportunity created by the disruption from e-commerce, EMI and BNPL checkout finance</t>
  </si>
  <si>
    <t>Yezdi Lashkari</t>
  </si>
  <si>
    <t>Pravega Ventures</t>
  </si>
  <si>
    <t>HexaHealth</t>
  </si>
  <si>
    <t>H2D is the most trusted online platform that connects the finest experts with people aspiring to achieve their Health Goals in a holistic way</t>
  </si>
  <si>
    <t>Vikas Chauhan, Ankur Gigras, Dr Aman Priya Khanna</t>
  </si>
  <si>
    <t>Omidyar Network India, Chiratae Ventures</t>
  </si>
  <si>
    <t>Greenjoules</t>
  </si>
  <si>
    <t>Greenjoules is a green energy technology startup that specializes in making renewable biofuels.</t>
  </si>
  <si>
    <t>R. Sethunath, V S Shridhar, V. Radhika, Viraraghavan Sankaran</t>
  </si>
  <si>
    <t>Metadome</t>
  </si>
  <si>
    <t>Metadome (formerly Adloid), is a Metaverse, that provides no-code infrastructure to millions of creators &amp; brands, to build immersive experiences for the virtual world.</t>
  </si>
  <si>
    <t>Kanav Singla, Prashant Sinha, Shorya Mahajan</t>
  </si>
  <si>
    <t>Chiratae Ventures, Lenskart Vision Fund</t>
  </si>
  <si>
    <t>Clinikk</t>
  </si>
  <si>
    <t>Transforming health insurance by building India's first managed care model</t>
  </si>
  <si>
    <t>Dr.Suraj Baliga, Bhavjot Kaur</t>
  </si>
  <si>
    <t>Cloudphysician</t>
  </si>
  <si>
    <t>Cloudphysician is a healthtech company that is transforming the delivery of critical care.</t>
  </si>
  <si>
    <t>Dr Dhruv Joshi, Dr Dileep Raman</t>
  </si>
  <si>
    <t>Elevar Equity</t>
  </si>
  <si>
    <t>SuperZop</t>
  </si>
  <si>
    <t>SuperZop is India's first and only vernacular B2B Grocery e-commerce platform that is transforming the unorganized retail sector.</t>
  </si>
  <si>
    <t>Raghuveer Allada, Prithwi Singh, Darshan Krishnamurthy</t>
  </si>
  <si>
    <t>Incofin’s India Progress Fund</t>
  </si>
  <si>
    <t>LivQuik Technology</t>
  </si>
  <si>
    <t>LivQuik’s vision is to enable the efficient movement of money.</t>
  </si>
  <si>
    <t>Mohit Lalvani</t>
  </si>
  <si>
    <t>M2P Fintech</t>
  </si>
  <si>
    <t>REVOS</t>
  </si>
  <si>
    <t>REVOS is a smart mobility platform that empowers all 2 and 3 wheeler vehicles through AI-integrated IoT solutions</t>
  </si>
  <si>
    <t>Mohit Yadav, Jyotrian Jan Harichandran</t>
  </si>
  <si>
    <t>Mynvax</t>
  </si>
  <si>
    <t>Mynvax is a pre-clinical stage vaccine biotechnology. Current develop programs include a recombinant vaccine for human influenza and COVID19.</t>
  </si>
  <si>
    <t>Dr Raghavan Varadarajan, Dr Gautham Nadig</t>
  </si>
  <si>
    <t>Accel, LetsVenture, 1Crowd</t>
  </si>
  <si>
    <t>Synapsica</t>
  </si>
  <si>
    <t>Artificial Intelligence tools to make quality diagnostic assessment available for all.</t>
  </si>
  <si>
    <t>Meenakshi Singh, Dr Cherian, Kuldeep Singh Chauhan</t>
  </si>
  <si>
    <t>IvyCap Ventures, Endiya Partners</t>
  </si>
  <si>
    <t>SleepyCat</t>
  </si>
  <si>
    <t>An online sleep solutions company that believes in delivering luxurious sleep to everyone.</t>
  </si>
  <si>
    <t>Kabir Siddiq</t>
  </si>
  <si>
    <t>Saama Capital, DSG Consumer Partners, Sharrp Ventures</t>
  </si>
  <si>
    <t>Superplum</t>
  </si>
  <si>
    <t>Building India's most sophisticated platform for high quality fresh food</t>
  </si>
  <si>
    <t>Shobhit Gupta</t>
  </si>
  <si>
    <t>ION Energy</t>
  </si>
  <si>
    <t>Advanced Electronics &amp; Software Supplier for Electric Vehicles &amp; Battery Energy Storage</t>
  </si>
  <si>
    <t>Akhil Aryan</t>
  </si>
  <si>
    <t>Pankhuri</t>
  </si>
  <si>
    <t>Social community</t>
  </si>
  <si>
    <t>Pankhuri is a women's only community for members to socialize, explore and upskill through live interactive courses, expert chat and interest-based clubs.</t>
  </si>
  <si>
    <t>Pankhuri Shrivastava</t>
  </si>
  <si>
    <t>Sequoia’s Surge</t>
  </si>
  <si>
    <t>Veefin</t>
  </si>
  <si>
    <t>Veefin is the world leader in contextual SCF and digital lending solution adopting user-led design, data and analytics, built by bankers for bankers.</t>
  </si>
  <si>
    <t>Gautam Udani, Raja Debnath</t>
  </si>
  <si>
    <t>Rajesh Rajendran</t>
  </si>
  <si>
    <t>DGV</t>
  </si>
  <si>
    <t>NeoBanking for Bharat</t>
  </si>
  <si>
    <t>Ragavan Venkatesan</t>
  </si>
  <si>
    <t>Info Edge Ventures, Omnivore</t>
  </si>
  <si>
    <t>88academics</t>
  </si>
  <si>
    <t>Education</t>
  </si>
  <si>
    <t>88academics an 88tuition Pte Ltd has been established with the social objective of making quality video-based learning material available to all students.</t>
  </si>
  <si>
    <t>Anil Ahuja</t>
  </si>
  <si>
    <t>Aarin Capital</t>
  </si>
  <si>
    <t>Glamyo Health</t>
  </si>
  <si>
    <t>Glamyo Health is an advanced healthcare co delivering a seamless experience for elective surgeries.</t>
  </si>
  <si>
    <t>Archit Garg, Dr Preet Pal Thakur</t>
  </si>
  <si>
    <t>Ananta Capital</t>
  </si>
  <si>
    <t>VRO Hospitality</t>
  </si>
  <si>
    <t>One of the fastest-growing hospitality companies based out of Bangalore.</t>
  </si>
  <si>
    <t>Safdhar Adoor, Sharath Rice, Dawn Thomas</t>
  </si>
  <si>
    <t>CreedCap Asia Advisors</t>
  </si>
  <si>
    <t>Aerchain</t>
  </si>
  <si>
    <t>Advance Source-to-Pay cycle to a new level with Artificial Intelligence!</t>
  </si>
  <si>
    <t>Harsha Kadimisetty, Himavanth Jasti</t>
  </si>
  <si>
    <t>Season Two Ventures, IndiaMart</t>
  </si>
  <si>
    <t>Oliveboard</t>
  </si>
  <si>
    <t>Oliveboard is the top exam preparation platform for Banking &amp; Government Exams.</t>
  </si>
  <si>
    <t>Abhishek Patil, V Satish Kumar</t>
  </si>
  <si>
    <t>IAN Fund</t>
  </si>
  <si>
    <t>Gourmet Garden</t>
  </si>
  <si>
    <t>100% contamination free, pesticide free naturoponically grown vegetables.</t>
  </si>
  <si>
    <t>Arjun Balaji</t>
  </si>
  <si>
    <t>Beyond Next Ventures, M Venture Partners</t>
  </si>
  <si>
    <t>Skylark Drones</t>
  </si>
  <si>
    <t>Aviation</t>
  </si>
  <si>
    <t>Enterprise drone solutions that help plan, build, and sustain the world we live in.</t>
  </si>
  <si>
    <t>Mughilan Thiru Ramasamy</t>
  </si>
  <si>
    <t>InfoEdge Ventures, IAN Fund</t>
  </si>
  <si>
    <t>Candes</t>
  </si>
  <si>
    <t>Candes is a home appliances company providing a complete range of home &amp; kitchen electrical appliances at affordable prices.</t>
  </si>
  <si>
    <t>Sandeep Aggarwal, Vipin Aggarwal</t>
  </si>
  <si>
    <t>Nitin Passi, Ruchirans Jaipuria</t>
  </si>
  <si>
    <t>Vital</t>
  </si>
  <si>
    <t>An affordable, digital health plan built around to cover both big and small expenses</t>
  </si>
  <si>
    <t>Rahul Kumar</t>
  </si>
  <si>
    <t>BLinC Invest</t>
  </si>
  <si>
    <t>CredRight</t>
  </si>
  <si>
    <t>CredRight is a new age digital lending company 100% focused on Micro &amp; Small businesses, making the process of availing loans simple</t>
  </si>
  <si>
    <t>Neeraj Bansal</t>
  </si>
  <si>
    <t>9Unicorns, Spearhead Capital, Venture Catalysts</t>
  </si>
  <si>
    <t>1Bridge</t>
  </si>
  <si>
    <t>Village Commerce Network - Bridging Aspirations, Creating Opportunities, Bringing Prosperity &amp; Abundance to our village</t>
  </si>
  <si>
    <t>Madan Padaki, Anil Kumar, M Chakrawarty</t>
  </si>
  <si>
    <t>C4D Partners</t>
  </si>
  <si>
    <t>NirogStreet</t>
  </si>
  <si>
    <t>Nirogstreet as a concept is working to make #Ayurveda first call of treatment.</t>
  </si>
  <si>
    <t>Ram N Kumar</t>
  </si>
  <si>
    <t>Gokul Rajaram, Pureland Venture, Wavemaker Partners</t>
  </si>
  <si>
    <t>Digantara</t>
  </si>
  <si>
    <t>Digantara is an Indian Space Technology Company incubated at Indian Institute of Science (IISc), establishing a space-based surveillance platform with global realtime earth coverage</t>
  </si>
  <si>
    <t>Anirudh N Sharma, Rahul Rawat, Tanveer Ahmed</t>
  </si>
  <si>
    <t>Arcana</t>
  </si>
  <si>
    <t>Arcana offers a Privacy Stack SDK to DApp developers on EVM compatible blockchains chains to build Privacy-First products.</t>
  </si>
  <si>
    <t>Mayur Relekar, Aravindh Kumar, Abhishek Chaudhary</t>
  </si>
  <si>
    <t>Republic Crypto, Woodstock, DCG, Sahil Lavingia</t>
  </si>
  <si>
    <t>TravClan</t>
  </si>
  <si>
    <t>B2B Travel</t>
  </si>
  <si>
    <t>A mission to solve a genuine problem faced by millions of travel entrepreneurs across the world.</t>
  </si>
  <si>
    <t>Arun Bagaria, Ashish Thapliyal</t>
  </si>
  <si>
    <t>TheVentures</t>
  </si>
  <si>
    <t>NoBroker.com</t>
  </si>
  <si>
    <t>NoBroker is a disruptive force in the Real Estate Industry.</t>
  </si>
  <si>
    <t>Akhil Gupta, Amit, Saurabh</t>
  </si>
  <si>
    <t>General Atlantic, Tiger Global, Moore Strategic Ventures</t>
  </si>
  <si>
    <t>VilCart</t>
  </si>
  <si>
    <t>Vilcart's motto is sustainable rural development through stability for rural retailers.</t>
  </si>
  <si>
    <t>Prasanna Kumar</t>
  </si>
  <si>
    <t>Nabventures</t>
  </si>
  <si>
    <t>The Viral Fever</t>
  </si>
  <si>
    <t>India's leading digital entertainment network.</t>
  </si>
  <si>
    <t>Arunabh Kumar</t>
  </si>
  <si>
    <t>Bombay Hemp Company</t>
  </si>
  <si>
    <t>Textiles</t>
  </si>
  <si>
    <t>BOHECO was founded to research on and promote industrial hemp, the super crop of our era in India. BOHECO was formally registered under The Companies Act</t>
  </si>
  <si>
    <t>Avnish Pandya, Delzaad Deolaliwala</t>
  </si>
  <si>
    <t>Riteesh Mohan Bakshi, Raghav Mohan Bakshi, Achin Kochar</t>
  </si>
  <si>
    <t>Biddano</t>
  </si>
  <si>
    <t>India's first tech-enabled healthcare logistics platform.</t>
  </si>
  <si>
    <t>Talha Shaikh, Ashok Yadav</t>
  </si>
  <si>
    <t>Gokul Rajaram, JPIN, Venture Catalysts UK, AngelList</t>
  </si>
  <si>
    <t>Flipspaces</t>
  </si>
  <si>
    <t>Flipspaces is a global tech-enabled venture towards discovery, design and delivery of commercial and residential spaces</t>
  </si>
  <si>
    <t>Kunal Sharma</t>
  </si>
  <si>
    <t>Prashasta Seth</t>
  </si>
  <si>
    <t>Proeon</t>
  </si>
  <si>
    <t>Food Production</t>
  </si>
  <si>
    <t>Innovating plant protein ingredients with superior nutrition, sensory and functional profiles from farm to formulation.</t>
  </si>
  <si>
    <t>Ashish Korde, Kevin Parekh</t>
  </si>
  <si>
    <t>Shaival Desai, Flowstate Ventures</t>
  </si>
  <si>
    <t>Cogos Technologies</t>
  </si>
  <si>
    <t>A smart-tech-enabled platform offering a one-stop destination for all the intra-city link-supply chain.</t>
  </si>
  <si>
    <t>Prasad Sreeram</t>
  </si>
  <si>
    <t>Transworld Group</t>
  </si>
  <si>
    <t>Elevar</t>
  </si>
  <si>
    <t>A Revolutionary Sports Brand, Engineered For Those Who Want More.</t>
  </si>
  <si>
    <t>Kunal Joshi, Pranav Marwah</t>
  </si>
  <si>
    <t>Kalaari Capital, Dream Capital</t>
  </si>
  <si>
    <t>Lumiq</t>
  </si>
  <si>
    <t>Help enterprises monetize their data and reinvent the digital transformation journey.</t>
  </si>
  <si>
    <t>Shoaib Mohammad</t>
  </si>
  <si>
    <t>Info Edge Ventures</t>
  </si>
  <si>
    <t>goEgoNetwork</t>
  </si>
  <si>
    <t>goEgo is a complete E Mobility charging solution, that combines engagement, rewards &amp; adoption through a mix of online and offline channels.</t>
  </si>
  <si>
    <t>Dheeman Kadam, Sayantan Chakraborti</t>
  </si>
  <si>
    <t>CreatorStack</t>
  </si>
  <si>
    <t>Helping creators globally to engage deeply with their fans and communities</t>
  </si>
  <si>
    <t>Ankit Acharya, Kevin William David</t>
  </si>
  <si>
    <t>Blue Tokai Coffee Roasters</t>
  </si>
  <si>
    <t>Source, roast, and brew India's best single-origin Arabica coffee.</t>
  </si>
  <si>
    <t>Matt Chitharanjan, Shivam Shahi, Namrata Asthana</t>
  </si>
  <si>
    <t>Anicut Angel Fund</t>
  </si>
  <si>
    <t>Neeman</t>
  </si>
  <si>
    <t>India's first Startup to use the world's most revolutionary Natural &amp; Renewable fibers in Footwear</t>
  </si>
  <si>
    <t>Taran Chhabra</t>
  </si>
  <si>
    <t>JetSynthesys</t>
  </si>
  <si>
    <t>JetSynthesys is the group's most innovative company in the promising Digital and Technology Business World with a vision to create world class digital products, platforms and services in India</t>
  </si>
  <si>
    <t>Rajan navani</t>
  </si>
  <si>
    <t>Sachin Tendulkar</t>
  </si>
  <si>
    <t>Eloelo</t>
  </si>
  <si>
    <t>Creator-led Social Gaming &amp; Live Streaming Platform</t>
  </si>
  <si>
    <t>Saurabh Pandey, Akshay Dubey</t>
  </si>
  <si>
    <t>Waterbridge, Lumikai</t>
  </si>
  <si>
    <t>Go Swift</t>
  </si>
  <si>
    <t>Help small &amp; medium sized businesses to grow by helping them with their shipping requirements at the cheapest and most reliable service.</t>
  </si>
  <si>
    <t>Shyam Kalita, Debanshu Sinha, Prayas Mittal</t>
  </si>
  <si>
    <t>MYSUN</t>
  </si>
  <si>
    <t>India's Largest Online Rooftop Solar Platform for SMEs, Industries &amp; Homes</t>
  </si>
  <si>
    <t>Gagan Vermani</t>
  </si>
  <si>
    <t>TATA Cleantech Capital</t>
  </si>
  <si>
    <t>Genworks Health</t>
  </si>
  <si>
    <t>GENWORKS Health is an initiative by GE for empowering healthcare professionals operating in the rural areas to deliver better medical facilities and diagnostics while keeping things affordable.</t>
  </si>
  <si>
    <t>S Ganeshprasad</t>
  </si>
  <si>
    <t>Blacksoil</t>
  </si>
  <si>
    <t>QuickSell</t>
  </si>
  <si>
    <t>B2B Mobile Commerce Platform</t>
  </si>
  <si>
    <t>Deepak Bhagchandani</t>
  </si>
  <si>
    <t>Sanjay Baldwa, Ajay Jain</t>
  </si>
  <si>
    <t>Cell Propulsion</t>
  </si>
  <si>
    <t>Cell Propulsion is a fleet electrification company developing solutions for large scale electrification of commercial vehicle fleets.</t>
  </si>
  <si>
    <t>Nakul Kukar, Paras Kaushal</t>
  </si>
  <si>
    <t>growX ventures</t>
  </si>
  <si>
    <t>Auric</t>
  </si>
  <si>
    <t>Contemporary Beauty &amp; Wellness Brand Based on Ayurveda</t>
  </si>
  <si>
    <t>Deepak Agarwal</t>
  </si>
  <si>
    <t>Zenduty</t>
  </si>
  <si>
    <t>Next-generation end-to-end incident response platform for SREs, DevOps, ITOps and Support teams</t>
  </si>
  <si>
    <t>Ankur Rawal, Vishwa Krishnakumar</t>
  </si>
  <si>
    <t>StartupXseed Ventures</t>
  </si>
  <si>
    <t>Fountain9</t>
  </si>
  <si>
    <t>Fountain9 is a Y Combinator backed company, which offers predictive inventory planning and optimization software for e-commerce, DTC and retail companies.</t>
  </si>
  <si>
    <t>Niki Khokale, Rajas Lonkar</t>
  </si>
  <si>
    <t>021 Capital, Y Combinator</t>
  </si>
  <si>
    <t>The Money Club</t>
  </si>
  <si>
    <t>The Money Club is a mobile platform for peer to peer chit funds.</t>
  </si>
  <si>
    <t>Manuraj Jain, Surajit Ra</t>
  </si>
  <si>
    <t>SOSV, Venture Catalysts</t>
  </si>
  <si>
    <t>Advantage Club</t>
  </si>
  <si>
    <t>HRTech</t>
  </si>
  <si>
    <t>Advantage Club is India's largest employee engagement platform, Provide end to end employee benefit management with state of the art products like:</t>
  </si>
  <si>
    <t>Sourabh Deorah, Smiti Bhatt Deorah</t>
  </si>
  <si>
    <t>Y Combinator, Broom Ventures, Kunal Shah</t>
  </si>
  <si>
    <t>Kenko Health</t>
  </si>
  <si>
    <t>A unique healthcare financing solution focusing on ROI, affordability and superior customer experience</t>
  </si>
  <si>
    <t>Aniruddha Sen, Dhiraj Goel</t>
  </si>
  <si>
    <t>BEENEXT, Orios</t>
  </si>
  <si>
    <t>Keka HR</t>
  </si>
  <si>
    <t>Keka is a simple and intuitive HR software unlike the traditional HR systems.</t>
  </si>
  <si>
    <t>Vijay Yalamanchili</t>
  </si>
  <si>
    <t>Recur Club</t>
  </si>
  <si>
    <t>Gumlet</t>
  </si>
  <si>
    <t>Gumlet has built a new-age media delivery infrastructure that provides low code or no-code integration plugins that automate the entire media publishing pipeline.</t>
  </si>
  <si>
    <t>Divyesh Patel, Aditya Patadia</t>
  </si>
  <si>
    <t>MyMobiForce</t>
  </si>
  <si>
    <t>Crowdsourcing platform imparting best-in-class services with immensely talented, skilled &amp; qualified workforce pan-India</t>
  </si>
  <si>
    <t>Dheeraj Khatter, Himanshu Kumar, Kshitiz Saini</t>
  </si>
  <si>
    <t>Bharat Inclusion</t>
  </si>
  <si>
    <t>Enmovil</t>
  </si>
  <si>
    <t>Enmovil delivers a Business Intelligence Platform driven by a connected asset ecosystem that enables organizations to maximise their operational efficiency.</t>
  </si>
  <si>
    <t>Ravi Bulusu, Nanda Kishore, Venkat Moganty</t>
  </si>
  <si>
    <t>RACEnergy</t>
  </si>
  <si>
    <t>RACEnergy is working to power the future of mobility through clean and efficient technologies.</t>
  </si>
  <si>
    <t>Arun Sreyas Reddy</t>
  </si>
  <si>
    <t>Micelio Fund, growX ventures</t>
  </si>
  <si>
    <t>Seed+</t>
  </si>
  <si>
    <t>Bikry app</t>
  </si>
  <si>
    <t>Consumer software</t>
  </si>
  <si>
    <t>Bikry, a Direct-to-Customer platform to start your online store within 30 seconds at 0% commission</t>
  </si>
  <si>
    <t>Abhishek Bhayana</t>
  </si>
  <si>
    <t>YCombinator</t>
  </si>
  <si>
    <t>Dista</t>
  </si>
  <si>
    <t>Dista is an AI-enabled location intelligence platform that offers a wide range of solutions for businesses to power their mobility and field operations.</t>
  </si>
  <si>
    <t>Nishant Kumar, Shishir Gokhale, Deepak Garg</t>
  </si>
  <si>
    <t>Pentathlon Ventures</t>
  </si>
  <si>
    <t>SupplyNote</t>
  </si>
  <si>
    <t>SupplyNote is Cloud based web and mobile enabled suite connecting outlets, service providers and suppliers.</t>
  </si>
  <si>
    <t>Kushang, Abhishek Verma, Nitin Prakash, Harshit Mittal</t>
  </si>
  <si>
    <t>LoanKuber</t>
  </si>
  <si>
    <t>Digital mortgage</t>
  </si>
  <si>
    <t>LoanKuber is the lowest cost lender to Yest-to be Bankable - enabling borrowing with trust and confidence.</t>
  </si>
  <si>
    <t>Saurabh Nagpal</t>
  </si>
  <si>
    <t>StackBOX</t>
  </si>
  <si>
    <t>DISTRIBUTION SIMPLIFIED</t>
  </si>
  <si>
    <t>Shanmukha Boora, Sabyasachi Bhattacharjee</t>
  </si>
  <si>
    <t>Ecosystem Ventures, CMM group</t>
  </si>
  <si>
    <t>Upside AI</t>
  </si>
  <si>
    <t>Upside AI on the thesis that technology will make better investing decisions than humans over the long term.</t>
  </si>
  <si>
    <t>Kanika Agarrwal, Nikhil Hooda, Atanuu Agarrwal</t>
  </si>
  <si>
    <t>CHUPPS</t>
  </si>
  <si>
    <t>Foootwear</t>
  </si>
  <si>
    <t>D2C footwear brand</t>
  </si>
  <si>
    <t>Gaurav Agarwal, Yash Mukhi</t>
  </si>
  <si>
    <t>ASQI Advisors</t>
  </si>
  <si>
    <t>Bringing Blockchain technology intro mainstream finance!</t>
  </si>
  <si>
    <t>Swapnil Pawar</t>
  </si>
  <si>
    <t>Founders Room Capital</t>
  </si>
  <si>
    <t>Verandah</t>
  </si>
  <si>
    <t>Verandah is a conscious luxury travel brand retailing amongst the luxury resort wear space with design roots.</t>
  </si>
  <si>
    <t>Anjali Patel Mehta</t>
  </si>
  <si>
    <t>Mike Novogratz, Neeraj Arora</t>
  </si>
  <si>
    <t>The Hosteller</t>
  </si>
  <si>
    <t>Pit-stop for global as well as local travellers to relax, rejuvenate and experience India’s rich heritage while not worrying about a clean, safe and smart place to stay.</t>
  </si>
  <si>
    <t>Pranav Dangi</t>
  </si>
  <si>
    <t>SUNiCON Ventures, Shubhkam Ventures, Jito Angel network, FAAD Network</t>
  </si>
  <si>
    <t>AnKa SumMor</t>
  </si>
  <si>
    <t>Sales and Distribution</t>
  </si>
  <si>
    <t>AnKa SumMor is the service that allows businesses to focus on building their brands, while they provide Supply &amp; Distribution expertise.</t>
  </si>
  <si>
    <t>Rajiv Joshi, Ashok George</t>
  </si>
  <si>
    <t>Sanfe</t>
  </si>
  <si>
    <t>India’s revolutionary feminine hygiene and period care brand that strives to build a better world for women.</t>
  </si>
  <si>
    <t>Archit Aggarwal, Harry Sehrawat</t>
  </si>
  <si>
    <t>LetsVenture, Ajay Garg, Tarun Sharma</t>
  </si>
  <si>
    <t>Manch Technologies</t>
  </si>
  <si>
    <t>A Single Click Work Flow E-Sign solution to conduct speedy, accurate, efficient transactions through a “cash-less, presence-less, paperless” framework.</t>
  </si>
  <si>
    <t>Suresh Anantpurkar</t>
  </si>
  <si>
    <t>Goodmylk</t>
  </si>
  <si>
    <t>Make plant-based food affordable and accessible in India.</t>
  </si>
  <si>
    <t>Abhay Rangan</t>
  </si>
  <si>
    <t>Jinisha Sharma, Aditya Agarwal, Victoria, Abhishek Shroff</t>
  </si>
  <si>
    <t>Elixia Tech Solutions</t>
  </si>
  <si>
    <t>End to End Logistics Automation Expert</t>
  </si>
  <si>
    <t>Sanket Sheth</t>
  </si>
  <si>
    <t>Rajasthan Venture Capital Fund</t>
  </si>
  <si>
    <t>Kirana247</t>
  </si>
  <si>
    <t>An on-demand FMCG supply chain company leveraging a deep tech-enabled micro warehousing model to serve Kirana stores.</t>
  </si>
  <si>
    <t>Tarun Jiwarajka, Pankhuri Jiwarajka</t>
  </si>
  <si>
    <t>Syook</t>
  </si>
  <si>
    <t>Syook is building the next generation enterprise IOT platform.</t>
  </si>
  <si>
    <t>Saurabh Sharma, Aman Agarwal, Arjun Nagarajan</t>
  </si>
  <si>
    <t>Inflection Point Ventures, ONGC</t>
  </si>
  <si>
    <t>DrinkPrime</t>
  </si>
  <si>
    <t>India's Smartest Water Purifiers and are redefining water purifier ownership.</t>
  </si>
  <si>
    <t>Anil Kejriwal</t>
  </si>
  <si>
    <t>UC Inclusive Credit, Western Capital</t>
  </si>
  <si>
    <t>Navia Life Care</t>
  </si>
  <si>
    <t>Healtcare</t>
  </si>
  <si>
    <t>Navia Life Care is a health technlogy company with a special focus on patient care.</t>
  </si>
  <si>
    <t>Nupur Khandelwal, Kunal Kishore Dhawan, Gaurav Gupta</t>
  </si>
  <si>
    <t>Anicut Angel Fund, 9 Unicorns</t>
  </si>
  <si>
    <t>Locale.ai</t>
  </si>
  <si>
    <t>Location Analytics</t>
  </si>
  <si>
    <t>Location Analytics for Companies With Moving Assets and Ground Operations.</t>
  </si>
  <si>
    <t>Rishabh Jain, Aditi Sinha</t>
  </si>
  <si>
    <t>Chiratae Ventures, Better Capital</t>
  </si>
  <si>
    <t>Pixuate</t>
  </si>
  <si>
    <t>DeepTech</t>
  </si>
  <si>
    <t>Pixuate enables intelligent business process automation through advanced computer vision, AI and machine learning.</t>
  </si>
  <si>
    <t>Akshata Kari, Prathvi Palekar</t>
  </si>
  <si>
    <t>Edvizo</t>
  </si>
  <si>
    <t>Edvizo is an online marketplace to help students and parents find, compare and enroll in the best and trusted private institutes in their locality</t>
  </si>
  <si>
    <t>Ravi Nishant</t>
  </si>
  <si>
    <t>The Sleep Company</t>
  </si>
  <si>
    <t>Patent Pending sleep technology developed by actual Rocket Scientists and sleep experts after years of research.</t>
  </si>
  <si>
    <t>Fireside Ventures</t>
  </si>
  <si>
    <t>Rockclimber</t>
  </si>
  <si>
    <t>RockClimber is a new age beverage brand with a portfolio of alcoholic and non alcoholic drinks.</t>
  </si>
  <si>
    <t>Deepak Poduval, Hariprasad Shetty</t>
  </si>
  <si>
    <t>Anand Prakash Sharma</t>
  </si>
  <si>
    <t>goSTOPS</t>
  </si>
  <si>
    <t>goSTOPS aims to be India’s biggest and most loved backpacker hostel brand.</t>
  </si>
  <si>
    <t>Pallavi Agarwal, Pankaj Parwanda</t>
  </si>
  <si>
    <t>IAN, Yuj Ventures</t>
  </si>
  <si>
    <t>Breathe Well-being</t>
  </si>
  <si>
    <t>Breathe Wellbeing is an interactive and personalized platform that helps organization increase employee engagement and productivity.</t>
  </si>
  <si>
    <t>Aditya Kaicker, Rohan Verma</t>
  </si>
  <si>
    <t>Stanford Angels and Entrepreneurs India, Anjali Bansal</t>
  </si>
  <si>
    <t>Now&amp;Me</t>
  </si>
  <si>
    <t>Now&amp;Me is a safe cocoon in the form of discussion forums, for you to let out your most intimate thoughts.</t>
  </si>
  <si>
    <t>Bani Singh, Drishti Gupta</t>
  </si>
  <si>
    <t>Saama, Whiteboard Capital</t>
  </si>
  <si>
    <t>Shyplite</t>
  </si>
  <si>
    <t>Enable E-retailers to automate their logistics and increase efficiency in shipments by providing a single window shipping platform</t>
  </si>
  <si>
    <t>Nisschal Jain, Sugam Jain, Parinay Itkan</t>
  </si>
  <si>
    <t>N+1 Capital</t>
  </si>
  <si>
    <t>Chqbook</t>
  </si>
  <si>
    <t>Chqbook is a fintech startup that allows customers to explore, compare, book and get personal finance products.</t>
  </si>
  <si>
    <t>Mohit Goel, Rajat Kumar, Sachin Arora, Vipul Sharma</t>
  </si>
  <si>
    <t>Aavishkaar Venture Capital, YWC Venture Capital</t>
  </si>
  <si>
    <t>Dropshop</t>
  </si>
  <si>
    <t>Building technology to make distribution efficient and cheaper for large and small FMCG companies</t>
  </si>
  <si>
    <t>Udit Dhawan, Rohit Fernandes, Ravi Teja</t>
  </si>
  <si>
    <t>Power Gummies</t>
  </si>
  <si>
    <t>Nutrition</t>
  </si>
  <si>
    <t>Power Gummies are a team of passionate givers who are dedicated to catering nutritional supplements</t>
  </si>
  <si>
    <t>Divij Bajaj</t>
  </si>
  <si>
    <t>Venture Catalysts, 9unicorns</t>
  </si>
  <si>
    <t>QuickShift</t>
  </si>
  <si>
    <t>Helping D2C brands scale with our AI powered Dashboard that manages Inventory, Order Processing, WMS, Shipping, Customer Support</t>
  </si>
  <si>
    <t>Anshul Goenka</t>
  </si>
  <si>
    <t>Anicut Angel Fund, Axilor Ventures</t>
  </si>
  <si>
    <t>Insurance Samadhan</t>
  </si>
  <si>
    <t>The insurance industry will help in representation with the insurance companies and will help to find adequate redressal for grievances.</t>
  </si>
  <si>
    <t>Deepak Bhuvenshwari Uniyal</t>
  </si>
  <si>
    <t>9Unicorns, ZNL</t>
  </si>
  <si>
    <t>Vanity Wagon</t>
  </si>
  <si>
    <t>Vanity Wagon is India's first true information oriented clean beauty marketplace.</t>
  </si>
  <si>
    <t>Prateek, Naina Ruhail, Sahil Shreshtha</t>
  </si>
  <si>
    <t>eShipz</t>
  </si>
  <si>
    <t>Digital Shipping Platform for Creating best Pre &amp; Post Shipping Experiences to Brands and Enterprise Customers. and help grow their business by 5X with automation &amp; cloud technology.</t>
  </si>
  <si>
    <t>Shashi S Tripathi, Shivadeep Mahadi, Ajaykumar R</t>
  </si>
  <si>
    <t>Indian Angel Network, Axilor</t>
  </si>
  <si>
    <t>F5</t>
  </si>
  <si>
    <t>One-Stop Solution for Daily Workplace Needs</t>
  </si>
  <si>
    <t>Raghav Arora, Lalit Aggarwal</t>
  </si>
  <si>
    <t>Auxano Capital</t>
  </si>
  <si>
    <t>Devnagri</t>
  </si>
  <si>
    <t>Translation &amp; Localization</t>
  </si>
  <si>
    <t>Devnagri is an AI powered human translation platform, working in all 22 Indian languages.</t>
  </si>
  <si>
    <t>Nakul Kundra, Himanshu Sharma</t>
  </si>
  <si>
    <t>enture Catalyst, IPV</t>
  </si>
  <si>
    <t>Peppermint</t>
  </si>
  <si>
    <t>Intelligent Housekeeping Robots for public and working spaces</t>
  </si>
  <si>
    <t>Runal Dahiwade, Miraj C Vora</t>
  </si>
  <si>
    <t>Venture Catalysts, Indian Angel Network</t>
  </si>
  <si>
    <t>Avishkaar</t>
  </si>
  <si>
    <t>India's leading Ed-Tech startup spearheading the Maker Revolution in the sub-continent</t>
  </si>
  <si>
    <t>Rajeev Gaba, Tarun Bhalla</t>
  </si>
  <si>
    <t>Auxano</t>
  </si>
  <si>
    <t>BigLeap</t>
  </si>
  <si>
    <t>BigLeap Technologies &amp; Solutions is focused on providing viable offshore consultancy services for enterprises looking to grow their business.</t>
  </si>
  <si>
    <t>Jamesh Johnson, Sainath Malkapuram Goud</t>
  </si>
  <si>
    <t>Anup Kumar Yama</t>
  </si>
  <si>
    <t>Tummoc</t>
  </si>
  <si>
    <t>Tummoc helps track and find actionable &amp; accurate bus/metro/suburban rail intracity travel information.</t>
  </si>
  <si>
    <t>Hiranmay Mallick, Monalisha Thakur, Narayan Mishra</t>
  </si>
  <si>
    <t>Vineet Singh, Krishna D, Deependra Bisht, Alan Aim</t>
  </si>
  <si>
    <t>SALT</t>
  </si>
  <si>
    <t>Salt is a neo-banking experience created to cater to international businesses.</t>
  </si>
  <si>
    <t>Ankit Parasher, Udita Pal</t>
  </si>
  <si>
    <t>Prashant Pansare, Supermorpheus</t>
  </si>
  <si>
    <t>EarnWealth</t>
  </si>
  <si>
    <t>EarnWealth is India's First Social Commerce FinTech which enables Financial Consultants, Mutual Fund Distributors, Insurance Agents, Real Estate Consultants, Housewives, Retired People and Students to earn quick money by selling Loans, Credit Cards</t>
  </si>
  <si>
    <t>Rajesh P Nair</t>
  </si>
  <si>
    <t>MergerDomo</t>
  </si>
  <si>
    <t>Investment Banking</t>
  </si>
  <si>
    <t>MergerDomo is the one-stop Global OnLine M&amp;A marketplace for Corporate and Business Growth</t>
  </si>
  <si>
    <t>Hormazd Charna</t>
  </si>
  <si>
    <t>Nadir B Godrej</t>
  </si>
  <si>
    <t>Anveshan</t>
  </si>
  <si>
    <t>Revolutionizing the food industry through technology by providing high-quality traceable food products</t>
  </si>
  <si>
    <t>Aayushi Khandelwal, Akhil Kansal, Kuldeep Parewa</t>
  </si>
  <si>
    <t>DSG Consumer Partners, Titan Capital</t>
  </si>
  <si>
    <t>Neokred</t>
  </si>
  <si>
    <t>Democratizing Open Banking</t>
  </si>
  <si>
    <t>Tarun Nazare, Rohith Reji</t>
  </si>
  <si>
    <t>Virenxia Group, Rajesh Jain, Nitin Agarwal</t>
  </si>
  <si>
    <t>NOTO</t>
  </si>
  <si>
    <t>A healthy, low-calorie ice cream for the millennial Indian with an incurable sweet tooth.</t>
  </si>
  <si>
    <t>Varun Sheth, Ashni Sheth</t>
  </si>
  <si>
    <t>Titan Capital, Rockstud Capital, John Abraham, WEH Ventures</t>
  </si>
  <si>
    <t>Probus</t>
  </si>
  <si>
    <t>IoT</t>
  </si>
  <si>
    <t>A mission to increase the per capita consumption of electricity in India by 10X, which is presently 1/3 of global average- by reducing the distribution losses in Indian electricity distribution grid.</t>
  </si>
  <si>
    <t>Anand Singh, Ankit Vaish, Sunny Kumar Jadoon</t>
  </si>
  <si>
    <t>Bridge</t>
  </si>
  <si>
    <t>Playo</t>
  </si>
  <si>
    <t>SportsTech</t>
  </si>
  <si>
    <t>Playo is a one stop destination app for all things sports</t>
  </si>
  <si>
    <t>Daanish Suhail</t>
  </si>
  <si>
    <t>ah! Ventures High Tables</t>
  </si>
  <si>
    <t>RiseBird</t>
  </si>
  <si>
    <t>RiseBird provides on-demand 2.5K + expert video interviews and A.I. powered insights to help companies hire online.</t>
  </si>
  <si>
    <t>Ashutosh Seth</t>
  </si>
  <si>
    <t>SAB Holdings</t>
  </si>
  <si>
    <t>Automovill</t>
  </si>
  <si>
    <t>Automovill is a unique platform to aggregate automobile service providers, where we connect vehicle owners with all kind of automobile service providers under one roof.</t>
  </si>
  <si>
    <t>Mridu Mahendra Das, Chinmay Baruah</t>
  </si>
  <si>
    <t>Mumbai Angels Network</t>
  </si>
  <si>
    <t>Beco</t>
  </si>
  <si>
    <t>Eco-friendly home and kitchen care products that are plastic-free, high in quality and affordable.</t>
  </si>
  <si>
    <t>Aditya Ruia, Akshay Varma, Anuj Ruia</t>
  </si>
  <si>
    <t>Climate Angels Fund</t>
  </si>
  <si>
    <t>Flo Mobility</t>
  </si>
  <si>
    <t>An autonomous tech stack that can be applied to agri-bots, delivery bots, two wheelers and other use cases where compact bots need to navigate in crowded, unstructured environments.</t>
  </si>
  <si>
    <t>Manesh Jain, Mohan Kumar</t>
  </si>
  <si>
    <t>DevX Venture Fund, Blume Founder Fund</t>
  </si>
  <si>
    <t>SuperBottoms</t>
  </si>
  <si>
    <t>SuperBottoms was born out of a personal passion for cloth diapering that would give the convenience of diapers while not harming the environment and baby’s skin.</t>
  </si>
  <si>
    <t>Pallavi Utagi</t>
  </si>
  <si>
    <t>Recordent</t>
  </si>
  <si>
    <t>Helping MSMEs collect customer dues faster &amp; reduce risk by checking credit &amp; payment history before offering credit</t>
  </si>
  <si>
    <t>Winny Patro</t>
  </si>
  <si>
    <t>Family Office of Kantamaneni, IIM Calcutta Innovation Park</t>
  </si>
  <si>
    <t>ForeignAdmits</t>
  </si>
  <si>
    <t>“foreignadmits” aims at addressing one of the biggest problems of personalized mentoring for students aiming to pursue higher education and eventually become an expert in their desired discipline of study.</t>
  </si>
  <si>
    <t>Nikhil Jain, Ashwini Jain</t>
  </si>
  <si>
    <t>Spottabl</t>
  </si>
  <si>
    <t>Spottabl is a technology driven recruitment platform that has helped over 50 tech startups and growth stage companies discover their top talent through its intelligent and human backed model.</t>
  </si>
  <si>
    <t>Vanishri Deshpande, Satheesh K V, Anupam Choudhari</t>
  </si>
  <si>
    <t>LetsVenture, Paradigm Shift VC, Binny Bansal</t>
  </si>
  <si>
    <t>Auntie Fung</t>
  </si>
  <si>
    <t>Serving delectable and eclectic pan-Asian fare to all foodies in a quick-service &amp; healthy format</t>
  </si>
  <si>
    <t>Satrajit Das, Subhradeep Bhowmik</t>
  </si>
  <si>
    <t>India Angel Network</t>
  </si>
  <si>
    <t>O’ Be Cocktails</t>
  </si>
  <si>
    <t>India’s first and only Ready to Drink Premium Cocktails.</t>
  </si>
  <si>
    <t>Nitesh Prakash</t>
  </si>
  <si>
    <t>First Cheque, Letsventure</t>
  </si>
  <si>
    <t>Xpresslane</t>
  </si>
  <si>
    <t>Xpresslane makes checkout fast and easy. With a unified identity across all e-commerce merchants, it brings efficiency and perfection in the overall checkout experience of the user.</t>
  </si>
  <si>
    <t>Ashwin Koorakula</t>
  </si>
  <si>
    <t>Point One Capital, Yatra Angel Network (YAN), Opus Consulting, Manipal Technologies.</t>
  </si>
  <si>
    <t>YPay</t>
  </si>
  <si>
    <t>Fintech</t>
  </si>
  <si>
    <t>YPay Card is the new way to manage money.</t>
  </si>
  <si>
    <t>Dr Navneet Gupta</t>
  </si>
  <si>
    <t>We Founder Circle</t>
  </si>
  <si>
    <t>Spardha</t>
  </si>
  <si>
    <t>Spardha School Of Music, Spardha Academy, Spardha Online are associated marks with Spardha Learnings Private Limited.</t>
  </si>
  <si>
    <t>Saurabh Srivastav, Amrita Srivastav</t>
  </si>
  <si>
    <t>Fyllo</t>
  </si>
  <si>
    <t>Fyllo brings farms on palms by installing on field devices and actions on top of this data.</t>
  </si>
  <si>
    <t>Sudhanshu Rai, Sumit Sheoran</t>
  </si>
  <si>
    <t>Indian Angel Network, Titan Capital, Lead Angels</t>
  </si>
  <si>
    <t>Neverinstall</t>
  </si>
  <si>
    <t>A cloud platform to bring any GUI application regardless of OS and Device type to the browser.</t>
  </si>
  <si>
    <t>Lakshmana Pasala, Ram Pasala</t>
  </si>
  <si>
    <t>Pencilton</t>
  </si>
  <si>
    <t>India's first app for kids &amp; teens to manage and spend pocket money while learning about money in a fun, gamified way.</t>
  </si>
  <si>
    <t>VishwajitPureti, Ashish Singh, Pallavi Tipparaju, Viraj Gadde</t>
  </si>
  <si>
    <t>GameEon Studios</t>
  </si>
  <si>
    <t>Computer Games</t>
  </si>
  <si>
    <t>GameEon is based in the sleepless city of Mumbai, India and deals mainly in game development.</t>
  </si>
  <si>
    <t>Nikhil Malankar</t>
  </si>
  <si>
    <t>CustomerGlu</t>
  </si>
  <si>
    <t>CRM</t>
  </si>
  <si>
    <t>CustomerGlu is a Low code Interactive Engagement platform to improve user stickiness.</t>
  </si>
  <si>
    <t>Prateek Gupta, Raman Shrivastava, Sumant US</t>
  </si>
  <si>
    <t>Kumar Aakash, Amit Singhal</t>
  </si>
  <si>
    <t>Endimension</t>
  </si>
  <si>
    <t>Endimension Technology is a healthcare Artificial Intelligence startup incubated at IIT Bombay.</t>
  </si>
  <si>
    <t>Bharadwaj Kss, Apparao MLV, Kurien Zacharia</t>
  </si>
  <si>
    <t>ReDesyn</t>
  </si>
  <si>
    <t>Merchandise</t>
  </si>
  <si>
    <t>Merchandise drop-shipping platform for influencers, designers, creators &amp; brands.</t>
  </si>
  <si>
    <t>Smriti Dubey, Shikhar Vaidya</t>
  </si>
  <si>
    <t>peAR</t>
  </si>
  <si>
    <t>An AR / VR tech based Start-up in Mumbai.</t>
  </si>
  <si>
    <t>Dharmin Vora, Dhruvesh Mehta, Parth Vora</t>
  </si>
  <si>
    <t>Edmingle</t>
  </si>
  <si>
    <t>Edmingle is a platform for all educators who want to launch their courses and sell them online.</t>
  </si>
  <si>
    <t>Gaurav Doshi</t>
  </si>
  <si>
    <t>Indovation Fund, Mumbai Angels</t>
  </si>
  <si>
    <t>Gyde</t>
  </si>
  <si>
    <t>Gyde is a SAAS product that enables enterprises &amp; SAAS companies to guide their application (web &amp; mobile) users with step-by-step voice assistance, byte-sized training videos &amp; rich help articles.</t>
  </si>
  <si>
    <t>Prasanna Vaidya, Shubham Deshmukh</t>
  </si>
  <si>
    <t>Better Capital, Ashish Achrekar</t>
  </si>
  <si>
    <t>Kohbee</t>
  </si>
  <si>
    <t>Kohbee is a mobile app for online trainers and educators to run their online business, end to end.</t>
  </si>
  <si>
    <t>Rohan Sinha, Shashwat Aditya</t>
  </si>
  <si>
    <t>Ankit Mehrotra, Saurabh Aggarwal</t>
  </si>
  <si>
    <t>Deciwood</t>
  </si>
  <si>
    <t>Deciwood makes Eco-friendly wooden speakers using latest technology of Energy tube to enhance sound quality, all products are handmade by skilled people of the industry.</t>
  </si>
  <si>
    <t>Ananya Meena</t>
  </si>
  <si>
    <t>Shuru Up, Ankit Kedia, Arun Gupta</t>
  </si>
  <si>
    <t>Nap Chief</t>
  </si>
  <si>
    <t>India's favourite Kid's wear and Family Sleepwear D2C Brand</t>
  </si>
  <si>
    <t>Raghav Gupta</t>
  </si>
  <si>
    <t>byteXL</t>
  </si>
  <si>
    <t>ByteXL is the first-ever, one-stop-shop for self-learning course work and guided training – preparing a new generation of coders for the workforce.</t>
  </si>
  <si>
    <t>Sricharan Tadepalli, Karun Tadepalli</t>
  </si>
  <si>
    <t>Joseph Joy</t>
  </si>
  <si>
    <t>Shadez</t>
  </si>
  <si>
    <t>Smart painting process, latest automatic tools and professional painters make the process faster than any other conventional process of painting .</t>
  </si>
  <si>
    <t>Adarsh Anand, Amit Tiwari</t>
  </si>
  <si>
    <t>Inspacco</t>
  </si>
  <si>
    <t>Facilities Services</t>
  </si>
  <si>
    <t>For residential commercial and industrial establishments , Inspacco is a one stop solution , that delivers affordable improvement and maintenance services</t>
  </si>
  <si>
    <t>Sanket Nerkar, Paresh Kotkar</t>
  </si>
  <si>
    <t>MentorKart</t>
  </si>
  <si>
    <t>MentorKart™ helps to fulfil dreams and take that big step towards success.</t>
  </si>
  <si>
    <t>Ashish Khare, SK Mohanty</t>
  </si>
  <si>
    <t>Amit Singal, Manish Aggarwal</t>
  </si>
  <si>
    <t>Mestastop Solutions</t>
  </si>
  <si>
    <t>Mestastop aims to provide a solution for such challenges with their unique proprietary platforms, METAssay, METSCAN, and METVivo.</t>
  </si>
  <si>
    <t>Dr Arnab Roy Chowdhury</t>
  </si>
  <si>
    <t>Cusmat</t>
  </si>
  <si>
    <t>CUSMAT is India’s largest immersive skilling and training platform.</t>
  </si>
  <si>
    <t>Abhinav Ayan, Anirban Jyoti Chakravorty</t>
  </si>
  <si>
    <t>Knackit</t>
  </si>
  <si>
    <t>Knackit is a talent sharing platform where users can showcase and monetize their artistry.</t>
  </si>
  <si>
    <t>Pranjal Kumar, Akanksha Bhardwaj</t>
  </si>
  <si>
    <t>Jyoti Bansal</t>
  </si>
  <si>
    <t>EventBeep</t>
  </si>
  <si>
    <t>An inclusive community where students are inspired and empowered to reach their full potential</t>
  </si>
  <si>
    <t>Saurabh Mangrulkar, Rakhi Pal, Venkatesh Prasad</t>
  </si>
  <si>
    <t>SucSEED Indovation Fund, Uincept, Palimala Ventures</t>
  </si>
  <si>
    <t>Phool.co</t>
  </si>
  <si>
    <t>Kanpur</t>
  </si>
  <si>
    <t>Flowercycling technologies to upcycle cellulose waste and specialises in manufacturing charcoal-free incense and other wellness products</t>
  </si>
  <si>
    <t>Ankit Agarwal</t>
  </si>
  <si>
    <t>Alia Bhatt, IAN Fund, Social Alpha, Draper Richards Kaplan Foundation</t>
  </si>
  <si>
    <t>PumPumPum</t>
  </si>
  <si>
    <t>Pumpumpum is empowering millennials with a smart car subscription model. We provide monthly subscription of pre-owned cars at affordable rates.</t>
  </si>
  <si>
    <t>Tarun Lawadia</t>
  </si>
  <si>
    <t>LC Nueva AIF</t>
  </si>
  <si>
    <t>My3DSelfie</t>
  </si>
  <si>
    <t>Guwahati</t>
  </si>
  <si>
    <t>World's first to create 3d figurine from photos</t>
  </si>
  <si>
    <t>Harsha P Deka</t>
  </si>
  <si>
    <t>NEVF, AccelNest</t>
  </si>
  <si>
    <t>Upgame</t>
  </si>
  <si>
    <t>sports</t>
  </si>
  <si>
    <t>Upgame is the leading data intelligence and practice tracking platform for golfers</t>
  </si>
  <si>
    <t>Sameer Sawhney</t>
  </si>
  <si>
    <t>James Milner, Adam Lallana</t>
  </si>
  <si>
    <t>OckyPocky</t>
  </si>
  <si>
    <t>OckyPocky is India's 1st interactive English learning app for preschool kids.</t>
  </si>
  <si>
    <t>Amit Agrawal</t>
  </si>
  <si>
    <t>Sujeet Kumar, SucSEED Indovation Fund</t>
  </si>
  <si>
    <t>CommerceUp</t>
  </si>
  <si>
    <t>Grow and manage ecommerce business from single dashboard</t>
  </si>
  <si>
    <t>Piyush Pathak</t>
  </si>
  <si>
    <t>NB Ventures</t>
  </si>
  <si>
    <t>Fabheads</t>
  </si>
  <si>
    <t>Fabheads is a hardware startup creating automation equipment to manufacture high-end carbon fiber parts.</t>
  </si>
  <si>
    <t>Dhinesh Kanagaraj</t>
  </si>
  <si>
    <t>Inflection Point Ventures, Rockstud Capital, FirstPort Capital, Bliss Flow Investments Pvt Ltd</t>
  </si>
  <si>
    <t>Keeros</t>
  </si>
  <si>
    <t>Lucknow</t>
  </si>
  <si>
    <t>Keeros Roasted Supersnacks that are Healthy for All, Safe for Diabetics.</t>
  </si>
  <si>
    <t>Sachin Sahni, Simran Sahni</t>
  </si>
  <si>
    <t>NirogGyan</t>
  </si>
  <si>
    <t>Simplifying Diagnostics for labs, doctors, and people.</t>
  </si>
  <si>
    <t>Joyneel Acharya, Shweta Gandhi</t>
  </si>
  <si>
    <t>Healthcare veterans, PIEDS</t>
  </si>
  <si>
    <t>Leegality</t>
  </si>
  <si>
    <t>IT company</t>
  </si>
  <si>
    <t>The market standard for eSign, eStamp and Document Workflow in India. Eliminating paper from paperwork since 2016</t>
  </si>
  <si>
    <t>Shivam Singla</t>
  </si>
  <si>
    <t>IIFL, Mumbai Angels</t>
  </si>
  <si>
    <t>The Switch Fix</t>
  </si>
  <si>
    <t>The Switch Fix is a plant-based clean and conscious personal care brand for young urbans.</t>
  </si>
  <si>
    <t>Abhishek Kumar, Rhea Shukla</t>
  </si>
  <si>
    <t>Venture Catalysts, 9Unicorns</t>
  </si>
  <si>
    <t>Virohan</t>
  </si>
  <si>
    <t>Virohan is an edtech company using technology to prepare a future-ready workforce for the healthcare industry.</t>
  </si>
  <si>
    <t>Archit Jayasal, Kunaal Dudeja, Nalin Saluja</t>
  </si>
  <si>
    <t>National Skill Development Corporation, Rianta Capital</t>
  </si>
  <si>
    <t>Zingbus</t>
  </si>
  <si>
    <t>Haryana</t>
  </si>
  <si>
    <t>Zingbus is an emerging brand in the intercity bus services.</t>
  </si>
  <si>
    <t>Mratunjay Beniwal</t>
  </si>
  <si>
    <t>PrepBytes</t>
  </si>
  <si>
    <t>PrepBytes helps college students to learn coding by personalizing their content along with the guidance of expert mentors from industry</t>
  </si>
  <si>
    <t>Aditya Bhushan Verma, Mamta Kumari</t>
  </si>
  <si>
    <t>Equanimity Ventures</t>
  </si>
  <si>
    <t>ExMyB</t>
  </si>
  <si>
    <t>ExMyB provides financial service and consulting services.</t>
  </si>
  <si>
    <t>Nishant Behl</t>
  </si>
  <si>
    <t>Campus Fund</t>
  </si>
  <si>
    <t>DotPe</t>
  </si>
  <si>
    <t>DotPe is an innovative offline technology platform digitising merchant's customer engagement with mobile discovery, ordering and payments.</t>
  </si>
  <si>
    <t>Anurag Gupta, Gyanesh Sharma, Shailaz Nag</t>
  </si>
  <si>
    <t>Info Edge, Ruizheng Investment</t>
  </si>
  <si>
    <t>Haqdarshak</t>
  </si>
  <si>
    <t>Haqdarshak is a tech platform that connects citizens with their eligible welfare schemes.</t>
  </si>
  <si>
    <t>Aniket Doegar, Asha Krishnan, PR Ganapathy</t>
  </si>
  <si>
    <t>Manish Subramaniam, Upaya Social Ventures</t>
  </si>
  <si>
    <t>Rental</t>
  </si>
  <si>
    <t>Spinny</t>
  </si>
  <si>
    <t>Spinny is a used car buying platform enabling trustworthy and hassle-free transactions.</t>
  </si>
  <si>
    <t>Mohit Gupta, Niraj Singh, Ramanshu Mahaur</t>
  </si>
  <si>
    <t>Arena Holdings, Think Investments</t>
  </si>
  <si>
    <t>6,50,00,000</t>
  </si>
  <si>
    <t>Indifi</t>
  </si>
  <si>
    <t>Indifi Technologies is a digital lending platform that offers loans to those that have potential and intent.</t>
  </si>
  <si>
    <t>Alok Mittal, Siddharth Mahanot, Sundeep Sahi</t>
  </si>
  <si>
    <t>Elevar Equity, Accel India</t>
  </si>
  <si>
    <t>Pristyn Care</t>
  </si>
  <si>
    <t>Pristyn Care is Health Care Startup that is disrupting Elective Surgery Procedures</t>
  </si>
  <si>
    <t>Harsimarbir (Harsh) Singh</t>
  </si>
  <si>
    <t>Sequoia Capital India, Hummingbird Ventures</t>
  </si>
  <si>
    <t>5,30,00,000</t>
  </si>
  <si>
    <t>Stylework</t>
  </si>
  <si>
    <t>Co-working</t>
  </si>
  <si>
    <t>Stylework is an unconventional co-working space aggregator that is going to change the way people work.</t>
  </si>
  <si>
    <t>Sparsh Khandelwal</t>
  </si>
  <si>
    <t>Legalwiz.in</t>
  </si>
  <si>
    <t>Ahmedabad</t>
  </si>
  <si>
    <t>Legaltech</t>
  </si>
  <si>
    <t>LegalWiz.in is committed to provide high quality professional services for small businesses, start-up entrepreneurs and individuals.</t>
  </si>
  <si>
    <t>Shrijay Sheth, Gaurav Barot</t>
  </si>
  <si>
    <t>ContCentric</t>
  </si>
  <si>
    <t>Reccy Adventures</t>
  </si>
  <si>
    <t>Reccy Adventures is an adventure sports startup.</t>
  </si>
  <si>
    <t>Amit Chowdhury, Siddhartha Chatterjee, Tapas Pal</t>
  </si>
  <si>
    <t>Kallol Banerjee, Jaydeep Barman</t>
  </si>
  <si>
    <t>Oye Rickshaw</t>
  </si>
  <si>
    <t>Oye Rickshaw is an electric vehicle energy solutions company that connects people with public transportation using a booking app.</t>
  </si>
  <si>
    <t>Akash Deep, Mohit Sharma</t>
  </si>
  <si>
    <t>Alteria Capital, Chiratae Ventures</t>
  </si>
  <si>
    <t>Jidoka Technologies</t>
  </si>
  <si>
    <t>Software</t>
  </si>
  <si>
    <t>Deliver automation of visual inspection, retaining the power of human intelligence, to enhance quality and efficiency</t>
  </si>
  <si>
    <t>Sekar Udayamurthy</t>
  </si>
  <si>
    <t>3,40,000</t>
  </si>
  <si>
    <t>Doubtnut</t>
  </si>
  <si>
    <t>Doubtnut operates as an e-learning platform that enables users to ask study questions in Physics, Chemistry, and Math.</t>
  </si>
  <si>
    <t>Aditya Shankar, Tanushree Nagori</t>
  </si>
  <si>
    <t>Omidyar Network, Tencent Holdings</t>
  </si>
  <si>
    <t>20,00,00,000</t>
  </si>
  <si>
    <t>FarMart</t>
  </si>
  <si>
    <t>FarMart is a micro-SaaS platform that helps food businesses source high quality produce at affordable prices</t>
  </si>
  <si>
    <t>Alekh Sanghera, Mehtab Singh Hans</t>
  </si>
  <si>
    <t>Omidyar Network India, Avaana Capital</t>
  </si>
  <si>
    <t>2,40,00,000</t>
  </si>
  <si>
    <t>GetWork</t>
  </si>
  <si>
    <t>GetWork is a campus recruiting platform to post your jobs and hire across dozens of colleges at once.</t>
  </si>
  <si>
    <t>Rahul Veerwal</t>
  </si>
  <si>
    <t>Artha Venture Fund</t>
  </si>
  <si>
    <t>AMPM</t>
  </si>
  <si>
    <t>24*7 convenience store</t>
  </si>
  <si>
    <t>Shubham Gupta</t>
  </si>
  <si>
    <t>Agility Venture Partners</t>
  </si>
  <si>
    <t>Knocksense</t>
  </si>
  <si>
    <t>Knocksense which owns and operates an eponymous digital content platform.</t>
  </si>
  <si>
    <t>Varul Mayank, Vibhore Mayank, Vibhore Mayank</t>
  </si>
  <si>
    <t>Mumbai Angels, Amitesh Pandey</t>
  </si>
  <si>
    <t>NODWIN</t>
  </si>
  <si>
    <t>NODWIN Gaming is a gaming solutions company and creator of e-sports events.</t>
  </si>
  <si>
    <t>Gautam Virk</t>
  </si>
  <si>
    <t>Krafton</t>
  </si>
  <si>
    <t>Swajal</t>
  </si>
  <si>
    <t>Water purification</t>
  </si>
  <si>
    <t>Swajal uses clean solar energy to purify drinking water at an affordable rate.</t>
  </si>
  <si>
    <t>Advait Kumar, Vibha Tripathi</t>
  </si>
  <si>
    <t>Rajasthan Venture Capital Fund, ACPL Exports</t>
  </si>
  <si>
    <t>Tekie</t>
  </si>
  <si>
    <t>Tekie is a live coding platform for kids that uses the power of storytelling, to make learning to code a movie-like experience.</t>
  </si>
  <si>
    <t>Anand Verma, Naman Mukund</t>
  </si>
  <si>
    <t>GSV, Multiply Ventures</t>
  </si>
  <si>
    <t>Do Your Thng</t>
  </si>
  <si>
    <t>Marketing</t>
  </si>
  <si>
    <t>World's first shared economy platform for digital assets.</t>
  </si>
  <si>
    <t>Angelbay Holdings, Faad Network</t>
  </si>
  <si>
    <t>OfBusiness</t>
  </si>
  <si>
    <t>OfBusiness is a financing platform that offers smart financing to SMEs.</t>
  </si>
  <si>
    <t>Asish Mohapatra, Bhuvan Gupta, Chandranshu Sinha, Nitin Jain, Ruchi Kalra, Ruchi Kalra, Srinath Ramakkrushnan, Vasant Sridhar</t>
  </si>
  <si>
    <t>Falcon Edge India, Norwest Venture Partners</t>
  </si>
  <si>
    <t>11,00,00,000</t>
  </si>
  <si>
    <t>Solethreads</t>
  </si>
  <si>
    <t>SOLETHREADS is a ‘Made in India’ footwear brand that’s creating a flip flop revolution.</t>
  </si>
  <si>
    <t>Vikram Iyer</t>
  </si>
  <si>
    <t>DSG Consumer Partners, Saama Capital</t>
  </si>
  <si>
    <t>The ePlane</t>
  </si>
  <si>
    <t>Transforming the mobility landscape using aerial transport. Currently, we build drones for industrial applications</t>
  </si>
  <si>
    <t>Pranjal Mehta, Satyanarayanan Chakravarthy</t>
  </si>
  <si>
    <t>Speciale Invest, Farid Ahsan</t>
  </si>
  <si>
    <t>Express Stores</t>
  </si>
  <si>
    <t>Express Stores is a retail and omnichannel startup company</t>
  </si>
  <si>
    <t>Apoorv Jain, Kartik Gupta</t>
  </si>
  <si>
    <t>Venture Highway, Rohit Bansal</t>
  </si>
  <si>
    <t>SplashLearn</t>
  </si>
  <si>
    <t>SplashLearn is an EdTech startup company providing game-based math and reading courses to students in pre-kindergarten to grade five.</t>
  </si>
  <si>
    <t>Arpit Jain, Joy Deep Nath, Mayank Jain, Umang Jain</t>
  </si>
  <si>
    <t>Accel, Owl Ventures</t>
  </si>
  <si>
    <t>1,80,00,000</t>
  </si>
  <si>
    <t>Homversity</t>
  </si>
  <si>
    <t>Housing Marketplace</t>
  </si>
  <si>
    <t>Homversity is the digital ecosystem that aims to support the 93 BN USD student housing &amp; Co-living industry in India.</t>
  </si>
  <si>
    <t>Saurav Kumar Sinha</t>
  </si>
  <si>
    <t>1,55,000</t>
  </si>
  <si>
    <t>TenderCuts</t>
  </si>
  <si>
    <t>Food Industry</t>
  </si>
  <si>
    <t>TenderCuts is an online meat shop that delivers antibiotic-free, hygienic, and farm fresh chicken, free range goat, and seafood.</t>
  </si>
  <si>
    <t>Nishanth Chandran</t>
  </si>
  <si>
    <t>Paragon Partners, NABVENTURES</t>
  </si>
  <si>
    <t>Agnikul</t>
  </si>
  <si>
    <t>Agnikul is a space tech startup that designs, manufactures, tests, and launch orbital class rockets for micro and nano satellites.</t>
  </si>
  <si>
    <t>Moin SPM, Satyanarayanan Chakravarthy, Srinath Ravichandran</t>
  </si>
  <si>
    <t>Artha India Ventures, Sriram Krishnan</t>
  </si>
  <si>
    <t>CityMall</t>
  </si>
  <si>
    <t>CityMall is a social e-commerce platform that sells lifestyle and curated products via peer-to-peer referrals on WhatsApp.</t>
  </si>
  <si>
    <t>Angad Kikla, Divij Goyal</t>
  </si>
  <si>
    <t>WaterBridge Ventures, SAIF Partners</t>
  </si>
  <si>
    <t>Puresh Daily</t>
  </si>
  <si>
    <t>Ranchi</t>
  </si>
  <si>
    <t>Milk startup</t>
  </si>
  <si>
    <t>PUREandFRES-Milk delivers fresh milk directly from its farm to home. Fresh Milk without any trace of chemicals is packed and sealed in glass bottle.</t>
  </si>
  <si>
    <t>Manish Piyush, Ayush Kumar</t>
  </si>
  <si>
    <t>Alfa Ventures, Agility Venture Partners</t>
  </si>
  <si>
    <t>M1xchange</t>
  </si>
  <si>
    <t>M1 an online exchange for TReDS set up under the approval RBI to facilitate discounting of invoices on a PAN India basis.</t>
  </si>
  <si>
    <t>Sundeep Mohindru</t>
  </si>
  <si>
    <t>True Balance</t>
  </si>
  <si>
    <t>True Balance is a digital wallet that enables users to access utility bill payment and other financial products.</t>
  </si>
  <si>
    <t>Cheolwon Lee, Jay Yi, Martin Lee</t>
  </si>
  <si>
    <t>Bon Angels Venture Partners, Daesung Private Equity</t>
  </si>
  <si>
    <t>YAP</t>
  </si>
  <si>
    <t>YAP is the API Platform for Banking and Payments products in Asia. More than 200 Fintechs across Asia rely on YAP</t>
  </si>
  <si>
    <t>Madhusudanan R, Prabhu R</t>
  </si>
  <si>
    <t>Jitendra Gupta, Better Capital</t>
  </si>
  <si>
    <t>Origo</t>
  </si>
  <si>
    <t>Origo Commodities, a complete post-harvest management financial solution for agricultural commodities.</t>
  </si>
  <si>
    <t>Sunoor Kaul, Mayank Dhanuka</t>
  </si>
  <si>
    <t>YES Bank</t>
  </si>
  <si>
    <t>Samunnati</t>
  </si>
  <si>
    <t>Samunnati is a specialized agriculture value chain enabler providing innovative and customized financial and non-financial solutions.</t>
  </si>
  <si>
    <t>Anil Kumar</t>
  </si>
  <si>
    <t>U.S. International Development Finance Corp, responsAbility</t>
  </si>
  <si>
    <t>CARS24</t>
  </si>
  <si>
    <t>CARS24 is proud to be a tech-first organisation, looking to make inroads into the global auto-tech market in groundbreaking ways.</t>
  </si>
  <si>
    <t>Mehul Agrawal, Vikram Chopra</t>
  </si>
  <si>
    <t>DST Global, Falcon Edge, SoftBank Vision Fund 2</t>
  </si>
  <si>
    <t>Delhivery</t>
  </si>
  <si>
    <t>Delhivery is a supply chain services company that provides transportation, warehousing, freight, and order fulfillment services.</t>
  </si>
  <si>
    <t>Bhavesh Manglani, Kapil Bharati, Mohit Tandon, Sahil Barua, Suraj Saharan</t>
  </si>
  <si>
    <t>Fidelity, GIC</t>
  </si>
  <si>
    <t>Droom</t>
  </si>
  <si>
    <t>Automobile</t>
  </si>
  <si>
    <t>Droom is an AI and data science driven online transactional platform, which offers 21st century experience in buying &amp; selling used &amp; new automobiles in India</t>
  </si>
  <si>
    <t>Sandeep Aggarwal</t>
  </si>
  <si>
    <t>Twin Health</t>
  </si>
  <si>
    <t>Twin Health invented the Whole Body Digital Twin™ to help reverse and prevent chronic metabolic diseases.</t>
  </si>
  <si>
    <t>Jahangir Mohammed</t>
  </si>
  <si>
    <t>Sequoia Capital India, ICONIQ Capital, Perceptive Advisors</t>
  </si>
  <si>
    <t>DeHaat</t>
  </si>
  <si>
    <t>DeHaat™ is one of the fastest growing start-ups in Agri Tech sector and one of the very few companies providing end-to-end solutions and services to the farming community in India.</t>
  </si>
  <si>
    <t>Amrendra Singh, Shyam Sundar, Adarsh Srivastav, Shashank Kumar</t>
  </si>
  <si>
    <t>Sofina, Lightrock India, Temasek</t>
  </si>
  <si>
    <t>CredAvenue</t>
  </si>
  <si>
    <t>CredAvenue is an organization on a mission to deepen and power the 120Trillion global enterprise debt market which would unlock a GDP multiplier and thus create massive economic value.</t>
  </si>
  <si>
    <t>Gaurav Kumar</t>
  </si>
  <si>
    <t>Sequoia Capital, Lightspeed, TVS Capital Funds</t>
  </si>
  <si>
    <t>Series I</t>
  </si>
  <si>
    <t>Mamaearth</t>
  </si>
  <si>
    <t>A brand which develops products from world-class research and attempts to solve every little problem that we as parents face.</t>
  </si>
  <si>
    <t>Varun Alagh, Ghazal Alagh</t>
  </si>
  <si>
    <t>Sofina Ventures SA</t>
  </si>
  <si>
    <t>RenewBuy</t>
  </si>
  <si>
    <t>Simplest way to renew car insurance. Get quote and insure car in couple of minutes</t>
  </si>
  <si>
    <t>Balachander Sekhar, Sandeep Nanda</t>
  </si>
  <si>
    <t>Lok Capital, IIFL Asset Management</t>
  </si>
  <si>
    <t>GoMechanic</t>
  </si>
  <si>
    <t>GoMechanic is India’s leading multi-brand car service company, committed to making the car servicing experience hassle-free &amp; easy for everyone.</t>
  </si>
  <si>
    <t>Kushal Karwa</t>
  </si>
  <si>
    <t>Tiger Global, Sequoia</t>
  </si>
  <si>
    <t>M2P fintech was born out of the need to build highly scalable, secure yet nimble technology stack at the intersection of Mobility, Commerce and payments.</t>
  </si>
  <si>
    <t>Madhusudanan R</t>
  </si>
  <si>
    <t>Ninety One</t>
  </si>
  <si>
    <t>Ninety One makes cycles, which the company claims are affordable and different from the ones available in the market.</t>
  </si>
  <si>
    <t>Sachin Chopra, Vishal Chopra</t>
  </si>
  <si>
    <t>ApplicateAI</t>
  </si>
  <si>
    <t>‘ApplicateAI’ is an integrated AI BOT platform for Enterprise with defined and curated work-flows for Sales, Consumer Engagement and Employee support and engagement.</t>
  </si>
  <si>
    <t>Madhusudan Atmakuri, Ranjeet Kumar</t>
  </si>
  <si>
    <t>Sterling Accuris Wellness</t>
  </si>
  <si>
    <t>STERLING ACCURIS WELLNESS PRIVATE LIMITED is a hospital &amp; health care company based out of 3-FLOOR HERITAGE COMPLEX, NR.</t>
  </si>
  <si>
    <t>Girish Patel</t>
  </si>
  <si>
    <t>Leena AI</t>
  </si>
  <si>
    <t>AI to help enterprises transform the employee experience.</t>
  </si>
  <si>
    <t>Mayank Goyal, Anand Prajapati</t>
  </si>
  <si>
    <t>Sunstone Eduversity</t>
  </si>
  <si>
    <t>Sunstone Eduversity is a one-of-its-kind business school operating in an asset-light model since 2011.</t>
  </si>
  <si>
    <t>Ashish Munjal, Piyush Nangru</t>
  </si>
  <si>
    <t>Square Yards</t>
  </si>
  <si>
    <t>India’s largest tech enabled Real Estate Brokerage and Mortgage Marketplace</t>
  </si>
  <si>
    <t>Tanuj Shori</t>
  </si>
  <si>
    <t>ADM Capital</t>
  </si>
  <si>
    <t>Adda247</t>
  </si>
  <si>
    <t>The multilingual edtech platform provides 360 degree learning solutions catering to all major educational needs of Tier II, tier III including online courses for competitive exams</t>
  </si>
  <si>
    <t>Anil Nagar, Saurabh Bansal</t>
  </si>
  <si>
    <t>GoBolt</t>
  </si>
  <si>
    <t>GoBOLT is a tech-logistics company operating in Line Haul &amp; Short Haul Trucking, creating value through dis-intermediation, increased asset utilization and extensive use of technology.</t>
  </si>
  <si>
    <t>Naitik Baghla, Parag Aggarwal, Sumit Sharma</t>
  </si>
  <si>
    <t>Paragon Partners, Aavishkaar Capital</t>
  </si>
  <si>
    <t>Wingreens Farms</t>
  </si>
  <si>
    <t>Wingreens Farms is a fully integrated (farm to retail) Food Company in the business of making and selling a range of fresh, healthy, tasty and innovative food products.</t>
  </si>
  <si>
    <t>Anju C Srivastava, Arjun Srivastava</t>
  </si>
  <si>
    <t>Investcorp, Omidyar Network</t>
  </si>
  <si>
    <t>3SC</t>
  </si>
  <si>
    <t>An end-to-end supply chain analytics company that provides execution and analytics solutions which are comprehensive and customized.</t>
  </si>
  <si>
    <t>Lalit, Sarita Das</t>
  </si>
  <si>
    <t>GEF Capital’s South Asia Fund</t>
  </si>
  <si>
    <t>PlanetSpark</t>
  </si>
  <si>
    <t>PlanetSpark is building the World Leader in Communication Skills for children in the age groups of 4 to 14 years</t>
  </si>
  <si>
    <t>Maneesh Dhooper, Kunal Malik</t>
  </si>
  <si>
    <t>Binny Bansal, Deep Kalra, Dr Ashish Gupta, Gokul Rajaram, Shirish Nadkarni</t>
  </si>
  <si>
    <t>GuardianLink</t>
  </si>
  <si>
    <t>Building tech infrastructure to help NFT commerce go mainstream</t>
  </si>
  <si>
    <t>Ramkumar Subramaniam, Kamesh Elangovan</t>
  </si>
  <si>
    <t>Camp K12</t>
  </si>
  <si>
    <t>Camp K12 is a global online school for 21st century skills, teaching Coding and other STEAM subjects to kids age 6-18 via LIVE, interactive, gamified online sessions</t>
  </si>
  <si>
    <t>Anshul Bhagi</t>
  </si>
  <si>
    <t>Matrix Partners India, Elevation Capital</t>
  </si>
  <si>
    <t>Pickrr</t>
  </si>
  <si>
    <t>India's 1st Virtual Logistics solution catering to Global Brands/SMEs/Online sellers/AmazonSellers</t>
  </si>
  <si>
    <t>Rhitiman Majumdar, Gaurav Mangla, Ankit Kaushik</t>
  </si>
  <si>
    <t>IIFL, Amicus Capital, Ananta Capital</t>
  </si>
  <si>
    <t>Detect Technologies</t>
  </si>
  <si>
    <t>Automation</t>
  </si>
  <si>
    <t>Detect Technologies is a leading Industrial AI company that is building innovative solutions and cutting-edge technology for the industrial ecosystem.</t>
  </si>
  <si>
    <t>Daniel Raj David</t>
  </si>
  <si>
    <t>Accel Partners, Elevation Capital</t>
  </si>
  <si>
    <t>CHARGE+ZONE</t>
  </si>
  <si>
    <t>Vadodara</t>
  </si>
  <si>
    <t>CHARGE+ZONE is a tech-driven EV Charging infrastructure company specializing in B2B and B2C charging services on both dedicated and opportunity based charging using smart-grid network.</t>
  </si>
  <si>
    <t>Kartikey Hariyani</t>
  </si>
  <si>
    <t>Gramophone</t>
  </si>
  <si>
    <t>Indore</t>
  </si>
  <si>
    <t>Create a difference in farming by bringing timely information, technology and right kind of inputs to achieve better yields for farmers.</t>
  </si>
  <si>
    <t>Tauseef Khan, Harshit Gupta</t>
  </si>
  <si>
    <t>Z3Partners</t>
  </si>
  <si>
    <t>Vakilsearch</t>
  </si>
  <si>
    <t>Legal Services</t>
  </si>
  <si>
    <t>India's largest Legal, Compliance &amp; Tax services platform, and trusted partner in making legal simple!</t>
  </si>
  <si>
    <t>Hrishikesh Datar</t>
  </si>
  <si>
    <t>InCorp India</t>
  </si>
  <si>
    <t>Bella Vita Organic</t>
  </si>
  <si>
    <t>Bella Vita Organic or ‘The Good Life’ is dedicated to creating handcrafted and organic beauty solutions inspired by the natural elements of the earth and age old beauty best practices.</t>
  </si>
  <si>
    <t>Aakash Anand</t>
  </si>
  <si>
    <t>Skeps</t>
  </si>
  <si>
    <t>A blockchain products company, developing a proprietary product in the FinTech space</t>
  </si>
  <si>
    <t>Mayank Tewari, Tushar Srivastava</t>
  </si>
  <si>
    <t>Bertelsmann India</t>
  </si>
  <si>
    <t>Zypp Electric</t>
  </si>
  <si>
    <t>Zypp is working to convert all deliveries for e-commerce, grocery, medicine and food vertical to go electric with e-scooter sharing app.</t>
  </si>
  <si>
    <t>Akash Gupta, Rashi Agarwal</t>
  </si>
  <si>
    <t>9Unicorns, Anthill Ventures</t>
  </si>
  <si>
    <t>1K Kirana Bazaar</t>
  </si>
  <si>
    <t>India's First and Largest Network of Small-Town Kirana Stores</t>
  </si>
  <si>
    <t>Abhishek Halder, Anilesh Yadav, Kumar Sangeetesh</t>
  </si>
  <si>
    <t>Info Edge, FalconEdge</t>
  </si>
  <si>
    <t>Mindhouse</t>
  </si>
  <si>
    <t>Mindhouse is a Yoga &amp; Nutrition driven personalized healthcare platform.</t>
  </si>
  <si>
    <t>Pooja Khanna, Pankaj Chaddah</t>
  </si>
  <si>
    <t>Binny Bansal, General Catalyst</t>
  </si>
  <si>
    <t>O4S</t>
  </si>
  <si>
    <t>O4S SaaS helps Consumer Brands to Digitize and Automate their Supply Chain thereby increasing Sales and Performance.</t>
  </si>
  <si>
    <t>Divay Kumar, Shreyans Sipani</t>
  </si>
  <si>
    <t>Think Investments, Venture Highway</t>
  </si>
  <si>
    <t>Smytten</t>
  </si>
  <si>
    <t>India's largest premium discovery and trial platform!</t>
  </si>
  <si>
    <t>Swagat Sarangi, Siddhartha Nangia.</t>
  </si>
  <si>
    <t>Airblack</t>
  </si>
  <si>
    <t>Airblack is on a mission to help people convert their passion to a livelihood.</t>
  </si>
  <si>
    <t>Videt Jaiswal, Vaibhav Raj Gupta</t>
  </si>
  <si>
    <t>Edge Ventures, Elevation Capital</t>
  </si>
  <si>
    <t>R for Rabbit</t>
  </si>
  <si>
    <t>The concept of R for Rabbit was conceived after the founder of the company was blessed with a baby.</t>
  </si>
  <si>
    <t>Kunal Popat</t>
  </si>
  <si>
    <t>Xponentia Capital Partners</t>
  </si>
  <si>
    <t>Series F2</t>
  </si>
  <si>
    <t>Nalanda Learning</t>
  </si>
  <si>
    <t>India's 1st Online Preschool with Blended Learning Model</t>
  </si>
  <si>
    <t>Tamal Mukherjee</t>
  </si>
  <si>
    <t>Aavishkaar Capital</t>
  </si>
  <si>
    <t>Petpooja</t>
  </si>
  <si>
    <t>Petpooja is the largest next-generation PoS platform for the F&amp;B sector with more than 25,000+ clients across India and UAE.</t>
  </si>
  <si>
    <t>Apurv Patel, Parthiv Patel</t>
  </si>
  <si>
    <t>Aroa Ventures, GVFL, Udaan</t>
  </si>
  <si>
    <t>Nestasia</t>
  </si>
  <si>
    <t>Artisanal, Handmade, bio conscious crafts from South East Asia.</t>
  </si>
  <si>
    <t>Aditi Murarka Agrawal, Anurag Agrawal</t>
  </si>
  <si>
    <t>Varun Alagh, Sahil Barua</t>
  </si>
  <si>
    <t>ClearDekho</t>
  </si>
  <si>
    <t>Ghaziabad</t>
  </si>
  <si>
    <t>ClearDekho is India’s Leading Affordable Eyewear Brand.</t>
  </si>
  <si>
    <t>Saurabh Dayal, Shivi Singh</t>
  </si>
  <si>
    <t>Aroa Ventures</t>
  </si>
  <si>
    <t>Aquaconnect</t>
  </si>
  <si>
    <t>Fishery</t>
  </si>
  <si>
    <t>Aquaconnect is a global full-stack aquaculture technology venture that provides data-driven farm advisory and marketplace solutions to fish and shrimp farmers</t>
  </si>
  <si>
    <t>Rajamanohar</t>
  </si>
  <si>
    <t>Rebright Partners, Flourish Ventures</t>
  </si>
  <si>
    <t>Yojak</t>
  </si>
  <si>
    <t>B2B marketplace</t>
  </si>
  <si>
    <t>India’s first B2B online marketplace for building material.</t>
  </si>
  <si>
    <t>Anuj Jain</t>
  </si>
  <si>
    <t>Eggoz</t>
  </si>
  <si>
    <t>Make a meaningful impact to improve the protein consumption of people by enriching the lives of the rural egg farmers.</t>
  </si>
  <si>
    <t>Abhishek Negi, Uttam Kumar, Aditya Singh, Pankaj Pandey</t>
  </si>
  <si>
    <t>Nabventures, Avaana Capital</t>
  </si>
  <si>
    <t>Hypto</t>
  </si>
  <si>
    <t>The next generation of web services that democratize access to finance for developers and businesses.</t>
  </si>
  <si>
    <t>Abhishek Rajagopal, Aravind Sriraman, Tholkappiyan Velavan</t>
  </si>
  <si>
    <t>Gigforce</t>
  </si>
  <si>
    <t>Staffing &amp; Recruiting</t>
  </si>
  <si>
    <t>A gig/on-demand staffing company.</t>
  </si>
  <si>
    <t>Chirag Mittal, Anirudh Syal</t>
  </si>
  <si>
    <t>SP Robotic Works</t>
  </si>
  <si>
    <t>An innovative place to explore next-generation technologies for students and all tech enthusiasts.</t>
  </si>
  <si>
    <t>Sneha Priya, Pranavan S</t>
  </si>
  <si>
    <t>Mount Judi India Growth Fund</t>
  </si>
  <si>
    <t>Swiflearn</t>
  </si>
  <si>
    <t>Swiflearn provides online tuition classes to small batches to ensure personalised learning.</t>
  </si>
  <si>
    <t>Abhinav Agarwal, Anand Bakode</t>
  </si>
  <si>
    <t>Venture Highway, Stellaris Venture Partners</t>
  </si>
  <si>
    <t>Pee Safe</t>
  </si>
  <si>
    <t>Redcliffe Hygiene Private Limited is India's fastest growing hygiene company.</t>
  </si>
  <si>
    <t>Dheeraj Jain, Srijana Bagaria, Vikas Bagaria</t>
  </si>
  <si>
    <t>Shaival Desai, Alkemi Venture Partners</t>
  </si>
  <si>
    <t>Bueno Finance</t>
  </si>
  <si>
    <t>Bueno Gig Growth Technologies Pvt Ltd ("Bueno Finance") is a financial services platform which aims is to help improve the financial health of customers.</t>
  </si>
  <si>
    <t>Saurav Gandhi, Sandeep Arora</t>
  </si>
  <si>
    <t>Goat Capital, JAM Fund</t>
  </si>
  <si>
    <t>TABLT</t>
  </si>
  <si>
    <t>TABLT [Previously Sabse Sasta Dukaan] is one of India's most trusted online pharmacy dealing in medicines and other healthcare products.</t>
  </si>
  <si>
    <t>Anish Agarwal</t>
  </si>
  <si>
    <t>Siti Cable</t>
  </si>
  <si>
    <t>Seies A</t>
  </si>
  <si>
    <t>ConnectedH</t>
  </si>
  <si>
    <t>Connect different sectors of healthcare system and give the patients complete control over their information.</t>
  </si>
  <si>
    <t>Shubham Gupta, Rahul Kumar, Suresh Singh</t>
  </si>
  <si>
    <t>Kalaari Capital, Incubate Fund India</t>
  </si>
  <si>
    <t>ANS Commerce</t>
  </si>
  <si>
    <t>ANS Commerce is India’s #1 full-stack e-commerce enabler helping brands sell online.</t>
  </si>
  <si>
    <t>Amit Monga, Nakul Singh, Vibhor Sahare, Sushant Puri</t>
  </si>
  <si>
    <t>Gokul Rajaram, Venture Catalysts</t>
  </si>
  <si>
    <t>Khabri</t>
  </si>
  <si>
    <t>Khabri is India’s fastest growing vernacular audio platform targeted at next billion internet users.</t>
  </si>
  <si>
    <t>Pulkit Sharma, Aankit Roy, Sandeep Singh</t>
  </si>
  <si>
    <t>Grinntech</t>
  </si>
  <si>
    <t>Grinntech is an investor backed, growth phase start-up, leading on all front of battery design for EV applications.</t>
  </si>
  <si>
    <t>Nikhilesh Mishra, Puneet Jain</t>
  </si>
  <si>
    <t>Planys</t>
  </si>
  <si>
    <t>Maritime</t>
  </si>
  <si>
    <t>Planys is an Indian deep tech start-up creating a paradigm shift in the underwater inspection industry.</t>
  </si>
  <si>
    <t>Tanuj Jhunjhunwala, Vineet Upadhyay, Rakesh Sirikonda</t>
  </si>
  <si>
    <t>Kieretsu Forum, Lets Venture, Shell</t>
  </si>
  <si>
    <t>RENEE Cosmetics</t>
  </si>
  <si>
    <t>RENÉE Cosmetics is an Indian makeup brand empowering bold &amp; beautiful women with innovative, cruelty-free products.</t>
  </si>
  <si>
    <t>Priyank Shah, Ashutosh Valani, Aashka Goradia Goble</t>
  </si>
  <si>
    <t>Equanimity Ventures, 9Unicorns</t>
  </si>
  <si>
    <t>BookingJini</t>
  </si>
  <si>
    <t>BookingJini strive to empower Hotels from all aspects ranging from customer outreach to automate their booking process and improve their online presence and revenue to stimulate Top-line and Bottom-line growth.</t>
  </si>
  <si>
    <t>Deepak Dash, Gourab Kumar Nandy, Manoj Pandia, Sibasish Mishra</t>
  </si>
  <si>
    <t>The Indus Valley</t>
  </si>
  <si>
    <t>Consumer GoodsThe Indus Valley is a Direct to Consumer (D2C) healthy kitchenware brand.</t>
  </si>
  <si>
    <t>Jagadeesh Kumar, Madhumitha Udaykumar</t>
  </si>
  <si>
    <t>Rukam Capital, DSG Consumer Partners, The Chennai Angels</t>
  </si>
  <si>
    <t>Toppersnotes</t>
  </si>
  <si>
    <t>Toppersnotes is an edtech company, primarily operating in the test preparation industry.</t>
  </si>
  <si>
    <t>Ayush Agarwal, Devendra Dhaka, Arpit Bansal</t>
  </si>
  <si>
    <t>Ishitva</t>
  </si>
  <si>
    <t>Sort to create value’ using #AI, #Robotics and #AirSorter to achieve a #circulareconomy with environmental benefits.</t>
  </si>
  <si>
    <t>Jitesh Dadlani</t>
  </si>
  <si>
    <t>Totality</t>
  </si>
  <si>
    <t>Totality with the goal of combining scalability through technology, innovation through design &amp; retention through content.</t>
  </si>
  <si>
    <t>Anshul Rustaggi</t>
  </si>
  <si>
    <t>Leo Capital, Mayfield Fund</t>
  </si>
  <si>
    <t>NimbleBox.ai</t>
  </si>
  <si>
    <t>MLOps platform</t>
  </si>
  <si>
    <t>A full-stack MLOps platform built to create &amp; launch multi-cloud apps on the cloud</t>
  </si>
  <si>
    <t>Anshuman Pandey, Rohan Pooniwala</t>
  </si>
  <si>
    <t>Fixcraft</t>
  </si>
  <si>
    <t>India's Most Trusted Automotive Repair Brand</t>
  </si>
  <si>
    <t>Vivek Sharma, Abhishek Goyal, Inderjeet Rao</t>
  </si>
  <si>
    <t>Knorish</t>
  </si>
  <si>
    <t>Saas platform offers a feature packed platform enables businesses, experts, professionals, artists, instructors, specialists, coaches, people seeking work from home opportunities</t>
  </si>
  <si>
    <t>Rakhi Wadhwa, Kinner N Sacchdev</t>
  </si>
  <si>
    <t>Inflection Point Ventures, Rockstud Capital, Pentathlon Ventures, Prophetic Ventures syndicate</t>
  </si>
  <si>
    <t>Gobbly</t>
  </si>
  <si>
    <t>A 24x7 automated retail store filled with daily essentials.</t>
  </si>
  <si>
    <t>Ankur Agarwal, Amit Ahuja</t>
  </si>
  <si>
    <t>Anicut Angel Fund, Sauce.VC</t>
  </si>
  <si>
    <t>leap.club</t>
  </si>
  <si>
    <t>Community</t>
  </si>
  <si>
    <t>A community-led professional network for women</t>
  </si>
  <si>
    <t>Ragini Das, Anand Sinha</t>
  </si>
  <si>
    <t>Enzia Ventures, Kunal Shah</t>
  </si>
  <si>
    <t>Tinkerly</t>
  </si>
  <si>
    <t>A STEM learning online-offline solutions provider that makes STEM learning &amp; Coding fun and interesting with superior pedagogy, blended learning, and play-based curriculum.</t>
  </si>
  <si>
    <t>O.P. Godara, Vivek Pathak, Kapil Arya, Sharad Bansal</t>
  </si>
  <si>
    <t>Farmers Fresh Zone</t>
  </si>
  <si>
    <t>Kochi</t>
  </si>
  <si>
    <t>D2C Health and Wellness Brand for Fresh and Safe Fruits and Vegetables from farmers through traceable Supply Chain</t>
  </si>
  <si>
    <t>Pradeep PS</t>
  </si>
  <si>
    <t>IAN Fund, Malabar Angel Network, Native Angel Network</t>
  </si>
  <si>
    <t>Fabriclore</t>
  </si>
  <si>
    <t>India's top brand of artisanal &amp; contemporary fabrics, offering the largest catalog of both curated &amp; original designs.</t>
  </si>
  <si>
    <t>Vijay Sharma, Anupam Arya, Sandeep Sharma</t>
  </si>
  <si>
    <t>Fluid Ventures, Mulberry Silks</t>
  </si>
  <si>
    <t>Aqgromalin</t>
  </si>
  <si>
    <t>Aqgormalin is a tech driven farm diversification platform enabling farmers to diversify into Animal Husbandry and Aquaculture.</t>
  </si>
  <si>
    <t>Prasanna Manogaran, Bharani CL</t>
  </si>
  <si>
    <t>Zephyr Peacock</t>
  </si>
  <si>
    <t>Raptee Energy</t>
  </si>
  <si>
    <t>Raptee Energy Inc. is looking to accelerate the transition to smart and sustainable mobility!</t>
  </si>
  <si>
    <t>Phunith Kumar</t>
  </si>
  <si>
    <t>Chai Waale</t>
  </si>
  <si>
    <t>A wide range of exotic flavoured chai, in the most hygienic ambience at pocket-friendly prices.</t>
  </si>
  <si>
    <t>Vidur Maheswari</t>
  </si>
  <si>
    <t>Sunil Sethia, Sunil Kumar Singhvi, Manish Mardia</t>
  </si>
  <si>
    <t>Vidyakul</t>
  </si>
  <si>
    <t>Vidyakul is a group of academic experts.</t>
  </si>
  <si>
    <t>Tarun Saini, Gaurav Singhvi</t>
  </si>
  <si>
    <t>TechEagle</t>
  </si>
  <si>
    <t>Aviation &amp; Aerospace</t>
  </si>
  <si>
    <t>Safe, secure &amp; reliable On-Demand Drone delivery network for medical, parcel &amp; essential items</t>
  </si>
  <si>
    <t>Vikram Singh Meena</t>
  </si>
  <si>
    <t>India Accelerator</t>
  </si>
  <si>
    <t>GalaxyCard</t>
  </si>
  <si>
    <t>GalaxyCard is a mobile based Instant Credit Card.</t>
  </si>
  <si>
    <t>Amit Kumar</t>
  </si>
  <si>
    <t>Tvasta</t>
  </si>
  <si>
    <t>Developing new-age manufacturing and automation technologies that can increase human productivity by allowing deep personalization.</t>
  </si>
  <si>
    <t>Vidyashankar C, Parivarthan Reddy, Adithya Jain</t>
  </si>
  <si>
    <t>Habitat for Humanity International</t>
  </si>
  <si>
    <t>NewsReach</t>
  </si>
  <si>
    <t>NewsReach is a Mumbai based company that wants to create a disruptive ecosystem of original and local news content.</t>
  </si>
  <si>
    <t>Soniya Kundnani, Darshan Shah</t>
  </si>
  <si>
    <t>LetsDressUp</t>
  </si>
  <si>
    <t>Building India's version of Stitch Fix</t>
  </si>
  <si>
    <t>Aditya B</t>
  </si>
  <si>
    <t>Titan Capital, Sequoia Capital</t>
  </si>
  <si>
    <t>Blaer Motors</t>
  </si>
  <si>
    <t>Meant to augment human power and not completely replace it</t>
  </si>
  <si>
    <t>Abinesh Ekambaram</t>
  </si>
  <si>
    <t>The Chennai Angels</t>
  </si>
  <si>
    <t>Boingg</t>
  </si>
  <si>
    <t>D2C furniture brand</t>
  </si>
  <si>
    <t>Neha Indoria, Dhruvan Barar</t>
  </si>
  <si>
    <t>Enercomp</t>
  </si>
  <si>
    <t>Enercomp Solutions Pvt Ltd provide drone based economically viable solutions for different sectors to improve efficiency and accuracy.</t>
  </si>
  <si>
    <t>SURESH SHAHDADPURI</t>
  </si>
  <si>
    <t>Fieldproxy</t>
  </si>
  <si>
    <t>Fieldproxy is a no-code platform that helps field servicing companies digitize their processes to better manage their on-ground technicians</t>
  </si>
  <si>
    <t>Swaroop Vijayakumar, Balakrishna B</t>
  </si>
  <si>
    <t>LetsVenture, 2am VC, magic.fund</t>
  </si>
  <si>
    <t>IsGoingOnline</t>
  </si>
  <si>
    <t>Cochin</t>
  </si>
  <si>
    <t>Kochi-based digital catalogue and marketplace IsGoingOnline</t>
  </si>
  <si>
    <t>Eobin Alex</t>
  </si>
  <si>
    <t>Unicorn India Ventures, SEA Fund, Devdatt Shah</t>
  </si>
  <si>
    <t>Braingroom</t>
  </si>
  <si>
    <t>BrainGroom is an online marketplace for educational, recreational &amp; wellness classes with defined target segment, quantifiable outcomes &amp; specified time duration.</t>
  </si>
  <si>
    <t>Madhula Sathyamoorthy, Naliene Ramasamy, Kalaiarsi Periasamy</t>
  </si>
  <si>
    <t>IAN, Social Alpha, Startup Oasis</t>
  </si>
  <si>
    <t>UrbanMatrix Technologies</t>
  </si>
  <si>
    <t>Helping Industries &amp; Organizations to seamlessly adopt drones in their workflow to elevate efficiency &amp; profitability</t>
  </si>
  <si>
    <t>Rishabh Verma, Ashutosh Kumar, Divyanshu Pundir</t>
  </si>
  <si>
    <t>SARA ELGI</t>
  </si>
  <si>
    <t>Nestroots</t>
  </si>
  <si>
    <t>Ottoman, Stool, Brass Kitchen Solutions, Masala Box, Roti Box, Bar Accessories and Many Gifting Options at Nestroots.</t>
  </si>
  <si>
    <t>Chhavi Singh</t>
  </si>
  <si>
    <t>MedPrime Technologies</t>
  </si>
  <si>
    <t>Thane</t>
  </si>
  <si>
    <t>MedPrime Technologies is a medical device company, dedicated to developing the best, customer-centric solutions for the healthcare needs of the world.</t>
  </si>
  <si>
    <t>Samrat, Greeshma Unnikrishnan, Binil Jacob, Mahesh Kumar Rathor</t>
  </si>
  <si>
    <t>Mumbai Angels Network, Social Alpha</t>
  </si>
  <si>
    <t>Hyreo</t>
  </si>
  <si>
    <t>Thiruvananthapuram</t>
  </si>
  <si>
    <t>Hyreo stands for delivering a ‘customer-like’ experience for candidates throughout the recruiting process.</t>
  </si>
  <si>
    <t>Arun Satyan, Mahesh Raju, Sreenath N</t>
  </si>
  <si>
    <t>Callapina Capital</t>
  </si>
  <si>
    <t>Indi Energy</t>
  </si>
  <si>
    <t>Roorkee</t>
  </si>
  <si>
    <t>Indi Energy is an energy storage startup involved in R&amp;D of next generation battery technologies, with superior performance than current counterparts.</t>
  </si>
  <si>
    <t>Dr. ASIT SAHOO</t>
  </si>
  <si>
    <t>Juicy chemistry</t>
  </si>
  <si>
    <t>Coimbatore</t>
  </si>
  <si>
    <t>Juicy Chemistry operates as an eponymous consumer brand.</t>
  </si>
  <si>
    <t>Megha, Pritesh Asher</t>
  </si>
  <si>
    <t>Spring Marketing Capital</t>
  </si>
  <si>
    <t>MicroDegree</t>
  </si>
  <si>
    <t>Mangalore</t>
  </si>
  <si>
    <t>MicroDegree is an ed-tech platform working towards democratising technology and job ready skills for Bharat.</t>
  </si>
  <si>
    <t>Gaurav Kamath, Rakesh Kothari, Manikanta Nair</t>
  </si>
  <si>
    <t>Research Innovation Incubation Design Labs</t>
  </si>
  <si>
    <t>Saarthi Pedagogy</t>
  </si>
  <si>
    <t>Ahmadabad</t>
  </si>
  <si>
    <t>India's fastest growing Pedagogy company, serving to school as an academic growth partner and provide 360° solutions to schools on Academic Strategies</t>
  </si>
  <si>
    <t>Pedagogy</t>
  </si>
  <si>
    <t>Sushil Agarwal</t>
  </si>
  <si>
    <t>Faridabad, Haryana</t>
  </si>
  <si>
    <t>Safexpay</t>
  </si>
  <si>
    <t>SafexPay is set up with the aim to build digital payments businesses and channel platforms encompassing payment gateways</t>
  </si>
  <si>
    <t>Ravi Gupta</t>
  </si>
  <si>
    <t>T Choithrams BVI, Ardor</t>
  </si>
  <si>
    <t>Infra.Market</t>
  </si>
  <si>
    <t>Infra.Market is an online procurement marketplace for every category of materials and products needed for building projects.</t>
  </si>
  <si>
    <t>Souvik Sengupta, Aaditya Sharda</t>
  </si>
  <si>
    <t>InnoVen Capital</t>
  </si>
  <si>
    <t>MedTel Healthcare</t>
  </si>
  <si>
    <t>Orissia</t>
  </si>
  <si>
    <t>An aggregator for Digital Health Clinics in low resource settings.</t>
  </si>
  <si>
    <t>Ajit Choudhury, Lalit Ranjan Manik, Manish Kumar Swain, Shashank Singhal, Siba Prasad Panda</t>
  </si>
  <si>
    <t>Spintly</t>
  </si>
  <si>
    <t>Goa</t>
  </si>
  <si>
    <t>Wireless cloud based access control platform</t>
  </si>
  <si>
    <t>Rohin Parkar</t>
  </si>
  <si>
    <t>Riso Capital</t>
  </si>
  <si>
    <t>AutomataPi</t>
  </si>
  <si>
    <t>Powai</t>
  </si>
  <si>
    <t>AutomataPi is a next generation cognitive business process automation engine.</t>
  </si>
  <si>
    <t>Devesh Rao, Manjeet Khopkar, Rahul Hattangdi</t>
  </si>
  <si>
    <t>Ergos</t>
  </si>
  <si>
    <t>Samsitpur</t>
  </si>
  <si>
    <t>Ergos is building an integrated supply chain platform that enables farmers to convert their grains to digital assets.</t>
  </si>
  <si>
    <t>Kishor Kumar Jha, Praveen Kumar</t>
  </si>
  <si>
    <t>CDC Group, Aavishkaar Venture Capital</t>
  </si>
  <si>
    <t>Patna</t>
  </si>
  <si>
    <t>Optimized Electrotech</t>
  </si>
  <si>
    <t>Aeorspace</t>
  </si>
  <si>
    <t>Long distance, multispectral Surveillance Equipment for Defense, Aerospace, Critical Asset Protection</t>
  </si>
  <si>
    <t>Anil Yekkala, Dharin Shah, Kuldeep Saxena, Purvi Shah, Sandeep Shah</t>
  </si>
  <si>
    <t>GVFL</t>
  </si>
  <si>
    <t>LearnVern</t>
  </si>
  <si>
    <t>LearnVern.com is a training portal where anyone can learn any course in vernacular languages for free.</t>
  </si>
  <si>
    <t>Niral Modi, Aditi Modi</t>
  </si>
  <si>
    <t>Construction</t>
  </si>
  <si>
    <t>ThatMate</t>
  </si>
  <si>
    <t>Satara</t>
  </si>
  <si>
    <t>ThatMate is a sexual and mental wellness app for teens.</t>
  </si>
  <si>
    <t>Nishant Neeraj</t>
  </si>
  <si>
    <t>Supriya Kumari, Premanshu Singh</t>
  </si>
  <si>
    <t>1,40,000</t>
  </si>
  <si>
    <t>AgNext</t>
  </si>
  <si>
    <t>Chandigarh</t>
  </si>
  <si>
    <t>AgNext is a fast-growing AgTech company that aims to solve quality and trust in food value chains by making them safer, transparent and fairer.</t>
  </si>
  <si>
    <t>Taranjeet Singh Bhamra</t>
  </si>
  <si>
    <t>Aviom India</t>
  </si>
  <si>
    <t>Bhilwara</t>
  </si>
  <si>
    <t>AVIOM India Housing Finance Pvt. Ltd. is a venture started by experienced professionals with a vision to improve the standard of living of families from the informal sector in rural areas</t>
  </si>
  <si>
    <t>Sabre Partners</t>
  </si>
  <si>
    <t>Kale Logistics</t>
  </si>
  <si>
    <t>Kale Logistics Solutions is a global IT solutions provider focused on providing cutting-edge technology solutions to the Logistics industry.</t>
  </si>
  <si>
    <t>Amar More, Vipul Jain</t>
  </si>
  <si>
    <t>Inflexor Ventures</t>
  </si>
  <si>
    <t>XYXX Apparels</t>
  </si>
  <si>
    <t>Surat</t>
  </si>
  <si>
    <t>XYXX Apparels,which runs an eponymous innerwear brand</t>
  </si>
  <si>
    <t>Yogesh Kabra</t>
  </si>
  <si>
    <t>https://sauce.vc/</t>
  </si>
  <si>
    <t>MYFITNESS</t>
  </si>
  <si>
    <t>Silvassa</t>
  </si>
  <si>
    <t>Fitness</t>
  </si>
  <si>
    <t>A new age D2C health &amp; fitness brand with a mission to deliver products that taste good, feel good and do good.</t>
  </si>
  <si>
    <t>Mohammad Patel, Rahil Virani</t>
  </si>
  <si>
    <t>MYBYK</t>
  </si>
  <si>
    <t>MYBYK is an app that provides premium bicycle sharing and rental service.</t>
  </si>
  <si>
    <t>Arjit Soni</t>
  </si>
  <si>
    <t>Avon Cycles</t>
  </si>
  <si>
    <t>MSMEx</t>
  </si>
  <si>
    <t>Andheri</t>
  </si>
  <si>
    <t>MSMEx connects micro and small Business Owners with curated Business Experts over live video.</t>
  </si>
  <si>
    <t>Amit Kumar, Vishal Kumar, Dilip Kumar, Khushboo Arora, Kumar Sambhav</t>
  </si>
  <si>
    <t>TNF Ventures, Razorpay</t>
  </si>
  <si>
    <t>Plutomen</t>
  </si>
  <si>
    <t>AR startup</t>
  </si>
  <si>
    <t>Plutomen Technologies Pvt Ltd founded in Nov 2016 is recognized start-up by DIPP in the field of Emerging Technology.</t>
  </si>
  <si>
    <t>Keyur Bhalavat</t>
  </si>
  <si>
    <t>GUSEC Seed Fund, DeVX Venture Fund</t>
  </si>
  <si>
    <t>Yodacart</t>
  </si>
  <si>
    <t>YODACART is an e-commerce startup offering real-time product discovery using AI/ML for appliances based on consumers’ needs with an AR-enabled browsing experience.</t>
  </si>
  <si>
    <t>Vikas Sharma</t>
  </si>
  <si>
    <t>Ajith Daneil</t>
  </si>
  <si>
    <t>Prolgae</t>
  </si>
  <si>
    <t>The Nilgiris</t>
  </si>
  <si>
    <t>Prolgae Spirulina Supplies Pvt. Ltd. is a Nordic-India joint operating company.</t>
  </si>
  <si>
    <t>Aakas Sadasivam</t>
  </si>
  <si>
    <t>Vijayan</t>
  </si>
  <si>
    <t>InfyU Labs</t>
  </si>
  <si>
    <t>Gandhinagar</t>
  </si>
  <si>
    <t>InfyU Labs is a team of dedicated professionals from various fields of engineering with a common goal of making chemical-free fruits and vegetables accessible to everyone.</t>
  </si>
  <si>
    <t>Amit Srivastava, Ankit Chauhan</t>
  </si>
  <si>
    <t>IntelleWings</t>
  </si>
  <si>
    <t>Panchkula</t>
  </si>
  <si>
    <t>IntelleWings develops Sanctions &amp; Anti-money laundering solutions with a clear, concise, and fresh perspective.</t>
  </si>
  <si>
    <t>Pramod Sharma</t>
  </si>
  <si>
    <t>SuperK</t>
  </si>
  <si>
    <t>Small Towns, Andhra Pradesh</t>
  </si>
  <si>
    <t>SuperK is a full-stack solution to empower small format retail stores in India.</t>
  </si>
  <si>
    <t>Neeraj Menta</t>
  </si>
  <si>
    <t>STRIVE VC</t>
  </si>
  <si>
    <t>Telangana</t>
  </si>
  <si>
    <t>Prescinto</t>
  </si>
  <si>
    <t>Prescinto is the brain of a solar plant delivering Actionable Intelligence to Increase Generation.</t>
  </si>
  <si>
    <t>Puneet Jaggi</t>
  </si>
  <si>
    <t>NewLink Group</t>
  </si>
  <si>
    <t>Beijing</t>
  </si>
  <si>
    <t>Developer of an energy management and transportation digital platform designed to streamline the energy supply chain</t>
  </si>
  <si>
    <t>Yang Wang, Zhen Dai</t>
  </si>
  <si>
    <t>Bain Capital</t>
  </si>
  <si>
    <t>EF Polymer</t>
  </si>
  <si>
    <t>Rajsamand</t>
  </si>
  <si>
    <t>Sustainable Agriculture by creating sustainable inputs solution for agriculture to save water and fertilizer with enhancing yield.</t>
  </si>
  <si>
    <t>Narayan Lal Gurjar</t>
  </si>
  <si>
    <t>MTG Ventures</t>
  </si>
  <si>
    <t>Cancer Clinics</t>
  </si>
  <si>
    <t>Telugana</t>
  </si>
  <si>
    <t>Cancer Helpline is a source of information and support, helping with all the things that people affected by cancer want and need.</t>
  </si>
  <si>
    <t>Sonali Srungaram, Sasi Sunkara</t>
  </si>
  <si>
    <t>Axilor</t>
  </si>
  <si>
    <t>MasterMentors</t>
  </si>
  <si>
    <t>West Bengal</t>
  </si>
  <si>
    <t>India's first online platform for mentors enabling them to translate their expertise into a profitable online course</t>
  </si>
  <si>
    <t>Suraj Juneja, Vijay Rachh, and Aaquib Hussain</t>
  </si>
  <si>
    <t>Zaara Biotech</t>
  </si>
  <si>
    <t>Kottayam</t>
  </si>
  <si>
    <t>India's First Algal-seaweed Biotechnology Students' Startup in collaboration with ICAR- Central Institute of fisheries and Technology</t>
  </si>
  <si>
    <t>Najeeb Bin Haneef</t>
  </si>
  <si>
    <t>TCN International Commerce</t>
  </si>
  <si>
    <t>Peak</t>
  </si>
  <si>
    <t>Manchester, Greater Manchester</t>
  </si>
  <si>
    <t>Peak helps the world's smartest companies put the power of AI at the center of all commercial decision making with Decision Intelligence</t>
  </si>
  <si>
    <t>Atul Sharma</t>
  </si>
  <si>
    <t>moneyHOP</t>
  </si>
  <si>
    <t>London</t>
  </si>
  <si>
    <t>moneyHOP is India’s first cross-border neo bank.</t>
  </si>
  <si>
    <t>Mayank Goyal</t>
  </si>
  <si>
    <t>Green Soul</t>
  </si>
  <si>
    <t>Ambernath</t>
  </si>
  <si>
    <t>Green Soul is No.1 brand on Amazon India in Ergonomic chairs category in terms of customer reviews.</t>
  </si>
  <si>
    <t>Ravi Khushwani</t>
  </si>
  <si>
    <t>FanAnywhere</t>
  </si>
  <si>
    <t>Celebrity NFT platform</t>
  </si>
  <si>
    <t>Varun Chaudhary, Amit Kumar</t>
  </si>
  <si>
    <t>Oasis Capital, Scorpio VC, DeltaHub Capital</t>
  </si>
  <si>
    <t>mHealth</t>
  </si>
  <si>
    <t>mHealth is AI based corporate wellness platform to spread happiness &amp; well-being</t>
  </si>
  <si>
    <t>Rajesh Munjal, Balwinder Singh, Monika Garg</t>
  </si>
  <si>
    <t>PayCardo</t>
  </si>
  <si>
    <t>A true Contactless &amp; Cashless and secure payment system reducing cash dependency</t>
  </si>
  <si>
    <t>Vivek Kumar Choubey, Vivek Kumar</t>
  </si>
  <si>
    <t>MaGEHold</t>
  </si>
  <si>
    <t>Frenzi</t>
  </si>
  <si>
    <t>India’s Fastest Growing Streaming Social Network</t>
  </si>
  <si>
    <t>Balkrishna Singh, Harvinderjit Singh Bhatia</t>
  </si>
  <si>
    <t>NeoDocs</t>
  </si>
  <si>
    <t>Neodocs is a part of India's prominent Social Impact Accelerator program, AISEA.</t>
  </si>
  <si>
    <t>Nikunj Malpani, Anurag Meena, Pratik Lodha</t>
  </si>
  <si>
    <t>Y Combinator, 9Unicorns, Titan Capital</t>
  </si>
  <si>
    <t>Akudo</t>
  </si>
  <si>
    <t>Akudo is pioneering the concept of Learning-First Banking for Teenagers.</t>
  </si>
  <si>
    <t>Lavika Aggarwal, Sajal Khanna, Jagveer Gandhi</t>
  </si>
  <si>
    <t>Y Combinator, Incubate Fund India</t>
  </si>
  <si>
    <t>Pre-Seed</t>
  </si>
  <si>
    <t>MetroRide</t>
  </si>
  <si>
    <t>Urban Mobility Affordable, Punctual &amp; Sustainable.</t>
  </si>
  <si>
    <t>Girish Nagpal, Kaaman Agarwal</t>
  </si>
  <si>
    <t>GODI Energy</t>
  </si>
  <si>
    <t>GODI is a technology innovation organization focused on the design and manufacturing of green energy storage solutions.</t>
  </si>
  <si>
    <t>Mahesh Godi</t>
  </si>
  <si>
    <t>TyrePlex</t>
  </si>
  <si>
    <t>Tyreplex is digitizing the tyre dealers in India.</t>
  </si>
  <si>
    <t>Puneet Bhaskar, Rupendra Pratap Singh</t>
  </si>
  <si>
    <t>AdvantEdge Founders</t>
  </si>
  <si>
    <t>PeakPerformer</t>
  </si>
  <si>
    <t>A goal-oriented, outcome-driven platform to make leadership coaching accessible to all.</t>
  </si>
  <si>
    <t>Aishwarya Goel, Gaurav Jhunjhnuwala</t>
  </si>
  <si>
    <t>Antler India</t>
  </si>
  <si>
    <t>Early seed</t>
  </si>
  <si>
    <t>Codedamn</t>
  </si>
  <si>
    <t>Codedamn enables anyone to learn and practice real-world programming skills and become industry relevant through our learning paths.</t>
  </si>
  <si>
    <t>Mehul Mohan</t>
  </si>
  <si>
    <t>Accio Robotics</t>
  </si>
  <si>
    <t>Accio Robotics is involved in the designing and manufacturing of state-of-the-art Robotics Automation solutions.</t>
  </si>
  <si>
    <t>Tuhin Sharma, Pranav Srinivasan</t>
  </si>
  <si>
    <t>Uday Sodhi</t>
  </si>
  <si>
    <t>Cora Health</t>
  </si>
  <si>
    <t>Social Commerce Marketplace for health and wellness. Help people discover products suited to their health needs.</t>
  </si>
  <si>
    <t>Shrijit Venkatesh, Snigdha Kumar</t>
  </si>
  <si>
    <t>Wherehouse.io</t>
  </si>
  <si>
    <t>Wherehouse.io is a supply chain intelligence company, helping brands to move closer to their customers enabling faster and better deliveries and accelerating business growth.</t>
  </si>
  <si>
    <t>Vaibhav Chawla, Jeevan Prakash, Lavelesh Sharma</t>
  </si>
  <si>
    <t>PazCare</t>
  </si>
  <si>
    <t>Paz Care is India's leading Employee Benefits &amp; Health insurance platform</t>
  </si>
  <si>
    <t>Sanchit Malik</t>
  </si>
  <si>
    <t>Ashish Hemrajani, Parikshit Dar</t>
  </si>
  <si>
    <t>DigiSparsh</t>
  </si>
  <si>
    <t>DigiSparsh is India's first and only healthcare fintech platform which aims to make healthcare facilities accessible to everyone in the country.</t>
  </si>
  <si>
    <t>Saurabh Soni, Akhilesh Gandhi</t>
  </si>
  <si>
    <t>GoAhead Ventures</t>
  </si>
  <si>
    <t>ApnaKlub</t>
  </si>
  <si>
    <t>Supporting independent businesses and retail entrepreneurs with better than market wholesale prices and supply chain.</t>
  </si>
  <si>
    <t>Shruti, Manish Kumar</t>
  </si>
  <si>
    <t>Blume Ventures, Whiteboard Capital</t>
  </si>
  <si>
    <t>Humit</t>
  </si>
  <si>
    <t>Music</t>
  </si>
  <si>
    <t>Humit is a social networking app for music sharing and discovery.</t>
  </si>
  <si>
    <t>Rohit Ganapathy, Prithvi Sankar, Ishaan Negi</t>
  </si>
  <si>
    <t>Intervue</t>
  </si>
  <si>
    <t>World's fastest collaborative environment to take tech interviews.</t>
  </si>
  <si>
    <t>Rahul Arora, Pushpender Singh Rautela</t>
  </si>
  <si>
    <t>Titan Capital, Kunal Shah</t>
  </si>
  <si>
    <t>Spark Studio</t>
  </si>
  <si>
    <t>Online courses to build creativity and confidence in children through extra-curricular learning</t>
  </si>
  <si>
    <t>Anushree Goenka</t>
  </si>
  <si>
    <t>Celcius</t>
  </si>
  <si>
    <t>The “ONLINE” Cold Chain network for Reefer trucks and Cold storage facilities.</t>
  </si>
  <si>
    <t>Swarup Bose, Rajneesh Raman, Arbind Jain</t>
  </si>
  <si>
    <t>Vitra.ai</t>
  </si>
  <si>
    <t>Vitra.ai is an AI-based video translation platform</t>
  </si>
  <si>
    <t>Akash Nidhi PS</t>
  </si>
  <si>
    <t>Uable</t>
  </si>
  <si>
    <t>Uable offers role based programmes to empower children to explore different domains.</t>
  </si>
  <si>
    <t>Saurabh Saxena</t>
  </si>
  <si>
    <t>Chiratae Ventures, JAFCO Asia</t>
  </si>
  <si>
    <t>Anar Business Community</t>
  </si>
  <si>
    <t>Anar is a communications and networking platform for businesses around the world.</t>
  </si>
  <si>
    <t>Titan Capital, First Cheque</t>
  </si>
  <si>
    <t>Codingal</t>
  </si>
  <si>
    <t>Coding education platform for K-12 students</t>
  </si>
  <si>
    <t>Satyam Baranwal, Vivek Prakash</t>
  </si>
  <si>
    <t>Y Combinator, Rebright Partners</t>
  </si>
  <si>
    <t>Hypd Store</t>
  </si>
  <si>
    <t>Content commerce</t>
  </si>
  <si>
    <t>A shop worthy content platform, personalized!</t>
  </si>
  <si>
    <t>Ashwarya Garg, Akshay Bhatnagar</t>
  </si>
  <si>
    <t>ScoopWhoop</t>
  </si>
  <si>
    <t>KIKO TV</t>
  </si>
  <si>
    <t>KIKO TV is an AI-based short live video e-commerce platform.</t>
  </si>
  <si>
    <t>Shivam Varshney</t>
  </si>
  <si>
    <t>Sunil Kumar Singhvi, 9Unicorns Accelerator Fund</t>
  </si>
  <si>
    <t>BHyve</t>
  </si>
  <si>
    <t>A Future of Work Platform for diffusing Employee Tacit Knowledge and enabling Peer Learning Networks</t>
  </si>
  <si>
    <t>Backed by 100x.VC</t>
  </si>
  <si>
    <t>Omkar Pandharkame, Ketaki Ogale</t>
  </si>
  <si>
    <t>ITO Angel Network, LetsVenture</t>
  </si>
  <si>
    <t>Little Leap</t>
  </si>
  <si>
    <t>Soft Skills that make Smart Leaders</t>
  </si>
  <si>
    <t>Holistic Development Programs for children in age range 5-15</t>
  </si>
  <si>
    <t>Vishal Gupta</t>
  </si>
  <si>
    <t>Qoohoo</t>
  </si>
  <si>
    <t>Social platform</t>
  </si>
  <si>
    <t>A platform for creators to build immersive connections with their fans and followers and monetize them.</t>
  </si>
  <si>
    <t>Vimal Singh Rathore, Aseem Gupta</t>
  </si>
  <si>
    <t>KiranaKart</t>
  </si>
  <si>
    <t>A better model for instant grocery delivery in India.</t>
  </si>
  <si>
    <t>Kaivalya Vohra, Aadit Palicha</t>
  </si>
  <si>
    <t>7,20,000</t>
  </si>
  <si>
    <t>ShopSe</t>
  </si>
  <si>
    <t>Make purchases online or at neighborhood store in easy EMIs through ShopSe.</t>
  </si>
  <si>
    <t>Pallav Jain, Abhishek Nimonkar, Yagnesh Desai</t>
  </si>
  <si>
    <t>Chiratae Ventures, BEENEXT</t>
  </si>
  <si>
    <t>55,00,000</t>
  </si>
  <si>
    <t>Kyt</t>
  </si>
  <si>
    <t>An online-first, global academy for extracurricular learning | Private &amp; small group online classes for kids</t>
  </si>
  <si>
    <t>Bhavik Rathod, Tripti Ahuja</t>
  </si>
  <si>
    <t>Bimaplan</t>
  </si>
  <si>
    <t>Affordable insurance for the next billion Indians</t>
  </si>
  <si>
    <t>Vikul Goyal</t>
  </si>
  <si>
    <t>Titan Capital, Y Combinator</t>
  </si>
  <si>
    <t>DcodeAI</t>
  </si>
  <si>
    <t>EMPOWER LEARNERS TO BE FUTURE READY USING AI</t>
  </si>
  <si>
    <t>Kartik Sharma, Ashish Aggarwal</t>
  </si>
  <si>
    <t>S Chand</t>
  </si>
  <si>
    <t>Mensa Brands</t>
  </si>
  <si>
    <t>Clothing</t>
  </si>
  <si>
    <t>Mensa scales brands leveraging its expertise in ecommerce, technology, marketing, category management &amp; demand planning.</t>
  </si>
  <si>
    <t>Ananth Narayanan</t>
  </si>
  <si>
    <t>Accel Partners, Falcon Edge Capital, Norwest Venture Partners</t>
  </si>
  <si>
    <t>Koo</t>
  </si>
  <si>
    <t>Blogging</t>
  </si>
  <si>
    <t>Koo App operates as a microblogging app.</t>
  </si>
  <si>
    <t>Mayank Bidawatka, Aprameya Radhakrishna</t>
  </si>
  <si>
    <t>3one4 Capital, Accel</t>
  </si>
  <si>
    <t>ORAI</t>
  </si>
  <si>
    <t>AI-Powered Robotic Virtual Assistant (RVA) for Amplifying Performance of Poor quality leads and bring more MQL and SQL</t>
  </si>
  <si>
    <t>Swapnil Jain, Sujit Das Biswas</t>
  </si>
  <si>
    <t>SkilloVilla</t>
  </si>
  <si>
    <t>Mission to support young graduates in enhancing their learnings and transform them into big earnings.</t>
  </si>
  <si>
    <t>Ronak Agrawal, Rajat Agrawal, Deepak Kharol</t>
  </si>
  <si>
    <t>Chirrup</t>
  </si>
  <si>
    <t>Video integrated social-gaming platform</t>
  </si>
  <si>
    <t>Vipul Garg, Sourav Lashkari, Mehul Mittal</t>
  </si>
  <si>
    <t>Titan Capital, iSeed, First Cheque, 3.0 Fund.</t>
  </si>
  <si>
    <t>VenWiz</t>
  </si>
  <si>
    <t>Digitising the interactions between core industry and vendors for engineering services</t>
  </si>
  <si>
    <t>Rajesh Reddy, Sandesh Paturi</t>
  </si>
  <si>
    <t>Accel, Nexus Venture</t>
  </si>
  <si>
    <t>Fashinza</t>
  </si>
  <si>
    <t>B2B Manufacturing</t>
  </si>
  <si>
    <t>Fashinza is a B2B manufacturing marketplace that solves apparel/fashion supply chain challenges.</t>
  </si>
  <si>
    <t>Abhishek Sharma, Pawan Gupta</t>
  </si>
  <si>
    <t>BlissClub</t>
  </si>
  <si>
    <t>BlissClub is a community first women’s activewear brand. It is a Direct-to-Consumer brand in the active lifestyle space, founded in 2020 by ISB Alum Minu Margeret</t>
  </si>
  <si>
    <t>Minu Margeret</t>
  </si>
  <si>
    <t>A global platform of founders for founders offering investment, network and business opportunities.</t>
  </si>
  <si>
    <t>Geekster</t>
  </si>
  <si>
    <t>CredFlow</t>
  </si>
  <si>
    <t>CredFlow provides financial solutions to automate your cashflows.</t>
  </si>
  <si>
    <t>Kunal Aggarwal</t>
  </si>
  <si>
    <t>Stellaris Venture Partners, Omidyar Network India, Flourish Ventures</t>
  </si>
  <si>
    <t>Nexprt</t>
  </si>
  <si>
    <t>Nexprt Solutions offers end-to-end and 100% customized import solutions.</t>
  </si>
  <si>
    <t>Harsha Vardhan K</t>
  </si>
  <si>
    <t>Method &amp; Madness</t>
  </si>
  <si>
    <t>Method &amp; Madness Technology operates as a real-estate tech company.</t>
  </si>
  <si>
    <t>Aditya Jhaveri</t>
  </si>
  <si>
    <t>Justin Mateen</t>
  </si>
  <si>
    <t>GrowFix</t>
  </si>
  <si>
    <t>Building high-yield Debt assets for retail investors</t>
  </si>
  <si>
    <t>Ajinkya Kulkarni, Abhik Patel</t>
  </si>
  <si>
    <t>Zerodha's Rainmatter Capital, Better Capital</t>
  </si>
  <si>
    <t>BeyondSkool</t>
  </si>
  <si>
    <t>BeyondSkool is a live upskilling platform for kids</t>
  </si>
  <si>
    <t>Payal Gaba</t>
  </si>
  <si>
    <t>Tomorrow Capital</t>
  </si>
  <si>
    <t>Filo</t>
  </si>
  <si>
    <t>Instant learning platform for students while self study.</t>
  </si>
  <si>
    <t>Imbesat Ahmad, Shadman Anwer</t>
  </si>
  <si>
    <t>2,60,000</t>
  </si>
  <si>
    <t>KIWI</t>
  </si>
  <si>
    <t>TaaS startup</t>
  </si>
  <si>
    <t>A peer to peer support network, which would enable billions of users across the world</t>
  </si>
  <si>
    <t>Imran Ladiwala, Mishu Ahluwalia</t>
  </si>
  <si>
    <t>PointOne Capital, Core91 VC</t>
  </si>
  <si>
    <t>2,50,000</t>
  </si>
  <si>
    <t>Glamplus</t>
  </si>
  <si>
    <t>India's #1 SaaS based Salon experience Software</t>
  </si>
  <si>
    <t>Divyanshu Singh</t>
  </si>
  <si>
    <t>Cuvette Tech</t>
  </si>
  <si>
    <t>Help startups to find interns who are verified on their software development skills and problem-solving abilities.</t>
  </si>
  <si>
    <t>Atul Singhal, Sudhanshu Singh</t>
  </si>
  <si>
    <t>Varun Alagh, Harish Daiya</t>
  </si>
  <si>
    <t>ReshaMandi</t>
  </si>
  <si>
    <t>India's 1st award winning technology led digital ecosystem for Silk</t>
  </si>
  <si>
    <t>Utkarsh Apoorva</t>
  </si>
  <si>
    <t>Omnivore, Strive Ventures</t>
  </si>
  <si>
    <t>17,00,000</t>
  </si>
  <si>
    <t>Turnip</t>
  </si>
  <si>
    <t>Turnip is a live game streaming and community platform.</t>
  </si>
  <si>
    <t>Aditya Sharma, Pooja Dubey</t>
  </si>
  <si>
    <t>Jeevam Health</t>
  </si>
  <si>
    <t>Jeevam Health is an Online Medical Clinic to Cure Root Cause of Chronic Issues in India.</t>
  </si>
  <si>
    <t>Kamran alam, Piyush vishwakarma</t>
  </si>
  <si>
    <t>Velocity provides revenue-based-financing to online businesses. It aims to build the future of banking and financial services for new age businesses in India.</t>
  </si>
  <si>
    <t>Abhiroop Medhekar, Atul Khichariya, Saurav Swaroop</t>
  </si>
  <si>
    <t>Valar Ventures</t>
  </si>
  <si>
    <t>Jambox Games</t>
  </si>
  <si>
    <t>A competitive game publishing platform to help developers in India and Southeast Asia to publish their games, and compete with the global incumbents.</t>
  </si>
  <si>
    <t>Ravi Vyas</t>
  </si>
  <si>
    <t>Thingsup</t>
  </si>
  <si>
    <t>IoT platform</t>
  </si>
  <si>
    <t>Thingsup is an Enterprise Grade IoT Platform.</t>
  </si>
  <si>
    <t>Akshay Ghadage, Pranav Naiknavare</t>
  </si>
  <si>
    <t>GSF Accelerator</t>
  </si>
  <si>
    <t>Arthya Wealth and Investments</t>
  </si>
  <si>
    <t>A comprehensive, high quality, open-architecture based Wealth Management and Investment Advisory platform, to cater to investors across the board: Individuals, Businesses/Corporate Treasuries, Family Offices, Trusts and more.</t>
  </si>
  <si>
    <t>Gaurav Arora</t>
  </si>
  <si>
    <t>Rishi Kumar Bagla, Krishen Lal Khanna</t>
  </si>
  <si>
    <t>Janani</t>
  </si>
  <si>
    <t>Janani.ai is a fertility care provider.</t>
  </si>
  <si>
    <t>Nilay Mehrotra</t>
  </si>
  <si>
    <t>Sweta Rau, 9Unicorns Accelerator Fund</t>
  </si>
  <si>
    <t>Muvin</t>
  </si>
  <si>
    <t>Youth Neobank enabling financial solutions for the teenagers and young people</t>
  </si>
  <si>
    <t>Mukund V Rao</t>
  </si>
  <si>
    <t>Say Cheese</t>
  </si>
  <si>
    <t>FemTech</t>
  </si>
  <si>
    <t>Say Cheese is the first holistic women-happiness platform in India, focused to increase the happiness of women through personalized solutions</t>
  </si>
  <si>
    <t>Rajpreet Kaur</t>
  </si>
  <si>
    <t>Siply</t>
  </si>
  <si>
    <t>Siply Services operates as a micro-savings platform.</t>
  </si>
  <si>
    <t>Sousthav Chakrabarty, Anil Bhat</t>
  </si>
  <si>
    <t>SeeVC</t>
  </si>
  <si>
    <t>Leverages artificial intelligence (AI) to build products for the education sector</t>
  </si>
  <si>
    <t>Shivam Sood, Lark Aakarshan</t>
  </si>
  <si>
    <t>Jimmy Singh</t>
  </si>
  <si>
    <t>Junio</t>
  </si>
  <si>
    <t>Junio is a kids-focused digital pocket money-smart card.</t>
  </si>
  <si>
    <t>Shankar Nath</t>
  </si>
  <si>
    <t>Kunal Shah, Deepak Abbot</t>
  </si>
  <si>
    <t>Teachmint</t>
  </si>
  <si>
    <t>Teachmint is an online learning platform that focuses on tutor-student connectivity.</t>
  </si>
  <si>
    <t>Anshuman Kumar, Divyansh Bordia, Mihir Gupta, Payoj Jain</t>
  </si>
  <si>
    <t>Lightspeed India Partners, CM Ventures</t>
  </si>
  <si>
    <t>1,65,00,000</t>
  </si>
  <si>
    <t>Zolve</t>
  </si>
  <si>
    <t>Zolve Innovations operates as a neo-banking startup.</t>
  </si>
  <si>
    <t>Raghunandan G</t>
  </si>
  <si>
    <t>Kunal Shah, Greg Kidd</t>
  </si>
  <si>
    <t>Ruptok</t>
  </si>
  <si>
    <t>Ruptok operates as a fintech platform for gold loans</t>
  </si>
  <si>
    <t>Ankur Gupta, Akshita Gupta, Yashwardhan Aeren</t>
  </si>
  <si>
    <t>Ultraviolette</t>
  </si>
  <si>
    <t>Create and Inspire the future of sustainable urban transportation through Accelerated Innovation.</t>
  </si>
  <si>
    <t>Subramaniam Narayan, Niraj Rajmohan</t>
  </si>
  <si>
    <t>TVS Motor, Zoho</t>
  </si>
  <si>
    <t>South Asia’s largest Content-to-Commerce scale-up investing 100 million in fast-growing beauty &amp; personal care brands.</t>
  </si>
  <si>
    <t>Darpan Sanghvi, Priyanka Gill, Naiyya saggi</t>
  </si>
  <si>
    <t>Warburg Pincus , Prosus Ventures</t>
  </si>
  <si>
    <t>GlobalBees</t>
  </si>
  <si>
    <t>D2C Business</t>
  </si>
  <si>
    <t>Globalbees partners with entrepreneurs who have built an online-first business. Our team scales up D2C businesses in India and abroad.</t>
  </si>
  <si>
    <t>Nitin Agarwal</t>
  </si>
  <si>
    <t>FirstCry, Lightspeed Venture Partners</t>
  </si>
  <si>
    <t>Mensa</t>
  </si>
  <si>
    <t>Alpha Wave Ventures, Falcon Edge Capital</t>
  </si>
  <si>
    <t>Zepto</t>
  </si>
  <si>
    <t>Ability to consistently deliver 2,500+ products in 10 minutes flat.</t>
  </si>
  <si>
    <t>Aadit Palicha, Kaivalya Vohra</t>
  </si>
  <si>
    <t>Y-Combinator</t>
  </si>
  <si>
    <t>Uni Cards</t>
  </si>
  <si>
    <t>Uni Card splits your payments into 3 parts, over 3 months, at 0 extra costs.</t>
  </si>
  <si>
    <t>Nitin Gupta, Prateek Jindal, Laxmikant Vyas</t>
  </si>
  <si>
    <t>General Catalyst, Eight Roads Ventures, Elevation Capital</t>
  </si>
  <si>
    <t>Fraazo</t>
  </si>
  <si>
    <t>FRAAZO is Mumbai's favourite App for Fresh Vegetables and Fruits coming straight from the Farm to your Doorstep within 18 Hours.</t>
  </si>
  <si>
    <t>Atul Kumar, Aashish Krishnatre</t>
  </si>
  <si>
    <t>G.O.A.T</t>
  </si>
  <si>
    <t>G.O.A.T Brand Labs provides a tech-enabled platform for D2C brands to scale.</t>
  </si>
  <si>
    <t>Rishi Vasudev, Rameswar Misra</t>
  </si>
  <si>
    <t>Tiger Global, Flipkart Ventures</t>
  </si>
  <si>
    <t>B2B</t>
  </si>
  <si>
    <t>Kutumb</t>
  </si>
  <si>
    <t>Community platform</t>
  </si>
  <si>
    <t>Kutumb is a social community enabler.</t>
  </si>
  <si>
    <t>Mohit Sharma, Naveen Dewangan, Vipul Allawadhi</t>
  </si>
  <si>
    <t>Tiger Global Management, DST Global</t>
  </si>
  <si>
    <t>Refyne</t>
  </si>
  <si>
    <t>Refyne partners with organisations to extend on-demand Earned Wage Access (EWA) to employees.</t>
  </si>
  <si>
    <t>Chitresh Sharma, Apoorv Kumar</t>
  </si>
  <si>
    <t>DST Global, RTP Global</t>
  </si>
  <si>
    <t>Ultrahuman</t>
  </si>
  <si>
    <t>Ultrahuman is a global health and fitness platform that aids our user to achieve their true physical and mental potential.</t>
  </si>
  <si>
    <t>Mohit Kumar, Vatsal Singhal</t>
  </si>
  <si>
    <t>Tiger Global’s Scott Schleifer</t>
  </si>
  <si>
    <t>Onsurity</t>
  </si>
  <si>
    <t>Onsurity is a HealthTech &amp; Employee Benefits organization, disrupting the SME and startup healthcare market with technology and innovation!</t>
  </si>
  <si>
    <t>Yogesh Agarwal, Kulin Shah</t>
  </si>
  <si>
    <t>Nexus Venture Partners</t>
  </si>
  <si>
    <t>GoKwik</t>
  </si>
  <si>
    <t>GoKwik is a platform for solving shopping experience problems on e-commerce websites on the internet.</t>
  </si>
  <si>
    <t>Chirag, Vivek Bajpai, Ankush Talwar</t>
  </si>
  <si>
    <t>FrontRow</t>
  </si>
  <si>
    <t>FrontRow enables everyone to pursue their passions - get better, learn from the best and get noticed!</t>
  </si>
  <si>
    <t>Shubhadit Sharma, Mikhil Raj, Ishaan Preet Singh</t>
  </si>
  <si>
    <t>Eight Roads Ventures, GSV</t>
  </si>
  <si>
    <t>Curefoods</t>
  </si>
  <si>
    <t>Healthy &amp; nutritious foods and cold pressed juices produced in Edinburgh. Currently distributing wholesale within the Edinburgh region.</t>
  </si>
  <si>
    <t>Ankit Nagori</t>
  </si>
  <si>
    <t>Iron Pillar, Nordstar, Binny Bansal</t>
  </si>
  <si>
    <t>Vegrow</t>
  </si>
  <si>
    <t>Vegrow is in the business of fresh fruits &amp; vegetables with addressable market size of 43 Billion.</t>
  </si>
  <si>
    <t>Praneeth Kumar, Shobhit Jain, Mrudhukar Batchu, Kiran Naik</t>
  </si>
  <si>
    <t>Lightspeed Venture Partners, Elevation Capital</t>
  </si>
  <si>
    <t>Dukaan</t>
  </si>
  <si>
    <t>Help forward thinking entrepreneurs by providing them the platform to start, grow, and manage their business online.</t>
  </si>
  <si>
    <t>Suumit Shah, Subhash Choudhary</t>
  </si>
  <si>
    <t>HOF Capital, Old Well Ventures, LetsVenture, 9Unicorns</t>
  </si>
  <si>
    <t>Nova Benefits</t>
  </si>
  <si>
    <t>Nova Benefits is the one stop tech platform for providing the best health and wellness benefits to employees.</t>
  </si>
  <si>
    <t>Saransh Garg, Yash Gupta</t>
  </si>
  <si>
    <t>Susquehanna International Group, Bessemer Venture Partners</t>
  </si>
  <si>
    <t>AppsForBharat</t>
  </si>
  <si>
    <t>Product studio</t>
  </si>
  <si>
    <t>A mission to assist a billion Indians in their spiritual journey, through a range of products &amp; services</t>
  </si>
  <si>
    <t>Prashant Sachan</t>
  </si>
  <si>
    <t>Sugar.fit</t>
  </si>
  <si>
    <t>Innovative technology, compassionate diabetes experts and personalised plans, which will help lead a normal life once more.</t>
  </si>
  <si>
    <t>Shivtosh Kumar, Madan Somasundaram</t>
  </si>
  <si>
    <t>Cure.fit, Endiya Partners, Tanglin Venture</t>
  </si>
  <si>
    <t>ByteLearn</t>
  </si>
  <si>
    <t>AI powered teaching assistant for 100 Mn teachers across the world</t>
  </si>
  <si>
    <t>Aditya Singhal, Nishant Sinha</t>
  </si>
  <si>
    <t>Wondrlab</t>
  </si>
  <si>
    <t>Marketing &amp; Advertising</t>
  </si>
  <si>
    <t>India's largest platform-first martech startup</t>
  </si>
  <si>
    <t>Saurabh Varma</t>
  </si>
  <si>
    <t>Pi Ventures LLP, Tanas Capital, Prodapt Holdings</t>
  </si>
  <si>
    <t>Dezerv.</t>
  </si>
  <si>
    <t>Integrated Portfolios designed by experts with decades of investing, Unique access to pre-IPO and startup investing</t>
  </si>
  <si>
    <t>Sandeep Jethwani, Vaibhav Porwal, Sahil Contractor</t>
  </si>
  <si>
    <t>Elevation Capital, Matrix Partners India</t>
  </si>
  <si>
    <t>Trinkerr</t>
  </si>
  <si>
    <t>Capital Markets</t>
  </si>
  <si>
    <t>Trinkerr is India's first social trading platform.</t>
  </si>
  <si>
    <t>Manvendra Singh, Gaurav Agarwal</t>
  </si>
  <si>
    <t>Accel India</t>
  </si>
  <si>
    <t>Defy</t>
  </si>
  <si>
    <t>Building India's first social crypto exchange</t>
  </si>
  <si>
    <t>Bhagaban Behera, Sriharsha Setty, Nakul Kelkar</t>
  </si>
  <si>
    <t>Y Combinator, Goat VC, JAM Fund, Goodwater Capital</t>
  </si>
  <si>
    <t>Powerplay</t>
  </si>
  <si>
    <t>Powerplay helps simplify end to end Construction and Architecture project management.</t>
  </si>
  <si>
    <t>Shubham Goyal, Lesh Dixit</t>
  </si>
  <si>
    <t>Sequoia’s Surge, Accel Partners</t>
  </si>
  <si>
    <t>Exponent Energy</t>
  </si>
  <si>
    <t>Simplifying energy for EVs by building a Flexible Energy Stack.</t>
  </si>
  <si>
    <t>Arun Vinayak, Sanjay Byalal</t>
  </si>
  <si>
    <t>YourNest VC</t>
  </si>
  <si>
    <t>21K School</t>
  </si>
  <si>
    <t>21K School is India's First Online School that provides a complete online school experience and personalized learning – anytime, anywhere.</t>
  </si>
  <si>
    <t>Santosh Kumar, Yeshwanth Raj Parasmal, Dinesh Kumar, Joshi Kumar</t>
  </si>
  <si>
    <t>Ronnie Screwvala</t>
  </si>
  <si>
    <t>Lio</t>
  </si>
  <si>
    <t>Lio is the one app for all data where you can create, keep records and track all the records</t>
  </si>
  <si>
    <t>Anupam Vijayvergia</t>
  </si>
  <si>
    <t>Lightspeed, Sequioa</t>
  </si>
  <si>
    <t>StockGro</t>
  </si>
  <si>
    <t>Making Investment Social- India's First Social Trading Platform</t>
  </si>
  <si>
    <t>Ajay Lakhotia</t>
  </si>
  <si>
    <t>Roots Ventures, Velo Partners</t>
  </si>
  <si>
    <t>Even</t>
  </si>
  <si>
    <t>One monthly subscription to cover all your healthcare needs.</t>
  </si>
  <si>
    <t>Mayank Banerjee, Matilde Giglio, Alessandro Davide Ialongo</t>
  </si>
  <si>
    <t>OneCode</t>
  </si>
  <si>
    <t>OneCode is a platform which connects new age digital first brands with "relevant" sellers (aka OneCoders) to sell their products and services</t>
  </si>
  <si>
    <t>Manish Shara, Yash Desai</t>
  </si>
  <si>
    <t>Sequoia’s Surge, Nexus Venture Partners</t>
  </si>
  <si>
    <t>Good Health Clinic</t>
  </si>
  <si>
    <t>Full Stack Digital Health Clinic</t>
  </si>
  <si>
    <t>Samarth Sindhi</t>
  </si>
  <si>
    <t>PayGlocal</t>
  </si>
  <si>
    <t>PayGlocal is a FinTech solving for global payments acceptance</t>
  </si>
  <si>
    <t>Prachi Dharani, Rohit Sukhija, Yogesh Lokhande</t>
  </si>
  <si>
    <t>Stack</t>
  </si>
  <si>
    <t>Stack is an investing platform set to put money to work and help invest like some of the world’s biggest money-makers</t>
  </si>
  <si>
    <t>Smriti Tomar, Tushar Vyas</t>
  </si>
  <si>
    <t>Y Combinator, Harvard Management</t>
  </si>
  <si>
    <t>Jar</t>
  </si>
  <si>
    <t>A daily gold-savings app that saves spare change &amp; auto-invests.</t>
  </si>
  <si>
    <t>Nishchay AG, Misbah Ashraf</t>
  </si>
  <si>
    <t>Tribe Capital, Arkam Ventures, WEH, Kunal Shah</t>
  </si>
  <si>
    <t>Eka.care</t>
  </si>
  <si>
    <t>A digitally enabled and connected healthcare ecosystem for better health outcomes.</t>
  </si>
  <si>
    <t>Vikalp Sahni</t>
  </si>
  <si>
    <t>Deep Kalra, Ashish Kashyap, Rajesh Magow</t>
  </si>
  <si>
    <t>Smartstaff</t>
  </si>
  <si>
    <t>Smartstaff (previously Qikwork) is a full stack blue-collar workforce management platform.</t>
  </si>
  <si>
    <t>Arpit Dave, Viral Chhajer, Gnanesh Chilukuri, Aravind Reddy</t>
  </si>
  <si>
    <t>Blume Ventures, Nexus Venture Partners</t>
  </si>
  <si>
    <t>I am Love</t>
  </si>
  <si>
    <t>I am Love came into existence in early 2020, with the aim of redefining the relationship we have with our health.</t>
  </si>
  <si>
    <t>Shilpa Rathi</t>
  </si>
  <si>
    <t>Xentel Investments</t>
  </si>
  <si>
    <t>Niro</t>
  </si>
  <si>
    <t>Embedding personal credit products into leading consumer internet platforms.</t>
  </si>
  <si>
    <t>Aditya Kumar, Sankalp Mathur</t>
  </si>
  <si>
    <t>Hash</t>
  </si>
  <si>
    <t>Tobacco</t>
  </si>
  <si>
    <t>Hash is a new startup in consumer goods.</t>
  </si>
  <si>
    <t>Shwetank Jain</t>
  </si>
  <si>
    <t>Amrac Investment Trust</t>
  </si>
  <si>
    <t>Lysto</t>
  </si>
  <si>
    <t>NFT</t>
  </si>
  <si>
    <t>Lysto is building APIs, Tools &amp; Infrastructure to enable the creation &amp; distribution of NFTs across platforms with a few clicks or few lines of code.</t>
  </si>
  <si>
    <t>Sadiq Ahamed</t>
  </si>
  <si>
    <t>BEENEXT</t>
  </si>
  <si>
    <t>ElectricPe</t>
  </si>
  <si>
    <t>EV</t>
  </si>
  <si>
    <t>India's largest Electric Vehicle Charging Platform</t>
  </si>
  <si>
    <t>Avinash Sharma, Raghav Rohila</t>
  </si>
  <si>
    <t>Blume Ventures, Micelio Fund</t>
  </si>
  <si>
    <t>Trica</t>
  </si>
  <si>
    <t>Equity Management</t>
  </si>
  <si>
    <t>Powering private markets - A technology platform for startups and investors.</t>
  </si>
  <si>
    <t>Nimesh Kampani</t>
  </si>
  <si>
    <t>LetsVenture</t>
  </si>
  <si>
    <t>ProfitWheel</t>
  </si>
  <si>
    <t>ProfitWheel's belief is that only a fraction of customers drive the most profitability for a brand - and we want to help increase their high value customer base.</t>
  </si>
  <si>
    <t>Vivek Bhargava, Gautam Mehra, Aman Khanna</t>
  </si>
  <si>
    <t>Netcore Cloud, Vallabh Bhansali, Jimmy Mahtani</t>
  </si>
  <si>
    <t>Tamasha</t>
  </si>
  <si>
    <t>Tamasha, the next-generation interactive entertainment platform.</t>
  </si>
  <si>
    <t>Saurabh Gupta, Siddharth Swarnkar</t>
  </si>
  <si>
    <t>Chiratae Ventures</t>
  </si>
  <si>
    <t>BeepKart</t>
  </si>
  <si>
    <t>BeepKart is building a platform to digitize and organize the used two-wheeler market.</t>
  </si>
  <si>
    <t>Hemir Doshi, Abhishek Saraf</t>
  </si>
  <si>
    <t>Stellaris Venture Partners, Chiratae Ventures</t>
  </si>
  <si>
    <t>Crejo.Fun</t>
  </si>
  <si>
    <t>Crejo.Fun is a digital extracurricular learning platform being built with an intent to help children discover their passions and interests through creative learning.</t>
  </si>
  <si>
    <t>Vikas Bansal</t>
  </si>
  <si>
    <t>Matrix Partners India, 021 Capital</t>
  </si>
  <si>
    <t>Gobillion</t>
  </si>
  <si>
    <t>Redefining social commerce for Tier 2+ cities in India - making e-commerce SOCIAL!</t>
  </si>
  <si>
    <t>Roshan Farhan, Kulapradip Bharali</t>
  </si>
  <si>
    <t>YCombinator, Justin Mateen, Pioneer Fund</t>
  </si>
  <si>
    <t>Supertails</t>
  </si>
  <si>
    <t>Supertails is building a digital pet care platform which offers expert led healthcare services and products.</t>
  </si>
  <si>
    <t>Vineet Khanna, Varun Sadana, Aman Tekriwal</t>
  </si>
  <si>
    <t>Saama Capital, DSG Consumer Partners</t>
  </si>
  <si>
    <t>Toplyne</t>
  </si>
  <si>
    <t>Toplyne helps sales teams at product-led companies convert their freemium users!</t>
  </si>
  <si>
    <t>Rishen Kapoor and Ruchin Kulkarni, Rohit Khanna</t>
  </si>
  <si>
    <t>Sequoia Capital , Together Fund</t>
  </si>
  <si>
    <t>TWID</t>
  </si>
  <si>
    <t>TWID is shaping the future of Digital Currencies, delivering new-age fintech solutions</t>
  </si>
  <si>
    <t>Amit Sharma, Amit Koshal, Rishi Batra</t>
  </si>
  <si>
    <t>BEENEXT, Sequoia’s Surge</t>
  </si>
  <si>
    <t>Onato</t>
  </si>
  <si>
    <t>A startup solving inefficiencies in the agri supply chain</t>
  </si>
  <si>
    <t>Vedant Katiyar, Ashish Jindal</t>
  </si>
  <si>
    <t>Vertex Ventures, Omnivore</t>
  </si>
  <si>
    <t>Ruptok Fintech</t>
  </si>
  <si>
    <t>Ruptok fintech Pvt. Ltd. is an online gold loan service provider , with attractive interests rate .</t>
  </si>
  <si>
    <t>Ankur Gupta</t>
  </si>
  <si>
    <t>Manuvel Malabar Jewellers</t>
  </si>
  <si>
    <t>kWh Bikes</t>
  </si>
  <si>
    <t>Building India’s strongest and smartest electric 2 wheelers</t>
  </si>
  <si>
    <t>Siddharth Janghu, Kartik Gupta, Anupriya</t>
  </si>
  <si>
    <t>Let’s Venture, Better Capital</t>
  </si>
  <si>
    <t>GTM Buddy</t>
  </si>
  <si>
    <t>Just-in-time Sales Enablement Platform</t>
  </si>
  <si>
    <t>Sreedhar Peddineni, Santa Thounaojam, Sundar Vellaichamy, Chandramani Tiwary</t>
  </si>
  <si>
    <t>Awon GameZ</t>
  </si>
  <si>
    <t>An online platform on which developers can host their games and gamers can come together as a community to enjoy experiences, compete, challenge and win!</t>
  </si>
  <si>
    <t>Amardeep Bajpai</t>
  </si>
  <si>
    <t>Aditya Duggar</t>
  </si>
  <si>
    <t>Factors.AI</t>
  </si>
  <si>
    <t>Factors.AI is a Marketing Analytics platform providing sophisticated omnichannel, every-touch attribution technology and unparalleled performance insights for Marketers</t>
  </si>
  <si>
    <t>Aravind Murthy, Praveen Das, Srikrishna Swaminathan</t>
  </si>
  <si>
    <t>Elevation Partners, Emergent Ventures</t>
  </si>
  <si>
    <t>Sporjo</t>
  </si>
  <si>
    <t>A one stop destination to build a successful career in the Indian sports industry!</t>
  </si>
  <si>
    <t>G Srinivvasan</t>
  </si>
  <si>
    <t>Punit Balan</t>
  </si>
  <si>
    <t>Faarms</t>
  </si>
  <si>
    <t>FAARMS™ is a new age digital platform which aims to offer a one-stop solution to farmers.</t>
  </si>
  <si>
    <t>Taranbir Singh, Alok Duggal</t>
  </si>
  <si>
    <t>Edukemy</t>
  </si>
  <si>
    <t>Edukemy is the first EdTech company in the country, in the non –STEM segment, offering an immersive learning experience to the students, supported by cutting-edge technology and an AI-based evaluation system.</t>
  </si>
  <si>
    <t>Chandrahas Panigrahi</t>
  </si>
  <si>
    <t>Auxano, Falcon5</t>
  </si>
  <si>
    <t>Mailmodo</t>
  </si>
  <si>
    <t>Mailmodo is a complete email marketing solution enabling users to create and send app-like interactive emails to improve email conversions.</t>
  </si>
  <si>
    <t>Aquibur Rahman, Apurv Gupta, Devyesh Tandon</t>
  </si>
  <si>
    <t>Sequoia’s Surge, Y Combinator</t>
  </si>
  <si>
    <t>Hesa</t>
  </si>
  <si>
    <t>HESA is connecting Bharat with India and India with Bharat Phygitally. We are bridging the gap for the world’s largest customer base that resides in rural India.</t>
  </si>
  <si>
    <t>Vamsi Udayagiri, Hema Nandiraju</t>
  </si>
  <si>
    <t>Wasabi</t>
  </si>
  <si>
    <t>Help small businesses grow their sales via our customer interaction and growth platform.</t>
  </si>
  <si>
    <t>Pradeep Dodle, Nikhil Goenka</t>
  </si>
  <si>
    <t>021 Capital, Sparrow Capital</t>
  </si>
  <si>
    <t>Vah Vah!</t>
  </si>
  <si>
    <t>A mission to educate India and make its young and dynamic population job ready.</t>
  </si>
  <si>
    <t>Shailesh Daxini, Akash Senapaty, Muthukaleeshwaran Subbiah</t>
  </si>
  <si>
    <t>Sequoia Surge</t>
  </si>
  <si>
    <t>SimpliContract</t>
  </si>
  <si>
    <t>SimpliContract is an Enterprise SaaS offering, focused on end to end Contract Life-cycle Management.</t>
  </si>
  <si>
    <t>Guru Venkatesan, Jinaraj PG, Makesh Kumar</t>
  </si>
  <si>
    <t>Goodmeetings</t>
  </si>
  <si>
    <t>AI-Based Platform Built Exclusively for Remote Selling</t>
  </si>
  <si>
    <t>Srinivasan Narayan</t>
  </si>
  <si>
    <t>Spry</t>
  </si>
  <si>
    <t>THE BEST ROYALTY-FREE MUSIC TO CREATE TRENDING VIDEOS</t>
  </si>
  <si>
    <t>Gaurav Dagaonkar, Meghna Mittal</t>
  </si>
  <si>
    <t>9Unicorns, Ashneer Grover</t>
  </si>
  <si>
    <t>Xpand</t>
  </si>
  <si>
    <t>LMCE handholds brands and enables their reach across the UNSERVED &amp; UNDER-SERVED pockets of the country in a SUSTAINABLE manner to drive MEASURABLE growth.</t>
  </si>
  <si>
    <t>Sanjay Kaul</t>
  </si>
  <si>
    <t>Akash Prakash, Madhu Jayakumar, Dipinder Sandhu, Shagun Khandelwal</t>
  </si>
  <si>
    <t>AcknoLedger</t>
  </si>
  <si>
    <t>AcknoLedger is a Global platform that distributes Web 3.0 Digital Assets Seamlessly across all the Metaverses and Gaming</t>
  </si>
  <si>
    <t>Yash Dahenkar</t>
  </si>
  <si>
    <t>Momentum 6, Basics Capital, Krypital Capital, Shima Capital, Magnus Capital</t>
  </si>
  <si>
    <t>Paytail</t>
  </si>
  <si>
    <t>Paytail is revolutionizing the offline commerce by enabling instant paperless EMI's to consumers</t>
  </si>
  <si>
    <t>AMIT CHATURVEDI, Vikas Garg</t>
  </si>
  <si>
    <t>Cholamandalam</t>
  </si>
  <si>
    <t>Elda Health</t>
  </si>
  <si>
    <t>Elda Health is a digital wellness platform that understands women intimately and offers a holistic wellness solution through physical, mental and social interventions.</t>
  </si>
  <si>
    <t>Swathi Kulkarni, Sindhuri Ananth, Shubham Sharma</t>
  </si>
  <si>
    <t>Avaana Capital, Orios Ventures</t>
  </si>
  <si>
    <t>Murf.ai</t>
  </si>
  <si>
    <t>Murf AI is working on simplifying voice audio and making high-quality voice overs accessible to everyone, using artificial intelligence.</t>
  </si>
  <si>
    <t>Sneha Roy, Ankur Edkie, Divyanshu Pandey</t>
  </si>
  <si>
    <t>Hyperface</t>
  </si>
  <si>
    <t>Empowering Brands and Fintechs to offer banking products contextually to their customers.</t>
  </si>
  <si>
    <t>Ramanathan RV, Aishwarya Jaishankar</t>
  </si>
  <si>
    <t>Kunal Shah, Better Capital</t>
  </si>
  <si>
    <t>Kafqa Academy</t>
  </si>
  <si>
    <t>Kafqa Academy is a global performing arts academy that offers classes in dancing, singing, and speech &amp; drama.</t>
  </si>
  <si>
    <t>Shariq Plasticwala</t>
  </si>
  <si>
    <t>Global Founders Capital, Enzia Ventures, Better Capital</t>
  </si>
  <si>
    <t>PropReturns</t>
  </si>
  <si>
    <t>PropReturns is a platform for users to invest in Indian Real Estate backed by data.</t>
  </si>
  <si>
    <t>Jayant Panwar, Kenish Shah</t>
  </si>
  <si>
    <t>Y Combinator , Goodwater Capital</t>
  </si>
  <si>
    <t>Alpha Coach</t>
  </si>
  <si>
    <t>Professional Training &amp; Coaching</t>
  </si>
  <si>
    <t>One to One Personal Fitness Coaching</t>
  </si>
  <si>
    <t>Ketan Mavinkurve</t>
  </si>
  <si>
    <t>Jani Ventures INC</t>
  </si>
  <si>
    <t>MedPay</t>
  </si>
  <si>
    <t>MedPay® is building the real-time claims adjudication platform for health insurers.</t>
  </si>
  <si>
    <t>Arun Bhatia, Ravi Chandra</t>
  </si>
  <si>
    <t>Entrepreneur First (EF), GrowX Ventures</t>
  </si>
  <si>
    <t>4Fin</t>
  </si>
  <si>
    <t>4Fin is a Fintech Platform catering to needs of Smart Bharat.</t>
  </si>
  <si>
    <t>Amit Tewary, Ajit Sinha</t>
  </si>
  <si>
    <t>Curesense Therapeutics</t>
  </si>
  <si>
    <t>Medpho</t>
  </si>
  <si>
    <t>Medpho is a healthcare service provider in India that connects doctors and patients at the click of a call.</t>
  </si>
  <si>
    <t>Shashank Saini</t>
  </si>
  <si>
    <t>Cygnus Medicare Group, Probal Ghoshal, Shuchin Bajaj</t>
  </si>
  <si>
    <t>Easiloan</t>
  </si>
  <si>
    <t>A Fintech startup, offering fast &amp; easy digital processing of Home Loans in a completely reimagined and delightful way.</t>
  </si>
  <si>
    <t>Pramod Kathuria, Vishal Dawda</t>
  </si>
  <si>
    <t>immunitoAI</t>
  </si>
  <si>
    <t>Perform Antibody Discovery using Artificial Intelligence.</t>
  </si>
  <si>
    <t>Aridni Shah, Trisha Chatterjee</t>
  </si>
  <si>
    <t>pi Ventures</t>
  </si>
  <si>
    <t>Fleek</t>
  </si>
  <si>
    <t>Fleek helps track &amp; manage subscriptions in one place.</t>
  </si>
  <si>
    <t>Aditya Uttaravalli, Arvind Eashwar</t>
  </si>
  <si>
    <t>Kazam</t>
  </si>
  <si>
    <t>Kazam provides end to end Electric Vehicle charging solutions for Office Spaces, Apartments, Restaurants, Shops</t>
  </si>
  <si>
    <t>Akshay Shekhar, Vaibhav Tyagi</t>
  </si>
  <si>
    <t>NeuroPixel.AI</t>
  </si>
  <si>
    <t>NeuroPixel.AI Labs is a deep tech start-up that works in application of advanced AI/ML and statistical learning theory in Computer Vision and Image Processing area for online retail storefronts.</t>
  </si>
  <si>
    <t>Arvind Venugopal Nair, Amritendu Mukherjee</t>
  </si>
  <si>
    <t>Studio Sirah</t>
  </si>
  <si>
    <t>Studio Sirah is founded with a belief in the increasing sophistication of the Indian gamer and the whitespace of midcore India-first games.</t>
  </si>
  <si>
    <t>Abhaas Shah, Prateek Shah</t>
  </si>
  <si>
    <t>Lumikai</t>
  </si>
  <si>
    <t>Insane AI</t>
  </si>
  <si>
    <t>Mainstream fitness formats are a primitive solution to the modern problems of a sedentary lifestyle.</t>
  </si>
  <si>
    <t>Anurag Mundhada, Jayesh Hannurkar, Sourabh Agrawal</t>
  </si>
  <si>
    <t>Artium Academy</t>
  </si>
  <si>
    <t>Artium Academy is an Online Music Education platform that makes learning fun and accessible to people of all ages.</t>
  </si>
  <si>
    <t>Ashish Joshi, Nithya Sudhir</t>
  </si>
  <si>
    <t>Sonu Nigam, Whiteboard Capital</t>
  </si>
  <si>
    <t>Unremot</t>
  </si>
  <si>
    <t>Unremot is a personal office for consultants!</t>
  </si>
  <si>
    <t>Shiju Radhakrishnan</t>
  </si>
  <si>
    <t>Koparo</t>
  </si>
  <si>
    <t>Koparo is a direct-to-consumer brand that is addressing the needs of modern Indian families and their homes.</t>
  </si>
  <si>
    <t>Simran Khara</t>
  </si>
  <si>
    <t>Saama Capital , Titan Capital , DSG Consumer Partners</t>
  </si>
  <si>
    <t>Crater.Club</t>
  </si>
  <si>
    <t>Crater is where you join 5000+ mentors, creators &amp; experts while they stream their knowledge and skills live.</t>
  </si>
  <si>
    <t>Vignesh Prasad, Vivan Puri</t>
  </si>
  <si>
    <t>GoSats</t>
  </si>
  <si>
    <t>GoSats is a bitcoin stacking app that lets users earn bitcoin cashbacks when they shop with our partnered merchants.</t>
  </si>
  <si>
    <t>Mohammed Roshan, Roshni Aslam</t>
  </si>
  <si>
    <t>Alphabit Fund, Fulgur Ventures, Stacks Accelerator, SBX Capital</t>
  </si>
  <si>
    <t>CoffeeMug.ai</t>
  </si>
  <si>
    <t>Networking</t>
  </si>
  <si>
    <t>A video first global platform of senior professionals, connecting 1:1, virtually or over coffee, building a powerful, long-lasting relationship.</t>
  </si>
  <si>
    <t>Abhishek Sharma, Dipti Tandon</t>
  </si>
  <si>
    <t>Paradigm Shift Capital, AngelList India</t>
  </si>
  <si>
    <t>HappyCredit</t>
  </si>
  <si>
    <t>HappyCredit is on a mission to make online shopping delightful for 400mn bharat shoppers with credit, rewards, shopping inspiration and more.</t>
  </si>
  <si>
    <t>Jitendra Kumar, Ashish Virmani</t>
  </si>
  <si>
    <t>Kunal Shah, Krishna Kumar</t>
  </si>
  <si>
    <t>D’Moksha Homes</t>
  </si>
  <si>
    <t>Artisans handcraft exquisite and environment-friendly home linens using only the most sustainable fabrics like linen, hemp, and lyocell.</t>
  </si>
  <si>
    <t>Nimisha, Manav Dhanda</t>
  </si>
  <si>
    <t>Apoorva Sharma, The Chennai Angels, Karthik Bhat</t>
  </si>
  <si>
    <t>Kolo</t>
  </si>
  <si>
    <t>Home construction app for finding ideas and service providers near you</t>
  </si>
  <si>
    <t>Pranav Garg, Jery Althaf</t>
  </si>
  <si>
    <t>Evenflow Brands</t>
  </si>
  <si>
    <t>Identify and partner with the upcoming eCommerce-1st brands that sell on marketplaces and have a successful track record of positive reviews &amp; ratings</t>
  </si>
  <si>
    <t>Utsav Agarwal, Pulkit Chhabra</t>
  </si>
  <si>
    <t>Settl</t>
  </si>
  <si>
    <t>Settl. is a technology-driven accommodation platform focused on providing a convenient and high-quality living experience for young millennials.</t>
  </si>
  <si>
    <t>Abhishek Tripathi, Bharath Bhaskar, Ashok Reddy</t>
  </si>
  <si>
    <t>ah! Ventures, We Founder Circle</t>
  </si>
  <si>
    <t>Playto Labs</t>
  </si>
  <si>
    <t>Playto Labs provides robotics toys and online classes for kids to help them develop the key 21st century skills. Book a free trial for your child today at www.playtolabs.com</t>
  </si>
  <si>
    <t>Pavan Ponnaganti</t>
  </si>
  <si>
    <t>FlashPrep</t>
  </si>
  <si>
    <t>FlashPrep is the smart way to master learning.</t>
  </si>
  <si>
    <t>Dhiresh Nagwani, Ashwini Dhekane</t>
  </si>
  <si>
    <t>Venture Highway</t>
  </si>
  <si>
    <t>EasyAspataal</t>
  </si>
  <si>
    <t>India’s First Digital Admission Desk for Hospitalisation.</t>
  </si>
  <si>
    <t>Manoj Gupta, Gunjali Kothari</t>
  </si>
  <si>
    <t>Bambinos</t>
  </si>
  <si>
    <t>Cohort based extracurricular course for kids</t>
  </si>
  <si>
    <t>Ashish Gupta, Ankit Hetamsaria</t>
  </si>
  <si>
    <t>HNIs, Angels</t>
  </si>
  <si>
    <t>BimaPe</t>
  </si>
  <si>
    <t>BimaPe demystifies Insurance and its Management for individuals and families across India. 'BimaPe Bharosa Karo'</t>
  </si>
  <si>
    <t>Rahul Mathur</t>
  </si>
  <si>
    <t>iSeed, Titan Capital</t>
  </si>
  <si>
    <t>WINDO</t>
  </si>
  <si>
    <t>Convert Instagram Page Into an Online Store in under 2-minutes. Create a free online store and automate your sales.</t>
  </si>
  <si>
    <t>Silus Reddy Chintapalli, Rakesh Vaddadi</t>
  </si>
  <si>
    <t>Wiingy</t>
  </si>
  <si>
    <t>The ultimate 1:1 live e-learning platform providing personalized hands-on learning for kids</t>
  </si>
  <si>
    <t>Asit Biswal</t>
  </si>
  <si>
    <t>SportZchain</t>
  </si>
  <si>
    <t>SportZchain is India's first blockchain based platform poised to disrupt a multi-billion dollar fan engagement industry.</t>
  </si>
  <si>
    <t>Siddharth Jaiswal</t>
  </si>
  <si>
    <t>Darq Capital, Jagadeesh Atukuri</t>
  </si>
  <si>
    <t>Mentza</t>
  </si>
  <si>
    <t>Make great conversations accessible to everyone through a vibrant, small, safe, and easy real-time audio platform</t>
  </si>
  <si>
    <t>Anurag Vaish, Tapasi Mittal, Fareesh Vijayarangam, Anand Parameswaran, Divya Balakrishnan</t>
  </si>
  <si>
    <t>Strip Finance</t>
  </si>
  <si>
    <t>Collateralised NFT &amp; DeFi Liquidity Protocol With Interest Rate Discovery.</t>
  </si>
  <si>
    <t>Varun Satyam, Yuvraj Chhibber, Yash Jejani</t>
  </si>
  <si>
    <t>Old Fashion Research, Nothing Research, Tenzor capital</t>
  </si>
  <si>
    <t>WickedGud</t>
  </si>
  <si>
    <t>A mission to make every day eating guilt-free and change the way the world consumes comfort foods.</t>
  </si>
  <si>
    <t>Bhuman Dani</t>
  </si>
  <si>
    <t>Titan Capital, Archana Priyadarshini, Gaurav Ahuja</t>
  </si>
  <si>
    <t>Uvi Health</t>
  </si>
  <si>
    <t>Digital health platform delivering personalized care for women’s sexual and reproductive health concerns</t>
  </si>
  <si>
    <t>Mehak Malik</t>
  </si>
  <si>
    <t>Habbit</t>
  </si>
  <si>
    <t>Habbit is online learning community for anyone looking to get mentored in a skill or hobby of their choice.</t>
  </si>
  <si>
    <t>Somnath Sandeep, Raghav Goyal</t>
  </si>
  <si>
    <t>Ashok Goyal</t>
  </si>
  <si>
    <t>Fitpage</t>
  </si>
  <si>
    <t>An endurance-first fitness tech platform focussed on enabling you to learn, eat, work out and live better.</t>
  </si>
  <si>
    <t>Vikas Singh</t>
  </si>
  <si>
    <t>Astra Ventures, Gaurav Jaitly</t>
  </si>
  <si>
    <t>CloudFiles</t>
  </si>
  <si>
    <t>Supercharge files with enterprise-grade security, page-by-page analytics and powerful content automations.</t>
  </si>
  <si>
    <t>Vishesh Singhal, Ankit Gupta, Siddharth Garg</t>
  </si>
  <si>
    <t>Prodo</t>
  </si>
  <si>
    <t>Business Supplies &amp; Equipment</t>
  </si>
  <si>
    <t>Prodo is an e-commerce platform that provides manufacturing of made-to-order, readymade and white labeled consumables for medium and large enterprises.</t>
  </si>
  <si>
    <t>Sameen Husain, Abhiroop Srivastava</t>
  </si>
  <si>
    <t>Titan Capital, LetsVenture</t>
  </si>
  <si>
    <t>Whiz League</t>
  </si>
  <si>
    <t>Revolutionizing learning experience that goes beyond academia</t>
  </si>
  <si>
    <t>Natasha Jain, Sonia Agarwal Bajaj</t>
  </si>
  <si>
    <t>ITI Growth Opportunities</t>
  </si>
  <si>
    <t>Ourbetterplanet</t>
  </si>
  <si>
    <t>A curated online marketplace for all things sustainable!</t>
  </si>
  <si>
    <t>Pallavi Srivastava</t>
  </si>
  <si>
    <t>VANS Group</t>
  </si>
  <si>
    <t>SpEd@home</t>
  </si>
  <si>
    <t>Provide Remediation, Occupational Therapy, Speech Therapy and Socio-emotional coaching for children with Learning Disabilities like Dyslexia, Dysgraphia, Dyscalculia</t>
  </si>
  <si>
    <t>Dhaval Mody</t>
  </si>
  <si>
    <t>PingoLearn</t>
  </si>
  <si>
    <t>PingoLearn offers language learning courses with snackable videos.</t>
  </si>
  <si>
    <t>Mohit Menghani, Shubham Maheshwari</t>
  </si>
  <si>
    <t>Titan Capital, Haresh Chawla, AngelList Syndicate</t>
  </si>
  <si>
    <t>ShopMyLooks</t>
  </si>
  <si>
    <t>Digital platform</t>
  </si>
  <si>
    <t>ShopMyLooks turns social media photos &amp; videos into shop-the-look thus helping creators monetize their entire content.</t>
  </si>
  <si>
    <t>Rohit Jaiswal</t>
  </si>
  <si>
    <t>Capital A, Collective Artists Network</t>
  </si>
  <si>
    <t>Bluepad</t>
  </si>
  <si>
    <t>A one-stop solution for aggregated content in vernacular languages</t>
  </si>
  <si>
    <t>Sanjyot Bhosale, Devakrishna Asokar, Kishore Garimella</t>
  </si>
  <si>
    <t>Titan Capital, AngelList's syndicate</t>
  </si>
  <si>
    <t>TRDR</t>
  </si>
  <si>
    <t>TRDR is an all-new approach to investing.</t>
  </si>
  <si>
    <t>Ricky Jacob</t>
  </si>
  <si>
    <t>Kunal Shah, Snehal Fulzele</t>
  </si>
  <si>
    <t>Jobsgaar</t>
  </si>
  <si>
    <t>Job discovery platform</t>
  </si>
  <si>
    <t>India's first District level/ Hyper Local Job discovery platform</t>
  </si>
  <si>
    <t>Atul Pratap Singh</t>
  </si>
  <si>
    <t>Samaaro</t>
  </si>
  <si>
    <t>Samaaro is a virtual event platform designed to help organizations host scalable, secure, and effective virtual events for a global audience</t>
  </si>
  <si>
    <t>Mayank Banka, Purnank Prakash, Skandha Gopalan</t>
  </si>
  <si>
    <t>Chaitanya Kalipatnapu, Kedar Gavane</t>
  </si>
  <si>
    <t>MYRE Capital</t>
  </si>
  <si>
    <t>Commercial Real Estate</t>
  </si>
  <si>
    <t>Democratising Real Estate Ownership</t>
  </si>
  <si>
    <t>Own rent yielding commercial properties</t>
  </si>
  <si>
    <t>Aryaman Vir</t>
  </si>
  <si>
    <t>Learn4o Technology</t>
  </si>
  <si>
    <t>Trying to solve the problem of unemployment in young graduates, who, despite having college degrees, don't have the skills for the real world.</t>
  </si>
  <si>
    <t>Kamal Kant Gupta</t>
  </si>
  <si>
    <t>NFTically</t>
  </si>
  <si>
    <t>NFT Marketplace</t>
  </si>
  <si>
    <t>NFT Marketplace to buy or sell NFT tokens in minutes or set up your own NFT store, website, a storefront in minutes.</t>
  </si>
  <si>
    <t>Toshendra Sharma</t>
  </si>
  <si>
    <t>Jayanti Kanani</t>
  </si>
  <si>
    <t>The Ayurveda Co</t>
  </si>
  <si>
    <t>The Ayurveda Co. represents things that are all Ayurvedic at heart and are suited for the contemporary landscape.</t>
  </si>
  <si>
    <t>Param Bhargava, Shreedha Singh</t>
  </si>
  <si>
    <t>GetVantage, Velocity, Shiprocket Capital</t>
  </si>
  <si>
    <t>Almo</t>
  </si>
  <si>
    <t>Almo is a Premium Men's essentianls wear brand focused on bringing sophisticated yet functional designs to wardrobe.</t>
  </si>
  <si>
    <t>Abhishek Shah</t>
  </si>
  <si>
    <t>Angelist India</t>
  </si>
  <si>
    <t>GalaxEye</t>
  </si>
  <si>
    <t>GalaxEye enables businesses to make better Decisions &amp; perform operations efficiently via Space Technology.</t>
  </si>
  <si>
    <t>Denil Chawda, Kishan Thakkar, Pranit Mehta, Satyanarayanan Chakravarthy, Suyash Singh</t>
  </si>
  <si>
    <t>Kwik Foods</t>
  </si>
  <si>
    <t>Kwik Foods is one of the fastest-growing D2C fresh food brands that is disrupting the food industry</t>
  </si>
  <si>
    <t>Prabhleen Kaur, Harshal Patel</t>
  </si>
  <si>
    <t>Powerhouse91</t>
  </si>
  <si>
    <t>Consumer goods</t>
  </si>
  <si>
    <t>A tech-driven company that acquires, operates, and scales outstanding ecommerce brands in India.</t>
  </si>
  <si>
    <t>Shashwat Diesh, Aqib Mohammed</t>
  </si>
  <si>
    <t>Crossbeam Venture Partners</t>
  </si>
  <si>
    <t>Fantasy Akhada</t>
  </si>
  <si>
    <t>Fantasy sports</t>
  </si>
  <si>
    <t>Fantasy Akhada offers fantasy sports platform for cricket and football.</t>
  </si>
  <si>
    <t>Amit Purohit</t>
  </si>
  <si>
    <t>Harsha Bhogle</t>
  </si>
  <si>
    <t>SuperOps.ai</t>
  </si>
  <si>
    <t>SuperOps.ai is an early stage startup in the MSP space.</t>
  </si>
  <si>
    <t>Arvind Parthiban, Jayakumar Karumbasalam</t>
  </si>
  <si>
    <t>Ramakant Sharma, Elevation Capital</t>
  </si>
  <si>
    <t>YourPhysio</t>
  </si>
  <si>
    <t>Nagpur</t>
  </si>
  <si>
    <t>YourPhysio is a healthcare company on a mission to deliver 10x better patient experience in the domain of physiotherapy.</t>
  </si>
  <si>
    <t>Dr Sheetal Mundhada, Ashutosh Mundhada</t>
  </si>
  <si>
    <t>Better Capital, Titan Capital</t>
  </si>
  <si>
    <t>FypMoney</t>
  </si>
  <si>
    <t>FypMoney is Digital NEO Bank for Teenagers, empowering them with financial literacy and ease of secured financial transactions.</t>
  </si>
  <si>
    <t>Kapil Banwari</t>
  </si>
  <si>
    <t>Liberatha Kallat, Mukesh Yadav, Dinesh Nagpal</t>
  </si>
  <si>
    <t>GlobalFair</t>
  </si>
  <si>
    <t>Trading platform</t>
  </si>
  <si>
    <t>One-stop solution for all your procurement needs</t>
  </si>
  <si>
    <t>Ashish Chandra, Shaily Garg</t>
  </si>
  <si>
    <t>Saama Capital, India Quotient</t>
  </si>
  <si>
    <t>Supersourcing</t>
  </si>
  <si>
    <t>Software company</t>
  </si>
  <si>
    <t>Build your next app or website with our exclusive network of certified IT companies.</t>
  </si>
  <si>
    <t>Mayank Pratap Singh, Aditi Chaurasia</t>
  </si>
  <si>
    <t>Vijay Shekhar Sharma, Dr Ritesh Malik</t>
  </si>
  <si>
    <t>OwO</t>
  </si>
  <si>
    <t>Shop packaged drinking water, beverages from your favorite brands i.e. Kinley, Bisleri, Aquafina, Coca-cola, Pepsi etc</t>
  </si>
  <si>
    <t>Hardev Sahu</t>
  </si>
  <si>
    <t>moEVing</t>
  </si>
  <si>
    <t>Delivering clean, cost-effective and efficient mobility solutions.</t>
  </si>
  <si>
    <t>VIKASH MISHRA</t>
  </si>
  <si>
    <t>WiT-ACE</t>
  </si>
  <si>
    <t>Skill development</t>
  </si>
  <si>
    <t>Offer accelerated career experiences for women by Enabling, Engaging &amp; Employing them to be in decision making roles.</t>
  </si>
  <si>
    <t>Anuranjita Kumar</t>
  </si>
  <si>
    <t>CitiusTech</t>
  </si>
  <si>
    <t>Questt</t>
  </si>
  <si>
    <t>Questt is a homework app that allows teachers to allocate objective and subjective homework based on selected content.</t>
  </si>
  <si>
    <t>Akhil Singh, Mohsin, Rohit Pande</t>
  </si>
  <si>
    <t>Chiratae Ventures, AET Fund</t>
  </si>
  <si>
    <t>Unlu</t>
  </si>
  <si>
    <t>Celebrity Engagement</t>
  </si>
  <si>
    <t>Personalised Video Shoutout from top celebrities</t>
  </si>
  <si>
    <t>Akshay Pruthi, Anurag Dalia, Himanshu Periwal, Vipul Agrawal</t>
  </si>
  <si>
    <t>EXPERT DOJO</t>
  </si>
  <si>
    <t>GoTo</t>
  </si>
  <si>
    <t>Real Time Intercity City Transit Platform For 1.25 Bn People In India</t>
  </si>
  <si>
    <t>Akhilesh Sagar, Harsh Vardhan Sharma</t>
  </si>
  <si>
    <t>Jesse Lucas</t>
  </si>
  <si>
    <t>NeoDove</t>
  </si>
  <si>
    <t>Neodove is an AI-powered, end to end tech-enabled customer communication and reporting solution.</t>
  </si>
  <si>
    <t>Aprit Khandelwal</t>
  </si>
  <si>
    <t>Hubilo</t>
  </si>
  <si>
    <t>Hubilo is the leading hybrid event platform built for engagement and event excellence.</t>
  </si>
  <si>
    <t>Mayank Agarwal, Vaibhav Jain</t>
  </si>
  <si>
    <t>UpScalio</t>
  </si>
  <si>
    <t>UpScalio is India’s next generation, data-driven consumer goods company.</t>
  </si>
  <si>
    <t>Gautam Kshatriya</t>
  </si>
  <si>
    <t>Zorro</t>
  </si>
  <si>
    <t>Pseudonymous social network platform</t>
  </si>
  <si>
    <t>Jasveer Singh, Abhishek Asthana, Deepak Kumar</t>
  </si>
  <si>
    <t>Vijay Shekhar Sharma, Ritesh Agarwal, Ankiti Bose</t>
  </si>
  <si>
    <t>Otipy</t>
  </si>
  <si>
    <t>Otipy helps the farmer to deliver farm fresh vegetables &amp; fruits at doorstep.</t>
  </si>
  <si>
    <t>Varun Khurana</t>
  </si>
  <si>
    <t>Omidyar Network India, Innoven Capital</t>
  </si>
  <si>
    <t>Minimalist</t>
  </si>
  <si>
    <t>Affordable skincare for all</t>
  </si>
  <si>
    <t>Mohit, Rahul Yadav</t>
  </si>
  <si>
    <t>GENLEAP</t>
  </si>
  <si>
    <t>GenLeap is India’s first self-discovery and career lifecycle management platform.</t>
  </si>
  <si>
    <t>Sachin Sandhir, Nimish Gupta, Nitin Thakur, Shweta Kataria</t>
  </si>
  <si>
    <t>Vivek Vaidya, Kevin Donlon, Ayush Singh</t>
  </si>
  <si>
    <t>Yellow Class</t>
  </si>
  <si>
    <t>Yellow Class is a new-age fun-learning platform where kids between 2-12 years can learn from a wide range of classes like dancing, drawing, personality development, creative writing and so on</t>
  </si>
  <si>
    <t>Anshul Gupta, Arpit Mittal</t>
  </si>
  <si>
    <t>WeSkill</t>
  </si>
  <si>
    <t>Act as the bridge for skills providing access to learning and developing these skills at a younger age from the comfort and security of home.</t>
  </si>
  <si>
    <t>Shaurya Joshi, Shashank Patidar, Praneet Agarwal</t>
  </si>
  <si>
    <t>Shrishti Sahu, Umang Vohra</t>
  </si>
  <si>
    <t>SalaryBox</t>
  </si>
  <si>
    <t>SalaryBox is solution that makes employee management effortless.</t>
  </si>
  <si>
    <t>Nikhil Goel, Peeyush Goyal</t>
  </si>
  <si>
    <t>Y-Combinator, AME Cloud Ventures, Gokul Rajaram</t>
  </si>
  <si>
    <t>BASIC Home Loan</t>
  </si>
  <si>
    <t>BASIC Home Loan is India's first automated platform for secured lending with special focus on the affordable housing segment.</t>
  </si>
  <si>
    <t>Atul Monga, Kalyan Josyula</t>
  </si>
  <si>
    <t>Venture Catalysts, Gruhas Proptech</t>
  </si>
  <si>
    <t>Wiz Freight</t>
  </si>
  <si>
    <t>Wiz is a tech-enabled freight forwarding platform. We make global shipping efficient, hassle-free and highly visible for businesses.</t>
  </si>
  <si>
    <t>Ramkumar Govindarajan, Ramkumar Ramachandran</t>
  </si>
  <si>
    <t>Sourcewiz</t>
  </si>
  <si>
    <t>Building a platform for exporters to digitize their workflows and help them grow and manage their business.</t>
  </si>
  <si>
    <t>Divyaanshu Makkar, Vikas, Mayur</t>
  </si>
  <si>
    <t>Blume, Alpha Wave Incubation</t>
  </si>
  <si>
    <t>Grip Invest</t>
  </si>
  <si>
    <t>Grip offers investment opportunities to invest in physical assets leased to corporates, to earn fixed monthly returns.</t>
  </si>
  <si>
    <t>Nikhil Aggarwal, Vivek Gulati</t>
  </si>
  <si>
    <t>Venture Highway, Endiya Partners</t>
  </si>
  <si>
    <t>CashBook</t>
  </si>
  <si>
    <t>CashBook is a digital record-keeping app using which businesses can add entries, segregate records, and find overall balance instantly.</t>
  </si>
  <si>
    <t>Vivek, Ashutosh Pathak</t>
  </si>
  <si>
    <t>JAM, Better Tomorrow Ventures</t>
  </si>
  <si>
    <t>EyeMyEye</t>
  </si>
  <si>
    <t>Shop the latest Eyeglasses, Sunglasses, Power Sunglasses, Contact Lens and more.</t>
  </si>
  <si>
    <t>Ganesh Iyer</t>
  </si>
  <si>
    <t>Geniemode</t>
  </si>
  <si>
    <t>Transforming global sourcing for retailers &amp; suppliers in furniture, hard goods &amp; fashion industry using technology.</t>
  </si>
  <si>
    <t>Amit Sharma, Tanuj Gangwani</t>
  </si>
  <si>
    <t>PredictiVu</t>
  </si>
  <si>
    <t>Management Consulting</t>
  </si>
  <si>
    <t>PredictiVu's AI-enabled dashboard integrated with India's largest, proprietary, weekly consumer purchase data, market intelligence and web insights</t>
  </si>
  <si>
    <t>Kunal Sarkar</t>
  </si>
  <si>
    <t>Anvidha Technologies</t>
  </si>
  <si>
    <t>Anvidha Technologies Private Limited is a HARYANA based private ltd.</t>
  </si>
  <si>
    <t>Ganesh ranganathan iyer</t>
  </si>
  <si>
    <t>Earth Rhythm</t>
  </si>
  <si>
    <t>A mission to make customers healthier and Earth a little greener.</t>
  </si>
  <si>
    <t>Harini Sivakumar</t>
  </si>
  <si>
    <t>Kiko Live</t>
  </si>
  <si>
    <t>Commerce</t>
  </si>
  <si>
    <t>Video-based social commerce startup</t>
  </si>
  <si>
    <t>Alok Chawla, Shivam</t>
  </si>
  <si>
    <t>Dinesh Agarwal, Amarjit Batra</t>
  </si>
  <si>
    <t>Yu Foodlabs</t>
  </si>
  <si>
    <t>Re-imagining Packaged Foods with Natural Ingredients &amp; ZERO Preservatives</t>
  </si>
  <si>
    <t>Bharat Bhalla, Varun Kapur</t>
  </si>
  <si>
    <t>Manish Choksi, Varun Vakil</t>
  </si>
  <si>
    <t>CuriousJr</t>
  </si>
  <si>
    <t>CuriousJr is a platform to answer kids' curiosity and prepare them for 21st-century skills.</t>
  </si>
  <si>
    <t>Amit Shekhar, Janishar Ali, Mridul Ranjan Sahu</t>
  </si>
  <si>
    <t>WaterBridge Ventures, Enzia Ventures</t>
  </si>
  <si>
    <t>Bandhoo</t>
  </si>
  <si>
    <t>Bringing ease of eCommerce to Construction for builders, infrastructure companies, contractors and workers</t>
  </si>
  <si>
    <t>Prashant Gupta, Sridhar Sundaram</t>
  </si>
  <si>
    <t>bitsCrunch</t>
  </si>
  <si>
    <t>A consulting firm focused mainly on Data Analytics and DevOps.</t>
  </si>
  <si>
    <t>Saravanan Jaichandaran</t>
  </si>
  <si>
    <t>Covalent, Double Peak, GenBlock Capital, Ledger Prime, MEXC Global, Synaps</t>
  </si>
  <si>
    <t>Svish</t>
  </si>
  <si>
    <t>D2C personal hygiene startup</t>
  </si>
  <si>
    <t>Ishan, Jaideep Mahajan</t>
  </si>
  <si>
    <t>Nueva</t>
  </si>
  <si>
    <t>ChefKart</t>
  </si>
  <si>
    <t>ChefKart is an end to end kitchen aide that plans, shops and cooks for you in your home kitchen.</t>
  </si>
  <si>
    <t>Vaibhav Gupta, Arpit Gupta, Aman Gupta</t>
  </si>
  <si>
    <t>Lead Angels, Titan Capital, Pravega Ventures</t>
  </si>
  <si>
    <t>Perfora</t>
  </si>
  <si>
    <t>Building a disruptive, modern, and functional oral care brand for consumers in India and globally.</t>
  </si>
  <si>
    <t>Tushar Khurana, Jatan Bawa</t>
  </si>
  <si>
    <t>Sauce.vc</t>
  </si>
  <si>
    <t>Wobb</t>
  </si>
  <si>
    <t>The platform for marketers to find and work with influencers</t>
  </si>
  <si>
    <t>Ishan Jindal</t>
  </si>
  <si>
    <t>Alok Kohli, Sanjeev Bhargava</t>
  </si>
  <si>
    <t>Rocket Skills</t>
  </si>
  <si>
    <t>Rocket Skills is the #1 Platform for learning skills which will bring a high positive impact on your business and life skills.</t>
  </si>
  <si>
    <t>Vibhu Bahuguna, Mohit Jain</t>
  </si>
  <si>
    <t>Better Capital, First Cheque, Titan Capital</t>
  </si>
  <si>
    <t>EV Plugs</t>
  </si>
  <si>
    <t>EV charging station aggregator platform</t>
  </si>
  <si>
    <t>Manish Narang, Kapil Narang, Ashwani Arora</t>
  </si>
  <si>
    <t>Kissan Pro</t>
  </si>
  <si>
    <t>Jharkhand</t>
  </si>
  <si>
    <t>Full stack solution on agri advisory, input purchase and market linkage</t>
  </si>
  <si>
    <t>Ravi Dasoundhi</t>
  </si>
  <si>
    <t>EKKI</t>
  </si>
  <si>
    <t>Oneiric Gaming</t>
  </si>
  <si>
    <t>Oneiric Gaming connects to fellow dreamers around the globe over cult favorite games like Bluff and Cricket.</t>
  </si>
  <si>
    <t>Avneet Singh</t>
  </si>
  <si>
    <t>Trishneet Arora</t>
  </si>
  <si>
    <t>Gurugram #REF!</t>
  </si>
  <si>
    <t>LimeChat</t>
  </si>
  <si>
    <t>AI Chatbot</t>
  </si>
  <si>
    <t>Limechat provides a personalised shopping experience for D2C companies on chat platforms using L3 conversational AI.</t>
  </si>
  <si>
    <t>Aniket Bajpai, Nikhil Gupta</t>
  </si>
  <si>
    <t>Stellaris Venture Partners, Ramakant Sharma</t>
  </si>
  <si>
    <t>75,00,000</t>
  </si>
  <si>
    <t>Zingavita</t>
  </si>
  <si>
    <t>Explore a range of kids nutrition supplements formulated using highest quality ingredients, that are Deliciously Healthy and super fun to consume.</t>
  </si>
  <si>
    <t>Rohit Anand, Sachin Goel</t>
  </si>
  <si>
    <t>Disruptium</t>
  </si>
  <si>
    <t>A consultancy platform for startups</t>
  </si>
  <si>
    <t>Yash Shah, Kapil Mathrani, Ishit Desai</t>
  </si>
  <si>
    <t>Pravesh Mehta</t>
  </si>
  <si>
    <t>Enthu.ai</t>
  </si>
  <si>
    <t>Enthu.AI operates as a conversation intelligence startup.</t>
  </si>
  <si>
    <t>Tushar Jain, Vishal Verma</t>
  </si>
  <si>
    <t>Appit Simple Infotek</t>
  </si>
  <si>
    <t>Sarathi</t>
  </si>
  <si>
    <t>Jodhpur</t>
  </si>
  <si>
    <t>Offer a range of services like lab tests, consultation at home, nursing services, emergency services, and appointment management.</t>
  </si>
  <si>
    <t>Aditi Poyam</t>
  </si>
  <si>
    <t>Coinshift</t>
  </si>
  <si>
    <t>CoinShift helps businesses and decentralised autonomous organisations (DAO's) manage their crypto easily</t>
  </si>
  <si>
    <t>Tarun Gupta</t>
  </si>
  <si>
    <t>Sequoia Capital, Sandeep Nailwal</t>
  </si>
  <si>
    <t>BlueLearn</t>
  </si>
  <si>
    <t>Building India's largest student community. Learn, network, and grow together with 40,000+ students!</t>
  </si>
  <si>
    <t>Harish Uthayakumar, Shreyans Sancheti</t>
  </si>
  <si>
    <t>100X.VC , Titan Capital, Rahul Mathur, Gaurav Mandlecha</t>
  </si>
  <si>
    <t>Inzpira</t>
  </si>
  <si>
    <t>Trivandrum</t>
  </si>
  <si>
    <t>Inzpira is India's only Live online 1:1 platform for Language Learning &amp; Test Preparation that lets users instantly connect with expert trainers and learn anytime, from anywhere.</t>
  </si>
  <si>
    <t>Rohith Namboothiri, Sruthy Ramesh</t>
  </si>
  <si>
    <t>Raj Nair, Gopinath Latpate</t>
  </si>
  <si>
    <t>Buyofuel</t>
  </si>
  <si>
    <t>Oil &amp; Energy</t>
  </si>
  <si>
    <t>Green Fuels Marketplace</t>
  </si>
  <si>
    <t>Kishan Karunakaran, Venkateswaran Selvan, Sumanth Kumar</t>
  </si>
  <si>
    <t>Valuationary</t>
  </si>
  <si>
    <t>EdTech platform upskilling candidates to bag deserving finance job roles.</t>
  </si>
  <si>
    <t>Pratik Bajaj, Kunal Shah, Mahip Gupta</t>
  </si>
  <si>
    <t>Ashish Jain, Ajay Surana</t>
  </si>
  <si>
    <t>FanPlay</t>
  </si>
  <si>
    <t>A real money game app specializing in trivia games</t>
  </si>
  <si>
    <t>YC W21</t>
  </si>
  <si>
    <t>Pritesh Kumar, Bharat Gupta</t>
  </si>
  <si>
    <t>Upsparks</t>
  </si>
  <si>
    <t>Arbo Works</t>
  </si>
  <si>
    <t>Mountain View, CA</t>
  </si>
  <si>
    <t>Finance technology</t>
  </si>
  <si>
    <t>Caesar Sengupta</t>
  </si>
  <si>
    <t>EduFund</t>
  </si>
  <si>
    <t>Changing the way Indians evaluate and plan higher education</t>
  </si>
  <si>
    <t>Arindam Sengupta, Eela Dubey</t>
  </si>
  <si>
    <t>View Trade Holding Corp</t>
  </si>
  <si>
    <t>Doola</t>
  </si>
  <si>
    <t>New York</t>
  </si>
  <si>
    <t>Company-as-a-Service</t>
  </si>
  <si>
    <t>The ultimate One-Stop-Shop™️ to help US and Non-US Founders to turn an idea into their dream US Business</t>
  </si>
  <si>
    <t>Arjun Mahadevan, JP Pincheira</t>
  </si>
  <si>
    <t>MasterChow</t>
  </si>
  <si>
    <t>Hauz Khas</t>
  </si>
  <si>
    <t>A ready-to-cook Asian cuisine brand</t>
  </si>
  <si>
    <t>Vidur Kataria, Sidhanth Madan</t>
  </si>
  <si>
    <t>WEH Ventures</t>
  </si>
  <si>
    <t>Sochcast</t>
  </si>
  <si>
    <t>Online Media #REF!</t>
  </si>
  <si>
    <t>Sochcast is an Audio experiences company that give the listener and creators an Immersive Audio experience</t>
  </si>
  <si>
    <t>CA Harvinderjit Singh Bhatia, Garima Surana, Anil Srivatsa</t>
  </si>
  <si>
    <t>Vinners, Raj Nayak, Amritaanshu Agrawal</t>
  </si>
  <si>
    <t>AVERAGE of Amount(in dollars)</t>
  </si>
  <si>
    <t>SUM of Amount(in dollars)</t>
  </si>
  <si>
    <t>196</t>
  </si>
  <si>
    <t>Tier 1</t>
  </si>
  <si>
    <t>196 Total</t>
  </si>
  <si>
    <t>197</t>
  </si>
  <si>
    <t>197 Total</t>
  </si>
  <si>
    <t>198</t>
  </si>
  <si>
    <t>Tier 2</t>
  </si>
  <si>
    <t>198 Total</t>
  </si>
  <si>
    <t>199</t>
  </si>
  <si>
    <t>199 Total</t>
  </si>
  <si>
    <t>200</t>
  </si>
  <si>
    <t>Tier 3</t>
  </si>
  <si>
    <t>200 Total</t>
  </si>
  <si>
    <t>201</t>
  </si>
  <si>
    <t>201 Total</t>
  </si>
  <si>
    <t>202</t>
  </si>
  <si>
    <t>202 Total</t>
  </si>
  <si>
    <t>Grand Total</t>
  </si>
  <si>
    <t>COUNT of Amount(in dollars)</t>
  </si>
  <si>
    <t>Companies</t>
  </si>
  <si>
    <t>Sum of amount</t>
  </si>
  <si>
    <t>No.of fundings</t>
  </si>
  <si>
    <t>COUNTA of Company/Brand</t>
  </si>
  <si>
    <t>Decade</t>
  </si>
  <si>
    <t>Tier</t>
  </si>
  <si>
    <t>Headq</t>
  </si>
  <si>
    <t>Amount</t>
  </si>
  <si>
    <t>(blank)</t>
  </si>
  <si>
    <t/>
  </si>
  <si>
    <t xml:space="preserve"> 4</t>
  </si>
  <si>
    <t>#NAME?</t>
  </si>
  <si>
    <t>New Segment</t>
  </si>
  <si>
    <t>Category</t>
  </si>
  <si>
    <t>TIER</t>
  </si>
  <si>
    <t>Row Labels</t>
  </si>
  <si>
    <t>Count of Amount(in dollars)</t>
  </si>
  <si>
    <t>Sum of Amount(in dollars)2</t>
  </si>
  <si>
    <t>Sum of Amount(in dollars)</t>
  </si>
  <si>
    <t>Average of Amount(in dollars)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</si>
</sst>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Arial"/>
      <scheme val="minor"/>
    </font>
    <font>
      <sz val="11"/>
      <color rgb="FF000000"/>
      <name val="Calibri"/>
    </font>
    <font>
      <sz val="10"/>
      <color theme="1"/>
      <name val="Arial"/>
      <scheme val="minor"/>
    </font>
    <font>
      <u/>
      <sz val="11"/>
      <color rgb="FF000000"/>
      <name val="Calibri"/>
    </font>
    <font>
      <sz val="10"/>
      <color theme="1"/>
      <name val="Arial"/>
    </font>
    <font>
      <u/>
      <sz val="9"/>
      <color rgb="FF1155CC"/>
      <name val="Arial"/>
    </font>
    <font>
      <b/>
      <sz val="11"/>
      <color rgb="FF000000"/>
      <name val="Calibri"/>
      <family val="2"/>
    </font>
    <font>
      <b/>
      <sz val="10"/>
      <color theme="1"/>
      <name val="Arial"/>
      <family val="2"/>
      <scheme val="minor"/>
    </font>
    <font>
      <sz val="10"/>
      <color rgb="FF000000"/>
      <name val="Arial"/>
      <family val="2"/>
      <scheme val="minor"/>
    </font>
    <font>
      <sz val="11"/>
      <color rgb="FF434343"/>
      <name val="Arial"/>
      <family val="2"/>
      <scheme val="minor"/>
    </font>
  </fonts>
  <fills count="4">
    <fill>
      <patternFill patternType="none"/>
    </fill>
    <fill>
      <patternFill patternType="gray125"/>
    </fill>
    <fill>
      <patternFill patternType="solid">
        <fgColor rgb="FFFFFFFF"/>
        <bgColor rgb="FFFFFFFF"/>
      </patternFill>
    </fill>
    <fill>
      <patternFill patternType="solid">
        <fgColor theme="5" tint="0.39997558519241921"/>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style="thin">
        <color rgb="FFABABAB"/>
      </left>
      <right/>
      <top style="thin">
        <color rgb="FFABABAB"/>
      </top>
      <bottom/>
      <diagonal/>
    </border>
    <border>
      <left style="thin">
        <color indexed="65"/>
      </left>
      <right/>
      <top style="thin">
        <color rgb="FFABABAB"/>
      </top>
      <bottom/>
      <diagonal/>
    </border>
    <border>
      <left style="thin">
        <color indexed="65"/>
      </left>
      <right style="thin">
        <color rgb="FFABABAB"/>
      </right>
      <top style="thin">
        <color rgb="FFABABAB"/>
      </top>
      <bottom/>
      <diagonal/>
    </border>
    <border>
      <left/>
      <right/>
      <top style="thin">
        <color rgb="FFABABAB"/>
      </top>
      <bottom/>
      <diagonal/>
    </border>
    <border>
      <left/>
      <right style="thin">
        <color rgb="FFABABAB"/>
      </right>
      <top style="thin">
        <color rgb="FFABABAB"/>
      </top>
      <bottom/>
      <diagonal/>
    </border>
    <border>
      <left style="thin">
        <color rgb="FFABABAB"/>
      </left>
      <right/>
      <top/>
      <bottom/>
      <diagonal/>
    </border>
    <border>
      <left/>
      <right style="thin">
        <color rgb="FFABABAB"/>
      </right>
      <top/>
      <bottom/>
      <diagonal/>
    </border>
    <border>
      <left style="thin">
        <color rgb="FFABABAB"/>
      </left>
      <right/>
      <top/>
      <bottom style="thin">
        <color rgb="FFABABAB"/>
      </bottom>
      <diagonal/>
    </border>
    <border>
      <left/>
      <right/>
      <top/>
      <bottom style="thin">
        <color rgb="FFABABAB"/>
      </bottom>
      <diagonal/>
    </border>
    <border>
      <left/>
      <right style="thin">
        <color rgb="FFABABAB"/>
      </right>
      <top/>
      <bottom style="thin">
        <color rgb="FFABABAB"/>
      </bottom>
      <diagonal/>
    </border>
    <border>
      <left style="thin">
        <color rgb="FFABABAB"/>
      </left>
      <right style="thin">
        <color rgb="FFABABAB"/>
      </right>
      <top style="thin">
        <color rgb="FFABABAB"/>
      </top>
      <bottom/>
      <diagonal/>
    </border>
    <border>
      <left style="thin">
        <color rgb="FFABABAB"/>
      </left>
      <right/>
      <top style="thin">
        <color rgb="FFABABAB"/>
      </top>
      <bottom style="thin">
        <color rgb="FFABABAB"/>
      </bottom>
      <diagonal/>
    </border>
    <border>
      <left style="thin">
        <color indexed="65"/>
      </left>
      <right/>
      <top style="thin">
        <color rgb="FFABABAB"/>
      </top>
      <bottom style="thin">
        <color rgb="FFABABAB"/>
      </bottom>
      <diagonal/>
    </border>
    <border>
      <left style="thin">
        <color rgb="FFABABAB"/>
      </left>
      <right style="thin">
        <color rgb="FFABABAB"/>
      </right>
      <top style="thin">
        <color rgb="FFABABAB"/>
      </top>
      <bottom style="thin">
        <color rgb="FFABABAB"/>
      </bottom>
      <diagonal/>
    </border>
    <border>
      <left/>
      <right style="thin">
        <color rgb="FFABABAB"/>
      </right>
      <top style="thin">
        <color rgb="FFABABAB"/>
      </top>
      <bottom style="thin">
        <color rgb="FFABABAB"/>
      </bottom>
      <diagonal/>
    </border>
    <border>
      <left style="thin">
        <color rgb="FFABABAB"/>
      </left>
      <right/>
      <top style="thin">
        <color indexed="65"/>
      </top>
      <bottom/>
      <diagonal/>
    </border>
    <border>
      <left style="thin">
        <color rgb="FFABABAB"/>
      </left>
      <right style="thin">
        <color rgb="FFABABAB"/>
      </right>
      <top/>
      <bottom/>
      <diagonal/>
    </border>
  </borders>
  <cellStyleXfs count="1">
    <xf numFmtId="0" fontId="0" fillId="0" borderId="0"/>
  </cellStyleXfs>
  <cellXfs count="45">
    <xf numFmtId="0" fontId="0" fillId="0" borderId="0" xfId="0"/>
    <xf numFmtId="0" fontId="1" fillId="0" borderId="0" xfId="0" applyFont="1"/>
    <xf numFmtId="0" fontId="2" fillId="0" borderId="0" xfId="0" applyFont="1"/>
    <xf numFmtId="0" fontId="4" fillId="0" borderId="0" xfId="0" applyFont="1"/>
    <xf numFmtId="0" fontId="5" fillId="2" borderId="0" xfId="0" applyFont="1" applyFill="1"/>
    <xf numFmtId="0" fontId="6" fillId="3" borderId="1" xfId="0" applyFont="1" applyFill="1" applyBorder="1" applyAlignment="1">
      <alignment vertical="center"/>
    </xf>
    <xf numFmtId="0" fontId="7" fillId="3" borderId="1" xfId="0" applyFont="1" applyFill="1" applyBorder="1" applyAlignment="1">
      <alignment vertical="center"/>
    </xf>
    <xf numFmtId="0" fontId="0" fillId="0" borderId="1" xfId="0" applyBorder="1"/>
    <xf numFmtId="0" fontId="1" fillId="0" borderId="1" xfId="0" applyFont="1" applyBorder="1"/>
    <xf numFmtId="0" fontId="1" fillId="0" borderId="1" xfId="0" applyFont="1" applyBorder="1" applyAlignment="1">
      <alignment horizontal="right"/>
    </xf>
    <xf numFmtId="0" fontId="2" fillId="0" borderId="1" xfId="0" applyFont="1" applyBorder="1"/>
    <xf numFmtId="0" fontId="3" fillId="0" borderId="1" xfId="0" applyFont="1" applyBorder="1"/>
    <xf numFmtId="0" fontId="8" fillId="0" borderId="1" xfId="0" applyFont="1" applyBorder="1"/>
    <xf numFmtId="0" fontId="9" fillId="0" borderId="0" xfId="0" applyFont="1" applyAlignment="1">
      <alignment horizontal="left" vertical="center" indent="1"/>
    </xf>
    <xf numFmtId="0" fontId="1" fillId="0" borderId="0" xfId="0" applyFont="1"/>
    <xf numFmtId="0" fontId="0" fillId="0" borderId="0" xfId="0"/>
    <xf numFmtId="0" fontId="0" fillId="0" borderId="2" xfId="0" pivotButton="1" applyBorder="1"/>
    <xf numFmtId="0" fontId="0" fillId="0" borderId="3" xfId="0" applyBorder="1"/>
    <xf numFmtId="0" fontId="0" fillId="0" borderId="4" xfId="0" applyBorder="1"/>
    <xf numFmtId="0" fontId="0" fillId="0" borderId="2" xfId="0" applyBorder="1"/>
    <xf numFmtId="0" fontId="0" fillId="0" borderId="5" xfId="0" applyBorder="1"/>
    <xf numFmtId="0" fontId="0" fillId="0" borderId="6" xfId="0" applyBorder="1"/>
    <xf numFmtId="0" fontId="0" fillId="0" borderId="2" xfId="0" applyNumberFormat="1" applyBorder="1"/>
    <xf numFmtId="0" fontId="0" fillId="0" borderId="5" xfId="0" applyNumberFormat="1" applyBorder="1"/>
    <xf numFmtId="0" fontId="0" fillId="0" borderId="6" xfId="0" applyNumberFormat="1" applyBorder="1"/>
    <xf numFmtId="0" fontId="0" fillId="0" borderId="7" xfId="0" applyBorder="1"/>
    <xf numFmtId="0" fontId="0" fillId="0" borderId="7" xfId="0" applyNumberFormat="1" applyBorder="1"/>
    <xf numFmtId="0" fontId="0" fillId="0" borderId="0" xfId="0" applyNumberFormat="1"/>
    <xf numFmtId="0" fontId="0" fillId="0" borderId="8" xfId="0" applyNumberFormat="1" applyBorder="1"/>
    <xf numFmtId="0" fontId="0" fillId="0" borderId="9" xfId="0" applyBorder="1"/>
    <xf numFmtId="0" fontId="0" fillId="0" borderId="9" xfId="0" applyNumberFormat="1" applyBorder="1"/>
    <xf numFmtId="0" fontId="0" fillId="0" borderId="10" xfId="0" applyNumberFormat="1" applyBorder="1"/>
    <xf numFmtId="0" fontId="0" fillId="0" borderId="11" xfId="0" applyNumberFormat="1" applyBorder="1"/>
    <xf numFmtId="0" fontId="0" fillId="0" borderId="12" xfId="0" applyBorder="1"/>
    <xf numFmtId="0" fontId="0" fillId="0" borderId="12" xfId="0" applyNumberFormat="1" applyBorder="1"/>
    <xf numFmtId="0" fontId="0" fillId="0" borderId="13" xfId="0" applyBorder="1"/>
    <xf numFmtId="0" fontId="0" fillId="0" borderId="14" xfId="0" applyBorder="1"/>
    <xf numFmtId="0" fontId="0" fillId="0" borderId="15" xfId="0" applyNumberFormat="1" applyBorder="1"/>
    <xf numFmtId="0" fontId="0" fillId="0" borderId="13" xfId="0" applyNumberFormat="1" applyBorder="1"/>
    <xf numFmtId="0" fontId="0" fillId="0" borderId="16" xfId="0" applyNumberFormat="1" applyBorder="1"/>
    <xf numFmtId="0" fontId="0" fillId="0" borderId="17" xfId="0" applyBorder="1"/>
    <xf numFmtId="0" fontId="0" fillId="0" borderId="18" xfId="0" applyNumberFormat="1" applyBorder="1"/>
    <xf numFmtId="0" fontId="0" fillId="0" borderId="0" xfId="0" pivotButton="1"/>
    <xf numFmtId="0" fontId="0" fillId="0" borderId="0" xfId="0" applyAlignment="1">
      <alignment horizontal="left"/>
    </xf>
    <xf numFmtId="0" fontId="0" fillId="0" borderId="0" xfId="0" applyAlignment="1">
      <alignment horizontal="left" indent="1"/>
    </xf>
  </cellXfs>
  <cellStyles count="1">
    <cellStyle name="Normal" xfId="0" builtinId="0"/>
  </cellStyles>
  <dxfs count="3">
    <dxf>
      <font>
        <color rgb="FF9C0006"/>
      </font>
    </dxf>
    <dxf>
      <font>
        <color rgb="FF006100"/>
      </font>
      <fill>
        <patternFill>
          <bgColor rgb="FFC6EFCE"/>
        </patternFill>
      </fill>
    </dxf>
    <dxf>
      <font>
        <color rgb="FF9C0006"/>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pivotCacheDefinition" Target="pivotCache/pivotCacheDefinition3.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pivotCacheDefinition" Target="pivotCache/pivotCacheDefinition2.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[CAPSTONE PROJECT.xlsx]Sheet2!PivotTable1</c:name>
    <c:fmtId val="10"/>
  </c:pivotSource>
  <c:chart>
    <c:autoTitleDeleted val="0"/>
    <c:pivotFmts>
      <c:pivotFmt>
        <c:idx val="0"/>
        <c:spPr>
          <a:noFill/>
          <a:ln w="9525" cap="flat" cmpd="sng" algn="ctr">
            <a:solidFill>
              <a:schemeClr val="accent1"/>
            </a:solidFill>
            <a:miter lim="800000"/>
          </a:ln>
          <a:effectLst>
            <a:glow rad="63500">
              <a:schemeClr val="accent1">
                <a:satMod val="175000"/>
                <a:alpha val="25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noFill/>
          <a:ln w="9525" cap="flat" cmpd="sng" algn="ctr">
            <a:solidFill>
              <a:schemeClr val="accent1"/>
            </a:solidFill>
            <a:miter lim="800000"/>
          </a:ln>
          <a:effectLst>
            <a:glow rad="63500">
              <a:schemeClr val="accent1">
                <a:satMod val="175000"/>
                <a:alpha val="25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Sheet2!$B$3</c:f>
              <c:strCache>
                <c:ptCount val="1"/>
                <c:pt idx="0">
                  <c:v>Count of Amount(in dollars)</c:v>
                </c:pt>
              </c:strCache>
            </c:strRef>
          </c:tx>
          <c:spPr>
            <a:noFill/>
            <a:ln w="9525" cap="flat" cmpd="sng" algn="ctr">
              <a:solidFill>
                <a:schemeClr val="accent1"/>
              </a:solidFill>
              <a:miter lim="800000"/>
            </a:ln>
            <a:effectLst>
              <a:glow rad="63500">
                <a:schemeClr val="accent1">
                  <a:satMod val="175000"/>
                  <a:alpha val="25000"/>
                </a:schemeClr>
              </a:glow>
            </a:effectLst>
          </c:spPr>
          <c:invertIfNegative val="0"/>
          <c:cat>
            <c:strRef>
              <c:f>Sheet2!$A$4:$A$1015</c:f>
              <c:strCache>
                <c:ptCount val="1011"/>
                <c:pt idx="0">
                  <c:v>1Bridge</c:v>
                </c:pt>
                <c:pt idx="1">
                  <c:v>1K Kirana Bazaar</c:v>
                </c:pt>
                <c:pt idx="2">
                  <c:v>21K School</c:v>
                </c:pt>
                <c:pt idx="3">
                  <c:v>3SC</c:v>
                </c:pt>
                <c:pt idx="4">
                  <c:v>4baseCare</c:v>
                </c:pt>
                <c:pt idx="5">
                  <c:v>4Fin</c:v>
                </c:pt>
                <c:pt idx="6">
                  <c:v>6Degree</c:v>
                </c:pt>
                <c:pt idx="7">
                  <c:v>88academics</c:v>
                </c:pt>
                <c:pt idx="8">
                  <c:v>8i Ventures</c:v>
                </c:pt>
                <c:pt idx="9">
                  <c:v>90+ My Tuition App</c:v>
                </c:pt>
                <c:pt idx="10">
                  <c:v>ABL Workspaces</c:v>
                </c:pt>
                <c:pt idx="11">
                  <c:v>Accio Robotics</c:v>
                </c:pt>
                <c:pt idx="12">
                  <c:v>AcknoLedger</c:v>
                </c:pt>
                <c:pt idx="13">
                  <c:v>Acko</c:v>
                </c:pt>
                <c:pt idx="14">
                  <c:v>Adda247</c:v>
                </c:pt>
                <c:pt idx="15">
                  <c:v>AdmitKard</c:v>
                </c:pt>
                <c:pt idx="16">
                  <c:v>Advantage Club</c:v>
                </c:pt>
                <c:pt idx="17">
                  <c:v>Aerchain</c:v>
                </c:pt>
                <c:pt idx="18">
                  <c:v>AgNext</c:v>
                </c:pt>
                <c:pt idx="19">
                  <c:v>Agnikul</c:v>
                </c:pt>
                <c:pt idx="20">
                  <c:v>Agri10x</c:v>
                </c:pt>
                <c:pt idx="21">
                  <c:v>AgroStar</c:v>
                </c:pt>
                <c:pt idx="22">
                  <c:v>Airblack</c:v>
                </c:pt>
                <c:pt idx="23">
                  <c:v>Aisle</c:v>
                </c:pt>
                <c:pt idx="24">
                  <c:v>Akudo</c:v>
                </c:pt>
                <c:pt idx="25">
                  <c:v>Almo</c:v>
                </c:pt>
                <c:pt idx="26">
                  <c:v>Alpha Coach</c:v>
                </c:pt>
                <c:pt idx="27">
                  <c:v>Alteria Capital</c:v>
                </c:pt>
                <c:pt idx="28">
                  <c:v>AMPM</c:v>
                </c:pt>
                <c:pt idx="29">
                  <c:v>Anar</c:v>
                </c:pt>
                <c:pt idx="30">
                  <c:v>Anar Business Community</c:v>
                </c:pt>
                <c:pt idx="31">
                  <c:v>AnKa SumMor</c:v>
                </c:pt>
                <c:pt idx="32">
                  <c:v>Ankur capital</c:v>
                </c:pt>
                <c:pt idx="33">
                  <c:v>Annapurna Finance</c:v>
                </c:pt>
                <c:pt idx="34">
                  <c:v>ANS Commerce</c:v>
                </c:pt>
                <c:pt idx="35">
                  <c:v>ANSR</c:v>
                </c:pt>
                <c:pt idx="36">
                  <c:v>Answer Genomics</c:v>
                </c:pt>
                <c:pt idx="37">
                  <c:v>AntWak</c:v>
                </c:pt>
                <c:pt idx="38">
                  <c:v>Anveshan</c:v>
                </c:pt>
                <c:pt idx="39">
                  <c:v>Anvidha Technologies</c:v>
                </c:pt>
                <c:pt idx="40">
                  <c:v>Apna</c:v>
                </c:pt>
                <c:pt idx="41">
                  <c:v>Apna.co</c:v>
                </c:pt>
                <c:pt idx="42">
                  <c:v>ApnaKlub</c:v>
                </c:pt>
                <c:pt idx="43">
                  <c:v>ApplicateAI</c:v>
                </c:pt>
                <c:pt idx="44">
                  <c:v>AppsForBharat</c:v>
                </c:pt>
                <c:pt idx="45">
                  <c:v>Aqgromalin</c:v>
                </c:pt>
                <c:pt idx="46">
                  <c:v>Aquaconnect</c:v>
                </c:pt>
                <c:pt idx="47">
                  <c:v>Aquatein</c:v>
                </c:pt>
                <c:pt idx="48">
                  <c:v>Arbo Works</c:v>
                </c:pt>
                <c:pt idx="49">
                  <c:v>Arcana</c:v>
                </c:pt>
                <c:pt idx="50">
                  <c:v>Arcatron Mobility</c:v>
                </c:pt>
                <c:pt idx="51">
                  <c:v>Arthya Wealth and Investments</c:v>
                </c:pt>
                <c:pt idx="52">
                  <c:v>Artium Academy</c:v>
                </c:pt>
                <c:pt idx="53">
                  <c:v>Asirvad Microfinance</c:v>
                </c:pt>
                <c:pt idx="54">
                  <c:v>ASQI Advisors</c:v>
                </c:pt>
                <c:pt idx="55">
                  <c:v>Ati Motors</c:v>
                </c:pt>
                <c:pt idx="56">
                  <c:v>Atomberg</c:v>
                </c:pt>
                <c:pt idx="57">
                  <c:v>Atomberg Technologies</c:v>
                </c:pt>
                <c:pt idx="58">
                  <c:v>Auntie Fung</c:v>
                </c:pt>
                <c:pt idx="59">
                  <c:v>Auric</c:v>
                </c:pt>
                <c:pt idx="60">
                  <c:v>AutomataPi</c:v>
                </c:pt>
                <c:pt idx="61">
                  <c:v>Automovill</c:v>
                </c:pt>
                <c:pt idx="62">
                  <c:v>Avail Finance</c:v>
                </c:pt>
                <c:pt idx="63">
                  <c:v>Avalon Labs</c:v>
                </c:pt>
                <c:pt idx="64">
                  <c:v>Avanti Finance</c:v>
                </c:pt>
                <c:pt idx="65">
                  <c:v>Avataar Ventures</c:v>
                </c:pt>
                <c:pt idx="66">
                  <c:v>Aviom Housing Finance</c:v>
                </c:pt>
                <c:pt idx="67">
                  <c:v>Aviom India</c:v>
                </c:pt>
                <c:pt idx="68">
                  <c:v>Avishkaar</c:v>
                </c:pt>
                <c:pt idx="69">
                  <c:v>Awon GameZ</c:v>
                </c:pt>
                <c:pt idx="70">
                  <c:v>Ayu Health</c:v>
                </c:pt>
                <c:pt idx="71">
                  <c:v>AyuRythm</c:v>
                </c:pt>
                <c:pt idx="72">
                  <c:v>Bambinos</c:v>
                </c:pt>
                <c:pt idx="73">
                  <c:v>Bandhoo</c:v>
                </c:pt>
                <c:pt idx="74">
                  <c:v>BankSathi</c:v>
                </c:pt>
                <c:pt idx="75">
                  <c:v>BASIC Home Loan</c:v>
                </c:pt>
                <c:pt idx="76">
                  <c:v>Battery Smart</c:v>
                </c:pt>
                <c:pt idx="77">
                  <c:v>BatteryPool</c:v>
                </c:pt>
                <c:pt idx="78">
                  <c:v>BeatO</c:v>
                </c:pt>
                <c:pt idx="79">
                  <c:v>Beco</c:v>
                </c:pt>
                <c:pt idx="80">
                  <c:v>BeepKart</c:v>
                </c:pt>
                <c:pt idx="81">
                  <c:v>Beldara</c:v>
                </c:pt>
                <c:pt idx="82">
                  <c:v>Bella Vita Organic</c:v>
                </c:pt>
                <c:pt idx="83">
                  <c:v>Better Capital</c:v>
                </c:pt>
                <c:pt idx="84">
                  <c:v>Betterhalf.ai</c:v>
                </c:pt>
                <c:pt idx="85">
                  <c:v>BetterPlace</c:v>
                </c:pt>
                <c:pt idx="86">
                  <c:v>Bewakoof</c:v>
                </c:pt>
                <c:pt idx="87">
                  <c:v>BeyondSkool</c:v>
                </c:pt>
                <c:pt idx="88">
                  <c:v>BharatAgri</c:v>
                </c:pt>
                <c:pt idx="89">
                  <c:v>BharatPe</c:v>
                </c:pt>
                <c:pt idx="90">
                  <c:v>BHyve</c:v>
                </c:pt>
                <c:pt idx="91">
                  <c:v>Biconomy</c:v>
                </c:pt>
                <c:pt idx="92">
                  <c:v>Biddano</c:v>
                </c:pt>
                <c:pt idx="93">
                  <c:v>BigLeap</c:v>
                </c:pt>
                <c:pt idx="94">
                  <c:v>Bijnis</c:v>
                </c:pt>
                <c:pt idx="95">
                  <c:v>Bikayi</c:v>
                </c:pt>
                <c:pt idx="96">
                  <c:v>Bikry app</c:v>
                </c:pt>
                <c:pt idx="97">
                  <c:v>BimaPe</c:v>
                </c:pt>
                <c:pt idx="98">
                  <c:v>Bimaplan</c:v>
                </c:pt>
                <c:pt idx="99">
                  <c:v>Biocon Biologics</c:v>
                </c:pt>
                <c:pt idx="100">
                  <c:v>Biocraft Innovation Technology</c:v>
                </c:pt>
                <c:pt idx="101">
                  <c:v>bitsCrunch</c:v>
                </c:pt>
                <c:pt idx="102">
                  <c:v>Bizongo</c:v>
                </c:pt>
                <c:pt idx="103">
                  <c:v>BlackBuck</c:v>
                </c:pt>
                <c:pt idx="104">
                  <c:v>BlackSoil</c:v>
                </c:pt>
                <c:pt idx="105">
                  <c:v>BlackSoil NBFC</c:v>
                </c:pt>
                <c:pt idx="106">
                  <c:v>Blaer Motors</c:v>
                </c:pt>
                <c:pt idx="107">
                  <c:v>BlissClub</c:v>
                </c:pt>
                <c:pt idx="108">
                  <c:v>Blive</c:v>
                </c:pt>
                <c:pt idx="109">
                  <c:v>Blue Tokai Coffee Roasters</c:v>
                </c:pt>
                <c:pt idx="110">
                  <c:v>BlueLearn</c:v>
                </c:pt>
                <c:pt idx="111">
                  <c:v>Bluepad</c:v>
                </c:pt>
                <c:pt idx="112">
                  <c:v>Blume Ventures</c:v>
                </c:pt>
                <c:pt idx="113">
                  <c:v>boAt</c:v>
                </c:pt>
                <c:pt idx="114">
                  <c:v>Boingg</c:v>
                </c:pt>
                <c:pt idx="115">
                  <c:v>Bolkar</c:v>
                </c:pt>
                <c:pt idx="116">
                  <c:v>Bombay Hemp Company</c:v>
                </c:pt>
                <c:pt idx="117">
                  <c:v>Bombay Shaving Company</c:v>
                </c:pt>
                <c:pt idx="118">
                  <c:v>BookingJini</c:v>
                </c:pt>
                <c:pt idx="119">
                  <c:v>Boutique Spirit Brands</c:v>
                </c:pt>
                <c:pt idx="120">
                  <c:v>BOX8</c:v>
                </c:pt>
                <c:pt idx="121">
                  <c:v>Braingroom</c:v>
                </c:pt>
                <c:pt idx="122">
                  <c:v>Breathe Well-being</c:v>
                </c:pt>
                <c:pt idx="123">
                  <c:v>BricSpaces</c:v>
                </c:pt>
                <c:pt idx="124">
                  <c:v>BrowserStack</c:v>
                </c:pt>
                <c:pt idx="125">
                  <c:v>Bueno Finance</c:v>
                </c:pt>
                <c:pt idx="126">
                  <c:v>Buyofuel</c:v>
                </c:pt>
                <c:pt idx="127">
                  <c:v>BYJU’S</c:v>
                </c:pt>
                <c:pt idx="128">
                  <c:v>BYJU'S</c:v>
                </c:pt>
                <c:pt idx="129">
                  <c:v>ByteLearn</c:v>
                </c:pt>
                <c:pt idx="130">
                  <c:v>byteXL</c:v>
                </c:pt>
                <c:pt idx="131">
                  <c:v>Camp K12</c:v>
                </c:pt>
                <c:pt idx="132">
                  <c:v>Cancer Clinics</c:v>
                </c:pt>
                <c:pt idx="133">
                  <c:v>Candes</c:v>
                </c:pt>
                <c:pt idx="134">
                  <c:v>CanPe</c:v>
                </c:pt>
                <c:pt idx="135">
                  <c:v>Capital Float</c:v>
                </c:pt>
                <c:pt idx="136">
                  <c:v>Captain Fresh</c:v>
                </c:pt>
                <c:pt idx="137">
                  <c:v>CarDekho</c:v>
                </c:pt>
                <c:pt idx="138">
                  <c:v>CareerLabs</c:v>
                </c:pt>
                <c:pt idx="139">
                  <c:v>CareerNinja</c:v>
                </c:pt>
                <c:pt idx="140">
                  <c:v>CARS24</c:v>
                </c:pt>
                <c:pt idx="141">
                  <c:v>CashBook</c:v>
                </c:pt>
                <c:pt idx="142">
                  <c:v>Cashfree</c:v>
                </c:pt>
                <c:pt idx="143">
                  <c:v>Cashify</c:v>
                </c:pt>
                <c:pt idx="144">
                  <c:v>Celcius</c:v>
                </c:pt>
                <c:pt idx="145">
                  <c:v>Cell Propulsion</c:v>
                </c:pt>
                <c:pt idx="146">
                  <c:v>Cellestial</c:v>
                </c:pt>
                <c:pt idx="147">
                  <c:v>Chai Waale</c:v>
                </c:pt>
                <c:pt idx="148">
                  <c:v>Chalo</c:v>
                </c:pt>
                <c:pt idx="149">
                  <c:v>Chara</c:v>
                </c:pt>
                <c:pt idx="150">
                  <c:v>CHARGE+ZONE</c:v>
                </c:pt>
                <c:pt idx="151">
                  <c:v>Chargeup</c:v>
                </c:pt>
                <c:pt idx="152">
                  <c:v>ChefKart</c:v>
                </c:pt>
                <c:pt idx="153">
                  <c:v>Chingari</c:v>
                </c:pt>
                <c:pt idx="154">
                  <c:v>Chirrup</c:v>
                </c:pt>
                <c:pt idx="155">
                  <c:v>Chqbook</c:v>
                </c:pt>
                <c:pt idx="156">
                  <c:v>CHUPPS</c:v>
                </c:pt>
                <c:pt idx="157">
                  <c:v>CityMall</c:v>
                </c:pt>
                <c:pt idx="158">
                  <c:v>Clairco</c:v>
                </c:pt>
                <c:pt idx="159">
                  <c:v>Classplus</c:v>
                </c:pt>
                <c:pt idx="160">
                  <c:v>Clear</c:v>
                </c:pt>
                <c:pt idx="161">
                  <c:v>ClearDekho</c:v>
                </c:pt>
                <c:pt idx="162">
                  <c:v>Clensta</c:v>
                </c:pt>
                <c:pt idx="163">
                  <c:v>Clinikk</c:v>
                </c:pt>
                <c:pt idx="164">
                  <c:v>CloudFiles</c:v>
                </c:pt>
                <c:pt idx="165">
                  <c:v>Cloudphysician</c:v>
                </c:pt>
                <c:pt idx="166">
                  <c:v>CloudSEK</c:v>
                </c:pt>
                <c:pt idx="167">
                  <c:v>Codedamn</c:v>
                </c:pt>
                <c:pt idx="168">
                  <c:v>Codingal</c:v>
                </c:pt>
                <c:pt idx="169">
                  <c:v>CoffeeMug.ai</c:v>
                </c:pt>
                <c:pt idx="170">
                  <c:v>Cogos Technologies</c:v>
                </c:pt>
                <c:pt idx="171">
                  <c:v>Coinshift</c:v>
                </c:pt>
                <c:pt idx="172">
                  <c:v>CoinSwitch Kuber</c:v>
                </c:pt>
                <c:pt idx="173">
                  <c:v>CollegeDekho</c:v>
                </c:pt>
                <c:pt idx="174">
                  <c:v>CometChat</c:v>
                </c:pt>
                <c:pt idx="175">
                  <c:v>CommerceUp</c:v>
                </c:pt>
                <c:pt idx="176">
                  <c:v>Comofi Medtech</c:v>
                </c:pt>
                <c:pt idx="177">
                  <c:v>ConnectedH</c:v>
                </c:pt>
                <c:pt idx="178">
                  <c:v>ConveGenius</c:v>
                </c:pt>
                <c:pt idx="179">
                  <c:v>Convin</c:v>
                </c:pt>
                <c:pt idx="180">
                  <c:v>Convosight</c:v>
                </c:pt>
                <c:pt idx="181">
                  <c:v>Cora Health</c:v>
                </c:pt>
                <c:pt idx="182">
                  <c:v>CoRover</c:v>
                </c:pt>
                <c:pt idx="183">
                  <c:v>Coutloot</c:v>
                </c:pt>
                <c:pt idx="184">
                  <c:v>Crater.Club</c:v>
                </c:pt>
                <c:pt idx="185">
                  <c:v>CreatorStack</c:v>
                </c:pt>
                <c:pt idx="186">
                  <c:v>Cred</c:v>
                </c:pt>
                <c:pt idx="187">
                  <c:v>CredAble</c:v>
                </c:pt>
                <c:pt idx="188">
                  <c:v>CredAvenue</c:v>
                </c:pt>
                <c:pt idx="189">
                  <c:v>Credenc</c:v>
                </c:pt>
                <c:pt idx="190">
                  <c:v>CredFlow</c:v>
                </c:pt>
                <c:pt idx="191">
                  <c:v>Credgenics</c:v>
                </c:pt>
                <c:pt idx="192">
                  <c:v>CredR</c:v>
                </c:pt>
                <c:pt idx="193">
                  <c:v>CredRight</c:v>
                </c:pt>
                <c:pt idx="194">
                  <c:v>Crejo.Fun</c:v>
                </c:pt>
                <c:pt idx="195">
                  <c:v>CropIn</c:v>
                </c:pt>
                <c:pt idx="196">
                  <c:v>Curefit</c:v>
                </c:pt>
                <c:pt idx="197">
                  <c:v>Curefoods</c:v>
                </c:pt>
                <c:pt idx="198">
                  <c:v>CuriousJr</c:v>
                </c:pt>
                <c:pt idx="199">
                  <c:v>Cusmat</c:v>
                </c:pt>
                <c:pt idx="200">
                  <c:v>CustomerGlu</c:v>
                </c:pt>
                <c:pt idx="201">
                  <c:v>Cuvette Tech</c:v>
                </c:pt>
                <c:pt idx="202">
                  <c:v>D’Moksha Homes</c:v>
                </c:pt>
                <c:pt idx="203">
                  <c:v>Darwinbox</c:v>
                </c:pt>
                <c:pt idx="204">
                  <c:v>DcodeAI</c:v>
                </c:pt>
                <c:pt idx="205">
                  <c:v>DealShare</c:v>
                </c:pt>
                <c:pt idx="206">
                  <c:v>Deciwood</c:v>
                </c:pt>
                <c:pt idx="207">
                  <c:v>Defy</c:v>
                </c:pt>
                <c:pt idx="208">
                  <c:v>DeHaat</c:v>
                </c:pt>
                <c:pt idx="209">
                  <c:v>Delhivery</c:v>
                </c:pt>
                <c:pt idx="210">
                  <c:v>Design Cafe</c:v>
                </c:pt>
                <c:pt idx="211">
                  <c:v>Detect Technologies</c:v>
                </c:pt>
                <c:pt idx="212">
                  <c:v>Devic Earth</c:v>
                </c:pt>
                <c:pt idx="213">
                  <c:v>Devnagri</c:v>
                </c:pt>
                <c:pt idx="214">
                  <c:v>Dezerv.</c:v>
                </c:pt>
                <c:pt idx="215">
                  <c:v>DGV</c:v>
                </c:pt>
                <c:pt idx="216">
                  <c:v>Digantara</c:v>
                </c:pt>
                <c:pt idx="217">
                  <c:v>DigiSparsh</c:v>
                </c:pt>
                <c:pt idx="218">
                  <c:v>Digit Insurance</c:v>
                </c:pt>
                <c:pt idx="219">
                  <c:v>Disprz</c:v>
                </c:pt>
                <c:pt idx="220">
                  <c:v>Disruptium</c:v>
                </c:pt>
                <c:pt idx="221">
                  <c:v>Dista</c:v>
                </c:pt>
                <c:pt idx="222">
                  <c:v>Do Your Thng</c:v>
                </c:pt>
                <c:pt idx="223">
                  <c:v>Dogsee Chew</c:v>
                </c:pt>
                <c:pt idx="224">
                  <c:v>Doola</c:v>
                </c:pt>
                <c:pt idx="225">
                  <c:v>DotPe</c:v>
                </c:pt>
                <c:pt idx="226">
                  <c:v>Doubtnut</c:v>
                </c:pt>
                <c:pt idx="227">
                  <c:v>Dozee</c:v>
                </c:pt>
                <c:pt idx="228">
                  <c:v>Dream Sports</c:v>
                </c:pt>
                <c:pt idx="229">
                  <c:v>DrinkPrime</c:v>
                </c:pt>
                <c:pt idx="230">
                  <c:v>Droom</c:v>
                </c:pt>
                <c:pt idx="231">
                  <c:v>Dropshop</c:v>
                </c:pt>
                <c:pt idx="232">
                  <c:v>Dukaan</c:v>
                </c:pt>
                <c:pt idx="233">
                  <c:v>Dunzo</c:v>
                </c:pt>
                <c:pt idx="234">
                  <c:v>Duroflex</c:v>
                </c:pt>
                <c:pt idx="235">
                  <c:v>DusMinute</c:v>
                </c:pt>
                <c:pt idx="236">
                  <c:v>Dybo</c:v>
                </c:pt>
                <c:pt idx="237">
                  <c:v>E42</c:v>
                </c:pt>
                <c:pt idx="238">
                  <c:v>EarnWealth</c:v>
                </c:pt>
                <c:pt idx="239">
                  <c:v>Earth Rhythm</c:v>
                </c:pt>
                <c:pt idx="240">
                  <c:v>Easebuzz</c:v>
                </c:pt>
                <c:pt idx="241">
                  <c:v>Easiloan</c:v>
                </c:pt>
                <c:pt idx="242">
                  <c:v>EasyAspataal</c:v>
                </c:pt>
                <c:pt idx="243">
                  <c:v>Ecom Express</c:v>
                </c:pt>
                <c:pt idx="244">
                  <c:v>Edmingle</c:v>
                </c:pt>
                <c:pt idx="245">
                  <c:v>EduFund</c:v>
                </c:pt>
                <c:pt idx="246">
                  <c:v>Edukemy</c:v>
                </c:pt>
                <c:pt idx="247">
                  <c:v>Eduvanz</c:v>
                </c:pt>
                <c:pt idx="248">
                  <c:v>Edvizo</c:v>
                </c:pt>
                <c:pt idx="249">
                  <c:v>EF Polymer</c:v>
                </c:pt>
                <c:pt idx="250">
                  <c:v>Eggoz</c:v>
                </c:pt>
                <c:pt idx="251">
                  <c:v>Eka.care</c:v>
                </c:pt>
                <c:pt idx="252">
                  <c:v>ElasticRun</c:v>
                </c:pt>
                <c:pt idx="253">
                  <c:v>Elda Health</c:v>
                </c:pt>
                <c:pt idx="254">
                  <c:v>ElectricPe</c:v>
                </c:pt>
                <c:pt idx="255">
                  <c:v>Elevar</c:v>
                </c:pt>
                <c:pt idx="256">
                  <c:v>Elixia Tech Solutions</c:v>
                </c:pt>
                <c:pt idx="257">
                  <c:v>Eloelo</c:v>
                </c:pt>
                <c:pt idx="258">
                  <c:v>Elucidata</c:v>
                </c:pt>
                <c:pt idx="259">
                  <c:v>Endimension</c:v>
                </c:pt>
                <c:pt idx="260">
                  <c:v>Enercomp</c:v>
                </c:pt>
                <c:pt idx="261">
                  <c:v>Enguru</c:v>
                </c:pt>
                <c:pt idx="262">
                  <c:v>Enmovil</c:v>
                </c:pt>
                <c:pt idx="263">
                  <c:v>Enthu.ai</c:v>
                </c:pt>
                <c:pt idx="264">
                  <c:v>ePayLater</c:v>
                </c:pt>
                <c:pt idx="265">
                  <c:v>Ergos</c:v>
                </c:pt>
                <c:pt idx="266">
                  <c:v>eShipz</c:v>
                </c:pt>
                <c:pt idx="267">
                  <c:v>Euler Motors</c:v>
                </c:pt>
                <c:pt idx="268">
                  <c:v>Eunimart</c:v>
                </c:pt>
                <c:pt idx="269">
                  <c:v>Eupheus</c:v>
                </c:pt>
                <c:pt idx="270">
                  <c:v>Eupheus Learning</c:v>
                </c:pt>
                <c:pt idx="271">
                  <c:v>EV Plugs</c:v>
                </c:pt>
                <c:pt idx="272">
                  <c:v>Even</c:v>
                </c:pt>
                <c:pt idx="273">
                  <c:v>Evenflow Brands</c:v>
                </c:pt>
                <c:pt idx="274">
                  <c:v>EventBeep</c:v>
                </c:pt>
                <c:pt idx="275">
                  <c:v>ExMyB</c:v>
                </c:pt>
                <c:pt idx="276">
                  <c:v>Exotel</c:v>
                </c:pt>
                <c:pt idx="277">
                  <c:v>Expertrons</c:v>
                </c:pt>
                <c:pt idx="278">
                  <c:v>Exponent Energy</c:v>
                </c:pt>
                <c:pt idx="279">
                  <c:v>Express Stores</c:v>
                </c:pt>
                <c:pt idx="280">
                  <c:v>ExtraaEdge</c:v>
                </c:pt>
                <c:pt idx="281">
                  <c:v>EyeMyEye</c:v>
                </c:pt>
                <c:pt idx="282">
                  <c:v>Ezstays</c:v>
                </c:pt>
                <c:pt idx="283">
                  <c:v>F5</c:v>
                </c:pt>
                <c:pt idx="284">
                  <c:v>Faarms</c:v>
                </c:pt>
                <c:pt idx="285">
                  <c:v>Fabheads</c:v>
                </c:pt>
                <c:pt idx="286">
                  <c:v>Fable Fintech</c:v>
                </c:pt>
                <c:pt idx="287">
                  <c:v>Fabriclore</c:v>
                </c:pt>
                <c:pt idx="288">
                  <c:v>Factors.AI</c:v>
                </c:pt>
                <c:pt idx="289">
                  <c:v>Fampay</c:v>
                </c:pt>
                <c:pt idx="290">
                  <c:v>FanAnywhere</c:v>
                </c:pt>
                <c:pt idx="291">
                  <c:v>FanCode</c:v>
                </c:pt>
                <c:pt idx="292">
                  <c:v>FanPlay</c:v>
                </c:pt>
                <c:pt idx="293">
                  <c:v>Fantasy Akhada</c:v>
                </c:pt>
                <c:pt idx="294">
                  <c:v>FarMart</c:v>
                </c:pt>
                <c:pt idx="295">
                  <c:v>Farmers Fresh Zone</c:v>
                </c:pt>
                <c:pt idx="296">
                  <c:v>Fashinza</c:v>
                </c:pt>
                <c:pt idx="297">
                  <c:v>Fi</c:v>
                </c:pt>
                <c:pt idx="298">
                  <c:v>Fieldproxy</c:v>
                </c:pt>
                <c:pt idx="299">
                  <c:v>Filo</c:v>
                </c:pt>
                <c:pt idx="300">
                  <c:v>Finsall</c:v>
                </c:pt>
                <c:pt idx="301">
                  <c:v>Firmway</c:v>
                </c:pt>
                <c:pt idx="302">
                  <c:v>Fitpage</c:v>
                </c:pt>
                <c:pt idx="303">
                  <c:v>Fitterfly</c:v>
                </c:pt>
                <c:pt idx="304">
                  <c:v>Fittr</c:v>
                </c:pt>
                <c:pt idx="305">
                  <c:v>Five Star Finance</c:v>
                </c:pt>
                <c:pt idx="306">
                  <c:v>Fixcraft</c:v>
                </c:pt>
                <c:pt idx="307">
                  <c:v>FlashPrep</c:v>
                </c:pt>
                <c:pt idx="308">
                  <c:v>Flatheads</c:v>
                </c:pt>
                <c:pt idx="309">
                  <c:v>Fleek</c:v>
                </c:pt>
                <c:pt idx="310">
                  <c:v>Flexmoney</c:v>
                </c:pt>
                <c:pt idx="311">
                  <c:v>Flipspaces</c:v>
                </c:pt>
                <c:pt idx="312">
                  <c:v>Flo Mobility</c:v>
                </c:pt>
                <c:pt idx="313">
                  <c:v>FloBiz</c:v>
                </c:pt>
                <c:pt idx="314">
                  <c:v>FloCareer</c:v>
                </c:pt>
                <c:pt idx="315">
                  <c:v>ForeignAdmits</c:v>
                </c:pt>
                <c:pt idx="316">
                  <c:v>Fountain9</c:v>
                </c:pt>
                <c:pt idx="317">
                  <c:v>Fourth Partner Energy</c:v>
                </c:pt>
                <c:pt idx="318">
                  <c:v>Fraazo</c:v>
                </c:pt>
                <c:pt idx="319">
                  <c:v>FreeStand</c:v>
                </c:pt>
                <c:pt idx="320">
                  <c:v>Frenzi</c:v>
                </c:pt>
                <c:pt idx="321">
                  <c:v>Freyr Energy</c:v>
                </c:pt>
                <c:pt idx="322">
                  <c:v>FRND</c:v>
                </c:pt>
                <c:pt idx="323">
                  <c:v>FrontRow</c:v>
                </c:pt>
                <c:pt idx="324">
                  <c:v>Fuel Buddy</c:v>
                </c:pt>
                <c:pt idx="325">
                  <c:v>Fullife Healthcare</c:v>
                </c:pt>
                <c:pt idx="326">
                  <c:v>Furlenco</c:v>
                </c:pt>
                <c:pt idx="327">
                  <c:v>Fyllo</c:v>
                </c:pt>
                <c:pt idx="328">
                  <c:v>FypMoney</c:v>
                </c:pt>
                <c:pt idx="329">
                  <c:v>G.O.A.T</c:v>
                </c:pt>
                <c:pt idx="330">
                  <c:v>GalaxEye</c:v>
                </c:pt>
                <c:pt idx="331">
                  <c:v>GalaxyCard</c:v>
                </c:pt>
                <c:pt idx="332">
                  <c:v>GameEon Studios</c:v>
                </c:pt>
                <c:pt idx="333">
                  <c:v>Genext Students</c:v>
                </c:pt>
                <c:pt idx="334">
                  <c:v>Geniemode</c:v>
                </c:pt>
                <c:pt idx="335">
                  <c:v>GENLEAP</c:v>
                </c:pt>
                <c:pt idx="336">
                  <c:v>Genworks Health</c:v>
                </c:pt>
                <c:pt idx="337">
                  <c:v>Get My Parking</c:v>
                </c:pt>
                <c:pt idx="338">
                  <c:v>GetWork</c:v>
                </c:pt>
                <c:pt idx="339">
                  <c:v>Gigforce</c:v>
                </c:pt>
                <c:pt idx="340">
                  <c:v>Glamplus</c:v>
                </c:pt>
                <c:pt idx="341">
                  <c:v>Glamyo Health</c:v>
                </c:pt>
                <c:pt idx="342">
                  <c:v>GlobalBees</c:v>
                </c:pt>
                <c:pt idx="343">
                  <c:v>GlobalFair</c:v>
                </c:pt>
                <c:pt idx="344">
                  <c:v>Go Swift</c:v>
                </c:pt>
                <c:pt idx="345">
                  <c:v>Gobbly</c:v>
                </c:pt>
                <c:pt idx="346">
                  <c:v>Gobillion</c:v>
                </c:pt>
                <c:pt idx="347">
                  <c:v>GoBolt</c:v>
                </c:pt>
                <c:pt idx="348">
                  <c:v>Godamwale</c:v>
                </c:pt>
                <c:pt idx="349">
                  <c:v>GODI Energy</c:v>
                </c:pt>
                <c:pt idx="350">
                  <c:v>goEgoNetwork</c:v>
                </c:pt>
                <c:pt idx="351">
                  <c:v>GoKwik</c:v>
                </c:pt>
                <c:pt idx="352">
                  <c:v>GoMechanic</c:v>
                </c:pt>
                <c:pt idx="353">
                  <c:v>Good Health Clinic</c:v>
                </c:pt>
                <c:pt idx="354">
                  <c:v>Goodmeetings</c:v>
                </c:pt>
                <c:pt idx="355">
                  <c:v>Goodmylk</c:v>
                </c:pt>
                <c:pt idx="356">
                  <c:v>GoSats</c:v>
                </c:pt>
                <c:pt idx="357">
                  <c:v>goSTOPS</c:v>
                </c:pt>
                <c:pt idx="358">
                  <c:v>GoTo</c:v>
                </c:pt>
                <c:pt idx="359">
                  <c:v>Gourmet Garden</c:v>
                </c:pt>
                <c:pt idx="360">
                  <c:v>GramCover</c:v>
                </c:pt>
                <c:pt idx="361">
                  <c:v>Gramophone</c:v>
                </c:pt>
                <c:pt idx="362">
                  <c:v>Green Cure</c:v>
                </c:pt>
                <c:pt idx="363">
                  <c:v>Green Soul</c:v>
                </c:pt>
                <c:pt idx="364">
                  <c:v>Greenjoules</c:v>
                </c:pt>
                <c:pt idx="365">
                  <c:v>Grinntech</c:v>
                </c:pt>
                <c:pt idx="366">
                  <c:v>Grip Invest</c:v>
                </c:pt>
                <c:pt idx="367">
                  <c:v>GrowFix</c:v>
                </c:pt>
                <c:pt idx="368">
                  <c:v>Groww</c:v>
                </c:pt>
                <c:pt idx="369">
                  <c:v>GTM Buddy</c:v>
                </c:pt>
                <c:pt idx="370">
                  <c:v>GuardianLink</c:v>
                </c:pt>
                <c:pt idx="371">
                  <c:v>Gumlet</c:v>
                </c:pt>
                <c:pt idx="372">
                  <c:v>Gyde</c:v>
                </c:pt>
                <c:pt idx="373">
                  <c:v>Habbit</c:v>
                </c:pt>
                <c:pt idx="374">
                  <c:v>Haber</c:v>
                </c:pt>
                <c:pt idx="375">
                  <c:v>Happy Jars</c:v>
                </c:pt>
                <c:pt idx="376">
                  <c:v>HappyCredit</c:v>
                </c:pt>
                <c:pt idx="377">
                  <c:v>Haqdarshak</c:v>
                </c:pt>
                <c:pt idx="378">
                  <c:v>Hash</c:v>
                </c:pt>
                <c:pt idx="379">
                  <c:v>Hashnode</c:v>
                </c:pt>
                <c:pt idx="380">
                  <c:v>Headfone</c:v>
                </c:pt>
                <c:pt idx="381">
                  <c:v>Heads Up For Tails</c:v>
                </c:pt>
                <c:pt idx="382">
                  <c:v>Healofy</c:v>
                </c:pt>
                <c:pt idx="383">
                  <c:v>HealthifyMe</c:v>
                </c:pt>
                <c:pt idx="384">
                  <c:v>HealthPlix</c:v>
                </c:pt>
                <c:pt idx="385">
                  <c:v>Hemp Horizons</c:v>
                </c:pt>
                <c:pt idx="386">
                  <c:v>Hesa</c:v>
                </c:pt>
                <c:pt idx="387">
                  <c:v>HexaHealth</c:v>
                </c:pt>
                <c:pt idx="388">
                  <c:v>Hike</c:v>
                </c:pt>
                <c:pt idx="389">
                  <c:v>HobSpace</c:v>
                </c:pt>
                <c:pt idx="390">
                  <c:v>Holisol</c:v>
                </c:pt>
                <c:pt idx="391">
                  <c:v>HomeLane</c:v>
                </c:pt>
                <c:pt idx="392">
                  <c:v>Homeville</c:v>
                </c:pt>
                <c:pt idx="393">
                  <c:v>Homingos</c:v>
                </c:pt>
                <c:pt idx="394">
                  <c:v>Homversity</c:v>
                </c:pt>
                <c:pt idx="395">
                  <c:v>House of Kieraya</c:v>
                </c:pt>
                <c:pt idx="396">
                  <c:v>Hubhopper</c:v>
                </c:pt>
                <c:pt idx="397">
                  <c:v>Hubilo</c:v>
                </c:pt>
                <c:pt idx="398">
                  <c:v>Humit</c:v>
                </c:pt>
                <c:pt idx="399">
                  <c:v>Hypd Store</c:v>
                </c:pt>
                <c:pt idx="400">
                  <c:v>Hyperface</c:v>
                </c:pt>
                <c:pt idx="401">
                  <c:v>Hypto</c:v>
                </c:pt>
                <c:pt idx="402">
                  <c:v>Hyreo</c:v>
                </c:pt>
                <c:pt idx="403">
                  <c:v>I am Love</c:v>
                </c:pt>
                <c:pt idx="404">
                  <c:v>IBSFINtech</c:v>
                </c:pt>
                <c:pt idx="405">
                  <c:v>iBus</c:v>
                </c:pt>
                <c:pt idx="406">
                  <c:v>ideaForge</c:v>
                </c:pt>
                <c:pt idx="407">
                  <c:v>IDfy</c:v>
                </c:pt>
                <c:pt idx="408">
                  <c:v>IGL</c:v>
                </c:pt>
                <c:pt idx="409">
                  <c:v>Imagimake</c:v>
                </c:pt>
                <c:pt idx="410">
                  <c:v>ImaginXP</c:v>
                </c:pt>
                <c:pt idx="411">
                  <c:v>immunitoAI</c:v>
                </c:pt>
                <c:pt idx="412">
                  <c:v>iMumz</c:v>
                </c:pt>
                <c:pt idx="413">
                  <c:v>Indi Energy</c:v>
                </c:pt>
                <c:pt idx="414">
                  <c:v>India Quotient</c:v>
                </c:pt>
                <c:pt idx="415">
                  <c:v>IndiaLends</c:v>
                </c:pt>
                <c:pt idx="416">
                  <c:v>Indic Inspirations</c:v>
                </c:pt>
                <c:pt idx="417">
                  <c:v>Indifi</c:v>
                </c:pt>
                <c:pt idx="418">
                  <c:v>Inficold</c:v>
                </c:pt>
                <c:pt idx="419">
                  <c:v>Infra.Market</c:v>
                </c:pt>
                <c:pt idx="420">
                  <c:v>InfyU Labs</c:v>
                </c:pt>
                <c:pt idx="421">
                  <c:v>Ingenium</c:v>
                </c:pt>
                <c:pt idx="422">
                  <c:v>InnerHour</c:v>
                </c:pt>
                <c:pt idx="423">
                  <c:v>Insane AI</c:v>
                </c:pt>
                <c:pt idx="424">
                  <c:v>Inshorts</c:v>
                </c:pt>
                <c:pt idx="425">
                  <c:v>Inspacco</c:v>
                </c:pt>
                <c:pt idx="426">
                  <c:v>Instoried</c:v>
                </c:pt>
                <c:pt idx="427">
                  <c:v>Insurance Samadhan</c:v>
                </c:pt>
                <c:pt idx="428">
                  <c:v>IntelleWings</c:v>
                </c:pt>
                <c:pt idx="429">
                  <c:v>Intervue</c:v>
                </c:pt>
                <c:pt idx="430">
                  <c:v>Inzpira</c:v>
                </c:pt>
                <c:pt idx="431">
                  <c:v>ION Energy</c:v>
                </c:pt>
                <c:pt idx="432">
                  <c:v>IsGoingOnline</c:v>
                </c:pt>
                <c:pt idx="433">
                  <c:v>Ishitva</c:v>
                </c:pt>
                <c:pt idx="434">
                  <c:v>ixamBee</c:v>
                </c:pt>
                <c:pt idx="435">
                  <c:v>ixigo</c:v>
                </c:pt>
                <c:pt idx="436">
                  <c:v>Jai Kisan</c:v>
                </c:pt>
                <c:pt idx="437">
                  <c:v>Jambox Games</c:v>
                </c:pt>
                <c:pt idx="438">
                  <c:v>Janani</c:v>
                </c:pt>
                <c:pt idx="439">
                  <c:v>Jar</c:v>
                </c:pt>
                <c:pt idx="440">
                  <c:v>Jeevam Health</c:v>
                </c:pt>
                <c:pt idx="441">
                  <c:v>JetSynthesys</c:v>
                </c:pt>
                <c:pt idx="442">
                  <c:v>Jidoka Technologies</c:v>
                </c:pt>
                <c:pt idx="443">
                  <c:v>Jobsgaar</c:v>
                </c:pt>
                <c:pt idx="444">
                  <c:v>Juicy chemistry</c:v>
                </c:pt>
                <c:pt idx="445">
                  <c:v>Jumbotail</c:v>
                </c:pt>
                <c:pt idx="446">
                  <c:v>Junio</c:v>
                </c:pt>
                <c:pt idx="447">
                  <c:v>Jupiter</c:v>
                </c:pt>
                <c:pt idx="448">
                  <c:v>Juspay</c:v>
                </c:pt>
                <c:pt idx="449">
                  <c:v>Kaar Technologies</c:v>
                </c:pt>
                <c:pt idx="450">
                  <c:v>Kafqa Academy</c:v>
                </c:pt>
                <c:pt idx="451">
                  <c:v>Kale Logistics</c:v>
                </c:pt>
                <c:pt idx="452">
                  <c:v>Karbon Card</c:v>
                </c:pt>
                <c:pt idx="453">
                  <c:v>Karkhana.io</c:v>
                </c:pt>
                <c:pt idx="454">
                  <c:v>Karnival</c:v>
                </c:pt>
                <c:pt idx="455">
                  <c:v>Kazam</c:v>
                </c:pt>
                <c:pt idx="456">
                  <c:v>Keeros</c:v>
                </c:pt>
                <c:pt idx="457">
                  <c:v>Keito</c:v>
                </c:pt>
                <c:pt idx="458">
                  <c:v>Keka HR</c:v>
                </c:pt>
                <c:pt idx="459">
                  <c:v>Kenko Health</c:v>
                </c:pt>
                <c:pt idx="460">
                  <c:v>Khabri</c:v>
                </c:pt>
                <c:pt idx="461">
                  <c:v>Khatabook</c:v>
                </c:pt>
                <c:pt idx="462">
                  <c:v>Kiko Live</c:v>
                </c:pt>
                <c:pt idx="463">
                  <c:v>KIKO TV</c:v>
                </c:pt>
                <c:pt idx="464">
                  <c:v>Kinara Capital</c:v>
                </c:pt>
                <c:pt idx="465">
                  <c:v>Kirana247</c:v>
                </c:pt>
                <c:pt idx="466">
                  <c:v>KiranaKart</c:v>
                </c:pt>
                <c:pt idx="467">
                  <c:v>Kissan Pro</c:v>
                </c:pt>
                <c:pt idx="468">
                  <c:v>KIWI</c:v>
                </c:pt>
                <c:pt idx="469">
                  <c:v>Klassroom</c:v>
                </c:pt>
                <c:pt idx="470">
                  <c:v>Klub</c:v>
                </c:pt>
                <c:pt idx="471">
                  <c:v>Knackit</c:v>
                </c:pt>
                <c:pt idx="472">
                  <c:v>Knocksense</c:v>
                </c:pt>
                <c:pt idx="473">
                  <c:v>Knorish</c:v>
                </c:pt>
                <c:pt idx="474">
                  <c:v>Kodo Card</c:v>
                </c:pt>
                <c:pt idx="475">
                  <c:v>Kohbee</c:v>
                </c:pt>
                <c:pt idx="476">
                  <c:v>KoineArth</c:v>
                </c:pt>
                <c:pt idx="477">
                  <c:v>Kolo</c:v>
                </c:pt>
                <c:pt idx="478">
                  <c:v>Koo</c:v>
                </c:pt>
                <c:pt idx="479">
                  <c:v>Koparo</c:v>
                </c:pt>
                <c:pt idx="480">
                  <c:v>Kredent</c:v>
                </c:pt>
                <c:pt idx="481">
                  <c:v>KreditBee</c:v>
                </c:pt>
                <c:pt idx="482">
                  <c:v>Kudos</c:v>
                </c:pt>
                <c:pt idx="483">
                  <c:v>Kutuki</c:v>
                </c:pt>
                <c:pt idx="484">
                  <c:v>Kutumb</c:v>
                </c:pt>
                <c:pt idx="485">
                  <c:v>kWh Bikes</c:v>
                </c:pt>
                <c:pt idx="486">
                  <c:v>Kwik Foods</c:v>
                </c:pt>
                <c:pt idx="487">
                  <c:v>Kyt</c:v>
                </c:pt>
                <c:pt idx="488">
                  <c:v>Lavado</c:v>
                </c:pt>
                <c:pt idx="489">
                  <c:v>Lead School</c:v>
                </c:pt>
                <c:pt idx="490">
                  <c:v>LeadSquared</c:v>
                </c:pt>
                <c:pt idx="491">
                  <c:v>Leap Finance</c:v>
                </c:pt>
                <c:pt idx="492">
                  <c:v>Leap India</c:v>
                </c:pt>
                <c:pt idx="493">
                  <c:v>leap.club</c:v>
                </c:pt>
                <c:pt idx="494">
                  <c:v>Learn4o Technology</c:v>
                </c:pt>
                <c:pt idx="495">
                  <c:v>LearnVern</c:v>
                </c:pt>
                <c:pt idx="496">
                  <c:v>Leegality</c:v>
                </c:pt>
                <c:pt idx="497">
                  <c:v>Leena AI</c:v>
                </c:pt>
                <c:pt idx="498">
                  <c:v>LegalPay</c:v>
                </c:pt>
                <c:pt idx="499">
                  <c:v>Legalwiz.in</c:v>
                </c:pt>
                <c:pt idx="500">
                  <c:v>Legitquest</c:v>
                </c:pt>
                <c:pt idx="501">
                  <c:v>LenDenClub</c:v>
                </c:pt>
                <c:pt idx="502">
                  <c:v>Lendingkart</c:v>
                </c:pt>
                <c:pt idx="503">
                  <c:v>Lenskart</c:v>
                </c:pt>
                <c:pt idx="504">
                  <c:v>LetsDressUp</c:v>
                </c:pt>
                <c:pt idx="505">
                  <c:v>Leverage Edu</c:v>
                </c:pt>
                <c:pt idx="506">
                  <c:v>Licious</c:v>
                </c:pt>
                <c:pt idx="507">
                  <c:v>Lido Learning</c:v>
                </c:pt>
                <c:pt idx="508">
                  <c:v>LifeCell</c:v>
                </c:pt>
                <c:pt idx="509">
                  <c:v>LimeChat</c:v>
                </c:pt>
                <c:pt idx="510">
                  <c:v>Lio</c:v>
                </c:pt>
                <c:pt idx="511">
                  <c:v>Little Leap</c:v>
                </c:pt>
                <c:pt idx="512">
                  <c:v>LivQuik Technology</c:v>
                </c:pt>
                <c:pt idx="513">
                  <c:v>Livve Homes</c:v>
                </c:pt>
                <c:pt idx="514">
                  <c:v>LoanKuber</c:v>
                </c:pt>
                <c:pt idx="515">
                  <c:v>Locale.ai</c:v>
                </c:pt>
                <c:pt idx="516">
                  <c:v>Loco</c:v>
                </c:pt>
                <c:pt idx="517">
                  <c:v>Locobuzz</c:v>
                </c:pt>
                <c:pt idx="518">
                  <c:v>Locus</c:v>
                </c:pt>
                <c:pt idx="519">
                  <c:v>Log 9 Materials</c:v>
                </c:pt>
                <c:pt idx="520">
                  <c:v>Lohum</c:v>
                </c:pt>
                <c:pt idx="521">
                  <c:v>Loop Health</c:v>
                </c:pt>
                <c:pt idx="522">
                  <c:v>LoveLocal</c:v>
                </c:pt>
                <c:pt idx="523">
                  <c:v>Lumiq</c:v>
                </c:pt>
                <c:pt idx="524">
                  <c:v>Lysto</c:v>
                </c:pt>
                <c:pt idx="525">
                  <c:v>M1xchange</c:v>
                </c:pt>
                <c:pt idx="526">
                  <c:v>M2P Fintech</c:v>
                </c:pt>
                <c:pt idx="527">
                  <c:v>Magenta EV</c:v>
                </c:pt>
                <c:pt idx="528">
                  <c:v>Mailmodo</c:v>
                </c:pt>
                <c:pt idx="529">
                  <c:v>Makers Hive</c:v>
                </c:pt>
                <c:pt idx="530">
                  <c:v>Mamaearth</c:v>
                </c:pt>
                <c:pt idx="531">
                  <c:v>Manch Technologies</c:v>
                </c:pt>
                <c:pt idx="532">
                  <c:v>MarketWolf</c:v>
                </c:pt>
                <c:pt idx="533">
                  <c:v>Marquee Equity</c:v>
                </c:pt>
                <c:pt idx="534">
                  <c:v>Masai School</c:v>
                </c:pt>
                <c:pt idx="535">
                  <c:v>MasterChow</c:v>
                </c:pt>
                <c:pt idx="536">
                  <c:v>MasterMentors</c:v>
                </c:pt>
                <c:pt idx="537">
                  <c:v>Max Healthcare</c:v>
                </c:pt>
                <c:pt idx="538">
                  <c:v>Maya</c:v>
                </c:pt>
                <c:pt idx="539">
                  <c:v>Meddo</c:v>
                </c:pt>
                <c:pt idx="540">
                  <c:v>MediBuddy</c:v>
                </c:pt>
                <c:pt idx="541">
                  <c:v>Medikabazaar</c:v>
                </c:pt>
                <c:pt idx="542">
                  <c:v>MedPay</c:v>
                </c:pt>
                <c:pt idx="543">
                  <c:v>Medpho</c:v>
                </c:pt>
                <c:pt idx="544">
                  <c:v>MedPrime Technologies</c:v>
                </c:pt>
                <c:pt idx="545">
                  <c:v>MedTel Healthcare</c:v>
                </c:pt>
                <c:pt idx="546">
                  <c:v>Meesho</c:v>
                </c:pt>
                <c:pt idx="547">
                  <c:v>Melorra</c:v>
                </c:pt>
                <c:pt idx="548">
                  <c:v>Mensa</c:v>
                </c:pt>
                <c:pt idx="549">
                  <c:v>Mensa Brands</c:v>
                </c:pt>
                <c:pt idx="550">
                  <c:v>Mentoria</c:v>
                </c:pt>
                <c:pt idx="551">
                  <c:v>MentorKart</c:v>
                </c:pt>
                <c:pt idx="552">
                  <c:v>Mentza</c:v>
                </c:pt>
                <c:pt idx="553">
                  <c:v>MergerDomo</c:v>
                </c:pt>
                <c:pt idx="554">
                  <c:v>Mestastop Solutions</c:v>
                </c:pt>
                <c:pt idx="555">
                  <c:v>Metadome</c:v>
                </c:pt>
                <c:pt idx="556">
                  <c:v>Method &amp; Madness</c:v>
                </c:pt>
                <c:pt idx="557">
                  <c:v>MetroRide</c:v>
                </c:pt>
                <c:pt idx="558">
                  <c:v>MFine</c:v>
                </c:pt>
                <c:pt idx="559">
                  <c:v>mHealth</c:v>
                </c:pt>
                <c:pt idx="560">
                  <c:v>MicroDegree</c:v>
                </c:pt>
                <c:pt idx="561">
                  <c:v>Miko</c:v>
                </c:pt>
                <c:pt idx="562">
                  <c:v>Mindhouse</c:v>
                </c:pt>
                <c:pt idx="563">
                  <c:v>Mindler</c:v>
                </c:pt>
                <c:pt idx="564">
                  <c:v>Minimalist</c:v>
                </c:pt>
                <c:pt idx="565">
                  <c:v>Mobileware Technologies</c:v>
                </c:pt>
                <c:pt idx="566">
                  <c:v>MoEngage</c:v>
                </c:pt>
                <c:pt idx="567">
                  <c:v>moEVing</c:v>
                </c:pt>
                <c:pt idx="568">
                  <c:v>Mohalla Tech</c:v>
                </c:pt>
                <c:pt idx="569">
                  <c:v>Moneyboxx</c:v>
                </c:pt>
                <c:pt idx="570">
                  <c:v>moneyHOP</c:v>
                </c:pt>
                <c:pt idx="571">
                  <c:v>Mosaic Wellness</c:v>
                </c:pt>
                <c:pt idx="572">
                  <c:v>MPL</c:v>
                </c:pt>
                <c:pt idx="573">
                  <c:v>MSMEx</c:v>
                </c:pt>
                <c:pt idx="574">
                  <c:v>Murf.ai</c:v>
                </c:pt>
                <c:pt idx="575">
                  <c:v>Muvin</c:v>
                </c:pt>
                <c:pt idx="576">
                  <c:v>My3DSelfie</c:v>
                </c:pt>
                <c:pt idx="577">
                  <c:v>MYBYK</c:v>
                </c:pt>
                <c:pt idx="578">
                  <c:v>MyDentalPlan</c:v>
                </c:pt>
                <c:pt idx="579">
                  <c:v>Myelin Foundry</c:v>
                </c:pt>
                <c:pt idx="580">
                  <c:v>MYFITNESS</c:v>
                </c:pt>
                <c:pt idx="581">
                  <c:v>MyGlamm</c:v>
                </c:pt>
                <c:pt idx="582">
                  <c:v>MyMobiForce</c:v>
                </c:pt>
                <c:pt idx="583">
                  <c:v>Mynvax</c:v>
                </c:pt>
                <c:pt idx="584">
                  <c:v>MYRE Capital</c:v>
                </c:pt>
                <c:pt idx="585">
                  <c:v>MYSUN</c:v>
                </c:pt>
                <c:pt idx="586">
                  <c:v>Nalanda Learning</c:v>
                </c:pt>
                <c:pt idx="587">
                  <c:v>Nao Spirits &amp; Beverages Pvt Ltd</c:v>
                </c:pt>
                <c:pt idx="588">
                  <c:v>Nap Chief</c:v>
                </c:pt>
                <c:pt idx="589">
                  <c:v>Navars</c:v>
                </c:pt>
                <c:pt idx="590">
                  <c:v>Navia Life Care</c:v>
                </c:pt>
                <c:pt idx="591">
                  <c:v>Nazara Technologies</c:v>
                </c:pt>
                <c:pt idx="592">
                  <c:v>Neeman</c:v>
                </c:pt>
                <c:pt idx="593">
                  <c:v>NeoDocs</c:v>
                </c:pt>
                <c:pt idx="594">
                  <c:v>NeoDove</c:v>
                </c:pt>
                <c:pt idx="595">
                  <c:v>Neokred</c:v>
                </c:pt>
                <c:pt idx="596">
                  <c:v>NephroPlus</c:v>
                </c:pt>
                <c:pt idx="597">
                  <c:v>Nestasia</c:v>
                </c:pt>
                <c:pt idx="598">
                  <c:v>Nestroots</c:v>
                </c:pt>
                <c:pt idx="599">
                  <c:v>NeuroPixel.AI</c:v>
                </c:pt>
                <c:pt idx="600">
                  <c:v>Neverinstall</c:v>
                </c:pt>
                <c:pt idx="601">
                  <c:v>NewLink Group</c:v>
                </c:pt>
                <c:pt idx="602">
                  <c:v>NewsReach</c:v>
                </c:pt>
                <c:pt idx="603">
                  <c:v>Newton School</c:v>
                </c:pt>
                <c:pt idx="604">
                  <c:v>Nexprt</c:v>
                </c:pt>
                <c:pt idx="605">
                  <c:v>NFTically</c:v>
                </c:pt>
                <c:pt idx="606">
                  <c:v>Nimble Growth Organics</c:v>
                </c:pt>
                <c:pt idx="607">
                  <c:v>NimbleBox.ai</c:v>
                </c:pt>
                <c:pt idx="608">
                  <c:v>Ninety One</c:v>
                </c:pt>
                <c:pt idx="609">
                  <c:v>NIRAMAI</c:v>
                </c:pt>
                <c:pt idx="610">
                  <c:v>Niro</c:v>
                </c:pt>
                <c:pt idx="611">
                  <c:v>NirogGyan</c:v>
                </c:pt>
                <c:pt idx="612">
                  <c:v>NirogStreet</c:v>
                </c:pt>
                <c:pt idx="613">
                  <c:v>Nivesh</c:v>
                </c:pt>
                <c:pt idx="614">
                  <c:v>Nobel Hygiene</c:v>
                </c:pt>
                <c:pt idx="615">
                  <c:v>NoBroker.com</c:v>
                </c:pt>
                <c:pt idx="616">
                  <c:v>NODWIN</c:v>
                </c:pt>
                <c:pt idx="617">
                  <c:v>Northern Arc</c:v>
                </c:pt>
                <c:pt idx="618">
                  <c:v>NOTO</c:v>
                </c:pt>
                <c:pt idx="619">
                  <c:v>Nova Benefits</c:v>
                </c:pt>
                <c:pt idx="620">
                  <c:v>Now&amp;Me</c:v>
                </c:pt>
                <c:pt idx="621">
                  <c:v>O’ Be Cocktails</c:v>
                </c:pt>
                <c:pt idx="622">
                  <c:v>O4S</c:v>
                </c:pt>
                <c:pt idx="623">
                  <c:v>OckyPocky</c:v>
                </c:pt>
                <c:pt idx="624">
                  <c:v>OfBusiness</c:v>
                </c:pt>
                <c:pt idx="625">
                  <c:v>Ola</c:v>
                </c:pt>
                <c:pt idx="626">
                  <c:v>Ola Electric</c:v>
                </c:pt>
                <c:pt idx="627">
                  <c:v>Oliveboard</c:v>
                </c:pt>
                <c:pt idx="628">
                  <c:v>Onato</c:v>
                </c:pt>
                <c:pt idx="629">
                  <c:v>OneCode</c:v>
                </c:pt>
                <c:pt idx="630">
                  <c:v>Oneiric Gaming</c:v>
                </c:pt>
                <c:pt idx="631">
                  <c:v>Onelife</c:v>
                </c:pt>
                <c:pt idx="632">
                  <c:v>Onelife Nutriscience</c:v>
                </c:pt>
                <c:pt idx="633">
                  <c:v>Onsurity</c:v>
                </c:pt>
                <c:pt idx="634">
                  <c:v>Open Financial Technologies</c:v>
                </c:pt>
                <c:pt idx="635">
                  <c:v>Optimized Electrotech</c:v>
                </c:pt>
                <c:pt idx="636">
                  <c:v>ORAI</c:v>
                </c:pt>
                <c:pt idx="637">
                  <c:v>Origo</c:v>
                </c:pt>
                <c:pt idx="638">
                  <c:v>Otipy</c:v>
                </c:pt>
                <c:pt idx="639">
                  <c:v>OTO Capital</c:v>
                </c:pt>
                <c:pt idx="640">
                  <c:v>Ourbetterplanet</c:v>
                </c:pt>
                <c:pt idx="641">
                  <c:v>OwO</c:v>
                </c:pt>
                <c:pt idx="642">
                  <c:v>Oye Rickshaw</c:v>
                </c:pt>
                <c:pt idx="643">
                  <c:v>Oyo</c:v>
                </c:pt>
                <c:pt idx="644">
                  <c:v>OZiva</c:v>
                </c:pt>
                <c:pt idx="645">
                  <c:v>Ozonetel</c:v>
                </c:pt>
                <c:pt idx="646">
                  <c:v>Pankhuri</c:v>
                </c:pt>
                <c:pt idx="647">
                  <c:v>Paperfly</c:v>
                </c:pt>
                <c:pt idx="648">
                  <c:v>Pariksha</c:v>
                </c:pt>
                <c:pt idx="649">
                  <c:v>Park+</c:v>
                </c:pt>
                <c:pt idx="650">
                  <c:v>ParkSmart</c:v>
                </c:pt>
                <c:pt idx="651">
                  <c:v>Pathfndr.io</c:v>
                </c:pt>
                <c:pt idx="652">
                  <c:v>PayCardo</c:v>
                </c:pt>
                <c:pt idx="653">
                  <c:v>PayGlocal</c:v>
                </c:pt>
                <c:pt idx="654">
                  <c:v>Paytail</c:v>
                </c:pt>
                <c:pt idx="655">
                  <c:v>PazCare</c:v>
                </c:pt>
                <c:pt idx="656">
                  <c:v>Peak</c:v>
                </c:pt>
                <c:pt idx="657">
                  <c:v>PeakPerformer</c:v>
                </c:pt>
                <c:pt idx="658">
                  <c:v>peAR</c:v>
                </c:pt>
                <c:pt idx="659">
                  <c:v>Pee Safe</c:v>
                </c:pt>
                <c:pt idx="660">
                  <c:v>Pencil</c:v>
                </c:pt>
                <c:pt idx="661">
                  <c:v>Pencilton</c:v>
                </c:pt>
                <c:pt idx="662">
                  <c:v>Pepperfry</c:v>
                </c:pt>
                <c:pt idx="663">
                  <c:v>Peppermint</c:v>
                </c:pt>
                <c:pt idx="664">
                  <c:v>Perfora</c:v>
                </c:pt>
                <c:pt idx="665">
                  <c:v>Petpooja</c:v>
                </c:pt>
                <c:pt idx="666">
                  <c:v>Phable</c:v>
                </c:pt>
                <c:pt idx="667">
                  <c:v>PharmEasy</c:v>
                </c:pt>
                <c:pt idx="668">
                  <c:v>Phi Commerce</c:v>
                </c:pt>
                <c:pt idx="669">
                  <c:v>Phool.co</c:v>
                </c:pt>
                <c:pt idx="670">
                  <c:v>Pickright Technologies</c:v>
                </c:pt>
                <c:pt idx="671">
                  <c:v>Pickrr</c:v>
                </c:pt>
                <c:pt idx="672">
                  <c:v>Pine Labs</c:v>
                </c:pt>
                <c:pt idx="673">
                  <c:v>PingoLearn</c:v>
                </c:pt>
                <c:pt idx="674">
                  <c:v>Pitstop</c:v>
                </c:pt>
                <c:pt idx="675">
                  <c:v>Pixuate</c:v>
                </c:pt>
                <c:pt idx="676">
                  <c:v>Pixxel</c:v>
                </c:pt>
                <c:pt idx="677">
                  <c:v>PlanetSpark</c:v>
                </c:pt>
                <c:pt idx="678">
                  <c:v>Planys</c:v>
                </c:pt>
                <c:pt idx="679">
                  <c:v>Playo</c:v>
                </c:pt>
                <c:pt idx="680">
                  <c:v>PlayShifu</c:v>
                </c:pt>
                <c:pt idx="681">
                  <c:v>Playto Labs</c:v>
                </c:pt>
                <c:pt idx="682">
                  <c:v>Plix</c:v>
                </c:pt>
                <c:pt idx="683">
                  <c:v>Plum</c:v>
                </c:pt>
                <c:pt idx="684">
                  <c:v>Plutomen</c:v>
                </c:pt>
                <c:pt idx="685">
                  <c:v>Pocket Aces</c:v>
                </c:pt>
                <c:pt idx="686">
                  <c:v>Pocket FM</c:v>
                </c:pt>
                <c:pt idx="687">
                  <c:v>Pocketly</c:v>
                </c:pt>
                <c:pt idx="688">
                  <c:v>Policybazaar</c:v>
                </c:pt>
                <c:pt idx="689">
                  <c:v>Polygon</c:v>
                </c:pt>
                <c:pt idx="690">
                  <c:v>Porter</c:v>
                </c:pt>
                <c:pt idx="691">
                  <c:v>Postman</c:v>
                </c:pt>
                <c:pt idx="692">
                  <c:v>Power Gummies</c:v>
                </c:pt>
                <c:pt idx="693">
                  <c:v>Powerhouse91</c:v>
                </c:pt>
                <c:pt idx="694">
                  <c:v>Powerplay</c:v>
                </c:pt>
                <c:pt idx="695">
                  <c:v>Practically</c:v>
                </c:pt>
                <c:pt idx="696">
                  <c:v>Pratilipi</c:v>
                </c:pt>
                <c:pt idx="697">
                  <c:v>PredictiVu</c:v>
                </c:pt>
                <c:pt idx="698">
                  <c:v>PrepBytes</c:v>
                </c:pt>
                <c:pt idx="699">
                  <c:v>Prescinto</c:v>
                </c:pt>
                <c:pt idx="700">
                  <c:v>Pristyn Care</c:v>
                </c:pt>
                <c:pt idx="701">
                  <c:v>Probus</c:v>
                </c:pt>
                <c:pt idx="702">
                  <c:v>Probus Insurance</c:v>
                </c:pt>
                <c:pt idx="703">
                  <c:v>Prodo</c:v>
                </c:pt>
                <c:pt idx="704">
                  <c:v>Proeon</c:v>
                </c:pt>
                <c:pt idx="705">
                  <c:v>ProfitWheel</c:v>
                </c:pt>
                <c:pt idx="706">
                  <c:v>Progcap</c:v>
                </c:pt>
                <c:pt idx="707">
                  <c:v>Prolgae</c:v>
                </c:pt>
                <c:pt idx="708">
                  <c:v>PropReturns</c:v>
                </c:pt>
                <c:pt idx="709">
                  <c:v>PumPumPum</c:v>
                </c:pt>
                <c:pt idx="710">
                  <c:v>Puresh Daily</c:v>
                </c:pt>
                <c:pt idx="711">
                  <c:v>PurpleTutor</c:v>
                </c:pt>
                <c:pt idx="712">
                  <c:v>Purplle</c:v>
                </c:pt>
                <c:pt idx="713">
                  <c:v>Qin1</c:v>
                </c:pt>
                <c:pt idx="714">
                  <c:v>Qoohoo</c:v>
                </c:pt>
                <c:pt idx="715">
                  <c:v>Quali55Care</c:v>
                </c:pt>
                <c:pt idx="716">
                  <c:v>Qube Health</c:v>
                </c:pt>
                <c:pt idx="717">
                  <c:v>Questt</c:v>
                </c:pt>
                <c:pt idx="718">
                  <c:v>QuickSell</c:v>
                </c:pt>
                <c:pt idx="719">
                  <c:v>QuickShift</c:v>
                </c:pt>
                <c:pt idx="720">
                  <c:v>Quizizz</c:v>
                </c:pt>
                <c:pt idx="721">
                  <c:v>R for Rabbit</c:v>
                </c:pt>
                <c:pt idx="722">
                  <c:v>RACEnergy</c:v>
                </c:pt>
                <c:pt idx="723">
                  <c:v>Rage Coffee</c:v>
                </c:pt>
                <c:pt idx="724">
                  <c:v>Rapido</c:v>
                </c:pt>
                <c:pt idx="725">
                  <c:v>Raptee Energy</c:v>
                </c:pt>
                <c:pt idx="726">
                  <c:v>Razorpay</c:v>
                </c:pt>
                <c:pt idx="727">
                  <c:v>ReadyAssist</c:v>
                </c:pt>
                <c:pt idx="728">
                  <c:v>Rebel Foods</c:v>
                </c:pt>
                <c:pt idx="729">
                  <c:v>Reccy Adventures</c:v>
                </c:pt>
                <c:pt idx="730">
                  <c:v>Recordent</c:v>
                </c:pt>
                <c:pt idx="731">
                  <c:v>ReDesyn</c:v>
                </c:pt>
                <c:pt idx="732">
                  <c:v>Refyne</c:v>
                </c:pt>
                <c:pt idx="733">
                  <c:v>Remedico</c:v>
                </c:pt>
                <c:pt idx="734">
                  <c:v>RENEE Cosmetics</c:v>
                </c:pt>
                <c:pt idx="735">
                  <c:v>RenewBuy</c:v>
                </c:pt>
                <c:pt idx="736">
                  <c:v>Rentomojo</c:v>
                </c:pt>
                <c:pt idx="737">
                  <c:v>ReshaMandi</c:v>
                </c:pt>
                <c:pt idx="738">
                  <c:v>RevFin</c:v>
                </c:pt>
                <c:pt idx="739">
                  <c:v>REVOS</c:v>
                </c:pt>
                <c:pt idx="740">
                  <c:v>Rezo.ai</c:v>
                </c:pt>
                <c:pt idx="741">
                  <c:v>RIPPLR</c:v>
                </c:pt>
                <c:pt idx="742">
                  <c:v>RiseBird</c:v>
                </c:pt>
                <c:pt idx="743">
                  <c:v>Riskcovry</c:v>
                </c:pt>
                <c:pt idx="744">
                  <c:v>Rockclimber</c:v>
                </c:pt>
                <c:pt idx="745">
                  <c:v>Rocket Skills</c:v>
                </c:pt>
                <c:pt idx="746">
                  <c:v>Rubix Data Sciences</c:v>
                </c:pt>
                <c:pt idx="747">
                  <c:v>RuleZero</c:v>
                </c:pt>
                <c:pt idx="748">
                  <c:v>Rupifi</c:v>
                </c:pt>
                <c:pt idx="749">
                  <c:v>Ruptok</c:v>
                </c:pt>
                <c:pt idx="750">
                  <c:v>Ruptok Fintech</c:v>
                </c:pt>
                <c:pt idx="751">
                  <c:v>Saarthi Pedagogy</c:v>
                </c:pt>
                <c:pt idx="752">
                  <c:v>saarthi.ai</c:v>
                </c:pt>
                <c:pt idx="753">
                  <c:v>SaaS Labs</c:v>
                </c:pt>
                <c:pt idx="754">
                  <c:v>Safex Chemicals</c:v>
                </c:pt>
                <c:pt idx="755">
                  <c:v>Safexpay</c:v>
                </c:pt>
                <c:pt idx="756">
                  <c:v>SalaryBox</c:v>
                </c:pt>
                <c:pt idx="757">
                  <c:v>SALT</c:v>
                </c:pt>
                <c:pt idx="758">
                  <c:v>Samaaro</c:v>
                </c:pt>
                <c:pt idx="759">
                  <c:v>Samunnati</c:v>
                </c:pt>
                <c:pt idx="760">
                  <c:v>Sanctum Wealth</c:v>
                </c:pt>
                <c:pt idx="761">
                  <c:v>Sanfe</c:v>
                </c:pt>
                <c:pt idx="762">
                  <c:v>Sapio Analytics</c:v>
                </c:pt>
                <c:pt idx="763">
                  <c:v>Sarathi</c:v>
                </c:pt>
                <c:pt idx="764">
                  <c:v>SarvaGram</c:v>
                </c:pt>
                <c:pt idx="765">
                  <c:v>SatSure</c:v>
                </c:pt>
                <c:pt idx="766">
                  <c:v>SATYA MicroCapital</c:v>
                </c:pt>
                <c:pt idx="767">
                  <c:v>Saveo</c:v>
                </c:pt>
                <c:pt idx="768">
                  <c:v>Say Cheese</c:v>
                </c:pt>
                <c:pt idx="769">
                  <c:v>Scentials</c:v>
                </c:pt>
                <c:pt idx="770">
                  <c:v>Sea6 Energy</c:v>
                </c:pt>
                <c:pt idx="771">
                  <c:v>SeeVC</c:v>
                </c:pt>
                <c:pt idx="772">
                  <c:v>Settl</c:v>
                </c:pt>
                <c:pt idx="773">
                  <c:v>Settlrs</c:v>
                </c:pt>
                <c:pt idx="774">
                  <c:v>Shadez</c:v>
                </c:pt>
                <c:pt idx="775">
                  <c:v>ShareChat</c:v>
                </c:pt>
                <c:pt idx="776">
                  <c:v>Shiprocket</c:v>
                </c:pt>
                <c:pt idx="777">
                  <c:v>ShopMyLooks</c:v>
                </c:pt>
                <c:pt idx="778">
                  <c:v>ShopSe</c:v>
                </c:pt>
                <c:pt idx="779">
                  <c:v>Shumee</c:v>
                </c:pt>
                <c:pt idx="780">
                  <c:v>Shyplite</c:v>
                </c:pt>
                <c:pt idx="781">
                  <c:v>Simpl</c:v>
                </c:pt>
                <c:pt idx="782">
                  <c:v>Simple Energy</c:v>
                </c:pt>
                <c:pt idx="783">
                  <c:v>SimpliContract</c:v>
                </c:pt>
                <c:pt idx="784">
                  <c:v>Siply</c:v>
                </c:pt>
                <c:pt idx="785">
                  <c:v>Sirona Hygiene</c:v>
                </c:pt>
                <c:pt idx="786">
                  <c:v>SK Finance</c:v>
                </c:pt>
                <c:pt idx="787">
                  <c:v>Skeps</c:v>
                </c:pt>
                <c:pt idx="788">
                  <c:v>Skillmatics</c:v>
                </c:pt>
                <c:pt idx="789">
                  <c:v>SkilloVilla</c:v>
                </c:pt>
                <c:pt idx="790">
                  <c:v>Skit</c:v>
                </c:pt>
                <c:pt idx="791">
                  <c:v>Skylark Drones</c:v>
                </c:pt>
                <c:pt idx="792">
                  <c:v>Skymet</c:v>
                </c:pt>
                <c:pt idx="793">
                  <c:v>Slang Labs</c:v>
                </c:pt>
                <c:pt idx="794">
                  <c:v>SleepyCat</c:v>
                </c:pt>
                <c:pt idx="795">
                  <c:v>Slice</c:v>
                </c:pt>
                <c:pt idx="796">
                  <c:v>Smallcase</c:v>
                </c:pt>
                <c:pt idx="797">
                  <c:v>Smart Express</c:v>
                </c:pt>
                <c:pt idx="798">
                  <c:v>Smart Joules</c:v>
                </c:pt>
                <c:pt idx="799">
                  <c:v>SmartCoin</c:v>
                </c:pt>
                <c:pt idx="800">
                  <c:v>Smartstaff</c:v>
                </c:pt>
                <c:pt idx="801">
                  <c:v>SMOOR</c:v>
                </c:pt>
                <c:pt idx="802">
                  <c:v>Smytten</c:v>
                </c:pt>
                <c:pt idx="803">
                  <c:v>Snack Amor</c:v>
                </c:pt>
                <c:pt idx="804">
                  <c:v>Sochcast</c:v>
                </c:pt>
                <c:pt idx="805">
                  <c:v>Solethreads</c:v>
                </c:pt>
                <c:pt idx="806">
                  <c:v>Soothe Healthcare</c:v>
                </c:pt>
                <c:pt idx="807">
                  <c:v>Sourcewiz</c:v>
                </c:pt>
                <c:pt idx="808">
                  <c:v>SP Robotic Works</c:v>
                </c:pt>
                <c:pt idx="809">
                  <c:v>Spardha</c:v>
                </c:pt>
                <c:pt idx="810">
                  <c:v>Spark Studio</c:v>
                </c:pt>
                <c:pt idx="811">
                  <c:v>Speciale Invest</c:v>
                </c:pt>
                <c:pt idx="812">
                  <c:v>SpEd@home</c:v>
                </c:pt>
                <c:pt idx="813">
                  <c:v>Spinny</c:v>
                </c:pt>
                <c:pt idx="814">
                  <c:v>Spintly</c:v>
                </c:pt>
                <c:pt idx="815">
                  <c:v>SplashLearn</c:v>
                </c:pt>
                <c:pt idx="816">
                  <c:v>Sporjo</c:v>
                </c:pt>
                <c:pt idx="817">
                  <c:v>SportZchain</c:v>
                </c:pt>
                <c:pt idx="818">
                  <c:v>Spottabl</c:v>
                </c:pt>
                <c:pt idx="819">
                  <c:v>Spry</c:v>
                </c:pt>
                <c:pt idx="820">
                  <c:v>Square Yards</c:v>
                </c:pt>
                <c:pt idx="821">
                  <c:v>SSA Finserv</c:v>
                </c:pt>
                <c:pt idx="822">
                  <c:v>Stack</c:v>
                </c:pt>
                <c:pt idx="823">
                  <c:v>StackBOX</c:v>
                </c:pt>
                <c:pt idx="824">
                  <c:v>Stelis Biopharma</c:v>
                </c:pt>
                <c:pt idx="825">
                  <c:v>Stellaris Venture Partners</c:v>
                </c:pt>
                <c:pt idx="826">
                  <c:v>Sterling Accuris Wellness</c:v>
                </c:pt>
                <c:pt idx="827">
                  <c:v>StockGro</c:v>
                </c:pt>
                <c:pt idx="828">
                  <c:v>Storia</c:v>
                </c:pt>
                <c:pt idx="829">
                  <c:v>Strata</c:v>
                </c:pt>
                <c:pt idx="830">
                  <c:v>Strip Finance</c:v>
                </c:pt>
                <c:pt idx="831">
                  <c:v>Studio Sirah</c:v>
                </c:pt>
                <c:pt idx="832">
                  <c:v>Stylework</c:v>
                </c:pt>
                <c:pt idx="833">
                  <c:v>Sugar.fit</c:v>
                </c:pt>
                <c:pt idx="834">
                  <c:v>SUN Mobility</c:v>
                </c:pt>
                <c:pt idx="835">
                  <c:v>Sunstone Eduversity</c:v>
                </c:pt>
                <c:pt idx="836">
                  <c:v>SuperBeings</c:v>
                </c:pt>
                <c:pt idx="837">
                  <c:v>SuperBottoms</c:v>
                </c:pt>
                <c:pt idx="838">
                  <c:v>SuperGaming</c:v>
                </c:pt>
                <c:pt idx="839">
                  <c:v>SuperK</c:v>
                </c:pt>
                <c:pt idx="840">
                  <c:v>SuperOps.ai</c:v>
                </c:pt>
                <c:pt idx="841">
                  <c:v>Superplum</c:v>
                </c:pt>
                <c:pt idx="842">
                  <c:v>Superpro.ai</c:v>
                </c:pt>
                <c:pt idx="843">
                  <c:v>Supersourcing</c:v>
                </c:pt>
                <c:pt idx="844">
                  <c:v>Supertails</c:v>
                </c:pt>
                <c:pt idx="845">
                  <c:v>SuperZop</c:v>
                </c:pt>
                <c:pt idx="846">
                  <c:v>Supply6</c:v>
                </c:pt>
                <c:pt idx="847">
                  <c:v>SupplyNote</c:v>
                </c:pt>
                <c:pt idx="848">
                  <c:v>Svasti Microfinance</c:v>
                </c:pt>
                <c:pt idx="849">
                  <c:v>Svish</c:v>
                </c:pt>
                <c:pt idx="850">
                  <c:v>Swajal</c:v>
                </c:pt>
                <c:pt idx="851">
                  <c:v>Swiflearn</c:v>
                </c:pt>
                <c:pt idx="852">
                  <c:v>Swiggy</c:v>
                </c:pt>
                <c:pt idx="853">
                  <c:v>Synapsica</c:v>
                </c:pt>
                <c:pt idx="854">
                  <c:v>Syook</c:v>
                </c:pt>
                <c:pt idx="855">
                  <c:v>TABLT</c:v>
                </c:pt>
                <c:pt idx="856">
                  <c:v>TagZ Foods</c:v>
                </c:pt>
                <c:pt idx="857">
                  <c:v>Taikee</c:v>
                </c:pt>
                <c:pt idx="858">
                  <c:v>Tamasha</c:v>
                </c:pt>
                <c:pt idx="859">
                  <c:v>TartanSense</c:v>
                </c:pt>
                <c:pt idx="860">
                  <c:v>Taskmo</c:v>
                </c:pt>
                <c:pt idx="861">
                  <c:v>Teachmint</c:v>
                </c:pt>
                <c:pt idx="862">
                  <c:v>TechEagle</c:v>
                </c:pt>
                <c:pt idx="863">
                  <c:v>Tekie</c:v>
                </c:pt>
                <c:pt idx="864">
                  <c:v>TenderCuts</c:v>
                </c:pt>
                <c:pt idx="865">
                  <c:v>Tessolve</c:v>
                </c:pt>
                <c:pt idx="866">
                  <c:v>ThatMate</c:v>
                </c:pt>
                <c:pt idx="867">
                  <c:v>The Ayurveda Co</c:v>
                </c:pt>
                <c:pt idx="868">
                  <c:v>The ePlane</c:v>
                </c:pt>
                <c:pt idx="869">
                  <c:v>The Good Glamm Group</c:v>
                </c:pt>
                <c:pt idx="870">
                  <c:v>The Hosteller</c:v>
                </c:pt>
                <c:pt idx="871">
                  <c:v>The Indus Valley</c:v>
                </c:pt>
                <c:pt idx="872">
                  <c:v>The Money Club</c:v>
                </c:pt>
                <c:pt idx="873">
                  <c:v>The Sleep Company</c:v>
                </c:pt>
                <c:pt idx="874">
                  <c:v>The Switch Fix</c:v>
                </c:pt>
                <c:pt idx="875">
                  <c:v>The Viral Fever</c:v>
                </c:pt>
                <c:pt idx="876">
                  <c:v>The Whole Truth</c:v>
                </c:pt>
                <c:pt idx="877">
                  <c:v>TheHouseMonk</c:v>
                </c:pt>
                <c:pt idx="878">
                  <c:v>Thingsup</c:v>
                </c:pt>
                <c:pt idx="879">
                  <c:v>Tickertape</c:v>
                </c:pt>
                <c:pt idx="880">
                  <c:v>Tilt</c:v>
                </c:pt>
                <c:pt idx="881">
                  <c:v>Tinkerly</c:v>
                </c:pt>
                <c:pt idx="882">
                  <c:v>Toch.ai</c:v>
                </c:pt>
                <c:pt idx="883">
                  <c:v>Toothsi</c:v>
                </c:pt>
                <c:pt idx="884">
                  <c:v>Toplyne</c:v>
                </c:pt>
                <c:pt idx="885">
                  <c:v>Toppersnotes</c:v>
                </c:pt>
                <c:pt idx="886">
                  <c:v>Totality</c:v>
                </c:pt>
                <c:pt idx="887">
                  <c:v>TranZact</c:v>
                </c:pt>
                <c:pt idx="888">
                  <c:v>TravClan</c:v>
                </c:pt>
                <c:pt idx="889">
                  <c:v>TRDR</c:v>
                </c:pt>
                <c:pt idx="890">
                  <c:v>Treebo Hotels</c:v>
                </c:pt>
                <c:pt idx="891">
                  <c:v>Trell</c:v>
                </c:pt>
                <c:pt idx="892">
                  <c:v>Trica</c:v>
                </c:pt>
                <c:pt idx="893">
                  <c:v>Trinkerr</c:v>
                </c:pt>
                <c:pt idx="894">
                  <c:v>Troo Good</c:v>
                </c:pt>
                <c:pt idx="895">
                  <c:v>True Balance</c:v>
                </c:pt>
                <c:pt idx="896">
                  <c:v>True Elements</c:v>
                </c:pt>
                <c:pt idx="897">
                  <c:v>Truemeds</c:v>
                </c:pt>
                <c:pt idx="898">
                  <c:v>TrulyMadly</c:v>
                </c:pt>
                <c:pt idx="899">
                  <c:v>TruNativ</c:v>
                </c:pt>
                <c:pt idx="900">
                  <c:v>Tummoc</c:v>
                </c:pt>
                <c:pt idx="901">
                  <c:v>TurboHire</c:v>
                </c:pt>
                <c:pt idx="902">
                  <c:v>Turnip</c:v>
                </c:pt>
                <c:pt idx="903">
                  <c:v>Turtlemint</c:v>
                </c:pt>
                <c:pt idx="904">
                  <c:v>Tvasta</c:v>
                </c:pt>
                <c:pt idx="905">
                  <c:v>TWID</c:v>
                </c:pt>
                <c:pt idx="906">
                  <c:v>Twin Health</c:v>
                </c:pt>
                <c:pt idx="907">
                  <c:v>TyrePlex</c:v>
                </c:pt>
                <c:pt idx="908">
                  <c:v>Uable</c:v>
                </c:pt>
                <c:pt idx="909">
                  <c:v>Udaan</c:v>
                </c:pt>
                <c:pt idx="910">
                  <c:v>Udayy</c:v>
                </c:pt>
                <c:pt idx="911">
                  <c:v>Ultrahuman</c:v>
                </c:pt>
                <c:pt idx="912">
                  <c:v>Ultraviolette</c:v>
                </c:pt>
                <c:pt idx="913">
                  <c:v>Unacademy</c:v>
                </c:pt>
                <c:pt idx="914">
                  <c:v>Unbox Robotics</c:v>
                </c:pt>
                <c:pt idx="915">
                  <c:v>Uni Cards</c:v>
                </c:pt>
                <c:pt idx="916">
                  <c:v>Unlu</c:v>
                </c:pt>
                <c:pt idx="917">
                  <c:v>Unnati</c:v>
                </c:pt>
                <c:pt idx="918">
                  <c:v>Unremot</c:v>
                </c:pt>
                <c:pt idx="919">
                  <c:v>Upgame</c:v>
                </c:pt>
                <c:pt idx="920">
                  <c:v>upGrad</c:v>
                </c:pt>
                <c:pt idx="921">
                  <c:v>UpScalio</c:v>
                </c:pt>
                <c:pt idx="922">
                  <c:v>Upside AI</c:v>
                </c:pt>
                <c:pt idx="923">
                  <c:v>UptimeAI</c:v>
                </c:pt>
                <c:pt idx="924">
                  <c:v>Urban Company</c:v>
                </c:pt>
                <c:pt idx="925">
                  <c:v>UrbanKisaan</c:v>
                </c:pt>
                <c:pt idx="926">
                  <c:v>UrbanMatrix Technologies</c:v>
                </c:pt>
                <c:pt idx="927">
                  <c:v>Uvi Health</c:v>
                </c:pt>
                <c:pt idx="928">
                  <c:v>Vah Vah!</c:v>
                </c:pt>
                <c:pt idx="929">
                  <c:v>Vahak</c:v>
                </c:pt>
                <c:pt idx="930">
                  <c:v>Vahan</c:v>
                </c:pt>
                <c:pt idx="931">
                  <c:v>Vahdam</c:v>
                </c:pt>
                <c:pt idx="932">
                  <c:v>Vakilsearch</c:v>
                </c:pt>
                <c:pt idx="933">
                  <c:v>Valuationary</c:v>
                </c:pt>
                <c:pt idx="934">
                  <c:v>Vanity Wagon</c:v>
                </c:pt>
                <c:pt idx="935">
                  <c:v>Vayana Network</c:v>
                </c:pt>
                <c:pt idx="936">
                  <c:v>Vedantu</c:v>
                </c:pt>
                <c:pt idx="937">
                  <c:v>Vedic Cosmeceuticals</c:v>
                </c:pt>
                <c:pt idx="938">
                  <c:v>Veefin</c:v>
                </c:pt>
                <c:pt idx="939">
                  <c:v>Vegrow</c:v>
                </c:pt>
                <c:pt idx="940">
                  <c:v>Velocity</c:v>
                </c:pt>
                <c:pt idx="941">
                  <c:v>VenWiz</c:v>
                </c:pt>
                <c:pt idx="942">
                  <c:v>Verandah</c:v>
                </c:pt>
                <c:pt idx="943">
                  <c:v>VerSe Innovation</c:v>
                </c:pt>
                <c:pt idx="944">
                  <c:v>Vidyakul</c:v>
                </c:pt>
                <c:pt idx="945">
                  <c:v>VilCart</c:v>
                </c:pt>
                <c:pt idx="946">
                  <c:v>Virohan</c:v>
                </c:pt>
                <c:pt idx="947">
                  <c:v>Visit Health</c:v>
                </c:pt>
                <c:pt idx="948">
                  <c:v>Vista Rooms</c:v>
                </c:pt>
                <c:pt idx="949">
                  <c:v>Vital</c:v>
                </c:pt>
                <c:pt idx="950">
                  <c:v>Vitra.ai</c:v>
                </c:pt>
                <c:pt idx="951">
                  <c:v>VLCC Health Care</c:v>
                </c:pt>
                <c:pt idx="952">
                  <c:v>Voiro</c:v>
                </c:pt>
                <c:pt idx="953">
                  <c:v>Voxelgrids</c:v>
                </c:pt>
                <c:pt idx="954">
                  <c:v>VRO Hospitality</c:v>
                </c:pt>
                <c:pt idx="955">
                  <c:v>Wakefit</c:v>
                </c:pt>
                <c:pt idx="956">
                  <c:v>Wallmantra</c:v>
                </c:pt>
                <c:pt idx="957">
                  <c:v>Wasabi</c:v>
                </c:pt>
                <c:pt idx="958">
                  <c:v>WaterScience</c:v>
                </c:pt>
                <c:pt idx="959">
                  <c:v>We Founder Circle</c:v>
                </c:pt>
                <c:pt idx="960">
                  <c:v>Wellbeing Nutrition</c:v>
                </c:pt>
                <c:pt idx="961">
                  <c:v>WeRize</c:v>
                </c:pt>
                <c:pt idx="962">
                  <c:v>WeSkill</c:v>
                </c:pt>
                <c:pt idx="963">
                  <c:v>WESS</c:v>
                </c:pt>
                <c:pt idx="964">
                  <c:v>WeWork India</c:v>
                </c:pt>
                <c:pt idx="965">
                  <c:v>Wherehouse.io</c:v>
                </c:pt>
                <c:pt idx="966">
                  <c:v>Whiz League</c:v>
                </c:pt>
                <c:pt idx="967">
                  <c:v>WickedGud</c:v>
                </c:pt>
                <c:pt idx="968">
                  <c:v>Wiggles.in</c:v>
                </c:pt>
                <c:pt idx="969">
                  <c:v>Wiingy</c:v>
                </c:pt>
                <c:pt idx="970">
                  <c:v>WINDO</c:v>
                </c:pt>
                <c:pt idx="971">
                  <c:v>Wingreens Farms</c:v>
                </c:pt>
                <c:pt idx="972">
                  <c:v>WinZO</c:v>
                </c:pt>
                <c:pt idx="973">
                  <c:v>WiT-ACE</c:v>
                </c:pt>
                <c:pt idx="974">
                  <c:v>Wiz Freight</c:v>
                </c:pt>
                <c:pt idx="975">
                  <c:v>WizKlub</c:v>
                </c:pt>
                <c:pt idx="976">
                  <c:v>Wobb</c:v>
                </c:pt>
                <c:pt idx="977">
                  <c:v>Wonderchef</c:v>
                </c:pt>
                <c:pt idx="978">
                  <c:v>Wondrlab</c:v>
                </c:pt>
                <c:pt idx="979">
                  <c:v>Wow! Momo</c:v>
                </c:pt>
                <c:pt idx="980">
                  <c:v>Wright Research</c:v>
                </c:pt>
                <c:pt idx="981">
                  <c:v>Wysa</c:v>
                </c:pt>
                <c:pt idx="982">
                  <c:v>Xpand</c:v>
                </c:pt>
                <c:pt idx="983">
                  <c:v>Xpresslane</c:v>
                </c:pt>
                <c:pt idx="984">
                  <c:v>XYXX Apparels</c:v>
                </c:pt>
                <c:pt idx="985">
                  <c:v>YAP</c:v>
                </c:pt>
                <c:pt idx="986">
                  <c:v>Yellow Class</c:v>
                </c:pt>
                <c:pt idx="987">
                  <c:v>Yodacart</c:v>
                </c:pt>
                <c:pt idx="988">
                  <c:v>Yojak</c:v>
                </c:pt>
                <c:pt idx="989">
                  <c:v>YourPhysio</c:v>
                </c:pt>
                <c:pt idx="990">
                  <c:v>YPay</c:v>
                </c:pt>
                <c:pt idx="991">
                  <c:v>Yu Foodlabs</c:v>
                </c:pt>
                <c:pt idx="992">
                  <c:v>Zaara Biotech</c:v>
                </c:pt>
                <c:pt idx="993">
                  <c:v>Zenduty</c:v>
                </c:pt>
                <c:pt idx="994">
                  <c:v>Zenpay Solutions</c:v>
                </c:pt>
                <c:pt idx="995">
                  <c:v>Zepto</c:v>
                </c:pt>
                <c:pt idx="996">
                  <c:v>Zerone</c:v>
                </c:pt>
                <c:pt idx="997">
                  <c:v>ZestMoney</c:v>
                </c:pt>
                <c:pt idx="998">
                  <c:v>Zetwerk</c:v>
                </c:pt>
                <c:pt idx="999">
                  <c:v>ZFW Hospitality</c:v>
                </c:pt>
                <c:pt idx="1000">
                  <c:v>Zingavita</c:v>
                </c:pt>
                <c:pt idx="1001">
                  <c:v>Zingbus</c:v>
                </c:pt>
                <c:pt idx="1002">
                  <c:v>Zoko</c:v>
                </c:pt>
                <c:pt idx="1003">
                  <c:v>Zolve</c:v>
                </c:pt>
                <c:pt idx="1004">
                  <c:v>Zoomcar</c:v>
                </c:pt>
                <c:pt idx="1005">
                  <c:v>Zorro</c:v>
                </c:pt>
                <c:pt idx="1006">
                  <c:v>Zotalabs</c:v>
                </c:pt>
                <c:pt idx="1007">
                  <c:v>Zouk</c:v>
                </c:pt>
                <c:pt idx="1008">
                  <c:v>Zupee</c:v>
                </c:pt>
                <c:pt idx="1009">
                  <c:v>Zypp Electric</c:v>
                </c:pt>
                <c:pt idx="1010">
                  <c:v>(blank)</c:v>
                </c:pt>
              </c:strCache>
            </c:strRef>
          </c:cat>
          <c:val>
            <c:numRef>
              <c:f>Sheet2!$B$4:$B$1015</c:f>
              <c:numCache>
                <c:formatCode>General</c:formatCode>
                <c:ptCount val="1011"/>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1</c:v>
                </c:pt>
                <c:pt idx="39">
                  <c:v>1</c:v>
                </c:pt>
                <c:pt idx="40">
                  <c:v>1</c:v>
                </c:pt>
                <c:pt idx="41">
                  <c:v>1</c:v>
                </c:pt>
                <c:pt idx="42">
                  <c:v>1</c:v>
                </c:pt>
                <c:pt idx="43">
                  <c:v>1</c:v>
                </c:pt>
                <c:pt idx="44">
                  <c:v>1</c:v>
                </c:pt>
                <c:pt idx="45">
                  <c:v>1</c:v>
                </c:pt>
                <c:pt idx="46">
                  <c:v>1</c:v>
                </c:pt>
                <c:pt idx="47">
                  <c:v>1</c:v>
                </c:pt>
                <c:pt idx="48">
                  <c:v>1</c:v>
                </c:pt>
                <c:pt idx="49">
                  <c:v>1</c:v>
                </c:pt>
                <c:pt idx="50">
                  <c:v>1</c:v>
                </c:pt>
                <c:pt idx="51">
                  <c:v>1</c:v>
                </c:pt>
                <c:pt idx="52">
                  <c:v>1</c:v>
                </c:pt>
                <c:pt idx="53">
                  <c:v>1</c:v>
                </c:pt>
                <c:pt idx="54">
                  <c:v>1</c:v>
                </c:pt>
                <c:pt idx="55">
                  <c:v>1</c:v>
                </c:pt>
                <c:pt idx="56">
                  <c:v>1</c:v>
                </c:pt>
                <c:pt idx="57">
                  <c:v>1</c:v>
                </c:pt>
                <c:pt idx="58">
                  <c:v>1</c:v>
                </c:pt>
                <c:pt idx="59">
                  <c:v>1</c:v>
                </c:pt>
                <c:pt idx="60">
                  <c:v>1</c:v>
                </c:pt>
                <c:pt idx="61">
                  <c:v>1</c:v>
                </c:pt>
                <c:pt idx="62">
                  <c:v>1</c:v>
                </c:pt>
                <c:pt idx="63">
                  <c:v>1</c:v>
                </c:pt>
                <c:pt idx="64">
                  <c:v>1</c:v>
                </c:pt>
                <c:pt idx="65">
                  <c:v>1</c:v>
                </c:pt>
                <c:pt idx="66">
                  <c:v>1</c:v>
                </c:pt>
                <c:pt idx="67">
                  <c:v>1</c:v>
                </c:pt>
                <c:pt idx="68">
                  <c:v>1</c:v>
                </c:pt>
                <c:pt idx="69">
                  <c:v>1</c:v>
                </c:pt>
                <c:pt idx="70">
                  <c:v>1</c:v>
                </c:pt>
                <c:pt idx="71">
                  <c:v>1</c:v>
                </c:pt>
                <c:pt idx="72">
                  <c:v>1</c:v>
                </c:pt>
                <c:pt idx="73">
                  <c:v>1</c:v>
                </c:pt>
                <c:pt idx="74">
                  <c:v>1</c:v>
                </c:pt>
                <c:pt idx="75">
                  <c:v>1</c:v>
                </c:pt>
                <c:pt idx="76">
                  <c:v>1</c:v>
                </c:pt>
                <c:pt idx="77">
                  <c:v>1</c:v>
                </c:pt>
                <c:pt idx="78">
                  <c:v>1</c:v>
                </c:pt>
                <c:pt idx="79">
                  <c:v>1</c:v>
                </c:pt>
                <c:pt idx="80">
                  <c:v>1</c:v>
                </c:pt>
                <c:pt idx="81">
                  <c:v>1</c:v>
                </c:pt>
                <c:pt idx="82">
                  <c:v>1</c:v>
                </c:pt>
                <c:pt idx="83">
                  <c:v>1</c:v>
                </c:pt>
                <c:pt idx="84">
                  <c:v>1</c:v>
                </c:pt>
                <c:pt idx="85">
                  <c:v>1</c:v>
                </c:pt>
                <c:pt idx="86">
                  <c:v>1</c:v>
                </c:pt>
                <c:pt idx="87">
                  <c:v>1</c:v>
                </c:pt>
                <c:pt idx="88">
                  <c:v>1</c:v>
                </c:pt>
                <c:pt idx="89">
                  <c:v>1</c:v>
                </c:pt>
                <c:pt idx="90">
                  <c:v>1</c:v>
                </c:pt>
                <c:pt idx="91">
                  <c:v>1</c:v>
                </c:pt>
                <c:pt idx="92">
                  <c:v>1</c:v>
                </c:pt>
                <c:pt idx="93">
                  <c:v>1</c:v>
                </c:pt>
                <c:pt idx="94">
                  <c:v>1</c:v>
                </c:pt>
                <c:pt idx="95">
                  <c:v>1</c:v>
                </c:pt>
                <c:pt idx="96">
                  <c:v>1</c:v>
                </c:pt>
                <c:pt idx="97">
                  <c:v>1</c:v>
                </c:pt>
                <c:pt idx="98">
                  <c:v>1</c:v>
                </c:pt>
                <c:pt idx="99">
                  <c:v>1</c:v>
                </c:pt>
                <c:pt idx="100">
                  <c:v>1</c:v>
                </c:pt>
                <c:pt idx="101">
                  <c:v>1</c:v>
                </c:pt>
                <c:pt idx="102">
                  <c:v>1</c:v>
                </c:pt>
                <c:pt idx="103">
                  <c:v>1</c:v>
                </c:pt>
                <c:pt idx="104">
                  <c:v>1</c:v>
                </c:pt>
                <c:pt idx="105">
                  <c:v>1</c:v>
                </c:pt>
                <c:pt idx="106">
                  <c:v>1</c:v>
                </c:pt>
                <c:pt idx="107">
                  <c:v>1</c:v>
                </c:pt>
                <c:pt idx="108">
                  <c:v>1</c:v>
                </c:pt>
                <c:pt idx="109">
                  <c:v>1</c:v>
                </c:pt>
                <c:pt idx="110">
                  <c:v>1</c:v>
                </c:pt>
                <c:pt idx="111">
                  <c:v>1</c:v>
                </c:pt>
                <c:pt idx="112">
                  <c:v>1</c:v>
                </c:pt>
                <c:pt idx="113">
                  <c:v>1</c:v>
                </c:pt>
                <c:pt idx="114">
                  <c:v>1</c:v>
                </c:pt>
                <c:pt idx="115">
                  <c:v>1</c:v>
                </c:pt>
                <c:pt idx="116">
                  <c:v>1</c:v>
                </c:pt>
                <c:pt idx="117">
                  <c:v>1</c:v>
                </c:pt>
                <c:pt idx="118">
                  <c:v>1</c:v>
                </c:pt>
                <c:pt idx="119">
                  <c:v>1</c:v>
                </c:pt>
                <c:pt idx="120">
                  <c:v>1</c:v>
                </c:pt>
                <c:pt idx="121">
                  <c:v>1</c:v>
                </c:pt>
                <c:pt idx="122">
                  <c:v>1</c:v>
                </c:pt>
                <c:pt idx="123">
                  <c:v>1</c:v>
                </c:pt>
                <c:pt idx="124">
                  <c:v>1</c:v>
                </c:pt>
                <c:pt idx="125">
                  <c:v>1</c:v>
                </c:pt>
                <c:pt idx="126">
                  <c:v>1</c:v>
                </c:pt>
                <c:pt idx="127">
                  <c:v>1</c:v>
                </c:pt>
                <c:pt idx="128">
                  <c:v>1</c:v>
                </c:pt>
                <c:pt idx="129">
                  <c:v>1</c:v>
                </c:pt>
                <c:pt idx="130">
                  <c:v>1</c:v>
                </c:pt>
                <c:pt idx="131">
                  <c:v>1</c:v>
                </c:pt>
                <c:pt idx="132">
                  <c:v>1</c:v>
                </c:pt>
                <c:pt idx="133">
                  <c:v>1</c:v>
                </c:pt>
                <c:pt idx="134">
                  <c:v>1</c:v>
                </c:pt>
                <c:pt idx="135">
                  <c:v>1</c:v>
                </c:pt>
                <c:pt idx="136">
                  <c:v>1</c:v>
                </c:pt>
                <c:pt idx="137">
                  <c:v>1</c:v>
                </c:pt>
                <c:pt idx="138">
                  <c:v>1</c:v>
                </c:pt>
                <c:pt idx="139">
                  <c:v>1</c:v>
                </c:pt>
                <c:pt idx="140">
                  <c:v>1</c:v>
                </c:pt>
                <c:pt idx="141">
                  <c:v>1</c:v>
                </c:pt>
                <c:pt idx="142">
                  <c:v>1</c:v>
                </c:pt>
                <c:pt idx="143">
                  <c:v>1</c:v>
                </c:pt>
                <c:pt idx="144">
                  <c:v>1</c:v>
                </c:pt>
                <c:pt idx="145">
                  <c:v>1</c:v>
                </c:pt>
                <c:pt idx="146">
                  <c:v>1</c:v>
                </c:pt>
                <c:pt idx="147">
                  <c:v>1</c:v>
                </c:pt>
                <c:pt idx="148">
                  <c:v>1</c:v>
                </c:pt>
                <c:pt idx="149">
                  <c:v>1</c:v>
                </c:pt>
                <c:pt idx="150">
                  <c:v>1</c:v>
                </c:pt>
                <c:pt idx="151">
                  <c:v>1</c:v>
                </c:pt>
                <c:pt idx="152">
                  <c:v>1</c:v>
                </c:pt>
                <c:pt idx="153">
                  <c:v>1</c:v>
                </c:pt>
                <c:pt idx="154">
                  <c:v>1</c:v>
                </c:pt>
                <c:pt idx="155">
                  <c:v>1</c:v>
                </c:pt>
                <c:pt idx="156">
                  <c:v>1</c:v>
                </c:pt>
                <c:pt idx="157">
                  <c:v>1</c:v>
                </c:pt>
                <c:pt idx="158">
                  <c:v>1</c:v>
                </c:pt>
                <c:pt idx="159">
                  <c:v>1</c:v>
                </c:pt>
                <c:pt idx="160">
                  <c:v>1</c:v>
                </c:pt>
                <c:pt idx="161">
                  <c:v>1</c:v>
                </c:pt>
                <c:pt idx="162">
                  <c:v>1</c:v>
                </c:pt>
                <c:pt idx="163">
                  <c:v>1</c:v>
                </c:pt>
                <c:pt idx="164">
                  <c:v>1</c:v>
                </c:pt>
                <c:pt idx="165">
                  <c:v>1</c:v>
                </c:pt>
                <c:pt idx="166">
                  <c:v>1</c:v>
                </c:pt>
                <c:pt idx="167">
                  <c:v>1</c:v>
                </c:pt>
                <c:pt idx="168">
                  <c:v>1</c:v>
                </c:pt>
                <c:pt idx="169">
                  <c:v>1</c:v>
                </c:pt>
                <c:pt idx="170">
                  <c:v>1</c:v>
                </c:pt>
                <c:pt idx="171">
                  <c:v>1</c:v>
                </c:pt>
                <c:pt idx="172">
                  <c:v>1</c:v>
                </c:pt>
                <c:pt idx="173">
                  <c:v>1</c:v>
                </c:pt>
                <c:pt idx="174">
                  <c:v>1</c:v>
                </c:pt>
                <c:pt idx="175">
                  <c:v>1</c:v>
                </c:pt>
                <c:pt idx="176">
                  <c:v>1</c:v>
                </c:pt>
                <c:pt idx="177">
                  <c:v>1</c:v>
                </c:pt>
                <c:pt idx="178">
                  <c:v>1</c:v>
                </c:pt>
                <c:pt idx="179">
                  <c:v>1</c:v>
                </c:pt>
                <c:pt idx="180">
                  <c:v>1</c:v>
                </c:pt>
                <c:pt idx="181">
                  <c:v>1</c:v>
                </c:pt>
                <c:pt idx="182">
                  <c:v>1</c:v>
                </c:pt>
                <c:pt idx="183">
                  <c:v>1</c:v>
                </c:pt>
                <c:pt idx="184">
                  <c:v>1</c:v>
                </c:pt>
                <c:pt idx="185">
                  <c:v>1</c:v>
                </c:pt>
                <c:pt idx="186">
                  <c:v>1</c:v>
                </c:pt>
                <c:pt idx="187">
                  <c:v>1</c:v>
                </c:pt>
                <c:pt idx="188">
                  <c:v>1</c:v>
                </c:pt>
                <c:pt idx="189">
                  <c:v>1</c:v>
                </c:pt>
                <c:pt idx="190">
                  <c:v>1</c:v>
                </c:pt>
                <c:pt idx="191">
                  <c:v>1</c:v>
                </c:pt>
                <c:pt idx="192">
                  <c:v>1</c:v>
                </c:pt>
                <c:pt idx="193">
                  <c:v>1</c:v>
                </c:pt>
                <c:pt idx="194">
                  <c:v>1</c:v>
                </c:pt>
                <c:pt idx="195">
                  <c:v>1</c:v>
                </c:pt>
                <c:pt idx="196">
                  <c:v>1</c:v>
                </c:pt>
                <c:pt idx="197">
                  <c:v>1</c:v>
                </c:pt>
                <c:pt idx="198">
                  <c:v>1</c:v>
                </c:pt>
                <c:pt idx="199">
                  <c:v>1</c:v>
                </c:pt>
                <c:pt idx="200">
                  <c:v>1</c:v>
                </c:pt>
                <c:pt idx="201">
                  <c:v>1</c:v>
                </c:pt>
                <c:pt idx="202">
                  <c:v>1</c:v>
                </c:pt>
                <c:pt idx="203">
                  <c:v>1</c:v>
                </c:pt>
                <c:pt idx="204">
                  <c:v>1</c:v>
                </c:pt>
                <c:pt idx="205">
                  <c:v>1</c:v>
                </c:pt>
                <c:pt idx="206">
                  <c:v>1</c:v>
                </c:pt>
                <c:pt idx="207">
                  <c:v>1</c:v>
                </c:pt>
                <c:pt idx="208">
                  <c:v>1</c:v>
                </c:pt>
                <c:pt idx="209">
                  <c:v>1</c:v>
                </c:pt>
                <c:pt idx="210">
                  <c:v>1</c:v>
                </c:pt>
                <c:pt idx="211">
                  <c:v>1</c:v>
                </c:pt>
                <c:pt idx="212">
                  <c:v>1</c:v>
                </c:pt>
                <c:pt idx="213">
                  <c:v>1</c:v>
                </c:pt>
                <c:pt idx="214">
                  <c:v>1</c:v>
                </c:pt>
                <c:pt idx="215">
                  <c:v>1</c:v>
                </c:pt>
                <c:pt idx="216">
                  <c:v>1</c:v>
                </c:pt>
                <c:pt idx="217">
                  <c:v>1</c:v>
                </c:pt>
                <c:pt idx="218">
                  <c:v>1</c:v>
                </c:pt>
                <c:pt idx="219">
                  <c:v>1</c:v>
                </c:pt>
                <c:pt idx="220">
                  <c:v>1</c:v>
                </c:pt>
                <c:pt idx="221">
                  <c:v>1</c:v>
                </c:pt>
                <c:pt idx="222">
                  <c:v>1</c:v>
                </c:pt>
                <c:pt idx="223">
                  <c:v>1</c:v>
                </c:pt>
                <c:pt idx="224">
                  <c:v>1</c:v>
                </c:pt>
                <c:pt idx="225">
                  <c:v>1</c:v>
                </c:pt>
                <c:pt idx="226">
                  <c:v>1</c:v>
                </c:pt>
                <c:pt idx="227">
                  <c:v>1</c:v>
                </c:pt>
                <c:pt idx="228">
                  <c:v>1</c:v>
                </c:pt>
                <c:pt idx="229">
                  <c:v>1</c:v>
                </c:pt>
                <c:pt idx="230">
                  <c:v>1</c:v>
                </c:pt>
                <c:pt idx="231">
                  <c:v>1</c:v>
                </c:pt>
                <c:pt idx="232">
                  <c:v>1</c:v>
                </c:pt>
                <c:pt idx="233">
                  <c:v>1</c:v>
                </c:pt>
                <c:pt idx="234">
                  <c:v>1</c:v>
                </c:pt>
                <c:pt idx="235">
                  <c:v>1</c:v>
                </c:pt>
                <c:pt idx="236">
                  <c:v>1</c:v>
                </c:pt>
                <c:pt idx="237">
                  <c:v>1</c:v>
                </c:pt>
                <c:pt idx="238">
                  <c:v>1</c:v>
                </c:pt>
                <c:pt idx="239">
                  <c:v>1</c:v>
                </c:pt>
                <c:pt idx="240">
                  <c:v>1</c:v>
                </c:pt>
                <c:pt idx="241">
                  <c:v>1</c:v>
                </c:pt>
                <c:pt idx="242">
                  <c:v>1</c:v>
                </c:pt>
                <c:pt idx="243">
                  <c:v>1</c:v>
                </c:pt>
                <c:pt idx="244">
                  <c:v>1</c:v>
                </c:pt>
                <c:pt idx="245">
                  <c:v>1</c:v>
                </c:pt>
                <c:pt idx="246">
                  <c:v>1</c:v>
                </c:pt>
                <c:pt idx="247">
                  <c:v>1</c:v>
                </c:pt>
                <c:pt idx="248">
                  <c:v>1</c:v>
                </c:pt>
                <c:pt idx="249">
                  <c:v>1</c:v>
                </c:pt>
                <c:pt idx="250">
                  <c:v>1</c:v>
                </c:pt>
                <c:pt idx="251">
                  <c:v>1</c:v>
                </c:pt>
                <c:pt idx="252">
                  <c:v>1</c:v>
                </c:pt>
                <c:pt idx="253">
                  <c:v>1</c:v>
                </c:pt>
                <c:pt idx="254">
                  <c:v>1</c:v>
                </c:pt>
                <c:pt idx="255">
                  <c:v>1</c:v>
                </c:pt>
                <c:pt idx="256">
                  <c:v>1</c:v>
                </c:pt>
                <c:pt idx="257">
                  <c:v>1</c:v>
                </c:pt>
                <c:pt idx="258">
                  <c:v>1</c:v>
                </c:pt>
                <c:pt idx="259">
                  <c:v>1</c:v>
                </c:pt>
                <c:pt idx="260">
                  <c:v>1</c:v>
                </c:pt>
                <c:pt idx="261">
                  <c:v>1</c:v>
                </c:pt>
                <c:pt idx="262">
                  <c:v>1</c:v>
                </c:pt>
                <c:pt idx="263">
                  <c:v>1</c:v>
                </c:pt>
                <c:pt idx="264">
                  <c:v>1</c:v>
                </c:pt>
                <c:pt idx="265">
                  <c:v>1</c:v>
                </c:pt>
                <c:pt idx="266">
                  <c:v>1</c:v>
                </c:pt>
                <c:pt idx="267">
                  <c:v>1</c:v>
                </c:pt>
                <c:pt idx="268">
                  <c:v>1</c:v>
                </c:pt>
                <c:pt idx="269">
                  <c:v>1</c:v>
                </c:pt>
                <c:pt idx="270">
                  <c:v>1</c:v>
                </c:pt>
                <c:pt idx="271">
                  <c:v>1</c:v>
                </c:pt>
                <c:pt idx="272">
                  <c:v>1</c:v>
                </c:pt>
                <c:pt idx="273">
                  <c:v>1</c:v>
                </c:pt>
                <c:pt idx="275">
                  <c:v>1</c:v>
                </c:pt>
                <c:pt idx="276">
                  <c:v>1</c:v>
                </c:pt>
                <c:pt idx="277">
                  <c:v>1</c:v>
                </c:pt>
                <c:pt idx="278">
                  <c:v>1</c:v>
                </c:pt>
                <c:pt idx="279">
                  <c:v>1</c:v>
                </c:pt>
                <c:pt idx="280">
                  <c:v>1</c:v>
                </c:pt>
                <c:pt idx="281">
                  <c:v>1</c:v>
                </c:pt>
                <c:pt idx="282">
                  <c:v>1</c:v>
                </c:pt>
                <c:pt idx="283">
                  <c:v>1</c:v>
                </c:pt>
                <c:pt idx="284">
                  <c:v>1</c:v>
                </c:pt>
                <c:pt idx="285">
                  <c:v>1</c:v>
                </c:pt>
                <c:pt idx="286">
                  <c:v>1</c:v>
                </c:pt>
                <c:pt idx="287">
                  <c:v>1</c:v>
                </c:pt>
                <c:pt idx="288">
                  <c:v>1</c:v>
                </c:pt>
                <c:pt idx="289">
                  <c:v>1</c:v>
                </c:pt>
                <c:pt idx="290">
                  <c:v>1</c:v>
                </c:pt>
                <c:pt idx="291">
                  <c:v>1</c:v>
                </c:pt>
                <c:pt idx="292">
                  <c:v>1</c:v>
                </c:pt>
                <c:pt idx="293">
                  <c:v>1</c:v>
                </c:pt>
                <c:pt idx="294">
                  <c:v>1</c:v>
                </c:pt>
                <c:pt idx="295">
                  <c:v>1</c:v>
                </c:pt>
                <c:pt idx="296">
                  <c:v>1</c:v>
                </c:pt>
                <c:pt idx="297">
                  <c:v>1</c:v>
                </c:pt>
                <c:pt idx="298">
                  <c:v>1</c:v>
                </c:pt>
                <c:pt idx="299">
                  <c:v>1</c:v>
                </c:pt>
                <c:pt idx="300">
                  <c:v>1</c:v>
                </c:pt>
                <c:pt idx="301">
                  <c:v>1</c:v>
                </c:pt>
                <c:pt idx="302">
                  <c:v>1</c:v>
                </c:pt>
                <c:pt idx="303">
                  <c:v>1</c:v>
                </c:pt>
                <c:pt idx="304">
                  <c:v>1</c:v>
                </c:pt>
                <c:pt idx="305">
                  <c:v>1</c:v>
                </c:pt>
                <c:pt idx="306">
                  <c:v>1</c:v>
                </c:pt>
                <c:pt idx="307">
                  <c:v>1</c:v>
                </c:pt>
                <c:pt idx="308">
                  <c:v>1</c:v>
                </c:pt>
                <c:pt idx="309">
                  <c:v>1</c:v>
                </c:pt>
                <c:pt idx="310">
                  <c:v>1</c:v>
                </c:pt>
                <c:pt idx="311">
                  <c:v>1</c:v>
                </c:pt>
                <c:pt idx="312">
                  <c:v>1</c:v>
                </c:pt>
                <c:pt idx="313">
                  <c:v>1</c:v>
                </c:pt>
                <c:pt idx="314">
                  <c:v>1</c:v>
                </c:pt>
                <c:pt idx="315">
                  <c:v>1</c:v>
                </c:pt>
                <c:pt idx="316">
                  <c:v>1</c:v>
                </c:pt>
                <c:pt idx="317">
                  <c:v>1</c:v>
                </c:pt>
                <c:pt idx="318">
                  <c:v>1</c:v>
                </c:pt>
                <c:pt idx="319">
                  <c:v>1</c:v>
                </c:pt>
                <c:pt idx="320">
                  <c:v>1</c:v>
                </c:pt>
                <c:pt idx="321">
                  <c:v>1</c:v>
                </c:pt>
                <c:pt idx="322">
                  <c:v>1</c:v>
                </c:pt>
                <c:pt idx="323">
                  <c:v>1</c:v>
                </c:pt>
                <c:pt idx="324">
                  <c:v>1</c:v>
                </c:pt>
                <c:pt idx="325">
                  <c:v>1</c:v>
                </c:pt>
                <c:pt idx="326">
                  <c:v>1</c:v>
                </c:pt>
                <c:pt idx="327">
                  <c:v>1</c:v>
                </c:pt>
                <c:pt idx="328">
                  <c:v>1</c:v>
                </c:pt>
                <c:pt idx="329">
                  <c:v>1</c:v>
                </c:pt>
                <c:pt idx="330">
                  <c:v>1</c:v>
                </c:pt>
                <c:pt idx="331">
                  <c:v>1</c:v>
                </c:pt>
                <c:pt idx="332">
                  <c:v>1</c:v>
                </c:pt>
                <c:pt idx="333">
                  <c:v>1</c:v>
                </c:pt>
                <c:pt idx="334">
                  <c:v>1</c:v>
                </c:pt>
                <c:pt idx="335">
                  <c:v>1</c:v>
                </c:pt>
                <c:pt idx="336">
                  <c:v>1</c:v>
                </c:pt>
                <c:pt idx="337">
                  <c:v>1</c:v>
                </c:pt>
                <c:pt idx="338">
                  <c:v>1</c:v>
                </c:pt>
                <c:pt idx="339">
                  <c:v>1</c:v>
                </c:pt>
                <c:pt idx="340">
                  <c:v>1</c:v>
                </c:pt>
                <c:pt idx="341">
                  <c:v>1</c:v>
                </c:pt>
                <c:pt idx="342">
                  <c:v>1</c:v>
                </c:pt>
                <c:pt idx="343">
                  <c:v>1</c:v>
                </c:pt>
                <c:pt idx="344">
                  <c:v>1</c:v>
                </c:pt>
                <c:pt idx="345">
                  <c:v>1</c:v>
                </c:pt>
                <c:pt idx="346">
                  <c:v>1</c:v>
                </c:pt>
                <c:pt idx="347">
                  <c:v>1</c:v>
                </c:pt>
                <c:pt idx="348">
                  <c:v>1</c:v>
                </c:pt>
                <c:pt idx="349">
                  <c:v>1</c:v>
                </c:pt>
                <c:pt idx="350">
                  <c:v>1</c:v>
                </c:pt>
                <c:pt idx="351">
                  <c:v>1</c:v>
                </c:pt>
                <c:pt idx="352">
                  <c:v>1</c:v>
                </c:pt>
                <c:pt idx="353">
                  <c:v>1</c:v>
                </c:pt>
                <c:pt idx="354">
                  <c:v>1</c:v>
                </c:pt>
                <c:pt idx="355">
                  <c:v>1</c:v>
                </c:pt>
                <c:pt idx="356">
                  <c:v>1</c:v>
                </c:pt>
                <c:pt idx="357">
                  <c:v>1</c:v>
                </c:pt>
                <c:pt idx="358">
                  <c:v>1</c:v>
                </c:pt>
                <c:pt idx="359">
                  <c:v>1</c:v>
                </c:pt>
                <c:pt idx="360">
                  <c:v>1</c:v>
                </c:pt>
                <c:pt idx="361">
                  <c:v>1</c:v>
                </c:pt>
                <c:pt idx="362">
                  <c:v>1</c:v>
                </c:pt>
                <c:pt idx="363">
                  <c:v>1</c:v>
                </c:pt>
                <c:pt idx="364">
                  <c:v>1</c:v>
                </c:pt>
                <c:pt idx="365">
                  <c:v>1</c:v>
                </c:pt>
                <c:pt idx="366">
                  <c:v>1</c:v>
                </c:pt>
                <c:pt idx="367">
                  <c:v>1</c:v>
                </c:pt>
                <c:pt idx="368">
                  <c:v>1</c:v>
                </c:pt>
                <c:pt idx="369">
                  <c:v>1</c:v>
                </c:pt>
                <c:pt idx="370">
                  <c:v>1</c:v>
                </c:pt>
                <c:pt idx="371">
                  <c:v>1</c:v>
                </c:pt>
                <c:pt idx="372">
                  <c:v>1</c:v>
                </c:pt>
                <c:pt idx="373">
                  <c:v>1</c:v>
                </c:pt>
                <c:pt idx="374">
                  <c:v>1</c:v>
                </c:pt>
                <c:pt idx="375">
                  <c:v>1</c:v>
                </c:pt>
                <c:pt idx="376">
                  <c:v>1</c:v>
                </c:pt>
                <c:pt idx="377">
                  <c:v>1</c:v>
                </c:pt>
                <c:pt idx="378">
                  <c:v>1</c:v>
                </c:pt>
                <c:pt idx="379">
                  <c:v>1</c:v>
                </c:pt>
                <c:pt idx="380">
                  <c:v>1</c:v>
                </c:pt>
                <c:pt idx="381">
                  <c:v>1</c:v>
                </c:pt>
                <c:pt idx="382">
                  <c:v>1</c:v>
                </c:pt>
                <c:pt idx="383">
                  <c:v>1</c:v>
                </c:pt>
                <c:pt idx="384">
                  <c:v>1</c:v>
                </c:pt>
                <c:pt idx="385">
                  <c:v>1</c:v>
                </c:pt>
                <c:pt idx="386">
                  <c:v>1</c:v>
                </c:pt>
                <c:pt idx="387">
                  <c:v>1</c:v>
                </c:pt>
                <c:pt idx="388">
                  <c:v>1</c:v>
                </c:pt>
                <c:pt idx="389">
                  <c:v>1</c:v>
                </c:pt>
                <c:pt idx="390">
                  <c:v>1</c:v>
                </c:pt>
                <c:pt idx="391">
                  <c:v>1</c:v>
                </c:pt>
                <c:pt idx="392">
                  <c:v>1</c:v>
                </c:pt>
                <c:pt idx="393">
                  <c:v>1</c:v>
                </c:pt>
                <c:pt idx="394">
                  <c:v>1</c:v>
                </c:pt>
                <c:pt idx="395">
                  <c:v>1</c:v>
                </c:pt>
                <c:pt idx="396">
                  <c:v>1</c:v>
                </c:pt>
                <c:pt idx="397">
                  <c:v>1</c:v>
                </c:pt>
                <c:pt idx="398">
                  <c:v>1</c:v>
                </c:pt>
                <c:pt idx="399">
                  <c:v>1</c:v>
                </c:pt>
                <c:pt idx="400">
                  <c:v>1</c:v>
                </c:pt>
                <c:pt idx="401">
                  <c:v>1</c:v>
                </c:pt>
                <c:pt idx="402">
                  <c:v>1</c:v>
                </c:pt>
                <c:pt idx="403">
                  <c:v>1</c:v>
                </c:pt>
                <c:pt idx="404">
                  <c:v>1</c:v>
                </c:pt>
                <c:pt idx="405">
                  <c:v>1</c:v>
                </c:pt>
                <c:pt idx="406">
                  <c:v>1</c:v>
                </c:pt>
                <c:pt idx="407">
                  <c:v>1</c:v>
                </c:pt>
                <c:pt idx="408">
                  <c:v>1</c:v>
                </c:pt>
                <c:pt idx="409">
                  <c:v>1</c:v>
                </c:pt>
                <c:pt idx="410">
                  <c:v>1</c:v>
                </c:pt>
                <c:pt idx="411">
                  <c:v>1</c:v>
                </c:pt>
                <c:pt idx="412">
                  <c:v>1</c:v>
                </c:pt>
                <c:pt idx="413">
                  <c:v>1</c:v>
                </c:pt>
                <c:pt idx="414">
                  <c:v>1</c:v>
                </c:pt>
                <c:pt idx="415">
                  <c:v>1</c:v>
                </c:pt>
                <c:pt idx="416">
                  <c:v>1</c:v>
                </c:pt>
                <c:pt idx="417">
                  <c:v>1</c:v>
                </c:pt>
                <c:pt idx="418">
                  <c:v>1</c:v>
                </c:pt>
                <c:pt idx="419">
                  <c:v>1</c:v>
                </c:pt>
                <c:pt idx="420">
                  <c:v>1</c:v>
                </c:pt>
                <c:pt idx="421">
                  <c:v>1</c:v>
                </c:pt>
                <c:pt idx="422">
                  <c:v>1</c:v>
                </c:pt>
                <c:pt idx="423">
                  <c:v>1</c:v>
                </c:pt>
                <c:pt idx="424">
                  <c:v>1</c:v>
                </c:pt>
                <c:pt idx="425">
                  <c:v>1</c:v>
                </c:pt>
                <c:pt idx="426">
                  <c:v>1</c:v>
                </c:pt>
                <c:pt idx="427">
                  <c:v>1</c:v>
                </c:pt>
                <c:pt idx="428">
                  <c:v>1</c:v>
                </c:pt>
                <c:pt idx="429">
                  <c:v>1</c:v>
                </c:pt>
                <c:pt idx="430">
                  <c:v>1</c:v>
                </c:pt>
                <c:pt idx="431">
                  <c:v>1</c:v>
                </c:pt>
                <c:pt idx="432">
                  <c:v>1</c:v>
                </c:pt>
                <c:pt idx="433">
                  <c:v>1</c:v>
                </c:pt>
                <c:pt idx="434">
                  <c:v>1</c:v>
                </c:pt>
                <c:pt idx="435">
                  <c:v>1</c:v>
                </c:pt>
                <c:pt idx="436">
                  <c:v>1</c:v>
                </c:pt>
                <c:pt idx="437">
                  <c:v>1</c:v>
                </c:pt>
                <c:pt idx="438">
                  <c:v>1</c:v>
                </c:pt>
                <c:pt idx="439">
                  <c:v>1</c:v>
                </c:pt>
                <c:pt idx="440">
                  <c:v>1</c:v>
                </c:pt>
                <c:pt idx="441">
                  <c:v>1</c:v>
                </c:pt>
                <c:pt idx="442">
                  <c:v>1</c:v>
                </c:pt>
                <c:pt idx="443">
                  <c:v>1</c:v>
                </c:pt>
                <c:pt idx="444">
                  <c:v>1</c:v>
                </c:pt>
                <c:pt idx="445">
                  <c:v>1</c:v>
                </c:pt>
                <c:pt idx="446">
                  <c:v>1</c:v>
                </c:pt>
                <c:pt idx="447">
                  <c:v>1</c:v>
                </c:pt>
                <c:pt idx="448">
                  <c:v>1</c:v>
                </c:pt>
                <c:pt idx="449">
                  <c:v>1</c:v>
                </c:pt>
                <c:pt idx="450">
                  <c:v>1</c:v>
                </c:pt>
                <c:pt idx="451">
                  <c:v>1</c:v>
                </c:pt>
                <c:pt idx="452">
                  <c:v>1</c:v>
                </c:pt>
                <c:pt idx="453">
                  <c:v>1</c:v>
                </c:pt>
                <c:pt idx="454">
                  <c:v>1</c:v>
                </c:pt>
                <c:pt idx="455">
                  <c:v>1</c:v>
                </c:pt>
                <c:pt idx="456">
                  <c:v>1</c:v>
                </c:pt>
                <c:pt idx="457">
                  <c:v>1</c:v>
                </c:pt>
                <c:pt idx="458">
                  <c:v>1</c:v>
                </c:pt>
                <c:pt idx="459">
                  <c:v>1</c:v>
                </c:pt>
                <c:pt idx="460">
                  <c:v>1</c:v>
                </c:pt>
                <c:pt idx="461">
                  <c:v>1</c:v>
                </c:pt>
                <c:pt idx="462">
                  <c:v>1</c:v>
                </c:pt>
                <c:pt idx="463">
                  <c:v>1</c:v>
                </c:pt>
                <c:pt idx="464">
                  <c:v>1</c:v>
                </c:pt>
                <c:pt idx="465">
                  <c:v>1</c:v>
                </c:pt>
                <c:pt idx="466">
                  <c:v>1</c:v>
                </c:pt>
                <c:pt idx="467">
                  <c:v>1</c:v>
                </c:pt>
                <c:pt idx="468">
                  <c:v>1</c:v>
                </c:pt>
                <c:pt idx="469">
                  <c:v>1</c:v>
                </c:pt>
                <c:pt idx="470">
                  <c:v>1</c:v>
                </c:pt>
                <c:pt idx="471">
                  <c:v>1</c:v>
                </c:pt>
                <c:pt idx="472">
                  <c:v>1</c:v>
                </c:pt>
                <c:pt idx="473">
                  <c:v>1</c:v>
                </c:pt>
                <c:pt idx="474">
                  <c:v>1</c:v>
                </c:pt>
                <c:pt idx="475">
                  <c:v>1</c:v>
                </c:pt>
                <c:pt idx="476">
                  <c:v>1</c:v>
                </c:pt>
                <c:pt idx="477">
                  <c:v>1</c:v>
                </c:pt>
                <c:pt idx="478">
                  <c:v>1</c:v>
                </c:pt>
                <c:pt idx="479">
                  <c:v>1</c:v>
                </c:pt>
                <c:pt idx="480">
                  <c:v>1</c:v>
                </c:pt>
                <c:pt idx="481">
                  <c:v>1</c:v>
                </c:pt>
                <c:pt idx="482">
                  <c:v>1</c:v>
                </c:pt>
                <c:pt idx="483">
                  <c:v>1</c:v>
                </c:pt>
                <c:pt idx="484">
                  <c:v>1</c:v>
                </c:pt>
                <c:pt idx="485">
                  <c:v>1</c:v>
                </c:pt>
                <c:pt idx="486">
                  <c:v>1</c:v>
                </c:pt>
                <c:pt idx="487">
                  <c:v>1</c:v>
                </c:pt>
                <c:pt idx="488">
                  <c:v>1</c:v>
                </c:pt>
                <c:pt idx="489">
                  <c:v>1</c:v>
                </c:pt>
                <c:pt idx="490">
                  <c:v>1</c:v>
                </c:pt>
                <c:pt idx="491">
                  <c:v>1</c:v>
                </c:pt>
                <c:pt idx="492">
                  <c:v>1</c:v>
                </c:pt>
                <c:pt idx="493">
                  <c:v>1</c:v>
                </c:pt>
                <c:pt idx="494">
                  <c:v>1</c:v>
                </c:pt>
                <c:pt idx="495">
                  <c:v>1</c:v>
                </c:pt>
                <c:pt idx="496">
                  <c:v>1</c:v>
                </c:pt>
                <c:pt idx="497">
                  <c:v>1</c:v>
                </c:pt>
                <c:pt idx="498">
                  <c:v>1</c:v>
                </c:pt>
                <c:pt idx="499">
                  <c:v>1</c:v>
                </c:pt>
                <c:pt idx="500">
                  <c:v>1</c:v>
                </c:pt>
                <c:pt idx="501">
                  <c:v>1</c:v>
                </c:pt>
                <c:pt idx="502">
                  <c:v>1</c:v>
                </c:pt>
                <c:pt idx="503">
                  <c:v>1</c:v>
                </c:pt>
                <c:pt idx="504">
                  <c:v>1</c:v>
                </c:pt>
                <c:pt idx="505">
                  <c:v>1</c:v>
                </c:pt>
                <c:pt idx="506">
                  <c:v>1</c:v>
                </c:pt>
                <c:pt idx="507">
                  <c:v>1</c:v>
                </c:pt>
                <c:pt idx="508">
                  <c:v>1</c:v>
                </c:pt>
                <c:pt idx="509">
                  <c:v>1</c:v>
                </c:pt>
                <c:pt idx="510">
                  <c:v>1</c:v>
                </c:pt>
                <c:pt idx="511">
                  <c:v>1</c:v>
                </c:pt>
                <c:pt idx="512">
                  <c:v>1</c:v>
                </c:pt>
                <c:pt idx="513">
                  <c:v>1</c:v>
                </c:pt>
                <c:pt idx="514">
                  <c:v>1</c:v>
                </c:pt>
                <c:pt idx="515">
                  <c:v>1</c:v>
                </c:pt>
                <c:pt idx="516">
                  <c:v>1</c:v>
                </c:pt>
                <c:pt idx="517">
                  <c:v>1</c:v>
                </c:pt>
                <c:pt idx="518">
                  <c:v>1</c:v>
                </c:pt>
                <c:pt idx="519">
                  <c:v>1</c:v>
                </c:pt>
                <c:pt idx="520">
                  <c:v>1</c:v>
                </c:pt>
                <c:pt idx="521">
                  <c:v>1</c:v>
                </c:pt>
                <c:pt idx="522">
                  <c:v>1</c:v>
                </c:pt>
                <c:pt idx="523">
                  <c:v>1</c:v>
                </c:pt>
                <c:pt idx="524">
                  <c:v>1</c:v>
                </c:pt>
                <c:pt idx="525">
                  <c:v>1</c:v>
                </c:pt>
                <c:pt idx="526">
                  <c:v>1</c:v>
                </c:pt>
                <c:pt idx="527">
                  <c:v>1</c:v>
                </c:pt>
                <c:pt idx="528">
                  <c:v>1</c:v>
                </c:pt>
                <c:pt idx="529">
                  <c:v>1</c:v>
                </c:pt>
                <c:pt idx="530">
                  <c:v>1</c:v>
                </c:pt>
                <c:pt idx="531">
                  <c:v>1</c:v>
                </c:pt>
                <c:pt idx="532">
                  <c:v>1</c:v>
                </c:pt>
                <c:pt idx="533">
                  <c:v>1</c:v>
                </c:pt>
                <c:pt idx="534">
                  <c:v>1</c:v>
                </c:pt>
                <c:pt idx="535">
                  <c:v>1</c:v>
                </c:pt>
                <c:pt idx="536">
                  <c:v>1</c:v>
                </c:pt>
                <c:pt idx="537">
                  <c:v>1</c:v>
                </c:pt>
                <c:pt idx="538">
                  <c:v>1</c:v>
                </c:pt>
                <c:pt idx="539">
                  <c:v>1</c:v>
                </c:pt>
                <c:pt idx="540">
                  <c:v>1</c:v>
                </c:pt>
                <c:pt idx="541">
                  <c:v>1</c:v>
                </c:pt>
                <c:pt idx="542">
                  <c:v>1</c:v>
                </c:pt>
                <c:pt idx="543">
                  <c:v>1</c:v>
                </c:pt>
                <c:pt idx="544">
                  <c:v>1</c:v>
                </c:pt>
                <c:pt idx="545">
                  <c:v>1</c:v>
                </c:pt>
                <c:pt idx="546">
                  <c:v>1</c:v>
                </c:pt>
                <c:pt idx="547">
                  <c:v>1</c:v>
                </c:pt>
                <c:pt idx="548">
                  <c:v>1</c:v>
                </c:pt>
                <c:pt idx="549">
                  <c:v>1</c:v>
                </c:pt>
                <c:pt idx="550">
                  <c:v>1</c:v>
                </c:pt>
                <c:pt idx="551">
                  <c:v>1</c:v>
                </c:pt>
                <c:pt idx="552">
                  <c:v>1</c:v>
                </c:pt>
                <c:pt idx="553">
                  <c:v>1</c:v>
                </c:pt>
                <c:pt idx="554">
                  <c:v>1</c:v>
                </c:pt>
                <c:pt idx="555">
                  <c:v>1</c:v>
                </c:pt>
                <c:pt idx="556">
                  <c:v>1</c:v>
                </c:pt>
                <c:pt idx="557">
                  <c:v>1</c:v>
                </c:pt>
                <c:pt idx="558">
                  <c:v>1</c:v>
                </c:pt>
                <c:pt idx="559">
                  <c:v>1</c:v>
                </c:pt>
                <c:pt idx="560">
                  <c:v>1</c:v>
                </c:pt>
                <c:pt idx="561">
                  <c:v>1</c:v>
                </c:pt>
                <c:pt idx="562">
                  <c:v>1</c:v>
                </c:pt>
                <c:pt idx="563">
                  <c:v>1</c:v>
                </c:pt>
                <c:pt idx="564">
                  <c:v>1</c:v>
                </c:pt>
                <c:pt idx="565">
                  <c:v>1</c:v>
                </c:pt>
                <c:pt idx="566">
                  <c:v>1</c:v>
                </c:pt>
                <c:pt idx="567">
                  <c:v>1</c:v>
                </c:pt>
                <c:pt idx="568">
                  <c:v>1</c:v>
                </c:pt>
                <c:pt idx="569">
                  <c:v>1</c:v>
                </c:pt>
                <c:pt idx="570">
                  <c:v>1</c:v>
                </c:pt>
                <c:pt idx="571">
                  <c:v>1</c:v>
                </c:pt>
                <c:pt idx="572">
                  <c:v>1</c:v>
                </c:pt>
                <c:pt idx="573">
                  <c:v>1</c:v>
                </c:pt>
                <c:pt idx="574">
                  <c:v>1</c:v>
                </c:pt>
                <c:pt idx="575">
                  <c:v>1</c:v>
                </c:pt>
                <c:pt idx="576">
                  <c:v>1</c:v>
                </c:pt>
                <c:pt idx="577">
                  <c:v>1</c:v>
                </c:pt>
                <c:pt idx="578">
                  <c:v>1</c:v>
                </c:pt>
                <c:pt idx="579">
                  <c:v>1</c:v>
                </c:pt>
                <c:pt idx="580">
                  <c:v>1</c:v>
                </c:pt>
                <c:pt idx="581">
                  <c:v>1</c:v>
                </c:pt>
                <c:pt idx="582">
                  <c:v>1</c:v>
                </c:pt>
                <c:pt idx="583">
                  <c:v>1</c:v>
                </c:pt>
                <c:pt idx="585">
                  <c:v>1</c:v>
                </c:pt>
                <c:pt idx="586">
                  <c:v>1</c:v>
                </c:pt>
                <c:pt idx="587">
                  <c:v>1</c:v>
                </c:pt>
                <c:pt idx="588">
                  <c:v>1</c:v>
                </c:pt>
                <c:pt idx="589">
                  <c:v>1</c:v>
                </c:pt>
                <c:pt idx="590">
                  <c:v>1</c:v>
                </c:pt>
                <c:pt idx="591">
                  <c:v>1</c:v>
                </c:pt>
                <c:pt idx="592">
                  <c:v>1</c:v>
                </c:pt>
                <c:pt idx="593">
                  <c:v>1</c:v>
                </c:pt>
                <c:pt idx="594">
                  <c:v>1</c:v>
                </c:pt>
                <c:pt idx="595">
                  <c:v>1</c:v>
                </c:pt>
                <c:pt idx="596">
                  <c:v>1</c:v>
                </c:pt>
                <c:pt idx="597">
                  <c:v>1</c:v>
                </c:pt>
                <c:pt idx="598">
                  <c:v>1</c:v>
                </c:pt>
                <c:pt idx="599">
                  <c:v>1</c:v>
                </c:pt>
                <c:pt idx="600">
                  <c:v>1</c:v>
                </c:pt>
                <c:pt idx="601">
                  <c:v>1</c:v>
                </c:pt>
                <c:pt idx="602">
                  <c:v>1</c:v>
                </c:pt>
                <c:pt idx="603">
                  <c:v>1</c:v>
                </c:pt>
                <c:pt idx="604">
                  <c:v>1</c:v>
                </c:pt>
                <c:pt idx="605">
                  <c:v>1</c:v>
                </c:pt>
                <c:pt idx="606">
                  <c:v>1</c:v>
                </c:pt>
                <c:pt idx="607">
                  <c:v>1</c:v>
                </c:pt>
                <c:pt idx="608">
                  <c:v>1</c:v>
                </c:pt>
                <c:pt idx="609">
                  <c:v>1</c:v>
                </c:pt>
                <c:pt idx="610">
                  <c:v>1</c:v>
                </c:pt>
                <c:pt idx="611">
                  <c:v>1</c:v>
                </c:pt>
                <c:pt idx="612">
                  <c:v>1</c:v>
                </c:pt>
                <c:pt idx="613">
                  <c:v>1</c:v>
                </c:pt>
                <c:pt idx="614">
                  <c:v>1</c:v>
                </c:pt>
                <c:pt idx="615">
                  <c:v>1</c:v>
                </c:pt>
                <c:pt idx="616">
                  <c:v>1</c:v>
                </c:pt>
                <c:pt idx="617">
                  <c:v>1</c:v>
                </c:pt>
                <c:pt idx="618">
                  <c:v>1</c:v>
                </c:pt>
                <c:pt idx="619">
                  <c:v>1</c:v>
                </c:pt>
                <c:pt idx="620">
                  <c:v>1</c:v>
                </c:pt>
                <c:pt idx="621">
                  <c:v>1</c:v>
                </c:pt>
                <c:pt idx="622">
                  <c:v>1</c:v>
                </c:pt>
                <c:pt idx="623">
                  <c:v>1</c:v>
                </c:pt>
                <c:pt idx="624">
                  <c:v>1</c:v>
                </c:pt>
                <c:pt idx="625">
                  <c:v>1</c:v>
                </c:pt>
                <c:pt idx="626">
                  <c:v>1</c:v>
                </c:pt>
                <c:pt idx="627">
                  <c:v>1</c:v>
                </c:pt>
                <c:pt idx="628">
                  <c:v>1</c:v>
                </c:pt>
                <c:pt idx="629">
                  <c:v>1</c:v>
                </c:pt>
                <c:pt idx="630">
                  <c:v>1</c:v>
                </c:pt>
                <c:pt idx="631">
                  <c:v>1</c:v>
                </c:pt>
                <c:pt idx="632">
                  <c:v>1</c:v>
                </c:pt>
                <c:pt idx="633">
                  <c:v>1</c:v>
                </c:pt>
                <c:pt idx="634">
                  <c:v>1</c:v>
                </c:pt>
                <c:pt idx="635">
                  <c:v>1</c:v>
                </c:pt>
                <c:pt idx="636">
                  <c:v>1</c:v>
                </c:pt>
                <c:pt idx="637">
                  <c:v>1</c:v>
                </c:pt>
                <c:pt idx="638">
                  <c:v>1</c:v>
                </c:pt>
                <c:pt idx="639">
                  <c:v>1</c:v>
                </c:pt>
                <c:pt idx="640">
                  <c:v>1</c:v>
                </c:pt>
                <c:pt idx="641">
                  <c:v>1</c:v>
                </c:pt>
                <c:pt idx="642">
                  <c:v>1</c:v>
                </c:pt>
                <c:pt idx="643">
                  <c:v>1</c:v>
                </c:pt>
                <c:pt idx="644">
                  <c:v>1</c:v>
                </c:pt>
                <c:pt idx="645">
                  <c:v>1</c:v>
                </c:pt>
                <c:pt idx="646">
                  <c:v>1</c:v>
                </c:pt>
                <c:pt idx="647">
                  <c:v>1</c:v>
                </c:pt>
                <c:pt idx="648">
                  <c:v>1</c:v>
                </c:pt>
                <c:pt idx="649">
                  <c:v>1</c:v>
                </c:pt>
                <c:pt idx="650">
                  <c:v>1</c:v>
                </c:pt>
                <c:pt idx="651">
                  <c:v>1</c:v>
                </c:pt>
                <c:pt idx="652">
                  <c:v>1</c:v>
                </c:pt>
                <c:pt idx="653">
                  <c:v>1</c:v>
                </c:pt>
                <c:pt idx="654">
                  <c:v>1</c:v>
                </c:pt>
                <c:pt idx="655">
                  <c:v>1</c:v>
                </c:pt>
                <c:pt idx="656">
                  <c:v>1</c:v>
                </c:pt>
                <c:pt idx="657">
                  <c:v>1</c:v>
                </c:pt>
                <c:pt idx="658">
                  <c:v>1</c:v>
                </c:pt>
                <c:pt idx="659">
                  <c:v>1</c:v>
                </c:pt>
                <c:pt idx="660">
                  <c:v>1</c:v>
                </c:pt>
                <c:pt idx="661">
                  <c:v>1</c:v>
                </c:pt>
                <c:pt idx="662">
                  <c:v>1</c:v>
                </c:pt>
                <c:pt idx="663">
                  <c:v>1</c:v>
                </c:pt>
                <c:pt idx="664">
                  <c:v>1</c:v>
                </c:pt>
                <c:pt idx="665">
                  <c:v>1</c:v>
                </c:pt>
                <c:pt idx="666">
                  <c:v>1</c:v>
                </c:pt>
                <c:pt idx="667">
                  <c:v>1</c:v>
                </c:pt>
                <c:pt idx="668">
                  <c:v>1</c:v>
                </c:pt>
                <c:pt idx="669">
                  <c:v>1</c:v>
                </c:pt>
                <c:pt idx="670">
                  <c:v>1</c:v>
                </c:pt>
                <c:pt idx="671">
                  <c:v>1</c:v>
                </c:pt>
                <c:pt idx="672">
                  <c:v>1</c:v>
                </c:pt>
                <c:pt idx="673">
                  <c:v>1</c:v>
                </c:pt>
                <c:pt idx="674">
                  <c:v>1</c:v>
                </c:pt>
                <c:pt idx="675">
                  <c:v>1</c:v>
                </c:pt>
                <c:pt idx="676">
                  <c:v>1</c:v>
                </c:pt>
                <c:pt idx="677">
                  <c:v>1</c:v>
                </c:pt>
                <c:pt idx="678">
                  <c:v>1</c:v>
                </c:pt>
                <c:pt idx="679">
                  <c:v>1</c:v>
                </c:pt>
                <c:pt idx="680">
                  <c:v>1</c:v>
                </c:pt>
                <c:pt idx="681">
                  <c:v>1</c:v>
                </c:pt>
                <c:pt idx="682">
                  <c:v>1</c:v>
                </c:pt>
                <c:pt idx="683">
                  <c:v>1</c:v>
                </c:pt>
                <c:pt idx="684">
                  <c:v>1</c:v>
                </c:pt>
                <c:pt idx="685">
                  <c:v>1</c:v>
                </c:pt>
                <c:pt idx="686">
                  <c:v>1</c:v>
                </c:pt>
                <c:pt idx="687">
                  <c:v>1</c:v>
                </c:pt>
                <c:pt idx="688">
                  <c:v>1</c:v>
                </c:pt>
                <c:pt idx="689">
                  <c:v>1</c:v>
                </c:pt>
                <c:pt idx="690">
                  <c:v>1</c:v>
                </c:pt>
                <c:pt idx="691">
                  <c:v>1</c:v>
                </c:pt>
                <c:pt idx="692">
                  <c:v>1</c:v>
                </c:pt>
                <c:pt idx="693">
                  <c:v>1</c:v>
                </c:pt>
                <c:pt idx="694">
                  <c:v>1</c:v>
                </c:pt>
                <c:pt idx="695">
                  <c:v>1</c:v>
                </c:pt>
                <c:pt idx="696">
                  <c:v>1</c:v>
                </c:pt>
                <c:pt idx="697">
                  <c:v>1</c:v>
                </c:pt>
                <c:pt idx="698">
                  <c:v>1</c:v>
                </c:pt>
                <c:pt idx="699">
                  <c:v>1</c:v>
                </c:pt>
                <c:pt idx="700">
                  <c:v>1</c:v>
                </c:pt>
                <c:pt idx="701">
                  <c:v>1</c:v>
                </c:pt>
                <c:pt idx="702">
                  <c:v>1</c:v>
                </c:pt>
                <c:pt idx="703">
                  <c:v>1</c:v>
                </c:pt>
                <c:pt idx="704">
                  <c:v>1</c:v>
                </c:pt>
                <c:pt idx="705">
                  <c:v>1</c:v>
                </c:pt>
                <c:pt idx="706">
                  <c:v>1</c:v>
                </c:pt>
                <c:pt idx="707">
                  <c:v>1</c:v>
                </c:pt>
                <c:pt idx="708">
                  <c:v>1</c:v>
                </c:pt>
                <c:pt idx="709">
                  <c:v>1</c:v>
                </c:pt>
                <c:pt idx="710">
                  <c:v>1</c:v>
                </c:pt>
                <c:pt idx="711">
                  <c:v>1</c:v>
                </c:pt>
                <c:pt idx="712">
                  <c:v>1</c:v>
                </c:pt>
                <c:pt idx="713">
                  <c:v>1</c:v>
                </c:pt>
                <c:pt idx="714">
                  <c:v>1</c:v>
                </c:pt>
                <c:pt idx="715">
                  <c:v>1</c:v>
                </c:pt>
                <c:pt idx="716">
                  <c:v>1</c:v>
                </c:pt>
                <c:pt idx="717">
                  <c:v>1</c:v>
                </c:pt>
                <c:pt idx="718">
                  <c:v>1</c:v>
                </c:pt>
                <c:pt idx="719">
                  <c:v>1</c:v>
                </c:pt>
                <c:pt idx="720">
                  <c:v>1</c:v>
                </c:pt>
                <c:pt idx="721">
                  <c:v>1</c:v>
                </c:pt>
                <c:pt idx="722">
                  <c:v>1</c:v>
                </c:pt>
                <c:pt idx="723">
                  <c:v>1</c:v>
                </c:pt>
                <c:pt idx="724">
                  <c:v>1</c:v>
                </c:pt>
                <c:pt idx="725">
                  <c:v>1</c:v>
                </c:pt>
                <c:pt idx="726">
                  <c:v>1</c:v>
                </c:pt>
                <c:pt idx="727">
                  <c:v>1</c:v>
                </c:pt>
                <c:pt idx="728">
                  <c:v>1</c:v>
                </c:pt>
                <c:pt idx="729">
                  <c:v>1</c:v>
                </c:pt>
                <c:pt idx="730">
                  <c:v>1</c:v>
                </c:pt>
                <c:pt idx="731">
                  <c:v>1</c:v>
                </c:pt>
                <c:pt idx="732">
                  <c:v>1</c:v>
                </c:pt>
                <c:pt idx="733">
                  <c:v>1</c:v>
                </c:pt>
                <c:pt idx="734">
                  <c:v>1</c:v>
                </c:pt>
                <c:pt idx="735">
                  <c:v>1</c:v>
                </c:pt>
                <c:pt idx="736">
                  <c:v>1</c:v>
                </c:pt>
                <c:pt idx="737">
                  <c:v>1</c:v>
                </c:pt>
                <c:pt idx="738">
                  <c:v>1</c:v>
                </c:pt>
                <c:pt idx="739">
                  <c:v>1</c:v>
                </c:pt>
                <c:pt idx="740">
                  <c:v>1</c:v>
                </c:pt>
                <c:pt idx="741">
                  <c:v>1</c:v>
                </c:pt>
                <c:pt idx="742">
                  <c:v>1</c:v>
                </c:pt>
                <c:pt idx="743">
                  <c:v>1</c:v>
                </c:pt>
                <c:pt idx="744">
                  <c:v>1</c:v>
                </c:pt>
                <c:pt idx="745">
                  <c:v>1</c:v>
                </c:pt>
                <c:pt idx="746">
                  <c:v>1</c:v>
                </c:pt>
                <c:pt idx="747">
                  <c:v>1</c:v>
                </c:pt>
                <c:pt idx="748">
                  <c:v>1</c:v>
                </c:pt>
                <c:pt idx="749">
                  <c:v>1</c:v>
                </c:pt>
                <c:pt idx="750">
                  <c:v>1</c:v>
                </c:pt>
                <c:pt idx="751">
                  <c:v>1</c:v>
                </c:pt>
                <c:pt idx="752">
                  <c:v>1</c:v>
                </c:pt>
                <c:pt idx="753">
                  <c:v>1</c:v>
                </c:pt>
                <c:pt idx="754">
                  <c:v>1</c:v>
                </c:pt>
                <c:pt idx="755">
                  <c:v>1</c:v>
                </c:pt>
                <c:pt idx="756">
                  <c:v>1</c:v>
                </c:pt>
                <c:pt idx="757">
                  <c:v>1</c:v>
                </c:pt>
                <c:pt idx="758">
                  <c:v>1</c:v>
                </c:pt>
                <c:pt idx="759">
                  <c:v>1</c:v>
                </c:pt>
                <c:pt idx="760">
                  <c:v>1</c:v>
                </c:pt>
                <c:pt idx="761">
                  <c:v>1</c:v>
                </c:pt>
                <c:pt idx="762">
                  <c:v>1</c:v>
                </c:pt>
                <c:pt idx="763">
                  <c:v>1</c:v>
                </c:pt>
                <c:pt idx="764">
                  <c:v>1</c:v>
                </c:pt>
                <c:pt idx="765">
                  <c:v>1</c:v>
                </c:pt>
                <c:pt idx="766">
                  <c:v>1</c:v>
                </c:pt>
                <c:pt idx="767">
                  <c:v>1</c:v>
                </c:pt>
                <c:pt idx="768">
                  <c:v>1</c:v>
                </c:pt>
                <c:pt idx="769">
                  <c:v>1</c:v>
                </c:pt>
                <c:pt idx="770">
                  <c:v>1</c:v>
                </c:pt>
                <c:pt idx="771">
                  <c:v>1</c:v>
                </c:pt>
                <c:pt idx="772">
                  <c:v>1</c:v>
                </c:pt>
                <c:pt idx="773">
                  <c:v>1</c:v>
                </c:pt>
                <c:pt idx="774">
                  <c:v>1</c:v>
                </c:pt>
                <c:pt idx="775">
                  <c:v>1</c:v>
                </c:pt>
                <c:pt idx="776">
                  <c:v>1</c:v>
                </c:pt>
                <c:pt idx="777">
                  <c:v>1</c:v>
                </c:pt>
                <c:pt idx="778">
                  <c:v>1</c:v>
                </c:pt>
                <c:pt idx="779">
                  <c:v>1</c:v>
                </c:pt>
                <c:pt idx="780">
                  <c:v>1</c:v>
                </c:pt>
                <c:pt idx="781">
                  <c:v>1</c:v>
                </c:pt>
                <c:pt idx="782">
                  <c:v>1</c:v>
                </c:pt>
                <c:pt idx="783">
                  <c:v>1</c:v>
                </c:pt>
                <c:pt idx="784">
                  <c:v>1</c:v>
                </c:pt>
                <c:pt idx="785">
                  <c:v>1</c:v>
                </c:pt>
                <c:pt idx="786">
                  <c:v>1</c:v>
                </c:pt>
                <c:pt idx="787">
                  <c:v>1</c:v>
                </c:pt>
                <c:pt idx="788">
                  <c:v>1</c:v>
                </c:pt>
                <c:pt idx="789">
                  <c:v>1</c:v>
                </c:pt>
                <c:pt idx="790">
                  <c:v>1</c:v>
                </c:pt>
                <c:pt idx="791">
                  <c:v>1</c:v>
                </c:pt>
                <c:pt idx="792">
                  <c:v>1</c:v>
                </c:pt>
                <c:pt idx="793">
                  <c:v>1</c:v>
                </c:pt>
                <c:pt idx="794">
                  <c:v>1</c:v>
                </c:pt>
                <c:pt idx="795">
                  <c:v>1</c:v>
                </c:pt>
                <c:pt idx="796">
                  <c:v>1</c:v>
                </c:pt>
                <c:pt idx="797">
                  <c:v>1</c:v>
                </c:pt>
                <c:pt idx="798">
                  <c:v>1</c:v>
                </c:pt>
                <c:pt idx="799">
                  <c:v>1</c:v>
                </c:pt>
                <c:pt idx="800">
                  <c:v>1</c:v>
                </c:pt>
                <c:pt idx="801">
                  <c:v>1</c:v>
                </c:pt>
                <c:pt idx="802">
                  <c:v>1</c:v>
                </c:pt>
                <c:pt idx="803">
                  <c:v>1</c:v>
                </c:pt>
                <c:pt idx="805">
                  <c:v>1</c:v>
                </c:pt>
                <c:pt idx="806">
                  <c:v>1</c:v>
                </c:pt>
                <c:pt idx="807">
                  <c:v>1</c:v>
                </c:pt>
                <c:pt idx="808">
                  <c:v>1</c:v>
                </c:pt>
                <c:pt idx="809">
                  <c:v>1</c:v>
                </c:pt>
                <c:pt idx="810">
                  <c:v>1</c:v>
                </c:pt>
                <c:pt idx="811">
                  <c:v>1</c:v>
                </c:pt>
                <c:pt idx="812">
                  <c:v>1</c:v>
                </c:pt>
                <c:pt idx="813">
                  <c:v>1</c:v>
                </c:pt>
                <c:pt idx="814">
                  <c:v>1</c:v>
                </c:pt>
                <c:pt idx="815">
                  <c:v>1</c:v>
                </c:pt>
                <c:pt idx="816">
                  <c:v>1</c:v>
                </c:pt>
                <c:pt idx="817">
                  <c:v>1</c:v>
                </c:pt>
                <c:pt idx="818">
                  <c:v>1</c:v>
                </c:pt>
                <c:pt idx="819">
                  <c:v>1</c:v>
                </c:pt>
                <c:pt idx="820">
                  <c:v>1</c:v>
                </c:pt>
                <c:pt idx="821">
                  <c:v>1</c:v>
                </c:pt>
                <c:pt idx="822">
                  <c:v>1</c:v>
                </c:pt>
                <c:pt idx="823">
                  <c:v>1</c:v>
                </c:pt>
                <c:pt idx="824">
                  <c:v>1</c:v>
                </c:pt>
                <c:pt idx="825">
                  <c:v>1</c:v>
                </c:pt>
                <c:pt idx="826">
                  <c:v>1</c:v>
                </c:pt>
                <c:pt idx="827">
                  <c:v>1</c:v>
                </c:pt>
                <c:pt idx="828">
                  <c:v>1</c:v>
                </c:pt>
                <c:pt idx="829">
                  <c:v>1</c:v>
                </c:pt>
                <c:pt idx="830">
                  <c:v>1</c:v>
                </c:pt>
                <c:pt idx="831">
                  <c:v>1</c:v>
                </c:pt>
                <c:pt idx="832">
                  <c:v>1</c:v>
                </c:pt>
                <c:pt idx="833">
                  <c:v>1</c:v>
                </c:pt>
                <c:pt idx="834">
                  <c:v>1</c:v>
                </c:pt>
                <c:pt idx="835">
                  <c:v>1</c:v>
                </c:pt>
                <c:pt idx="836">
                  <c:v>1</c:v>
                </c:pt>
                <c:pt idx="837">
                  <c:v>1</c:v>
                </c:pt>
                <c:pt idx="838">
                  <c:v>1</c:v>
                </c:pt>
                <c:pt idx="839">
                  <c:v>1</c:v>
                </c:pt>
                <c:pt idx="840">
                  <c:v>1</c:v>
                </c:pt>
                <c:pt idx="841">
                  <c:v>1</c:v>
                </c:pt>
                <c:pt idx="842">
                  <c:v>1</c:v>
                </c:pt>
                <c:pt idx="843">
                  <c:v>1</c:v>
                </c:pt>
                <c:pt idx="844">
                  <c:v>1</c:v>
                </c:pt>
                <c:pt idx="845">
                  <c:v>1</c:v>
                </c:pt>
                <c:pt idx="846">
                  <c:v>1</c:v>
                </c:pt>
                <c:pt idx="847">
                  <c:v>1</c:v>
                </c:pt>
                <c:pt idx="848">
                  <c:v>1</c:v>
                </c:pt>
                <c:pt idx="849">
                  <c:v>1</c:v>
                </c:pt>
                <c:pt idx="850">
                  <c:v>1</c:v>
                </c:pt>
                <c:pt idx="851">
                  <c:v>1</c:v>
                </c:pt>
                <c:pt idx="852">
                  <c:v>1</c:v>
                </c:pt>
                <c:pt idx="853">
                  <c:v>1</c:v>
                </c:pt>
                <c:pt idx="854">
                  <c:v>1</c:v>
                </c:pt>
                <c:pt idx="855">
                  <c:v>1</c:v>
                </c:pt>
                <c:pt idx="856">
                  <c:v>1</c:v>
                </c:pt>
                <c:pt idx="857">
                  <c:v>1</c:v>
                </c:pt>
                <c:pt idx="858">
                  <c:v>1</c:v>
                </c:pt>
                <c:pt idx="859">
                  <c:v>1</c:v>
                </c:pt>
                <c:pt idx="860">
                  <c:v>1</c:v>
                </c:pt>
                <c:pt idx="861">
                  <c:v>1</c:v>
                </c:pt>
                <c:pt idx="862">
                  <c:v>1</c:v>
                </c:pt>
                <c:pt idx="863">
                  <c:v>1</c:v>
                </c:pt>
                <c:pt idx="864">
                  <c:v>1</c:v>
                </c:pt>
                <c:pt idx="865">
                  <c:v>1</c:v>
                </c:pt>
                <c:pt idx="866">
                  <c:v>1</c:v>
                </c:pt>
                <c:pt idx="867">
                  <c:v>1</c:v>
                </c:pt>
                <c:pt idx="868">
                  <c:v>1</c:v>
                </c:pt>
                <c:pt idx="869">
                  <c:v>1</c:v>
                </c:pt>
                <c:pt idx="870">
                  <c:v>1</c:v>
                </c:pt>
                <c:pt idx="871">
                  <c:v>1</c:v>
                </c:pt>
                <c:pt idx="872">
                  <c:v>1</c:v>
                </c:pt>
                <c:pt idx="873">
                  <c:v>1</c:v>
                </c:pt>
                <c:pt idx="874">
                  <c:v>1</c:v>
                </c:pt>
                <c:pt idx="875">
                  <c:v>1</c:v>
                </c:pt>
                <c:pt idx="876">
                  <c:v>1</c:v>
                </c:pt>
                <c:pt idx="877">
                  <c:v>1</c:v>
                </c:pt>
                <c:pt idx="878">
                  <c:v>1</c:v>
                </c:pt>
                <c:pt idx="879">
                  <c:v>1</c:v>
                </c:pt>
                <c:pt idx="880">
                  <c:v>1</c:v>
                </c:pt>
                <c:pt idx="881">
                  <c:v>1</c:v>
                </c:pt>
                <c:pt idx="882">
                  <c:v>1</c:v>
                </c:pt>
                <c:pt idx="883">
                  <c:v>1</c:v>
                </c:pt>
                <c:pt idx="884">
                  <c:v>1</c:v>
                </c:pt>
                <c:pt idx="885">
                  <c:v>1</c:v>
                </c:pt>
                <c:pt idx="886">
                  <c:v>1</c:v>
                </c:pt>
                <c:pt idx="887">
                  <c:v>1</c:v>
                </c:pt>
                <c:pt idx="888">
                  <c:v>1</c:v>
                </c:pt>
                <c:pt idx="889">
                  <c:v>1</c:v>
                </c:pt>
                <c:pt idx="890">
                  <c:v>1</c:v>
                </c:pt>
                <c:pt idx="891">
                  <c:v>1</c:v>
                </c:pt>
                <c:pt idx="892">
                  <c:v>1</c:v>
                </c:pt>
                <c:pt idx="893">
                  <c:v>1</c:v>
                </c:pt>
                <c:pt idx="894">
                  <c:v>1</c:v>
                </c:pt>
                <c:pt idx="895">
                  <c:v>1</c:v>
                </c:pt>
                <c:pt idx="896">
                  <c:v>1</c:v>
                </c:pt>
                <c:pt idx="897">
                  <c:v>1</c:v>
                </c:pt>
                <c:pt idx="898">
                  <c:v>1</c:v>
                </c:pt>
                <c:pt idx="899">
                  <c:v>1</c:v>
                </c:pt>
                <c:pt idx="900">
                  <c:v>1</c:v>
                </c:pt>
                <c:pt idx="901">
                  <c:v>1</c:v>
                </c:pt>
                <c:pt idx="902">
                  <c:v>1</c:v>
                </c:pt>
                <c:pt idx="903">
                  <c:v>1</c:v>
                </c:pt>
                <c:pt idx="904">
                  <c:v>1</c:v>
                </c:pt>
                <c:pt idx="905">
                  <c:v>1</c:v>
                </c:pt>
                <c:pt idx="906">
                  <c:v>1</c:v>
                </c:pt>
                <c:pt idx="907">
                  <c:v>1</c:v>
                </c:pt>
                <c:pt idx="908">
                  <c:v>1</c:v>
                </c:pt>
                <c:pt idx="909">
                  <c:v>1</c:v>
                </c:pt>
                <c:pt idx="910">
                  <c:v>1</c:v>
                </c:pt>
                <c:pt idx="911">
                  <c:v>1</c:v>
                </c:pt>
                <c:pt idx="912">
                  <c:v>1</c:v>
                </c:pt>
                <c:pt idx="913">
                  <c:v>1</c:v>
                </c:pt>
                <c:pt idx="914">
                  <c:v>1</c:v>
                </c:pt>
                <c:pt idx="915">
                  <c:v>1</c:v>
                </c:pt>
                <c:pt idx="916">
                  <c:v>1</c:v>
                </c:pt>
                <c:pt idx="917">
                  <c:v>1</c:v>
                </c:pt>
                <c:pt idx="918">
                  <c:v>1</c:v>
                </c:pt>
                <c:pt idx="919">
                  <c:v>1</c:v>
                </c:pt>
                <c:pt idx="920">
                  <c:v>1</c:v>
                </c:pt>
                <c:pt idx="921">
                  <c:v>1</c:v>
                </c:pt>
                <c:pt idx="922">
                  <c:v>1</c:v>
                </c:pt>
                <c:pt idx="923">
                  <c:v>1</c:v>
                </c:pt>
                <c:pt idx="924">
                  <c:v>1</c:v>
                </c:pt>
                <c:pt idx="925">
                  <c:v>1</c:v>
                </c:pt>
                <c:pt idx="926">
                  <c:v>1</c:v>
                </c:pt>
                <c:pt idx="927">
                  <c:v>1</c:v>
                </c:pt>
                <c:pt idx="928">
                  <c:v>1</c:v>
                </c:pt>
                <c:pt idx="929">
                  <c:v>1</c:v>
                </c:pt>
                <c:pt idx="930">
                  <c:v>1</c:v>
                </c:pt>
                <c:pt idx="931">
                  <c:v>1</c:v>
                </c:pt>
                <c:pt idx="932">
                  <c:v>1</c:v>
                </c:pt>
                <c:pt idx="933">
                  <c:v>1</c:v>
                </c:pt>
                <c:pt idx="934">
                  <c:v>1</c:v>
                </c:pt>
                <c:pt idx="935">
                  <c:v>1</c:v>
                </c:pt>
                <c:pt idx="936">
                  <c:v>1</c:v>
                </c:pt>
                <c:pt idx="937">
                  <c:v>1</c:v>
                </c:pt>
                <c:pt idx="938">
                  <c:v>1</c:v>
                </c:pt>
                <c:pt idx="939">
                  <c:v>1</c:v>
                </c:pt>
                <c:pt idx="940">
                  <c:v>1</c:v>
                </c:pt>
                <c:pt idx="941">
                  <c:v>1</c:v>
                </c:pt>
                <c:pt idx="942">
                  <c:v>1</c:v>
                </c:pt>
                <c:pt idx="943">
                  <c:v>1</c:v>
                </c:pt>
                <c:pt idx="944">
                  <c:v>1</c:v>
                </c:pt>
                <c:pt idx="945">
                  <c:v>1</c:v>
                </c:pt>
                <c:pt idx="946">
                  <c:v>1</c:v>
                </c:pt>
                <c:pt idx="947">
                  <c:v>1</c:v>
                </c:pt>
                <c:pt idx="948">
                  <c:v>1</c:v>
                </c:pt>
                <c:pt idx="949">
                  <c:v>1</c:v>
                </c:pt>
                <c:pt idx="950">
                  <c:v>1</c:v>
                </c:pt>
                <c:pt idx="951">
                  <c:v>1</c:v>
                </c:pt>
                <c:pt idx="952">
                  <c:v>1</c:v>
                </c:pt>
                <c:pt idx="953">
                  <c:v>1</c:v>
                </c:pt>
                <c:pt idx="954">
                  <c:v>1</c:v>
                </c:pt>
                <c:pt idx="955">
                  <c:v>1</c:v>
                </c:pt>
                <c:pt idx="956">
                  <c:v>1</c:v>
                </c:pt>
                <c:pt idx="957">
                  <c:v>1</c:v>
                </c:pt>
                <c:pt idx="958">
                  <c:v>1</c:v>
                </c:pt>
                <c:pt idx="959">
                  <c:v>1</c:v>
                </c:pt>
                <c:pt idx="960">
                  <c:v>1</c:v>
                </c:pt>
                <c:pt idx="961">
                  <c:v>1</c:v>
                </c:pt>
                <c:pt idx="962">
                  <c:v>1</c:v>
                </c:pt>
                <c:pt idx="963">
                  <c:v>1</c:v>
                </c:pt>
                <c:pt idx="964">
                  <c:v>1</c:v>
                </c:pt>
                <c:pt idx="965">
                  <c:v>1</c:v>
                </c:pt>
                <c:pt idx="966">
                  <c:v>1</c:v>
                </c:pt>
                <c:pt idx="967">
                  <c:v>1</c:v>
                </c:pt>
                <c:pt idx="968">
                  <c:v>1</c:v>
                </c:pt>
                <c:pt idx="969">
                  <c:v>1</c:v>
                </c:pt>
                <c:pt idx="970">
                  <c:v>1</c:v>
                </c:pt>
                <c:pt idx="971">
                  <c:v>1</c:v>
                </c:pt>
                <c:pt idx="972">
                  <c:v>1</c:v>
                </c:pt>
                <c:pt idx="973">
                  <c:v>1</c:v>
                </c:pt>
                <c:pt idx="974">
                  <c:v>1</c:v>
                </c:pt>
                <c:pt idx="975">
                  <c:v>1</c:v>
                </c:pt>
                <c:pt idx="976">
                  <c:v>1</c:v>
                </c:pt>
                <c:pt idx="977">
                  <c:v>1</c:v>
                </c:pt>
                <c:pt idx="978">
                  <c:v>1</c:v>
                </c:pt>
                <c:pt idx="979">
                  <c:v>1</c:v>
                </c:pt>
                <c:pt idx="980">
                  <c:v>1</c:v>
                </c:pt>
                <c:pt idx="981">
                  <c:v>1</c:v>
                </c:pt>
                <c:pt idx="982">
                  <c:v>1</c:v>
                </c:pt>
                <c:pt idx="983">
                  <c:v>1</c:v>
                </c:pt>
                <c:pt idx="984">
                  <c:v>1</c:v>
                </c:pt>
                <c:pt idx="985">
                  <c:v>1</c:v>
                </c:pt>
                <c:pt idx="986">
                  <c:v>1</c:v>
                </c:pt>
                <c:pt idx="987">
                  <c:v>1</c:v>
                </c:pt>
                <c:pt idx="988">
                  <c:v>1</c:v>
                </c:pt>
                <c:pt idx="989">
                  <c:v>1</c:v>
                </c:pt>
                <c:pt idx="990">
                  <c:v>1</c:v>
                </c:pt>
                <c:pt idx="991">
                  <c:v>1</c:v>
                </c:pt>
                <c:pt idx="992">
                  <c:v>1</c:v>
                </c:pt>
                <c:pt idx="993">
                  <c:v>1</c:v>
                </c:pt>
                <c:pt idx="994">
                  <c:v>1</c:v>
                </c:pt>
                <c:pt idx="995">
                  <c:v>1</c:v>
                </c:pt>
                <c:pt idx="996">
                  <c:v>1</c:v>
                </c:pt>
                <c:pt idx="997">
                  <c:v>1</c:v>
                </c:pt>
                <c:pt idx="998">
                  <c:v>1</c:v>
                </c:pt>
                <c:pt idx="999">
                  <c:v>1</c:v>
                </c:pt>
                <c:pt idx="1000">
                  <c:v>1</c:v>
                </c:pt>
                <c:pt idx="1001">
                  <c:v>1</c:v>
                </c:pt>
                <c:pt idx="1002">
                  <c:v>1</c:v>
                </c:pt>
                <c:pt idx="1003">
                  <c:v>1</c:v>
                </c:pt>
                <c:pt idx="1004">
                  <c:v>1</c:v>
                </c:pt>
                <c:pt idx="1005">
                  <c:v>1</c:v>
                </c:pt>
                <c:pt idx="1006">
                  <c:v>1</c:v>
                </c:pt>
                <c:pt idx="1007">
                  <c:v>1</c:v>
                </c:pt>
                <c:pt idx="1008">
                  <c:v>1</c:v>
                </c:pt>
                <c:pt idx="1009">
                  <c:v>1</c:v>
                </c:pt>
              </c:numCache>
            </c:numRef>
          </c:val>
          <c:extLst>
            <c:ext xmlns:c16="http://schemas.microsoft.com/office/drawing/2014/chart" uri="{C3380CC4-5D6E-409C-BE32-E72D297353CC}">
              <c16:uniqueId val="{00000000-A366-4799-AB2E-35B9975B299D}"/>
            </c:ext>
          </c:extLst>
        </c:ser>
        <c:ser>
          <c:idx val="1"/>
          <c:order val="1"/>
          <c:tx>
            <c:strRef>
              <c:f>Sheet2!$C$3</c:f>
              <c:strCache>
                <c:ptCount val="1"/>
                <c:pt idx="0">
                  <c:v>Sum of Amount(in dollars)2</c:v>
                </c:pt>
              </c:strCache>
            </c:strRef>
          </c:tx>
          <c:spPr>
            <a:noFill/>
            <a:ln w="9525" cap="flat" cmpd="sng" algn="ctr">
              <a:solidFill>
                <a:schemeClr val="accent2"/>
              </a:solidFill>
              <a:miter lim="800000"/>
            </a:ln>
            <a:effectLst>
              <a:glow rad="63500">
                <a:schemeClr val="accent2">
                  <a:satMod val="175000"/>
                  <a:alpha val="25000"/>
                </a:schemeClr>
              </a:glow>
            </a:effectLst>
          </c:spPr>
          <c:invertIfNegative val="0"/>
          <c:cat>
            <c:strRef>
              <c:f>Sheet2!$A$4:$A$1015</c:f>
              <c:strCache>
                <c:ptCount val="1011"/>
                <c:pt idx="0">
                  <c:v>1Bridge</c:v>
                </c:pt>
                <c:pt idx="1">
                  <c:v>1K Kirana Bazaar</c:v>
                </c:pt>
                <c:pt idx="2">
                  <c:v>21K School</c:v>
                </c:pt>
                <c:pt idx="3">
                  <c:v>3SC</c:v>
                </c:pt>
                <c:pt idx="4">
                  <c:v>4baseCare</c:v>
                </c:pt>
                <c:pt idx="5">
                  <c:v>4Fin</c:v>
                </c:pt>
                <c:pt idx="6">
                  <c:v>6Degree</c:v>
                </c:pt>
                <c:pt idx="7">
                  <c:v>88academics</c:v>
                </c:pt>
                <c:pt idx="8">
                  <c:v>8i Ventures</c:v>
                </c:pt>
                <c:pt idx="9">
                  <c:v>90+ My Tuition App</c:v>
                </c:pt>
                <c:pt idx="10">
                  <c:v>ABL Workspaces</c:v>
                </c:pt>
                <c:pt idx="11">
                  <c:v>Accio Robotics</c:v>
                </c:pt>
                <c:pt idx="12">
                  <c:v>AcknoLedger</c:v>
                </c:pt>
                <c:pt idx="13">
                  <c:v>Acko</c:v>
                </c:pt>
                <c:pt idx="14">
                  <c:v>Adda247</c:v>
                </c:pt>
                <c:pt idx="15">
                  <c:v>AdmitKard</c:v>
                </c:pt>
                <c:pt idx="16">
                  <c:v>Advantage Club</c:v>
                </c:pt>
                <c:pt idx="17">
                  <c:v>Aerchain</c:v>
                </c:pt>
                <c:pt idx="18">
                  <c:v>AgNext</c:v>
                </c:pt>
                <c:pt idx="19">
                  <c:v>Agnikul</c:v>
                </c:pt>
                <c:pt idx="20">
                  <c:v>Agri10x</c:v>
                </c:pt>
                <c:pt idx="21">
                  <c:v>AgroStar</c:v>
                </c:pt>
                <c:pt idx="22">
                  <c:v>Airblack</c:v>
                </c:pt>
                <c:pt idx="23">
                  <c:v>Aisle</c:v>
                </c:pt>
                <c:pt idx="24">
                  <c:v>Akudo</c:v>
                </c:pt>
                <c:pt idx="25">
                  <c:v>Almo</c:v>
                </c:pt>
                <c:pt idx="26">
                  <c:v>Alpha Coach</c:v>
                </c:pt>
                <c:pt idx="27">
                  <c:v>Alteria Capital</c:v>
                </c:pt>
                <c:pt idx="28">
                  <c:v>AMPM</c:v>
                </c:pt>
                <c:pt idx="29">
                  <c:v>Anar</c:v>
                </c:pt>
                <c:pt idx="30">
                  <c:v>Anar Business Community</c:v>
                </c:pt>
                <c:pt idx="31">
                  <c:v>AnKa SumMor</c:v>
                </c:pt>
                <c:pt idx="32">
                  <c:v>Ankur capital</c:v>
                </c:pt>
                <c:pt idx="33">
                  <c:v>Annapurna Finance</c:v>
                </c:pt>
                <c:pt idx="34">
                  <c:v>ANS Commerce</c:v>
                </c:pt>
                <c:pt idx="35">
                  <c:v>ANSR</c:v>
                </c:pt>
                <c:pt idx="36">
                  <c:v>Answer Genomics</c:v>
                </c:pt>
                <c:pt idx="37">
                  <c:v>AntWak</c:v>
                </c:pt>
                <c:pt idx="38">
                  <c:v>Anveshan</c:v>
                </c:pt>
                <c:pt idx="39">
                  <c:v>Anvidha Technologies</c:v>
                </c:pt>
                <c:pt idx="40">
                  <c:v>Apna</c:v>
                </c:pt>
                <c:pt idx="41">
                  <c:v>Apna.co</c:v>
                </c:pt>
                <c:pt idx="42">
                  <c:v>ApnaKlub</c:v>
                </c:pt>
                <c:pt idx="43">
                  <c:v>ApplicateAI</c:v>
                </c:pt>
                <c:pt idx="44">
                  <c:v>AppsForBharat</c:v>
                </c:pt>
                <c:pt idx="45">
                  <c:v>Aqgromalin</c:v>
                </c:pt>
                <c:pt idx="46">
                  <c:v>Aquaconnect</c:v>
                </c:pt>
                <c:pt idx="47">
                  <c:v>Aquatein</c:v>
                </c:pt>
                <c:pt idx="48">
                  <c:v>Arbo Works</c:v>
                </c:pt>
                <c:pt idx="49">
                  <c:v>Arcana</c:v>
                </c:pt>
                <c:pt idx="50">
                  <c:v>Arcatron Mobility</c:v>
                </c:pt>
                <c:pt idx="51">
                  <c:v>Arthya Wealth and Investments</c:v>
                </c:pt>
                <c:pt idx="52">
                  <c:v>Artium Academy</c:v>
                </c:pt>
                <c:pt idx="53">
                  <c:v>Asirvad Microfinance</c:v>
                </c:pt>
                <c:pt idx="54">
                  <c:v>ASQI Advisors</c:v>
                </c:pt>
                <c:pt idx="55">
                  <c:v>Ati Motors</c:v>
                </c:pt>
                <c:pt idx="56">
                  <c:v>Atomberg</c:v>
                </c:pt>
                <c:pt idx="57">
                  <c:v>Atomberg Technologies</c:v>
                </c:pt>
                <c:pt idx="58">
                  <c:v>Auntie Fung</c:v>
                </c:pt>
                <c:pt idx="59">
                  <c:v>Auric</c:v>
                </c:pt>
                <c:pt idx="60">
                  <c:v>AutomataPi</c:v>
                </c:pt>
                <c:pt idx="61">
                  <c:v>Automovill</c:v>
                </c:pt>
                <c:pt idx="62">
                  <c:v>Avail Finance</c:v>
                </c:pt>
                <c:pt idx="63">
                  <c:v>Avalon Labs</c:v>
                </c:pt>
                <c:pt idx="64">
                  <c:v>Avanti Finance</c:v>
                </c:pt>
                <c:pt idx="65">
                  <c:v>Avataar Ventures</c:v>
                </c:pt>
                <c:pt idx="66">
                  <c:v>Aviom Housing Finance</c:v>
                </c:pt>
                <c:pt idx="67">
                  <c:v>Aviom India</c:v>
                </c:pt>
                <c:pt idx="68">
                  <c:v>Avishkaar</c:v>
                </c:pt>
                <c:pt idx="69">
                  <c:v>Awon GameZ</c:v>
                </c:pt>
                <c:pt idx="70">
                  <c:v>Ayu Health</c:v>
                </c:pt>
                <c:pt idx="71">
                  <c:v>AyuRythm</c:v>
                </c:pt>
                <c:pt idx="72">
                  <c:v>Bambinos</c:v>
                </c:pt>
                <c:pt idx="73">
                  <c:v>Bandhoo</c:v>
                </c:pt>
                <c:pt idx="74">
                  <c:v>BankSathi</c:v>
                </c:pt>
                <c:pt idx="75">
                  <c:v>BASIC Home Loan</c:v>
                </c:pt>
                <c:pt idx="76">
                  <c:v>Battery Smart</c:v>
                </c:pt>
                <c:pt idx="77">
                  <c:v>BatteryPool</c:v>
                </c:pt>
                <c:pt idx="78">
                  <c:v>BeatO</c:v>
                </c:pt>
                <c:pt idx="79">
                  <c:v>Beco</c:v>
                </c:pt>
                <c:pt idx="80">
                  <c:v>BeepKart</c:v>
                </c:pt>
                <c:pt idx="81">
                  <c:v>Beldara</c:v>
                </c:pt>
                <c:pt idx="82">
                  <c:v>Bella Vita Organic</c:v>
                </c:pt>
                <c:pt idx="83">
                  <c:v>Better Capital</c:v>
                </c:pt>
                <c:pt idx="84">
                  <c:v>Betterhalf.ai</c:v>
                </c:pt>
                <c:pt idx="85">
                  <c:v>BetterPlace</c:v>
                </c:pt>
                <c:pt idx="86">
                  <c:v>Bewakoof</c:v>
                </c:pt>
                <c:pt idx="87">
                  <c:v>BeyondSkool</c:v>
                </c:pt>
                <c:pt idx="88">
                  <c:v>BharatAgri</c:v>
                </c:pt>
                <c:pt idx="89">
                  <c:v>BharatPe</c:v>
                </c:pt>
                <c:pt idx="90">
                  <c:v>BHyve</c:v>
                </c:pt>
                <c:pt idx="91">
                  <c:v>Biconomy</c:v>
                </c:pt>
                <c:pt idx="92">
                  <c:v>Biddano</c:v>
                </c:pt>
                <c:pt idx="93">
                  <c:v>BigLeap</c:v>
                </c:pt>
                <c:pt idx="94">
                  <c:v>Bijnis</c:v>
                </c:pt>
                <c:pt idx="95">
                  <c:v>Bikayi</c:v>
                </c:pt>
                <c:pt idx="96">
                  <c:v>Bikry app</c:v>
                </c:pt>
                <c:pt idx="97">
                  <c:v>BimaPe</c:v>
                </c:pt>
                <c:pt idx="98">
                  <c:v>Bimaplan</c:v>
                </c:pt>
                <c:pt idx="99">
                  <c:v>Biocon Biologics</c:v>
                </c:pt>
                <c:pt idx="100">
                  <c:v>Biocraft Innovation Technology</c:v>
                </c:pt>
                <c:pt idx="101">
                  <c:v>bitsCrunch</c:v>
                </c:pt>
                <c:pt idx="102">
                  <c:v>Bizongo</c:v>
                </c:pt>
                <c:pt idx="103">
                  <c:v>BlackBuck</c:v>
                </c:pt>
                <c:pt idx="104">
                  <c:v>BlackSoil</c:v>
                </c:pt>
                <c:pt idx="105">
                  <c:v>BlackSoil NBFC</c:v>
                </c:pt>
                <c:pt idx="106">
                  <c:v>Blaer Motors</c:v>
                </c:pt>
                <c:pt idx="107">
                  <c:v>BlissClub</c:v>
                </c:pt>
                <c:pt idx="108">
                  <c:v>Blive</c:v>
                </c:pt>
                <c:pt idx="109">
                  <c:v>Blue Tokai Coffee Roasters</c:v>
                </c:pt>
                <c:pt idx="110">
                  <c:v>BlueLearn</c:v>
                </c:pt>
                <c:pt idx="111">
                  <c:v>Bluepad</c:v>
                </c:pt>
                <c:pt idx="112">
                  <c:v>Blume Ventures</c:v>
                </c:pt>
                <c:pt idx="113">
                  <c:v>boAt</c:v>
                </c:pt>
                <c:pt idx="114">
                  <c:v>Boingg</c:v>
                </c:pt>
                <c:pt idx="115">
                  <c:v>Bolkar</c:v>
                </c:pt>
                <c:pt idx="116">
                  <c:v>Bombay Hemp Company</c:v>
                </c:pt>
                <c:pt idx="117">
                  <c:v>Bombay Shaving Company</c:v>
                </c:pt>
                <c:pt idx="118">
                  <c:v>BookingJini</c:v>
                </c:pt>
                <c:pt idx="119">
                  <c:v>Boutique Spirit Brands</c:v>
                </c:pt>
                <c:pt idx="120">
                  <c:v>BOX8</c:v>
                </c:pt>
                <c:pt idx="121">
                  <c:v>Braingroom</c:v>
                </c:pt>
                <c:pt idx="122">
                  <c:v>Breathe Well-being</c:v>
                </c:pt>
                <c:pt idx="123">
                  <c:v>BricSpaces</c:v>
                </c:pt>
                <c:pt idx="124">
                  <c:v>BrowserStack</c:v>
                </c:pt>
                <c:pt idx="125">
                  <c:v>Bueno Finance</c:v>
                </c:pt>
                <c:pt idx="126">
                  <c:v>Buyofuel</c:v>
                </c:pt>
                <c:pt idx="127">
                  <c:v>BYJU’S</c:v>
                </c:pt>
                <c:pt idx="128">
                  <c:v>BYJU'S</c:v>
                </c:pt>
                <c:pt idx="129">
                  <c:v>ByteLearn</c:v>
                </c:pt>
                <c:pt idx="130">
                  <c:v>byteXL</c:v>
                </c:pt>
                <c:pt idx="131">
                  <c:v>Camp K12</c:v>
                </c:pt>
                <c:pt idx="132">
                  <c:v>Cancer Clinics</c:v>
                </c:pt>
                <c:pt idx="133">
                  <c:v>Candes</c:v>
                </c:pt>
                <c:pt idx="134">
                  <c:v>CanPe</c:v>
                </c:pt>
                <c:pt idx="135">
                  <c:v>Capital Float</c:v>
                </c:pt>
                <c:pt idx="136">
                  <c:v>Captain Fresh</c:v>
                </c:pt>
                <c:pt idx="137">
                  <c:v>CarDekho</c:v>
                </c:pt>
                <c:pt idx="138">
                  <c:v>CareerLabs</c:v>
                </c:pt>
                <c:pt idx="139">
                  <c:v>CareerNinja</c:v>
                </c:pt>
                <c:pt idx="140">
                  <c:v>CARS24</c:v>
                </c:pt>
                <c:pt idx="141">
                  <c:v>CashBook</c:v>
                </c:pt>
                <c:pt idx="142">
                  <c:v>Cashfree</c:v>
                </c:pt>
                <c:pt idx="143">
                  <c:v>Cashify</c:v>
                </c:pt>
                <c:pt idx="144">
                  <c:v>Celcius</c:v>
                </c:pt>
                <c:pt idx="145">
                  <c:v>Cell Propulsion</c:v>
                </c:pt>
                <c:pt idx="146">
                  <c:v>Cellestial</c:v>
                </c:pt>
                <c:pt idx="147">
                  <c:v>Chai Waale</c:v>
                </c:pt>
                <c:pt idx="148">
                  <c:v>Chalo</c:v>
                </c:pt>
                <c:pt idx="149">
                  <c:v>Chara</c:v>
                </c:pt>
                <c:pt idx="150">
                  <c:v>CHARGE+ZONE</c:v>
                </c:pt>
                <c:pt idx="151">
                  <c:v>Chargeup</c:v>
                </c:pt>
                <c:pt idx="152">
                  <c:v>ChefKart</c:v>
                </c:pt>
                <c:pt idx="153">
                  <c:v>Chingari</c:v>
                </c:pt>
                <c:pt idx="154">
                  <c:v>Chirrup</c:v>
                </c:pt>
                <c:pt idx="155">
                  <c:v>Chqbook</c:v>
                </c:pt>
                <c:pt idx="156">
                  <c:v>CHUPPS</c:v>
                </c:pt>
                <c:pt idx="157">
                  <c:v>CityMall</c:v>
                </c:pt>
                <c:pt idx="158">
                  <c:v>Clairco</c:v>
                </c:pt>
                <c:pt idx="159">
                  <c:v>Classplus</c:v>
                </c:pt>
                <c:pt idx="160">
                  <c:v>Clear</c:v>
                </c:pt>
                <c:pt idx="161">
                  <c:v>ClearDekho</c:v>
                </c:pt>
                <c:pt idx="162">
                  <c:v>Clensta</c:v>
                </c:pt>
                <c:pt idx="163">
                  <c:v>Clinikk</c:v>
                </c:pt>
                <c:pt idx="164">
                  <c:v>CloudFiles</c:v>
                </c:pt>
                <c:pt idx="165">
                  <c:v>Cloudphysician</c:v>
                </c:pt>
                <c:pt idx="166">
                  <c:v>CloudSEK</c:v>
                </c:pt>
                <c:pt idx="167">
                  <c:v>Codedamn</c:v>
                </c:pt>
                <c:pt idx="168">
                  <c:v>Codingal</c:v>
                </c:pt>
                <c:pt idx="169">
                  <c:v>CoffeeMug.ai</c:v>
                </c:pt>
                <c:pt idx="170">
                  <c:v>Cogos Technologies</c:v>
                </c:pt>
                <c:pt idx="171">
                  <c:v>Coinshift</c:v>
                </c:pt>
                <c:pt idx="172">
                  <c:v>CoinSwitch Kuber</c:v>
                </c:pt>
                <c:pt idx="173">
                  <c:v>CollegeDekho</c:v>
                </c:pt>
                <c:pt idx="174">
                  <c:v>CometChat</c:v>
                </c:pt>
                <c:pt idx="175">
                  <c:v>CommerceUp</c:v>
                </c:pt>
                <c:pt idx="176">
                  <c:v>Comofi Medtech</c:v>
                </c:pt>
                <c:pt idx="177">
                  <c:v>ConnectedH</c:v>
                </c:pt>
                <c:pt idx="178">
                  <c:v>ConveGenius</c:v>
                </c:pt>
                <c:pt idx="179">
                  <c:v>Convin</c:v>
                </c:pt>
                <c:pt idx="180">
                  <c:v>Convosight</c:v>
                </c:pt>
                <c:pt idx="181">
                  <c:v>Cora Health</c:v>
                </c:pt>
                <c:pt idx="182">
                  <c:v>CoRover</c:v>
                </c:pt>
                <c:pt idx="183">
                  <c:v>Coutloot</c:v>
                </c:pt>
                <c:pt idx="184">
                  <c:v>Crater.Club</c:v>
                </c:pt>
                <c:pt idx="185">
                  <c:v>CreatorStack</c:v>
                </c:pt>
                <c:pt idx="186">
                  <c:v>Cred</c:v>
                </c:pt>
                <c:pt idx="187">
                  <c:v>CredAble</c:v>
                </c:pt>
                <c:pt idx="188">
                  <c:v>CredAvenue</c:v>
                </c:pt>
                <c:pt idx="189">
                  <c:v>Credenc</c:v>
                </c:pt>
                <c:pt idx="190">
                  <c:v>CredFlow</c:v>
                </c:pt>
                <c:pt idx="191">
                  <c:v>Credgenics</c:v>
                </c:pt>
                <c:pt idx="192">
                  <c:v>CredR</c:v>
                </c:pt>
                <c:pt idx="193">
                  <c:v>CredRight</c:v>
                </c:pt>
                <c:pt idx="194">
                  <c:v>Crejo.Fun</c:v>
                </c:pt>
                <c:pt idx="195">
                  <c:v>CropIn</c:v>
                </c:pt>
                <c:pt idx="196">
                  <c:v>Curefit</c:v>
                </c:pt>
                <c:pt idx="197">
                  <c:v>Curefoods</c:v>
                </c:pt>
                <c:pt idx="198">
                  <c:v>CuriousJr</c:v>
                </c:pt>
                <c:pt idx="199">
                  <c:v>Cusmat</c:v>
                </c:pt>
                <c:pt idx="200">
                  <c:v>CustomerGlu</c:v>
                </c:pt>
                <c:pt idx="201">
                  <c:v>Cuvette Tech</c:v>
                </c:pt>
                <c:pt idx="202">
                  <c:v>D’Moksha Homes</c:v>
                </c:pt>
                <c:pt idx="203">
                  <c:v>Darwinbox</c:v>
                </c:pt>
                <c:pt idx="204">
                  <c:v>DcodeAI</c:v>
                </c:pt>
                <c:pt idx="205">
                  <c:v>DealShare</c:v>
                </c:pt>
                <c:pt idx="206">
                  <c:v>Deciwood</c:v>
                </c:pt>
                <c:pt idx="207">
                  <c:v>Defy</c:v>
                </c:pt>
                <c:pt idx="208">
                  <c:v>DeHaat</c:v>
                </c:pt>
                <c:pt idx="209">
                  <c:v>Delhivery</c:v>
                </c:pt>
                <c:pt idx="210">
                  <c:v>Design Cafe</c:v>
                </c:pt>
                <c:pt idx="211">
                  <c:v>Detect Technologies</c:v>
                </c:pt>
                <c:pt idx="212">
                  <c:v>Devic Earth</c:v>
                </c:pt>
                <c:pt idx="213">
                  <c:v>Devnagri</c:v>
                </c:pt>
                <c:pt idx="214">
                  <c:v>Dezerv.</c:v>
                </c:pt>
                <c:pt idx="215">
                  <c:v>DGV</c:v>
                </c:pt>
                <c:pt idx="216">
                  <c:v>Digantara</c:v>
                </c:pt>
                <c:pt idx="217">
                  <c:v>DigiSparsh</c:v>
                </c:pt>
                <c:pt idx="218">
                  <c:v>Digit Insurance</c:v>
                </c:pt>
                <c:pt idx="219">
                  <c:v>Disprz</c:v>
                </c:pt>
                <c:pt idx="220">
                  <c:v>Disruptium</c:v>
                </c:pt>
                <c:pt idx="221">
                  <c:v>Dista</c:v>
                </c:pt>
                <c:pt idx="222">
                  <c:v>Do Your Thng</c:v>
                </c:pt>
                <c:pt idx="223">
                  <c:v>Dogsee Chew</c:v>
                </c:pt>
                <c:pt idx="224">
                  <c:v>Doola</c:v>
                </c:pt>
                <c:pt idx="225">
                  <c:v>DotPe</c:v>
                </c:pt>
                <c:pt idx="226">
                  <c:v>Doubtnut</c:v>
                </c:pt>
                <c:pt idx="227">
                  <c:v>Dozee</c:v>
                </c:pt>
                <c:pt idx="228">
                  <c:v>Dream Sports</c:v>
                </c:pt>
                <c:pt idx="229">
                  <c:v>DrinkPrime</c:v>
                </c:pt>
                <c:pt idx="230">
                  <c:v>Droom</c:v>
                </c:pt>
                <c:pt idx="231">
                  <c:v>Dropshop</c:v>
                </c:pt>
                <c:pt idx="232">
                  <c:v>Dukaan</c:v>
                </c:pt>
                <c:pt idx="233">
                  <c:v>Dunzo</c:v>
                </c:pt>
                <c:pt idx="234">
                  <c:v>Duroflex</c:v>
                </c:pt>
                <c:pt idx="235">
                  <c:v>DusMinute</c:v>
                </c:pt>
                <c:pt idx="236">
                  <c:v>Dybo</c:v>
                </c:pt>
                <c:pt idx="237">
                  <c:v>E42</c:v>
                </c:pt>
                <c:pt idx="238">
                  <c:v>EarnWealth</c:v>
                </c:pt>
                <c:pt idx="239">
                  <c:v>Earth Rhythm</c:v>
                </c:pt>
                <c:pt idx="240">
                  <c:v>Easebuzz</c:v>
                </c:pt>
                <c:pt idx="241">
                  <c:v>Easiloan</c:v>
                </c:pt>
                <c:pt idx="242">
                  <c:v>EasyAspataal</c:v>
                </c:pt>
                <c:pt idx="243">
                  <c:v>Ecom Express</c:v>
                </c:pt>
                <c:pt idx="244">
                  <c:v>Edmingle</c:v>
                </c:pt>
                <c:pt idx="245">
                  <c:v>EduFund</c:v>
                </c:pt>
                <c:pt idx="246">
                  <c:v>Edukemy</c:v>
                </c:pt>
                <c:pt idx="247">
                  <c:v>Eduvanz</c:v>
                </c:pt>
                <c:pt idx="248">
                  <c:v>Edvizo</c:v>
                </c:pt>
                <c:pt idx="249">
                  <c:v>EF Polymer</c:v>
                </c:pt>
                <c:pt idx="250">
                  <c:v>Eggoz</c:v>
                </c:pt>
                <c:pt idx="251">
                  <c:v>Eka.care</c:v>
                </c:pt>
                <c:pt idx="252">
                  <c:v>ElasticRun</c:v>
                </c:pt>
                <c:pt idx="253">
                  <c:v>Elda Health</c:v>
                </c:pt>
                <c:pt idx="254">
                  <c:v>ElectricPe</c:v>
                </c:pt>
                <c:pt idx="255">
                  <c:v>Elevar</c:v>
                </c:pt>
                <c:pt idx="256">
                  <c:v>Elixia Tech Solutions</c:v>
                </c:pt>
                <c:pt idx="257">
                  <c:v>Eloelo</c:v>
                </c:pt>
                <c:pt idx="258">
                  <c:v>Elucidata</c:v>
                </c:pt>
                <c:pt idx="259">
                  <c:v>Endimension</c:v>
                </c:pt>
                <c:pt idx="260">
                  <c:v>Enercomp</c:v>
                </c:pt>
                <c:pt idx="261">
                  <c:v>Enguru</c:v>
                </c:pt>
                <c:pt idx="262">
                  <c:v>Enmovil</c:v>
                </c:pt>
                <c:pt idx="263">
                  <c:v>Enthu.ai</c:v>
                </c:pt>
                <c:pt idx="264">
                  <c:v>ePayLater</c:v>
                </c:pt>
                <c:pt idx="265">
                  <c:v>Ergos</c:v>
                </c:pt>
                <c:pt idx="266">
                  <c:v>eShipz</c:v>
                </c:pt>
                <c:pt idx="267">
                  <c:v>Euler Motors</c:v>
                </c:pt>
                <c:pt idx="268">
                  <c:v>Eunimart</c:v>
                </c:pt>
                <c:pt idx="269">
                  <c:v>Eupheus</c:v>
                </c:pt>
                <c:pt idx="270">
                  <c:v>Eupheus Learning</c:v>
                </c:pt>
                <c:pt idx="271">
                  <c:v>EV Plugs</c:v>
                </c:pt>
                <c:pt idx="272">
                  <c:v>Even</c:v>
                </c:pt>
                <c:pt idx="273">
                  <c:v>Evenflow Brands</c:v>
                </c:pt>
                <c:pt idx="274">
                  <c:v>EventBeep</c:v>
                </c:pt>
                <c:pt idx="275">
                  <c:v>ExMyB</c:v>
                </c:pt>
                <c:pt idx="276">
                  <c:v>Exotel</c:v>
                </c:pt>
                <c:pt idx="277">
                  <c:v>Expertrons</c:v>
                </c:pt>
                <c:pt idx="278">
                  <c:v>Exponent Energy</c:v>
                </c:pt>
                <c:pt idx="279">
                  <c:v>Express Stores</c:v>
                </c:pt>
                <c:pt idx="280">
                  <c:v>ExtraaEdge</c:v>
                </c:pt>
                <c:pt idx="281">
                  <c:v>EyeMyEye</c:v>
                </c:pt>
                <c:pt idx="282">
                  <c:v>Ezstays</c:v>
                </c:pt>
                <c:pt idx="283">
                  <c:v>F5</c:v>
                </c:pt>
                <c:pt idx="284">
                  <c:v>Faarms</c:v>
                </c:pt>
                <c:pt idx="285">
                  <c:v>Fabheads</c:v>
                </c:pt>
                <c:pt idx="286">
                  <c:v>Fable Fintech</c:v>
                </c:pt>
                <c:pt idx="287">
                  <c:v>Fabriclore</c:v>
                </c:pt>
                <c:pt idx="288">
                  <c:v>Factors.AI</c:v>
                </c:pt>
                <c:pt idx="289">
                  <c:v>Fampay</c:v>
                </c:pt>
                <c:pt idx="290">
                  <c:v>FanAnywhere</c:v>
                </c:pt>
                <c:pt idx="291">
                  <c:v>FanCode</c:v>
                </c:pt>
                <c:pt idx="292">
                  <c:v>FanPlay</c:v>
                </c:pt>
                <c:pt idx="293">
                  <c:v>Fantasy Akhada</c:v>
                </c:pt>
                <c:pt idx="294">
                  <c:v>FarMart</c:v>
                </c:pt>
                <c:pt idx="295">
                  <c:v>Farmers Fresh Zone</c:v>
                </c:pt>
                <c:pt idx="296">
                  <c:v>Fashinza</c:v>
                </c:pt>
                <c:pt idx="297">
                  <c:v>Fi</c:v>
                </c:pt>
                <c:pt idx="298">
                  <c:v>Fieldproxy</c:v>
                </c:pt>
                <c:pt idx="299">
                  <c:v>Filo</c:v>
                </c:pt>
                <c:pt idx="300">
                  <c:v>Finsall</c:v>
                </c:pt>
                <c:pt idx="301">
                  <c:v>Firmway</c:v>
                </c:pt>
                <c:pt idx="302">
                  <c:v>Fitpage</c:v>
                </c:pt>
                <c:pt idx="303">
                  <c:v>Fitterfly</c:v>
                </c:pt>
                <c:pt idx="304">
                  <c:v>Fittr</c:v>
                </c:pt>
                <c:pt idx="305">
                  <c:v>Five Star Finance</c:v>
                </c:pt>
                <c:pt idx="306">
                  <c:v>Fixcraft</c:v>
                </c:pt>
                <c:pt idx="307">
                  <c:v>FlashPrep</c:v>
                </c:pt>
                <c:pt idx="308">
                  <c:v>Flatheads</c:v>
                </c:pt>
                <c:pt idx="309">
                  <c:v>Fleek</c:v>
                </c:pt>
                <c:pt idx="310">
                  <c:v>Flexmoney</c:v>
                </c:pt>
                <c:pt idx="311">
                  <c:v>Flipspaces</c:v>
                </c:pt>
                <c:pt idx="312">
                  <c:v>Flo Mobility</c:v>
                </c:pt>
                <c:pt idx="313">
                  <c:v>FloBiz</c:v>
                </c:pt>
                <c:pt idx="314">
                  <c:v>FloCareer</c:v>
                </c:pt>
                <c:pt idx="315">
                  <c:v>ForeignAdmits</c:v>
                </c:pt>
                <c:pt idx="316">
                  <c:v>Fountain9</c:v>
                </c:pt>
                <c:pt idx="317">
                  <c:v>Fourth Partner Energy</c:v>
                </c:pt>
                <c:pt idx="318">
                  <c:v>Fraazo</c:v>
                </c:pt>
                <c:pt idx="319">
                  <c:v>FreeStand</c:v>
                </c:pt>
                <c:pt idx="320">
                  <c:v>Frenzi</c:v>
                </c:pt>
                <c:pt idx="321">
                  <c:v>Freyr Energy</c:v>
                </c:pt>
                <c:pt idx="322">
                  <c:v>FRND</c:v>
                </c:pt>
                <c:pt idx="323">
                  <c:v>FrontRow</c:v>
                </c:pt>
                <c:pt idx="324">
                  <c:v>Fuel Buddy</c:v>
                </c:pt>
                <c:pt idx="325">
                  <c:v>Fullife Healthcare</c:v>
                </c:pt>
                <c:pt idx="326">
                  <c:v>Furlenco</c:v>
                </c:pt>
                <c:pt idx="327">
                  <c:v>Fyllo</c:v>
                </c:pt>
                <c:pt idx="328">
                  <c:v>FypMoney</c:v>
                </c:pt>
                <c:pt idx="329">
                  <c:v>G.O.A.T</c:v>
                </c:pt>
                <c:pt idx="330">
                  <c:v>GalaxEye</c:v>
                </c:pt>
                <c:pt idx="331">
                  <c:v>GalaxyCard</c:v>
                </c:pt>
                <c:pt idx="332">
                  <c:v>GameEon Studios</c:v>
                </c:pt>
                <c:pt idx="333">
                  <c:v>Genext Students</c:v>
                </c:pt>
                <c:pt idx="334">
                  <c:v>Geniemode</c:v>
                </c:pt>
                <c:pt idx="335">
                  <c:v>GENLEAP</c:v>
                </c:pt>
                <c:pt idx="336">
                  <c:v>Genworks Health</c:v>
                </c:pt>
                <c:pt idx="337">
                  <c:v>Get My Parking</c:v>
                </c:pt>
                <c:pt idx="338">
                  <c:v>GetWork</c:v>
                </c:pt>
                <c:pt idx="339">
                  <c:v>Gigforce</c:v>
                </c:pt>
                <c:pt idx="340">
                  <c:v>Glamplus</c:v>
                </c:pt>
                <c:pt idx="341">
                  <c:v>Glamyo Health</c:v>
                </c:pt>
                <c:pt idx="342">
                  <c:v>GlobalBees</c:v>
                </c:pt>
                <c:pt idx="343">
                  <c:v>GlobalFair</c:v>
                </c:pt>
                <c:pt idx="344">
                  <c:v>Go Swift</c:v>
                </c:pt>
                <c:pt idx="345">
                  <c:v>Gobbly</c:v>
                </c:pt>
                <c:pt idx="346">
                  <c:v>Gobillion</c:v>
                </c:pt>
                <c:pt idx="347">
                  <c:v>GoBolt</c:v>
                </c:pt>
                <c:pt idx="348">
                  <c:v>Godamwale</c:v>
                </c:pt>
                <c:pt idx="349">
                  <c:v>GODI Energy</c:v>
                </c:pt>
                <c:pt idx="350">
                  <c:v>goEgoNetwork</c:v>
                </c:pt>
                <c:pt idx="351">
                  <c:v>GoKwik</c:v>
                </c:pt>
                <c:pt idx="352">
                  <c:v>GoMechanic</c:v>
                </c:pt>
                <c:pt idx="353">
                  <c:v>Good Health Clinic</c:v>
                </c:pt>
                <c:pt idx="354">
                  <c:v>Goodmeetings</c:v>
                </c:pt>
                <c:pt idx="355">
                  <c:v>Goodmylk</c:v>
                </c:pt>
                <c:pt idx="356">
                  <c:v>GoSats</c:v>
                </c:pt>
                <c:pt idx="357">
                  <c:v>goSTOPS</c:v>
                </c:pt>
                <c:pt idx="358">
                  <c:v>GoTo</c:v>
                </c:pt>
                <c:pt idx="359">
                  <c:v>Gourmet Garden</c:v>
                </c:pt>
                <c:pt idx="360">
                  <c:v>GramCover</c:v>
                </c:pt>
                <c:pt idx="361">
                  <c:v>Gramophone</c:v>
                </c:pt>
                <c:pt idx="362">
                  <c:v>Green Cure</c:v>
                </c:pt>
                <c:pt idx="363">
                  <c:v>Green Soul</c:v>
                </c:pt>
                <c:pt idx="364">
                  <c:v>Greenjoules</c:v>
                </c:pt>
                <c:pt idx="365">
                  <c:v>Grinntech</c:v>
                </c:pt>
                <c:pt idx="366">
                  <c:v>Grip Invest</c:v>
                </c:pt>
                <c:pt idx="367">
                  <c:v>GrowFix</c:v>
                </c:pt>
                <c:pt idx="368">
                  <c:v>Groww</c:v>
                </c:pt>
                <c:pt idx="369">
                  <c:v>GTM Buddy</c:v>
                </c:pt>
                <c:pt idx="370">
                  <c:v>GuardianLink</c:v>
                </c:pt>
                <c:pt idx="371">
                  <c:v>Gumlet</c:v>
                </c:pt>
                <c:pt idx="372">
                  <c:v>Gyde</c:v>
                </c:pt>
                <c:pt idx="373">
                  <c:v>Habbit</c:v>
                </c:pt>
                <c:pt idx="374">
                  <c:v>Haber</c:v>
                </c:pt>
                <c:pt idx="375">
                  <c:v>Happy Jars</c:v>
                </c:pt>
                <c:pt idx="376">
                  <c:v>HappyCredit</c:v>
                </c:pt>
                <c:pt idx="377">
                  <c:v>Haqdarshak</c:v>
                </c:pt>
                <c:pt idx="378">
                  <c:v>Hash</c:v>
                </c:pt>
                <c:pt idx="379">
                  <c:v>Hashnode</c:v>
                </c:pt>
                <c:pt idx="380">
                  <c:v>Headfone</c:v>
                </c:pt>
                <c:pt idx="381">
                  <c:v>Heads Up For Tails</c:v>
                </c:pt>
                <c:pt idx="382">
                  <c:v>Healofy</c:v>
                </c:pt>
                <c:pt idx="383">
                  <c:v>HealthifyMe</c:v>
                </c:pt>
                <c:pt idx="384">
                  <c:v>HealthPlix</c:v>
                </c:pt>
                <c:pt idx="385">
                  <c:v>Hemp Horizons</c:v>
                </c:pt>
                <c:pt idx="386">
                  <c:v>Hesa</c:v>
                </c:pt>
                <c:pt idx="387">
                  <c:v>HexaHealth</c:v>
                </c:pt>
                <c:pt idx="388">
                  <c:v>Hike</c:v>
                </c:pt>
                <c:pt idx="389">
                  <c:v>HobSpace</c:v>
                </c:pt>
                <c:pt idx="390">
                  <c:v>Holisol</c:v>
                </c:pt>
                <c:pt idx="391">
                  <c:v>HomeLane</c:v>
                </c:pt>
                <c:pt idx="392">
                  <c:v>Homeville</c:v>
                </c:pt>
                <c:pt idx="393">
                  <c:v>Homingos</c:v>
                </c:pt>
                <c:pt idx="394">
                  <c:v>Homversity</c:v>
                </c:pt>
                <c:pt idx="395">
                  <c:v>House of Kieraya</c:v>
                </c:pt>
                <c:pt idx="396">
                  <c:v>Hubhopper</c:v>
                </c:pt>
                <c:pt idx="397">
                  <c:v>Hubilo</c:v>
                </c:pt>
                <c:pt idx="398">
                  <c:v>Humit</c:v>
                </c:pt>
                <c:pt idx="399">
                  <c:v>Hypd Store</c:v>
                </c:pt>
                <c:pt idx="400">
                  <c:v>Hyperface</c:v>
                </c:pt>
                <c:pt idx="401">
                  <c:v>Hypto</c:v>
                </c:pt>
                <c:pt idx="402">
                  <c:v>Hyreo</c:v>
                </c:pt>
                <c:pt idx="403">
                  <c:v>I am Love</c:v>
                </c:pt>
                <c:pt idx="404">
                  <c:v>IBSFINtech</c:v>
                </c:pt>
                <c:pt idx="405">
                  <c:v>iBus</c:v>
                </c:pt>
                <c:pt idx="406">
                  <c:v>ideaForge</c:v>
                </c:pt>
                <c:pt idx="407">
                  <c:v>IDfy</c:v>
                </c:pt>
                <c:pt idx="408">
                  <c:v>IGL</c:v>
                </c:pt>
                <c:pt idx="409">
                  <c:v>Imagimake</c:v>
                </c:pt>
                <c:pt idx="410">
                  <c:v>ImaginXP</c:v>
                </c:pt>
                <c:pt idx="411">
                  <c:v>immunitoAI</c:v>
                </c:pt>
                <c:pt idx="412">
                  <c:v>iMumz</c:v>
                </c:pt>
                <c:pt idx="413">
                  <c:v>Indi Energy</c:v>
                </c:pt>
                <c:pt idx="414">
                  <c:v>India Quotient</c:v>
                </c:pt>
                <c:pt idx="415">
                  <c:v>IndiaLends</c:v>
                </c:pt>
                <c:pt idx="416">
                  <c:v>Indic Inspirations</c:v>
                </c:pt>
                <c:pt idx="417">
                  <c:v>Indifi</c:v>
                </c:pt>
                <c:pt idx="418">
                  <c:v>Inficold</c:v>
                </c:pt>
                <c:pt idx="419">
                  <c:v>Infra.Market</c:v>
                </c:pt>
                <c:pt idx="420">
                  <c:v>InfyU Labs</c:v>
                </c:pt>
                <c:pt idx="421">
                  <c:v>Ingenium</c:v>
                </c:pt>
                <c:pt idx="422">
                  <c:v>InnerHour</c:v>
                </c:pt>
                <c:pt idx="423">
                  <c:v>Insane AI</c:v>
                </c:pt>
                <c:pt idx="424">
                  <c:v>Inshorts</c:v>
                </c:pt>
                <c:pt idx="425">
                  <c:v>Inspacco</c:v>
                </c:pt>
                <c:pt idx="426">
                  <c:v>Instoried</c:v>
                </c:pt>
                <c:pt idx="427">
                  <c:v>Insurance Samadhan</c:v>
                </c:pt>
                <c:pt idx="428">
                  <c:v>IntelleWings</c:v>
                </c:pt>
                <c:pt idx="429">
                  <c:v>Intervue</c:v>
                </c:pt>
                <c:pt idx="430">
                  <c:v>Inzpira</c:v>
                </c:pt>
                <c:pt idx="431">
                  <c:v>ION Energy</c:v>
                </c:pt>
                <c:pt idx="432">
                  <c:v>IsGoingOnline</c:v>
                </c:pt>
                <c:pt idx="433">
                  <c:v>Ishitva</c:v>
                </c:pt>
                <c:pt idx="434">
                  <c:v>ixamBee</c:v>
                </c:pt>
                <c:pt idx="435">
                  <c:v>ixigo</c:v>
                </c:pt>
                <c:pt idx="436">
                  <c:v>Jai Kisan</c:v>
                </c:pt>
                <c:pt idx="437">
                  <c:v>Jambox Games</c:v>
                </c:pt>
                <c:pt idx="438">
                  <c:v>Janani</c:v>
                </c:pt>
                <c:pt idx="439">
                  <c:v>Jar</c:v>
                </c:pt>
                <c:pt idx="440">
                  <c:v>Jeevam Health</c:v>
                </c:pt>
                <c:pt idx="441">
                  <c:v>JetSynthesys</c:v>
                </c:pt>
                <c:pt idx="442">
                  <c:v>Jidoka Technologies</c:v>
                </c:pt>
                <c:pt idx="443">
                  <c:v>Jobsgaar</c:v>
                </c:pt>
                <c:pt idx="444">
                  <c:v>Juicy chemistry</c:v>
                </c:pt>
                <c:pt idx="445">
                  <c:v>Jumbotail</c:v>
                </c:pt>
                <c:pt idx="446">
                  <c:v>Junio</c:v>
                </c:pt>
                <c:pt idx="447">
                  <c:v>Jupiter</c:v>
                </c:pt>
                <c:pt idx="448">
                  <c:v>Juspay</c:v>
                </c:pt>
                <c:pt idx="449">
                  <c:v>Kaar Technologies</c:v>
                </c:pt>
                <c:pt idx="450">
                  <c:v>Kafqa Academy</c:v>
                </c:pt>
                <c:pt idx="451">
                  <c:v>Kale Logistics</c:v>
                </c:pt>
                <c:pt idx="452">
                  <c:v>Karbon Card</c:v>
                </c:pt>
                <c:pt idx="453">
                  <c:v>Karkhana.io</c:v>
                </c:pt>
                <c:pt idx="454">
                  <c:v>Karnival</c:v>
                </c:pt>
                <c:pt idx="455">
                  <c:v>Kazam</c:v>
                </c:pt>
                <c:pt idx="456">
                  <c:v>Keeros</c:v>
                </c:pt>
                <c:pt idx="457">
                  <c:v>Keito</c:v>
                </c:pt>
                <c:pt idx="458">
                  <c:v>Keka HR</c:v>
                </c:pt>
                <c:pt idx="459">
                  <c:v>Kenko Health</c:v>
                </c:pt>
                <c:pt idx="460">
                  <c:v>Khabri</c:v>
                </c:pt>
                <c:pt idx="461">
                  <c:v>Khatabook</c:v>
                </c:pt>
                <c:pt idx="462">
                  <c:v>Kiko Live</c:v>
                </c:pt>
                <c:pt idx="463">
                  <c:v>KIKO TV</c:v>
                </c:pt>
                <c:pt idx="464">
                  <c:v>Kinara Capital</c:v>
                </c:pt>
                <c:pt idx="465">
                  <c:v>Kirana247</c:v>
                </c:pt>
                <c:pt idx="466">
                  <c:v>KiranaKart</c:v>
                </c:pt>
                <c:pt idx="467">
                  <c:v>Kissan Pro</c:v>
                </c:pt>
                <c:pt idx="468">
                  <c:v>KIWI</c:v>
                </c:pt>
                <c:pt idx="469">
                  <c:v>Klassroom</c:v>
                </c:pt>
                <c:pt idx="470">
                  <c:v>Klub</c:v>
                </c:pt>
                <c:pt idx="471">
                  <c:v>Knackit</c:v>
                </c:pt>
                <c:pt idx="472">
                  <c:v>Knocksense</c:v>
                </c:pt>
                <c:pt idx="473">
                  <c:v>Knorish</c:v>
                </c:pt>
                <c:pt idx="474">
                  <c:v>Kodo Card</c:v>
                </c:pt>
                <c:pt idx="475">
                  <c:v>Kohbee</c:v>
                </c:pt>
                <c:pt idx="476">
                  <c:v>KoineArth</c:v>
                </c:pt>
                <c:pt idx="477">
                  <c:v>Kolo</c:v>
                </c:pt>
                <c:pt idx="478">
                  <c:v>Koo</c:v>
                </c:pt>
                <c:pt idx="479">
                  <c:v>Koparo</c:v>
                </c:pt>
                <c:pt idx="480">
                  <c:v>Kredent</c:v>
                </c:pt>
                <c:pt idx="481">
                  <c:v>KreditBee</c:v>
                </c:pt>
                <c:pt idx="482">
                  <c:v>Kudos</c:v>
                </c:pt>
                <c:pt idx="483">
                  <c:v>Kutuki</c:v>
                </c:pt>
                <c:pt idx="484">
                  <c:v>Kutumb</c:v>
                </c:pt>
                <c:pt idx="485">
                  <c:v>kWh Bikes</c:v>
                </c:pt>
                <c:pt idx="486">
                  <c:v>Kwik Foods</c:v>
                </c:pt>
                <c:pt idx="487">
                  <c:v>Kyt</c:v>
                </c:pt>
                <c:pt idx="488">
                  <c:v>Lavado</c:v>
                </c:pt>
                <c:pt idx="489">
                  <c:v>Lead School</c:v>
                </c:pt>
                <c:pt idx="490">
                  <c:v>LeadSquared</c:v>
                </c:pt>
                <c:pt idx="491">
                  <c:v>Leap Finance</c:v>
                </c:pt>
                <c:pt idx="492">
                  <c:v>Leap India</c:v>
                </c:pt>
                <c:pt idx="493">
                  <c:v>leap.club</c:v>
                </c:pt>
                <c:pt idx="494">
                  <c:v>Learn4o Technology</c:v>
                </c:pt>
                <c:pt idx="495">
                  <c:v>LearnVern</c:v>
                </c:pt>
                <c:pt idx="496">
                  <c:v>Leegality</c:v>
                </c:pt>
                <c:pt idx="497">
                  <c:v>Leena AI</c:v>
                </c:pt>
                <c:pt idx="498">
                  <c:v>LegalPay</c:v>
                </c:pt>
                <c:pt idx="499">
                  <c:v>Legalwiz.in</c:v>
                </c:pt>
                <c:pt idx="500">
                  <c:v>Legitquest</c:v>
                </c:pt>
                <c:pt idx="501">
                  <c:v>LenDenClub</c:v>
                </c:pt>
                <c:pt idx="502">
                  <c:v>Lendingkart</c:v>
                </c:pt>
                <c:pt idx="503">
                  <c:v>Lenskart</c:v>
                </c:pt>
                <c:pt idx="504">
                  <c:v>LetsDressUp</c:v>
                </c:pt>
                <c:pt idx="505">
                  <c:v>Leverage Edu</c:v>
                </c:pt>
                <c:pt idx="506">
                  <c:v>Licious</c:v>
                </c:pt>
                <c:pt idx="507">
                  <c:v>Lido Learning</c:v>
                </c:pt>
                <c:pt idx="508">
                  <c:v>LifeCell</c:v>
                </c:pt>
                <c:pt idx="509">
                  <c:v>LimeChat</c:v>
                </c:pt>
                <c:pt idx="510">
                  <c:v>Lio</c:v>
                </c:pt>
                <c:pt idx="511">
                  <c:v>Little Leap</c:v>
                </c:pt>
                <c:pt idx="512">
                  <c:v>LivQuik Technology</c:v>
                </c:pt>
                <c:pt idx="513">
                  <c:v>Livve Homes</c:v>
                </c:pt>
                <c:pt idx="514">
                  <c:v>LoanKuber</c:v>
                </c:pt>
                <c:pt idx="515">
                  <c:v>Locale.ai</c:v>
                </c:pt>
                <c:pt idx="516">
                  <c:v>Loco</c:v>
                </c:pt>
                <c:pt idx="517">
                  <c:v>Locobuzz</c:v>
                </c:pt>
                <c:pt idx="518">
                  <c:v>Locus</c:v>
                </c:pt>
                <c:pt idx="519">
                  <c:v>Log 9 Materials</c:v>
                </c:pt>
                <c:pt idx="520">
                  <c:v>Lohum</c:v>
                </c:pt>
                <c:pt idx="521">
                  <c:v>Loop Health</c:v>
                </c:pt>
                <c:pt idx="522">
                  <c:v>LoveLocal</c:v>
                </c:pt>
                <c:pt idx="523">
                  <c:v>Lumiq</c:v>
                </c:pt>
                <c:pt idx="524">
                  <c:v>Lysto</c:v>
                </c:pt>
                <c:pt idx="525">
                  <c:v>M1xchange</c:v>
                </c:pt>
                <c:pt idx="526">
                  <c:v>M2P Fintech</c:v>
                </c:pt>
                <c:pt idx="527">
                  <c:v>Magenta EV</c:v>
                </c:pt>
                <c:pt idx="528">
                  <c:v>Mailmodo</c:v>
                </c:pt>
                <c:pt idx="529">
                  <c:v>Makers Hive</c:v>
                </c:pt>
                <c:pt idx="530">
                  <c:v>Mamaearth</c:v>
                </c:pt>
                <c:pt idx="531">
                  <c:v>Manch Technologies</c:v>
                </c:pt>
                <c:pt idx="532">
                  <c:v>MarketWolf</c:v>
                </c:pt>
                <c:pt idx="533">
                  <c:v>Marquee Equity</c:v>
                </c:pt>
                <c:pt idx="534">
                  <c:v>Masai School</c:v>
                </c:pt>
                <c:pt idx="535">
                  <c:v>MasterChow</c:v>
                </c:pt>
                <c:pt idx="536">
                  <c:v>MasterMentors</c:v>
                </c:pt>
                <c:pt idx="537">
                  <c:v>Max Healthcare</c:v>
                </c:pt>
                <c:pt idx="538">
                  <c:v>Maya</c:v>
                </c:pt>
                <c:pt idx="539">
                  <c:v>Meddo</c:v>
                </c:pt>
                <c:pt idx="540">
                  <c:v>MediBuddy</c:v>
                </c:pt>
                <c:pt idx="541">
                  <c:v>Medikabazaar</c:v>
                </c:pt>
                <c:pt idx="542">
                  <c:v>MedPay</c:v>
                </c:pt>
                <c:pt idx="543">
                  <c:v>Medpho</c:v>
                </c:pt>
                <c:pt idx="544">
                  <c:v>MedPrime Technologies</c:v>
                </c:pt>
                <c:pt idx="545">
                  <c:v>MedTel Healthcare</c:v>
                </c:pt>
                <c:pt idx="546">
                  <c:v>Meesho</c:v>
                </c:pt>
                <c:pt idx="547">
                  <c:v>Melorra</c:v>
                </c:pt>
                <c:pt idx="548">
                  <c:v>Mensa</c:v>
                </c:pt>
                <c:pt idx="549">
                  <c:v>Mensa Brands</c:v>
                </c:pt>
                <c:pt idx="550">
                  <c:v>Mentoria</c:v>
                </c:pt>
                <c:pt idx="551">
                  <c:v>MentorKart</c:v>
                </c:pt>
                <c:pt idx="552">
                  <c:v>Mentza</c:v>
                </c:pt>
                <c:pt idx="553">
                  <c:v>MergerDomo</c:v>
                </c:pt>
                <c:pt idx="554">
                  <c:v>Mestastop Solutions</c:v>
                </c:pt>
                <c:pt idx="555">
                  <c:v>Metadome</c:v>
                </c:pt>
                <c:pt idx="556">
                  <c:v>Method &amp; Madness</c:v>
                </c:pt>
                <c:pt idx="557">
                  <c:v>MetroRide</c:v>
                </c:pt>
                <c:pt idx="558">
                  <c:v>MFine</c:v>
                </c:pt>
                <c:pt idx="559">
                  <c:v>mHealth</c:v>
                </c:pt>
                <c:pt idx="560">
                  <c:v>MicroDegree</c:v>
                </c:pt>
                <c:pt idx="561">
                  <c:v>Miko</c:v>
                </c:pt>
                <c:pt idx="562">
                  <c:v>Mindhouse</c:v>
                </c:pt>
                <c:pt idx="563">
                  <c:v>Mindler</c:v>
                </c:pt>
                <c:pt idx="564">
                  <c:v>Minimalist</c:v>
                </c:pt>
                <c:pt idx="565">
                  <c:v>Mobileware Technologies</c:v>
                </c:pt>
                <c:pt idx="566">
                  <c:v>MoEngage</c:v>
                </c:pt>
                <c:pt idx="567">
                  <c:v>moEVing</c:v>
                </c:pt>
                <c:pt idx="568">
                  <c:v>Mohalla Tech</c:v>
                </c:pt>
                <c:pt idx="569">
                  <c:v>Moneyboxx</c:v>
                </c:pt>
                <c:pt idx="570">
                  <c:v>moneyHOP</c:v>
                </c:pt>
                <c:pt idx="571">
                  <c:v>Mosaic Wellness</c:v>
                </c:pt>
                <c:pt idx="572">
                  <c:v>MPL</c:v>
                </c:pt>
                <c:pt idx="573">
                  <c:v>MSMEx</c:v>
                </c:pt>
                <c:pt idx="574">
                  <c:v>Murf.ai</c:v>
                </c:pt>
                <c:pt idx="575">
                  <c:v>Muvin</c:v>
                </c:pt>
                <c:pt idx="576">
                  <c:v>My3DSelfie</c:v>
                </c:pt>
                <c:pt idx="577">
                  <c:v>MYBYK</c:v>
                </c:pt>
                <c:pt idx="578">
                  <c:v>MyDentalPlan</c:v>
                </c:pt>
                <c:pt idx="579">
                  <c:v>Myelin Foundry</c:v>
                </c:pt>
                <c:pt idx="580">
                  <c:v>MYFITNESS</c:v>
                </c:pt>
                <c:pt idx="581">
                  <c:v>MyGlamm</c:v>
                </c:pt>
                <c:pt idx="582">
                  <c:v>MyMobiForce</c:v>
                </c:pt>
                <c:pt idx="583">
                  <c:v>Mynvax</c:v>
                </c:pt>
                <c:pt idx="584">
                  <c:v>MYRE Capital</c:v>
                </c:pt>
                <c:pt idx="585">
                  <c:v>MYSUN</c:v>
                </c:pt>
                <c:pt idx="586">
                  <c:v>Nalanda Learning</c:v>
                </c:pt>
                <c:pt idx="587">
                  <c:v>Nao Spirits &amp; Beverages Pvt Ltd</c:v>
                </c:pt>
                <c:pt idx="588">
                  <c:v>Nap Chief</c:v>
                </c:pt>
                <c:pt idx="589">
                  <c:v>Navars</c:v>
                </c:pt>
                <c:pt idx="590">
                  <c:v>Navia Life Care</c:v>
                </c:pt>
                <c:pt idx="591">
                  <c:v>Nazara Technologies</c:v>
                </c:pt>
                <c:pt idx="592">
                  <c:v>Neeman</c:v>
                </c:pt>
                <c:pt idx="593">
                  <c:v>NeoDocs</c:v>
                </c:pt>
                <c:pt idx="594">
                  <c:v>NeoDove</c:v>
                </c:pt>
                <c:pt idx="595">
                  <c:v>Neokred</c:v>
                </c:pt>
                <c:pt idx="596">
                  <c:v>NephroPlus</c:v>
                </c:pt>
                <c:pt idx="597">
                  <c:v>Nestasia</c:v>
                </c:pt>
                <c:pt idx="598">
                  <c:v>Nestroots</c:v>
                </c:pt>
                <c:pt idx="599">
                  <c:v>NeuroPixel.AI</c:v>
                </c:pt>
                <c:pt idx="600">
                  <c:v>Neverinstall</c:v>
                </c:pt>
                <c:pt idx="601">
                  <c:v>NewLink Group</c:v>
                </c:pt>
                <c:pt idx="602">
                  <c:v>NewsReach</c:v>
                </c:pt>
                <c:pt idx="603">
                  <c:v>Newton School</c:v>
                </c:pt>
                <c:pt idx="604">
                  <c:v>Nexprt</c:v>
                </c:pt>
                <c:pt idx="605">
                  <c:v>NFTically</c:v>
                </c:pt>
                <c:pt idx="606">
                  <c:v>Nimble Growth Organics</c:v>
                </c:pt>
                <c:pt idx="607">
                  <c:v>NimbleBox.ai</c:v>
                </c:pt>
                <c:pt idx="608">
                  <c:v>Ninety One</c:v>
                </c:pt>
                <c:pt idx="609">
                  <c:v>NIRAMAI</c:v>
                </c:pt>
                <c:pt idx="610">
                  <c:v>Niro</c:v>
                </c:pt>
                <c:pt idx="611">
                  <c:v>NirogGyan</c:v>
                </c:pt>
                <c:pt idx="612">
                  <c:v>NirogStreet</c:v>
                </c:pt>
                <c:pt idx="613">
                  <c:v>Nivesh</c:v>
                </c:pt>
                <c:pt idx="614">
                  <c:v>Nobel Hygiene</c:v>
                </c:pt>
                <c:pt idx="615">
                  <c:v>NoBroker.com</c:v>
                </c:pt>
                <c:pt idx="616">
                  <c:v>NODWIN</c:v>
                </c:pt>
                <c:pt idx="617">
                  <c:v>Northern Arc</c:v>
                </c:pt>
                <c:pt idx="618">
                  <c:v>NOTO</c:v>
                </c:pt>
                <c:pt idx="619">
                  <c:v>Nova Benefits</c:v>
                </c:pt>
                <c:pt idx="620">
                  <c:v>Now&amp;Me</c:v>
                </c:pt>
                <c:pt idx="621">
                  <c:v>O’ Be Cocktails</c:v>
                </c:pt>
                <c:pt idx="622">
                  <c:v>O4S</c:v>
                </c:pt>
                <c:pt idx="623">
                  <c:v>OckyPocky</c:v>
                </c:pt>
                <c:pt idx="624">
                  <c:v>OfBusiness</c:v>
                </c:pt>
                <c:pt idx="625">
                  <c:v>Ola</c:v>
                </c:pt>
                <c:pt idx="626">
                  <c:v>Ola Electric</c:v>
                </c:pt>
                <c:pt idx="627">
                  <c:v>Oliveboard</c:v>
                </c:pt>
                <c:pt idx="628">
                  <c:v>Onato</c:v>
                </c:pt>
                <c:pt idx="629">
                  <c:v>OneCode</c:v>
                </c:pt>
                <c:pt idx="630">
                  <c:v>Oneiric Gaming</c:v>
                </c:pt>
                <c:pt idx="631">
                  <c:v>Onelife</c:v>
                </c:pt>
                <c:pt idx="632">
                  <c:v>Onelife Nutriscience</c:v>
                </c:pt>
                <c:pt idx="633">
                  <c:v>Onsurity</c:v>
                </c:pt>
                <c:pt idx="634">
                  <c:v>Open Financial Technologies</c:v>
                </c:pt>
                <c:pt idx="635">
                  <c:v>Optimized Electrotech</c:v>
                </c:pt>
                <c:pt idx="636">
                  <c:v>ORAI</c:v>
                </c:pt>
                <c:pt idx="637">
                  <c:v>Origo</c:v>
                </c:pt>
                <c:pt idx="638">
                  <c:v>Otipy</c:v>
                </c:pt>
                <c:pt idx="639">
                  <c:v>OTO Capital</c:v>
                </c:pt>
                <c:pt idx="640">
                  <c:v>Ourbetterplanet</c:v>
                </c:pt>
                <c:pt idx="641">
                  <c:v>OwO</c:v>
                </c:pt>
                <c:pt idx="642">
                  <c:v>Oye Rickshaw</c:v>
                </c:pt>
                <c:pt idx="643">
                  <c:v>Oyo</c:v>
                </c:pt>
                <c:pt idx="644">
                  <c:v>OZiva</c:v>
                </c:pt>
                <c:pt idx="645">
                  <c:v>Ozonetel</c:v>
                </c:pt>
                <c:pt idx="646">
                  <c:v>Pankhuri</c:v>
                </c:pt>
                <c:pt idx="647">
                  <c:v>Paperfly</c:v>
                </c:pt>
                <c:pt idx="648">
                  <c:v>Pariksha</c:v>
                </c:pt>
                <c:pt idx="649">
                  <c:v>Park+</c:v>
                </c:pt>
                <c:pt idx="650">
                  <c:v>ParkSmart</c:v>
                </c:pt>
                <c:pt idx="651">
                  <c:v>Pathfndr.io</c:v>
                </c:pt>
                <c:pt idx="652">
                  <c:v>PayCardo</c:v>
                </c:pt>
                <c:pt idx="653">
                  <c:v>PayGlocal</c:v>
                </c:pt>
                <c:pt idx="654">
                  <c:v>Paytail</c:v>
                </c:pt>
                <c:pt idx="655">
                  <c:v>PazCare</c:v>
                </c:pt>
                <c:pt idx="656">
                  <c:v>Peak</c:v>
                </c:pt>
                <c:pt idx="657">
                  <c:v>PeakPerformer</c:v>
                </c:pt>
                <c:pt idx="658">
                  <c:v>peAR</c:v>
                </c:pt>
                <c:pt idx="659">
                  <c:v>Pee Safe</c:v>
                </c:pt>
                <c:pt idx="660">
                  <c:v>Pencil</c:v>
                </c:pt>
                <c:pt idx="661">
                  <c:v>Pencilton</c:v>
                </c:pt>
                <c:pt idx="662">
                  <c:v>Pepperfry</c:v>
                </c:pt>
                <c:pt idx="663">
                  <c:v>Peppermint</c:v>
                </c:pt>
                <c:pt idx="664">
                  <c:v>Perfora</c:v>
                </c:pt>
                <c:pt idx="665">
                  <c:v>Petpooja</c:v>
                </c:pt>
                <c:pt idx="666">
                  <c:v>Phable</c:v>
                </c:pt>
                <c:pt idx="667">
                  <c:v>PharmEasy</c:v>
                </c:pt>
                <c:pt idx="668">
                  <c:v>Phi Commerce</c:v>
                </c:pt>
                <c:pt idx="669">
                  <c:v>Phool.co</c:v>
                </c:pt>
                <c:pt idx="670">
                  <c:v>Pickright Technologies</c:v>
                </c:pt>
                <c:pt idx="671">
                  <c:v>Pickrr</c:v>
                </c:pt>
                <c:pt idx="672">
                  <c:v>Pine Labs</c:v>
                </c:pt>
                <c:pt idx="673">
                  <c:v>PingoLearn</c:v>
                </c:pt>
                <c:pt idx="674">
                  <c:v>Pitstop</c:v>
                </c:pt>
                <c:pt idx="675">
                  <c:v>Pixuate</c:v>
                </c:pt>
                <c:pt idx="676">
                  <c:v>Pixxel</c:v>
                </c:pt>
                <c:pt idx="677">
                  <c:v>PlanetSpark</c:v>
                </c:pt>
                <c:pt idx="678">
                  <c:v>Planys</c:v>
                </c:pt>
                <c:pt idx="679">
                  <c:v>Playo</c:v>
                </c:pt>
                <c:pt idx="680">
                  <c:v>PlayShifu</c:v>
                </c:pt>
                <c:pt idx="681">
                  <c:v>Playto Labs</c:v>
                </c:pt>
                <c:pt idx="682">
                  <c:v>Plix</c:v>
                </c:pt>
                <c:pt idx="683">
                  <c:v>Plum</c:v>
                </c:pt>
                <c:pt idx="684">
                  <c:v>Plutomen</c:v>
                </c:pt>
                <c:pt idx="685">
                  <c:v>Pocket Aces</c:v>
                </c:pt>
                <c:pt idx="686">
                  <c:v>Pocket FM</c:v>
                </c:pt>
                <c:pt idx="687">
                  <c:v>Pocketly</c:v>
                </c:pt>
                <c:pt idx="688">
                  <c:v>Policybazaar</c:v>
                </c:pt>
                <c:pt idx="689">
                  <c:v>Polygon</c:v>
                </c:pt>
                <c:pt idx="690">
                  <c:v>Porter</c:v>
                </c:pt>
                <c:pt idx="691">
                  <c:v>Postman</c:v>
                </c:pt>
                <c:pt idx="692">
                  <c:v>Power Gummies</c:v>
                </c:pt>
                <c:pt idx="693">
                  <c:v>Powerhouse91</c:v>
                </c:pt>
                <c:pt idx="694">
                  <c:v>Powerplay</c:v>
                </c:pt>
                <c:pt idx="695">
                  <c:v>Practically</c:v>
                </c:pt>
                <c:pt idx="696">
                  <c:v>Pratilipi</c:v>
                </c:pt>
                <c:pt idx="697">
                  <c:v>PredictiVu</c:v>
                </c:pt>
                <c:pt idx="698">
                  <c:v>PrepBytes</c:v>
                </c:pt>
                <c:pt idx="699">
                  <c:v>Prescinto</c:v>
                </c:pt>
                <c:pt idx="700">
                  <c:v>Pristyn Care</c:v>
                </c:pt>
                <c:pt idx="701">
                  <c:v>Probus</c:v>
                </c:pt>
                <c:pt idx="702">
                  <c:v>Probus Insurance</c:v>
                </c:pt>
                <c:pt idx="703">
                  <c:v>Prodo</c:v>
                </c:pt>
                <c:pt idx="704">
                  <c:v>Proeon</c:v>
                </c:pt>
                <c:pt idx="705">
                  <c:v>ProfitWheel</c:v>
                </c:pt>
                <c:pt idx="706">
                  <c:v>Progcap</c:v>
                </c:pt>
                <c:pt idx="707">
                  <c:v>Prolgae</c:v>
                </c:pt>
                <c:pt idx="708">
                  <c:v>PropReturns</c:v>
                </c:pt>
                <c:pt idx="709">
                  <c:v>PumPumPum</c:v>
                </c:pt>
                <c:pt idx="710">
                  <c:v>Puresh Daily</c:v>
                </c:pt>
                <c:pt idx="711">
                  <c:v>PurpleTutor</c:v>
                </c:pt>
                <c:pt idx="712">
                  <c:v>Purplle</c:v>
                </c:pt>
                <c:pt idx="713">
                  <c:v>Qin1</c:v>
                </c:pt>
                <c:pt idx="714">
                  <c:v>Qoohoo</c:v>
                </c:pt>
                <c:pt idx="715">
                  <c:v>Quali55Care</c:v>
                </c:pt>
                <c:pt idx="716">
                  <c:v>Qube Health</c:v>
                </c:pt>
                <c:pt idx="717">
                  <c:v>Questt</c:v>
                </c:pt>
                <c:pt idx="718">
                  <c:v>QuickSell</c:v>
                </c:pt>
                <c:pt idx="719">
                  <c:v>QuickShift</c:v>
                </c:pt>
                <c:pt idx="720">
                  <c:v>Quizizz</c:v>
                </c:pt>
                <c:pt idx="721">
                  <c:v>R for Rabbit</c:v>
                </c:pt>
                <c:pt idx="722">
                  <c:v>RACEnergy</c:v>
                </c:pt>
                <c:pt idx="723">
                  <c:v>Rage Coffee</c:v>
                </c:pt>
                <c:pt idx="724">
                  <c:v>Rapido</c:v>
                </c:pt>
                <c:pt idx="725">
                  <c:v>Raptee Energy</c:v>
                </c:pt>
                <c:pt idx="726">
                  <c:v>Razorpay</c:v>
                </c:pt>
                <c:pt idx="727">
                  <c:v>ReadyAssist</c:v>
                </c:pt>
                <c:pt idx="728">
                  <c:v>Rebel Foods</c:v>
                </c:pt>
                <c:pt idx="729">
                  <c:v>Reccy Adventures</c:v>
                </c:pt>
                <c:pt idx="730">
                  <c:v>Recordent</c:v>
                </c:pt>
                <c:pt idx="731">
                  <c:v>ReDesyn</c:v>
                </c:pt>
                <c:pt idx="732">
                  <c:v>Refyne</c:v>
                </c:pt>
                <c:pt idx="733">
                  <c:v>Remedico</c:v>
                </c:pt>
                <c:pt idx="734">
                  <c:v>RENEE Cosmetics</c:v>
                </c:pt>
                <c:pt idx="735">
                  <c:v>RenewBuy</c:v>
                </c:pt>
                <c:pt idx="736">
                  <c:v>Rentomojo</c:v>
                </c:pt>
                <c:pt idx="737">
                  <c:v>ReshaMandi</c:v>
                </c:pt>
                <c:pt idx="738">
                  <c:v>RevFin</c:v>
                </c:pt>
                <c:pt idx="739">
                  <c:v>REVOS</c:v>
                </c:pt>
                <c:pt idx="740">
                  <c:v>Rezo.ai</c:v>
                </c:pt>
                <c:pt idx="741">
                  <c:v>RIPPLR</c:v>
                </c:pt>
                <c:pt idx="742">
                  <c:v>RiseBird</c:v>
                </c:pt>
                <c:pt idx="743">
                  <c:v>Riskcovry</c:v>
                </c:pt>
                <c:pt idx="744">
                  <c:v>Rockclimber</c:v>
                </c:pt>
                <c:pt idx="745">
                  <c:v>Rocket Skills</c:v>
                </c:pt>
                <c:pt idx="746">
                  <c:v>Rubix Data Sciences</c:v>
                </c:pt>
                <c:pt idx="747">
                  <c:v>RuleZero</c:v>
                </c:pt>
                <c:pt idx="748">
                  <c:v>Rupifi</c:v>
                </c:pt>
                <c:pt idx="749">
                  <c:v>Ruptok</c:v>
                </c:pt>
                <c:pt idx="750">
                  <c:v>Ruptok Fintech</c:v>
                </c:pt>
                <c:pt idx="751">
                  <c:v>Saarthi Pedagogy</c:v>
                </c:pt>
                <c:pt idx="752">
                  <c:v>saarthi.ai</c:v>
                </c:pt>
                <c:pt idx="753">
                  <c:v>SaaS Labs</c:v>
                </c:pt>
                <c:pt idx="754">
                  <c:v>Safex Chemicals</c:v>
                </c:pt>
                <c:pt idx="755">
                  <c:v>Safexpay</c:v>
                </c:pt>
                <c:pt idx="756">
                  <c:v>SalaryBox</c:v>
                </c:pt>
                <c:pt idx="757">
                  <c:v>SALT</c:v>
                </c:pt>
                <c:pt idx="758">
                  <c:v>Samaaro</c:v>
                </c:pt>
                <c:pt idx="759">
                  <c:v>Samunnati</c:v>
                </c:pt>
                <c:pt idx="760">
                  <c:v>Sanctum Wealth</c:v>
                </c:pt>
                <c:pt idx="761">
                  <c:v>Sanfe</c:v>
                </c:pt>
                <c:pt idx="762">
                  <c:v>Sapio Analytics</c:v>
                </c:pt>
                <c:pt idx="763">
                  <c:v>Sarathi</c:v>
                </c:pt>
                <c:pt idx="764">
                  <c:v>SarvaGram</c:v>
                </c:pt>
                <c:pt idx="765">
                  <c:v>SatSure</c:v>
                </c:pt>
                <c:pt idx="766">
                  <c:v>SATYA MicroCapital</c:v>
                </c:pt>
                <c:pt idx="767">
                  <c:v>Saveo</c:v>
                </c:pt>
                <c:pt idx="768">
                  <c:v>Say Cheese</c:v>
                </c:pt>
                <c:pt idx="769">
                  <c:v>Scentials</c:v>
                </c:pt>
                <c:pt idx="770">
                  <c:v>Sea6 Energy</c:v>
                </c:pt>
                <c:pt idx="771">
                  <c:v>SeeVC</c:v>
                </c:pt>
                <c:pt idx="772">
                  <c:v>Settl</c:v>
                </c:pt>
                <c:pt idx="773">
                  <c:v>Settlrs</c:v>
                </c:pt>
                <c:pt idx="774">
                  <c:v>Shadez</c:v>
                </c:pt>
                <c:pt idx="775">
                  <c:v>ShareChat</c:v>
                </c:pt>
                <c:pt idx="776">
                  <c:v>Shiprocket</c:v>
                </c:pt>
                <c:pt idx="777">
                  <c:v>ShopMyLooks</c:v>
                </c:pt>
                <c:pt idx="778">
                  <c:v>ShopSe</c:v>
                </c:pt>
                <c:pt idx="779">
                  <c:v>Shumee</c:v>
                </c:pt>
                <c:pt idx="780">
                  <c:v>Shyplite</c:v>
                </c:pt>
                <c:pt idx="781">
                  <c:v>Simpl</c:v>
                </c:pt>
                <c:pt idx="782">
                  <c:v>Simple Energy</c:v>
                </c:pt>
                <c:pt idx="783">
                  <c:v>SimpliContract</c:v>
                </c:pt>
                <c:pt idx="784">
                  <c:v>Siply</c:v>
                </c:pt>
                <c:pt idx="785">
                  <c:v>Sirona Hygiene</c:v>
                </c:pt>
                <c:pt idx="786">
                  <c:v>SK Finance</c:v>
                </c:pt>
                <c:pt idx="787">
                  <c:v>Skeps</c:v>
                </c:pt>
                <c:pt idx="788">
                  <c:v>Skillmatics</c:v>
                </c:pt>
                <c:pt idx="789">
                  <c:v>SkilloVilla</c:v>
                </c:pt>
                <c:pt idx="790">
                  <c:v>Skit</c:v>
                </c:pt>
                <c:pt idx="791">
                  <c:v>Skylark Drones</c:v>
                </c:pt>
                <c:pt idx="792">
                  <c:v>Skymet</c:v>
                </c:pt>
                <c:pt idx="793">
                  <c:v>Slang Labs</c:v>
                </c:pt>
                <c:pt idx="794">
                  <c:v>SleepyCat</c:v>
                </c:pt>
                <c:pt idx="795">
                  <c:v>Slice</c:v>
                </c:pt>
                <c:pt idx="796">
                  <c:v>Smallcase</c:v>
                </c:pt>
                <c:pt idx="797">
                  <c:v>Smart Express</c:v>
                </c:pt>
                <c:pt idx="798">
                  <c:v>Smart Joules</c:v>
                </c:pt>
                <c:pt idx="799">
                  <c:v>SmartCoin</c:v>
                </c:pt>
                <c:pt idx="800">
                  <c:v>Smartstaff</c:v>
                </c:pt>
                <c:pt idx="801">
                  <c:v>SMOOR</c:v>
                </c:pt>
                <c:pt idx="802">
                  <c:v>Smytten</c:v>
                </c:pt>
                <c:pt idx="803">
                  <c:v>Snack Amor</c:v>
                </c:pt>
                <c:pt idx="804">
                  <c:v>Sochcast</c:v>
                </c:pt>
                <c:pt idx="805">
                  <c:v>Solethreads</c:v>
                </c:pt>
                <c:pt idx="806">
                  <c:v>Soothe Healthcare</c:v>
                </c:pt>
                <c:pt idx="807">
                  <c:v>Sourcewiz</c:v>
                </c:pt>
                <c:pt idx="808">
                  <c:v>SP Robotic Works</c:v>
                </c:pt>
                <c:pt idx="809">
                  <c:v>Spardha</c:v>
                </c:pt>
                <c:pt idx="810">
                  <c:v>Spark Studio</c:v>
                </c:pt>
                <c:pt idx="811">
                  <c:v>Speciale Invest</c:v>
                </c:pt>
                <c:pt idx="812">
                  <c:v>SpEd@home</c:v>
                </c:pt>
                <c:pt idx="813">
                  <c:v>Spinny</c:v>
                </c:pt>
                <c:pt idx="814">
                  <c:v>Spintly</c:v>
                </c:pt>
                <c:pt idx="815">
                  <c:v>SplashLearn</c:v>
                </c:pt>
                <c:pt idx="816">
                  <c:v>Sporjo</c:v>
                </c:pt>
                <c:pt idx="817">
                  <c:v>SportZchain</c:v>
                </c:pt>
                <c:pt idx="818">
                  <c:v>Spottabl</c:v>
                </c:pt>
                <c:pt idx="819">
                  <c:v>Spry</c:v>
                </c:pt>
                <c:pt idx="820">
                  <c:v>Square Yards</c:v>
                </c:pt>
                <c:pt idx="821">
                  <c:v>SSA Finserv</c:v>
                </c:pt>
                <c:pt idx="822">
                  <c:v>Stack</c:v>
                </c:pt>
                <c:pt idx="823">
                  <c:v>StackBOX</c:v>
                </c:pt>
                <c:pt idx="824">
                  <c:v>Stelis Biopharma</c:v>
                </c:pt>
                <c:pt idx="825">
                  <c:v>Stellaris Venture Partners</c:v>
                </c:pt>
                <c:pt idx="826">
                  <c:v>Sterling Accuris Wellness</c:v>
                </c:pt>
                <c:pt idx="827">
                  <c:v>StockGro</c:v>
                </c:pt>
                <c:pt idx="828">
                  <c:v>Storia</c:v>
                </c:pt>
                <c:pt idx="829">
                  <c:v>Strata</c:v>
                </c:pt>
                <c:pt idx="830">
                  <c:v>Strip Finance</c:v>
                </c:pt>
                <c:pt idx="831">
                  <c:v>Studio Sirah</c:v>
                </c:pt>
                <c:pt idx="832">
                  <c:v>Stylework</c:v>
                </c:pt>
                <c:pt idx="833">
                  <c:v>Sugar.fit</c:v>
                </c:pt>
                <c:pt idx="834">
                  <c:v>SUN Mobility</c:v>
                </c:pt>
                <c:pt idx="835">
                  <c:v>Sunstone Eduversity</c:v>
                </c:pt>
                <c:pt idx="836">
                  <c:v>SuperBeings</c:v>
                </c:pt>
                <c:pt idx="837">
                  <c:v>SuperBottoms</c:v>
                </c:pt>
                <c:pt idx="838">
                  <c:v>SuperGaming</c:v>
                </c:pt>
                <c:pt idx="839">
                  <c:v>SuperK</c:v>
                </c:pt>
                <c:pt idx="840">
                  <c:v>SuperOps.ai</c:v>
                </c:pt>
                <c:pt idx="841">
                  <c:v>Superplum</c:v>
                </c:pt>
                <c:pt idx="842">
                  <c:v>Superpro.ai</c:v>
                </c:pt>
                <c:pt idx="843">
                  <c:v>Supersourcing</c:v>
                </c:pt>
                <c:pt idx="844">
                  <c:v>Supertails</c:v>
                </c:pt>
                <c:pt idx="845">
                  <c:v>SuperZop</c:v>
                </c:pt>
                <c:pt idx="846">
                  <c:v>Supply6</c:v>
                </c:pt>
                <c:pt idx="847">
                  <c:v>SupplyNote</c:v>
                </c:pt>
                <c:pt idx="848">
                  <c:v>Svasti Microfinance</c:v>
                </c:pt>
                <c:pt idx="849">
                  <c:v>Svish</c:v>
                </c:pt>
                <c:pt idx="850">
                  <c:v>Swajal</c:v>
                </c:pt>
                <c:pt idx="851">
                  <c:v>Swiflearn</c:v>
                </c:pt>
                <c:pt idx="852">
                  <c:v>Swiggy</c:v>
                </c:pt>
                <c:pt idx="853">
                  <c:v>Synapsica</c:v>
                </c:pt>
                <c:pt idx="854">
                  <c:v>Syook</c:v>
                </c:pt>
                <c:pt idx="855">
                  <c:v>TABLT</c:v>
                </c:pt>
                <c:pt idx="856">
                  <c:v>TagZ Foods</c:v>
                </c:pt>
                <c:pt idx="857">
                  <c:v>Taikee</c:v>
                </c:pt>
                <c:pt idx="858">
                  <c:v>Tamasha</c:v>
                </c:pt>
                <c:pt idx="859">
                  <c:v>TartanSense</c:v>
                </c:pt>
                <c:pt idx="860">
                  <c:v>Taskmo</c:v>
                </c:pt>
                <c:pt idx="861">
                  <c:v>Teachmint</c:v>
                </c:pt>
                <c:pt idx="862">
                  <c:v>TechEagle</c:v>
                </c:pt>
                <c:pt idx="863">
                  <c:v>Tekie</c:v>
                </c:pt>
                <c:pt idx="864">
                  <c:v>TenderCuts</c:v>
                </c:pt>
                <c:pt idx="865">
                  <c:v>Tessolve</c:v>
                </c:pt>
                <c:pt idx="866">
                  <c:v>ThatMate</c:v>
                </c:pt>
                <c:pt idx="867">
                  <c:v>The Ayurveda Co</c:v>
                </c:pt>
                <c:pt idx="868">
                  <c:v>The ePlane</c:v>
                </c:pt>
                <c:pt idx="869">
                  <c:v>The Good Glamm Group</c:v>
                </c:pt>
                <c:pt idx="870">
                  <c:v>The Hosteller</c:v>
                </c:pt>
                <c:pt idx="871">
                  <c:v>The Indus Valley</c:v>
                </c:pt>
                <c:pt idx="872">
                  <c:v>The Money Club</c:v>
                </c:pt>
                <c:pt idx="873">
                  <c:v>The Sleep Company</c:v>
                </c:pt>
                <c:pt idx="874">
                  <c:v>The Switch Fix</c:v>
                </c:pt>
                <c:pt idx="875">
                  <c:v>The Viral Fever</c:v>
                </c:pt>
                <c:pt idx="876">
                  <c:v>The Whole Truth</c:v>
                </c:pt>
                <c:pt idx="877">
                  <c:v>TheHouseMonk</c:v>
                </c:pt>
                <c:pt idx="878">
                  <c:v>Thingsup</c:v>
                </c:pt>
                <c:pt idx="879">
                  <c:v>Tickertape</c:v>
                </c:pt>
                <c:pt idx="880">
                  <c:v>Tilt</c:v>
                </c:pt>
                <c:pt idx="881">
                  <c:v>Tinkerly</c:v>
                </c:pt>
                <c:pt idx="882">
                  <c:v>Toch.ai</c:v>
                </c:pt>
                <c:pt idx="883">
                  <c:v>Toothsi</c:v>
                </c:pt>
                <c:pt idx="884">
                  <c:v>Toplyne</c:v>
                </c:pt>
                <c:pt idx="885">
                  <c:v>Toppersnotes</c:v>
                </c:pt>
                <c:pt idx="886">
                  <c:v>Totality</c:v>
                </c:pt>
                <c:pt idx="887">
                  <c:v>TranZact</c:v>
                </c:pt>
                <c:pt idx="888">
                  <c:v>TravClan</c:v>
                </c:pt>
                <c:pt idx="889">
                  <c:v>TRDR</c:v>
                </c:pt>
                <c:pt idx="890">
                  <c:v>Treebo Hotels</c:v>
                </c:pt>
                <c:pt idx="891">
                  <c:v>Trell</c:v>
                </c:pt>
                <c:pt idx="892">
                  <c:v>Trica</c:v>
                </c:pt>
                <c:pt idx="893">
                  <c:v>Trinkerr</c:v>
                </c:pt>
                <c:pt idx="894">
                  <c:v>Troo Good</c:v>
                </c:pt>
                <c:pt idx="895">
                  <c:v>True Balance</c:v>
                </c:pt>
                <c:pt idx="896">
                  <c:v>True Elements</c:v>
                </c:pt>
                <c:pt idx="897">
                  <c:v>Truemeds</c:v>
                </c:pt>
                <c:pt idx="898">
                  <c:v>TrulyMadly</c:v>
                </c:pt>
                <c:pt idx="899">
                  <c:v>TruNativ</c:v>
                </c:pt>
                <c:pt idx="900">
                  <c:v>Tummoc</c:v>
                </c:pt>
                <c:pt idx="901">
                  <c:v>TurboHire</c:v>
                </c:pt>
                <c:pt idx="902">
                  <c:v>Turnip</c:v>
                </c:pt>
                <c:pt idx="903">
                  <c:v>Turtlemint</c:v>
                </c:pt>
                <c:pt idx="904">
                  <c:v>Tvasta</c:v>
                </c:pt>
                <c:pt idx="905">
                  <c:v>TWID</c:v>
                </c:pt>
                <c:pt idx="906">
                  <c:v>Twin Health</c:v>
                </c:pt>
                <c:pt idx="907">
                  <c:v>TyrePlex</c:v>
                </c:pt>
                <c:pt idx="908">
                  <c:v>Uable</c:v>
                </c:pt>
                <c:pt idx="909">
                  <c:v>Udaan</c:v>
                </c:pt>
                <c:pt idx="910">
                  <c:v>Udayy</c:v>
                </c:pt>
                <c:pt idx="911">
                  <c:v>Ultrahuman</c:v>
                </c:pt>
                <c:pt idx="912">
                  <c:v>Ultraviolette</c:v>
                </c:pt>
                <c:pt idx="913">
                  <c:v>Unacademy</c:v>
                </c:pt>
                <c:pt idx="914">
                  <c:v>Unbox Robotics</c:v>
                </c:pt>
                <c:pt idx="915">
                  <c:v>Uni Cards</c:v>
                </c:pt>
                <c:pt idx="916">
                  <c:v>Unlu</c:v>
                </c:pt>
                <c:pt idx="917">
                  <c:v>Unnati</c:v>
                </c:pt>
                <c:pt idx="918">
                  <c:v>Unremot</c:v>
                </c:pt>
                <c:pt idx="919">
                  <c:v>Upgame</c:v>
                </c:pt>
                <c:pt idx="920">
                  <c:v>upGrad</c:v>
                </c:pt>
                <c:pt idx="921">
                  <c:v>UpScalio</c:v>
                </c:pt>
                <c:pt idx="922">
                  <c:v>Upside AI</c:v>
                </c:pt>
                <c:pt idx="923">
                  <c:v>UptimeAI</c:v>
                </c:pt>
                <c:pt idx="924">
                  <c:v>Urban Company</c:v>
                </c:pt>
                <c:pt idx="925">
                  <c:v>UrbanKisaan</c:v>
                </c:pt>
                <c:pt idx="926">
                  <c:v>UrbanMatrix Technologies</c:v>
                </c:pt>
                <c:pt idx="927">
                  <c:v>Uvi Health</c:v>
                </c:pt>
                <c:pt idx="928">
                  <c:v>Vah Vah!</c:v>
                </c:pt>
                <c:pt idx="929">
                  <c:v>Vahak</c:v>
                </c:pt>
                <c:pt idx="930">
                  <c:v>Vahan</c:v>
                </c:pt>
                <c:pt idx="931">
                  <c:v>Vahdam</c:v>
                </c:pt>
                <c:pt idx="932">
                  <c:v>Vakilsearch</c:v>
                </c:pt>
                <c:pt idx="933">
                  <c:v>Valuationary</c:v>
                </c:pt>
                <c:pt idx="934">
                  <c:v>Vanity Wagon</c:v>
                </c:pt>
                <c:pt idx="935">
                  <c:v>Vayana Network</c:v>
                </c:pt>
                <c:pt idx="936">
                  <c:v>Vedantu</c:v>
                </c:pt>
                <c:pt idx="937">
                  <c:v>Vedic Cosmeceuticals</c:v>
                </c:pt>
                <c:pt idx="938">
                  <c:v>Veefin</c:v>
                </c:pt>
                <c:pt idx="939">
                  <c:v>Vegrow</c:v>
                </c:pt>
                <c:pt idx="940">
                  <c:v>Velocity</c:v>
                </c:pt>
                <c:pt idx="941">
                  <c:v>VenWiz</c:v>
                </c:pt>
                <c:pt idx="942">
                  <c:v>Verandah</c:v>
                </c:pt>
                <c:pt idx="943">
                  <c:v>VerSe Innovation</c:v>
                </c:pt>
                <c:pt idx="944">
                  <c:v>Vidyakul</c:v>
                </c:pt>
                <c:pt idx="945">
                  <c:v>VilCart</c:v>
                </c:pt>
                <c:pt idx="946">
                  <c:v>Virohan</c:v>
                </c:pt>
                <c:pt idx="947">
                  <c:v>Visit Health</c:v>
                </c:pt>
                <c:pt idx="948">
                  <c:v>Vista Rooms</c:v>
                </c:pt>
                <c:pt idx="949">
                  <c:v>Vital</c:v>
                </c:pt>
                <c:pt idx="950">
                  <c:v>Vitra.ai</c:v>
                </c:pt>
                <c:pt idx="951">
                  <c:v>VLCC Health Care</c:v>
                </c:pt>
                <c:pt idx="952">
                  <c:v>Voiro</c:v>
                </c:pt>
                <c:pt idx="953">
                  <c:v>Voxelgrids</c:v>
                </c:pt>
                <c:pt idx="954">
                  <c:v>VRO Hospitality</c:v>
                </c:pt>
                <c:pt idx="955">
                  <c:v>Wakefit</c:v>
                </c:pt>
                <c:pt idx="956">
                  <c:v>Wallmantra</c:v>
                </c:pt>
                <c:pt idx="957">
                  <c:v>Wasabi</c:v>
                </c:pt>
                <c:pt idx="958">
                  <c:v>WaterScience</c:v>
                </c:pt>
                <c:pt idx="959">
                  <c:v>We Founder Circle</c:v>
                </c:pt>
                <c:pt idx="960">
                  <c:v>Wellbeing Nutrition</c:v>
                </c:pt>
                <c:pt idx="961">
                  <c:v>WeRize</c:v>
                </c:pt>
                <c:pt idx="962">
                  <c:v>WeSkill</c:v>
                </c:pt>
                <c:pt idx="963">
                  <c:v>WESS</c:v>
                </c:pt>
                <c:pt idx="964">
                  <c:v>WeWork India</c:v>
                </c:pt>
                <c:pt idx="965">
                  <c:v>Wherehouse.io</c:v>
                </c:pt>
                <c:pt idx="966">
                  <c:v>Whiz League</c:v>
                </c:pt>
                <c:pt idx="967">
                  <c:v>WickedGud</c:v>
                </c:pt>
                <c:pt idx="968">
                  <c:v>Wiggles.in</c:v>
                </c:pt>
                <c:pt idx="969">
                  <c:v>Wiingy</c:v>
                </c:pt>
                <c:pt idx="970">
                  <c:v>WINDO</c:v>
                </c:pt>
                <c:pt idx="971">
                  <c:v>Wingreens Farms</c:v>
                </c:pt>
                <c:pt idx="972">
                  <c:v>WinZO</c:v>
                </c:pt>
                <c:pt idx="973">
                  <c:v>WiT-ACE</c:v>
                </c:pt>
                <c:pt idx="974">
                  <c:v>Wiz Freight</c:v>
                </c:pt>
                <c:pt idx="975">
                  <c:v>WizKlub</c:v>
                </c:pt>
                <c:pt idx="976">
                  <c:v>Wobb</c:v>
                </c:pt>
                <c:pt idx="977">
                  <c:v>Wonderchef</c:v>
                </c:pt>
                <c:pt idx="978">
                  <c:v>Wondrlab</c:v>
                </c:pt>
                <c:pt idx="979">
                  <c:v>Wow! Momo</c:v>
                </c:pt>
                <c:pt idx="980">
                  <c:v>Wright Research</c:v>
                </c:pt>
                <c:pt idx="981">
                  <c:v>Wysa</c:v>
                </c:pt>
                <c:pt idx="982">
                  <c:v>Xpand</c:v>
                </c:pt>
                <c:pt idx="983">
                  <c:v>Xpresslane</c:v>
                </c:pt>
                <c:pt idx="984">
                  <c:v>XYXX Apparels</c:v>
                </c:pt>
                <c:pt idx="985">
                  <c:v>YAP</c:v>
                </c:pt>
                <c:pt idx="986">
                  <c:v>Yellow Class</c:v>
                </c:pt>
                <c:pt idx="987">
                  <c:v>Yodacart</c:v>
                </c:pt>
                <c:pt idx="988">
                  <c:v>Yojak</c:v>
                </c:pt>
                <c:pt idx="989">
                  <c:v>YourPhysio</c:v>
                </c:pt>
                <c:pt idx="990">
                  <c:v>YPay</c:v>
                </c:pt>
                <c:pt idx="991">
                  <c:v>Yu Foodlabs</c:v>
                </c:pt>
                <c:pt idx="992">
                  <c:v>Zaara Biotech</c:v>
                </c:pt>
                <c:pt idx="993">
                  <c:v>Zenduty</c:v>
                </c:pt>
                <c:pt idx="994">
                  <c:v>Zenpay Solutions</c:v>
                </c:pt>
                <c:pt idx="995">
                  <c:v>Zepto</c:v>
                </c:pt>
                <c:pt idx="996">
                  <c:v>Zerone</c:v>
                </c:pt>
                <c:pt idx="997">
                  <c:v>ZestMoney</c:v>
                </c:pt>
                <c:pt idx="998">
                  <c:v>Zetwerk</c:v>
                </c:pt>
                <c:pt idx="999">
                  <c:v>ZFW Hospitality</c:v>
                </c:pt>
                <c:pt idx="1000">
                  <c:v>Zingavita</c:v>
                </c:pt>
                <c:pt idx="1001">
                  <c:v>Zingbus</c:v>
                </c:pt>
                <c:pt idx="1002">
                  <c:v>Zoko</c:v>
                </c:pt>
                <c:pt idx="1003">
                  <c:v>Zolve</c:v>
                </c:pt>
                <c:pt idx="1004">
                  <c:v>Zoomcar</c:v>
                </c:pt>
                <c:pt idx="1005">
                  <c:v>Zorro</c:v>
                </c:pt>
                <c:pt idx="1006">
                  <c:v>Zotalabs</c:v>
                </c:pt>
                <c:pt idx="1007">
                  <c:v>Zouk</c:v>
                </c:pt>
                <c:pt idx="1008">
                  <c:v>Zupee</c:v>
                </c:pt>
                <c:pt idx="1009">
                  <c:v>Zypp Electric</c:v>
                </c:pt>
                <c:pt idx="1010">
                  <c:v>(blank)</c:v>
                </c:pt>
              </c:strCache>
            </c:strRef>
          </c:cat>
          <c:val>
            <c:numRef>
              <c:f>Sheet2!$C$4:$C$1015</c:f>
              <c:numCache>
                <c:formatCode>General</c:formatCode>
                <c:ptCount val="1011"/>
                <c:pt idx="0">
                  <c:v>2500000</c:v>
                </c:pt>
                <c:pt idx="1">
                  <c:v>7000000</c:v>
                </c:pt>
                <c:pt idx="2">
                  <c:v>5000000</c:v>
                </c:pt>
                <c:pt idx="3">
                  <c:v>15000000</c:v>
                </c:pt>
                <c:pt idx="4">
                  <c:v>0</c:v>
                </c:pt>
                <c:pt idx="5">
                  <c:v>1100000</c:v>
                </c:pt>
                <c:pt idx="6">
                  <c:v>0</c:v>
                </c:pt>
                <c:pt idx="7">
                  <c:v>3000000</c:v>
                </c:pt>
                <c:pt idx="8">
                  <c:v>50000000</c:v>
                </c:pt>
                <c:pt idx="9">
                  <c:v>5000000</c:v>
                </c:pt>
                <c:pt idx="10">
                  <c:v>0</c:v>
                </c:pt>
                <c:pt idx="11">
                  <c:v>0</c:v>
                </c:pt>
                <c:pt idx="12">
                  <c:v>1500000</c:v>
                </c:pt>
                <c:pt idx="13">
                  <c:v>255000000</c:v>
                </c:pt>
                <c:pt idx="14">
                  <c:v>20000000</c:v>
                </c:pt>
                <c:pt idx="15">
                  <c:v>0</c:v>
                </c:pt>
                <c:pt idx="16">
                  <c:v>1700000</c:v>
                </c:pt>
                <c:pt idx="17">
                  <c:v>3000000</c:v>
                </c:pt>
                <c:pt idx="18">
                  <c:v>21000000</c:v>
                </c:pt>
                <c:pt idx="19">
                  <c:v>0</c:v>
                </c:pt>
                <c:pt idx="20">
                  <c:v>0</c:v>
                </c:pt>
                <c:pt idx="21">
                  <c:v>70000000</c:v>
                </c:pt>
                <c:pt idx="22">
                  <c:v>5200000</c:v>
                </c:pt>
                <c:pt idx="23">
                  <c:v>0</c:v>
                </c:pt>
                <c:pt idx="24">
                  <c:v>0</c:v>
                </c:pt>
                <c:pt idx="25">
                  <c:v>0</c:v>
                </c:pt>
                <c:pt idx="26">
                  <c:v>1200000</c:v>
                </c:pt>
                <c:pt idx="27">
                  <c:v>0</c:v>
                </c:pt>
                <c:pt idx="28">
                  <c:v>0</c:v>
                </c:pt>
                <c:pt idx="29">
                  <c:v>6200000</c:v>
                </c:pt>
                <c:pt idx="30">
                  <c:v>0</c:v>
                </c:pt>
                <c:pt idx="31">
                  <c:v>1000000</c:v>
                </c:pt>
                <c:pt idx="32">
                  <c:v>0</c:v>
                </c:pt>
                <c:pt idx="33">
                  <c:v>0</c:v>
                </c:pt>
                <c:pt idx="34">
                  <c:v>2200000</c:v>
                </c:pt>
                <c:pt idx="35">
                  <c:v>0</c:v>
                </c:pt>
                <c:pt idx="36">
                  <c:v>0</c:v>
                </c:pt>
                <c:pt idx="37">
                  <c:v>0</c:v>
                </c:pt>
                <c:pt idx="38">
                  <c:v>500000</c:v>
                </c:pt>
                <c:pt idx="39">
                  <c:v>1500000</c:v>
                </c:pt>
                <c:pt idx="40">
                  <c:v>100000000</c:v>
                </c:pt>
                <c:pt idx="41">
                  <c:v>0</c:v>
                </c:pt>
                <c:pt idx="42">
                  <c:v>0</c:v>
                </c:pt>
                <c:pt idx="43">
                  <c:v>30000000</c:v>
                </c:pt>
                <c:pt idx="44">
                  <c:v>10000000</c:v>
                </c:pt>
                <c:pt idx="45">
                  <c:v>700000</c:v>
                </c:pt>
                <c:pt idx="46">
                  <c:v>4000000</c:v>
                </c:pt>
                <c:pt idx="47">
                  <c:v>0</c:v>
                </c:pt>
                <c:pt idx="48">
                  <c:v>0</c:v>
                </c:pt>
                <c:pt idx="49">
                  <c:v>2300000</c:v>
                </c:pt>
                <c:pt idx="50">
                  <c:v>0</c:v>
                </c:pt>
                <c:pt idx="51">
                  <c:v>0</c:v>
                </c:pt>
                <c:pt idx="52">
                  <c:v>750000</c:v>
                </c:pt>
                <c:pt idx="53">
                  <c:v>0</c:v>
                </c:pt>
                <c:pt idx="54">
                  <c:v>1000000</c:v>
                </c:pt>
                <c:pt idx="55">
                  <c:v>35000000</c:v>
                </c:pt>
                <c:pt idx="56">
                  <c:v>20000000</c:v>
                </c:pt>
                <c:pt idx="57">
                  <c:v>0</c:v>
                </c:pt>
                <c:pt idx="58">
                  <c:v>400000</c:v>
                </c:pt>
                <c:pt idx="59">
                  <c:v>2000000</c:v>
                </c:pt>
                <c:pt idx="60">
                  <c:v>0</c:v>
                </c:pt>
                <c:pt idx="61">
                  <c:v>500000</c:v>
                </c:pt>
                <c:pt idx="62">
                  <c:v>0</c:v>
                </c:pt>
                <c:pt idx="63">
                  <c:v>0</c:v>
                </c:pt>
                <c:pt idx="64">
                  <c:v>0</c:v>
                </c:pt>
                <c:pt idx="65">
                  <c:v>0</c:v>
                </c:pt>
                <c:pt idx="66">
                  <c:v>0</c:v>
                </c:pt>
                <c:pt idx="67">
                  <c:v>8000000</c:v>
                </c:pt>
                <c:pt idx="68">
                  <c:v>600000</c:v>
                </c:pt>
                <c:pt idx="69">
                  <c:v>2000000</c:v>
                </c:pt>
                <c:pt idx="70">
                  <c:v>6300000</c:v>
                </c:pt>
                <c:pt idx="71">
                  <c:v>0</c:v>
                </c:pt>
                <c:pt idx="72">
                  <c:v>500000</c:v>
                </c:pt>
                <c:pt idx="73">
                  <c:v>1000000</c:v>
                </c:pt>
                <c:pt idx="74">
                  <c:v>0</c:v>
                </c:pt>
                <c:pt idx="75">
                  <c:v>3500000</c:v>
                </c:pt>
                <c:pt idx="76">
                  <c:v>0</c:v>
                </c:pt>
                <c:pt idx="77">
                  <c:v>0</c:v>
                </c:pt>
                <c:pt idx="78">
                  <c:v>5000000</c:v>
                </c:pt>
                <c:pt idx="79">
                  <c:v>500000</c:v>
                </c:pt>
                <c:pt idx="80">
                  <c:v>3000000</c:v>
                </c:pt>
                <c:pt idx="81">
                  <c:v>0</c:v>
                </c:pt>
                <c:pt idx="82">
                  <c:v>10000000</c:v>
                </c:pt>
                <c:pt idx="83">
                  <c:v>15000000</c:v>
                </c:pt>
                <c:pt idx="84">
                  <c:v>0</c:v>
                </c:pt>
                <c:pt idx="85">
                  <c:v>24000000</c:v>
                </c:pt>
                <c:pt idx="86">
                  <c:v>0</c:v>
                </c:pt>
                <c:pt idx="87">
                  <c:v>0</c:v>
                </c:pt>
                <c:pt idx="88">
                  <c:v>6500000</c:v>
                </c:pt>
                <c:pt idx="89">
                  <c:v>0</c:v>
                </c:pt>
                <c:pt idx="90">
                  <c:v>0</c:v>
                </c:pt>
                <c:pt idx="91">
                  <c:v>0</c:v>
                </c:pt>
                <c:pt idx="92">
                  <c:v>2000000</c:v>
                </c:pt>
                <c:pt idx="93">
                  <c:v>600000</c:v>
                </c:pt>
                <c:pt idx="94">
                  <c:v>0</c:v>
                </c:pt>
                <c:pt idx="95">
                  <c:v>10000000</c:v>
                </c:pt>
                <c:pt idx="96">
                  <c:v>1300000</c:v>
                </c:pt>
                <c:pt idx="97">
                  <c:v>500000</c:v>
                </c:pt>
                <c:pt idx="98">
                  <c:v>0</c:v>
                </c:pt>
                <c:pt idx="99">
                  <c:v>0</c:v>
                </c:pt>
                <c:pt idx="100">
                  <c:v>0</c:v>
                </c:pt>
                <c:pt idx="101">
                  <c:v>700000</c:v>
                </c:pt>
                <c:pt idx="102">
                  <c:v>0</c:v>
                </c:pt>
                <c:pt idx="103">
                  <c:v>67000000</c:v>
                </c:pt>
                <c:pt idx="104">
                  <c:v>0</c:v>
                </c:pt>
                <c:pt idx="105">
                  <c:v>0</c:v>
                </c:pt>
                <c:pt idx="106">
                  <c:v>300000</c:v>
                </c:pt>
                <c:pt idx="107">
                  <c:v>0</c:v>
                </c:pt>
                <c:pt idx="108">
                  <c:v>0</c:v>
                </c:pt>
                <c:pt idx="109">
                  <c:v>2000000</c:v>
                </c:pt>
                <c:pt idx="110">
                  <c:v>400000</c:v>
                </c:pt>
                <c:pt idx="111">
                  <c:v>200000</c:v>
                </c:pt>
                <c:pt idx="112">
                  <c:v>0</c:v>
                </c:pt>
                <c:pt idx="113">
                  <c:v>0</c:v>
                </c:pt>
                <c:pt idx="114">
                  <c:v>200000</c:v>
                </c:pt>
                <c:pt idx="115">
                  <c:v>0</c:v>
                </c:pt>
                <c:pt idx="116">
                  <c:v>2000000</c:v>
                </c:pt>
                <c:pt idx="117">
                  <c:v>0</c:v>
                </c:pt>
                <c:pt idx="118">
                  <c:v>1200000</c:v>
                </c:pt>
                <c:pt idx="119">
                  <c:v>10000000</c:v>
                </c:pt>
                <c:pt idx="120">
                  <c:v>40000000</c:v>
                </c:pt>
                <c:pt idx="121">
                  <c:v>200000</c:v>
                </c:pt>
                <c:pt idx="122">
                  <c:v>1000000</c:v>
                </c:pt>
                <c:pt idx="123">
                  <c:v>0</c:v>
                </c:pt>
                <c:pt idx="124">
                  <c:v>200000000</c:v>
                </c:pt>
                <c:pt idx="125">
                  <c:v>3000000</c:v>
                </c:pt>
                <c:pt idx="126">
                  <c:v>100000</c:v>
                </c:pt>
                <c:pt idx="127">
                  <c:v>50000000</c:v>
                </c:pt>
                <c:pt idx="128">
                  <c:v>0</c:v>
                </c:pt>
                <c:pt idx="129">
                  <c:v>9500000</c:v>
                </c:pt>
                <c:pt idx="130">
                  <c:v>200000</c:v>
                </c:pt>
                <c:pt idx="131">
                  <c:v>12000000</c:v>
                </c:pt>
                <c:pt idx="132">
                  <c:v>0</c:v>
                </c:pt>
                <c:pt idx="133">
                  <c:v>3000000</c:v>
                </c:pt>
                <c:pt idx="134">
                  <c:v>0</c:v>
                </c:pt>
                <c:pt idx="135">
                  <c:v>50000000</c:v>
                </c:pt>
                <c:pt idx="136">
                  <c:v>0</c:v>
                </c:pt>
                <c:pt idx="137">
                  <c:v>250000000</c:v>
                </c:pt>
                <c:pt idx="138">
                  <c:v>0</c:v>
                </c:pt>
                <c:pt idx="139">
                  <c:v>0</c:v>
                </c:pt>
                <c:pt idx="140">
                  <c:v>450000000</c:v>
                </c:pt>
                <c:pt idx="141">
                  <c:v>2300000</c:v>
                </c:pt>
                <c:pt idx="142">
                  <c:v>0</c:v>
                </c:pt>
                <c:pt idx="143">
                  <c:v>0</c:v>
                </c:pt>
                <c:pt idx="144">
                  <c:v>0</c:v>
                </c:pt>
                <c:pt idx="145">
                  <c:v>2000000</c:v>
                </c:pt>
                <c:pt idx="146">
                  <c:v>0</c:v>
                </c:pt>
                <c:pt idx="147">
                  <c:v>600000</c:v>
                </c:pt>
                <c:pt idx="148">
                  <c:v>0</c:v>
                </c:pt>
                <c:pt idx="149">
                  <c:v>0</c:v>
                </c:pt>
                <c:pt idx="150">
                  <c:v>10000000</c:v>
                </c:pt>
                <c:pt idx="151">
                  <c:v>0</c:v>
                </c:pt>
                <c:pt idx="152">
                  <c:v>300000</c:v>
                </c:pt>
                <c:pt idx="153">
                  <c:v>0</c:v>
                </c:pt>
                <c:pt idx="154">
                  <c:v>0</c:v>
                </c:pt>
                <c:pt idx="155">
                  <c:v>1000000</c:v>
                </c:pt>
                <c:pt idx="156">
                  <c:v>1100000</c:v>
                </c:pt>
                <c:pt idx="157">
                  <c:v>0</c:v>
                </c:pt>
                <c:pt idx="158">
                  <c:v>0</c:v>
                </c:pt>
                <c:pt idx="159">
                  <c:v>65000000</c:v>
                </c:pt>
                <c:pt idx="160">
                  <c:v>75000000</c:v>
                </c:pt>
                <c:pt idx="161">
                  <c:v>4000000</c:v>
                </c:pt>
                <c:pt idx="162">
                  <c:v>0</c:v>
                </c:pt>
                <c:pt idx="163">
                  <c:v>4000000</c:v>
                </c:pt>
                <c:pt idx="164">
                  <c:v>300000</c:v>
                </c:pt>
                <c:pt idx="165">
                  <c:v>4000000</c:v>
                </c:pt>
                <c:pt idx="166">
                  <c:v>7000000</c:v>
                </c:pt>
                <c:pt idx="167">
                  <c:v>0</c:v>
                </c:pt>
                <c:pt idx="168">
                  <c:v>0</c:v>
                </c:pt>
                <c:pt idx="169">
                  <c:v>620000</c:v>
                </c:pt>
                <c:pt idx="170">
                  <c:v>2000000</c:v>
                </c:pt>
                <c:pt idx="171">
                  <c:v>2500000</c:v>
                </c:pt>
                <c:pt idx="172">
                  <c:v>0</c:v>
                </c:pt>
                <c:pt idx="173">
                  <c:v>35000000</c:v>
                </c:pt>
                <c:pt idx="174">
                  <c:v>10000000</c:v>
                </c:pt>
                <c:pt idx="175">
                  <c:v>0</c:v>
                </c:pt>
                <c:pt idx="176">
                  <c:v>0</c:v>
                </c:pt>
                <c:pt idx="177">
                  <c:v>2300000</c:v>
                </c:pt>
                <c:pt idx="178">
                  <c:v>5000000</c:v>
                </c:pt>
                <c:pt idx="179">
                  <c:v>0</c:v>
                </c:pt>
                <c:pt idx="180">
                  <c:v>9000000</c:v>
                </c:pt>
                <c:pt idx="181">
                  <c:v>0</c:v>
                </c:pt>
                <c:pt idx="182">
                  <c:v>0</c:v>
                </c:pt>
                <c:pt idx="183">
                  <c:v>8000000</c:v>
                </c:pt>
                <c:pt idx="184">
                  <c:v>700000</c:v>
                </c:pt>
                <c:pt idx="185">
                  <c:v>2000000</c:v>
                </c:pt>
                <c:pt idx="186">
                  <c:v>0</c:v>
                </c:pt>
                <c:pt idx="187">
                  <c:v>30000000</c:v>
                </c:pt>
                <c:pt idx="188">
                  <c:v>90000000</c:v>
                </c:pt>
                <c:pt idx="189">
                  <c:v>25000000</c:v>
                </c:pt>
                <c:pt idx="190">
                  <c:v>0</c:v>
                </c:pt>
                <c:pt idx="191">
                  <c:v>25000000</c:v>
                </c:pt>
                <c:pt idx="192">
                  <c:v>6500000</c:v>
                </c:pt>
                <c:pt idx="193">
                  <c:v>2700000</c:v>
                </c:pt>
                <c:pt idx="194">
                  <c:v>3000000</c:v>
                </c:pt>
                <c:pt idx="195">
                  <c:v>0</c:v>
                </c:pt>
                <c:pt idx="196">
                  <c:v>145000000</c:v>
                </c:pt>
                <c:pt idx="197">
                  <c:v>13000000</c:v>
                </c:pt>
                <c:pt idx="198">
                  <c:v>1000000</c:v>
                </c:pt>
                <c:pt idx="199">
                  <c:v>100000</c:v>
                </c:pt>
                <c:pt idx="200">
                  <c:v>320000</c:v>
                </c:pt>
                <c:pt idx="201">
                  <c:v>0</c:v>
                </c:pt>
                <c:pt idx="202">
                  <c:v>570000</c:v>
                </c:pt>
                <c:pt idx="203">
                  <c:v>0</c:v>
                </c:pt>
                <c:pt idx="204">
                  <c:v>0</c:v>
                </c:pt>
                <c:pt idx="205">
                  <c:v>144000000</c:v>
                </c:pt>
                <c:pt idx="206">
                  <c:v>200000</c:v>
                </c:pt>
                <c:pt idx="207">
                  <c:v>5500000</c:v>
                </c:pt>
                <c:pt idx="208">
                  <c:v>115000000</c:v>
                </c:pt>
                <c:pt idx="209">
                  <c:v>270000000</c:v>
                </c:pt>
                <c:pt idx="210">
                  <c:v>25000000</c:v>
                </c:pt>
                <c:pt idx="211">
                  <c:v>12000000</c:v>
                </c:pt>
                <c:pt idx="212">
                  <c:v>0</c:v>
                </c:pt>
                <c:pt idx="213">
                  <c:v>600000</c:v>
                </c:pt>
                <c:pt idx="214">
                  <c:v>7000000</c:v>
                </c:pt>
                <c:pt idx="215">
                  <c:v>3000000</c:v>
                </c:pt>
                <c:pt idx="216">
                  <c:v>2500000</c:v>
                </c:pt>
                <c:pt idx="217">
                  <c:v>0</c:v>
                </c:pt>
                <c:pt idx="218">
                  <c:v>0</c:v>
                </c:pt>
                <c:pt idx="219">
                  <c:v>13000000</c:v>
                </c:pt>
                <c:pt idx="220">
                  <c:v>0</c:v>
                </c:pt>
                <c:pt idx="221">
                  <c:v>1200000</c:v>
                </c:pt>
                <c:pt idx="222">
                  <c:v>0</c:v>
                </c:pt>
                <c:pt idx="223">
                  <c:v>7000000</c:v>
                </c:pt>
                <c:pt idx="224">
                  <c:v>3000000</c:v>
                </c:pt>
                <c:pt idx="225">
                  <c:v>0</c:v>
                </c:pt>
                <c:pt idx="226">
                  <c:v>0</c:v>
                </c:pt>
                <c:pt idx="227">
                  <c:v>5000000</c:v>
                </c:pt>
                <c:pt idx="228">
                  <c:v>0</c:v>
                </c:pt>
                <c:pt idx="229">
                  <c:v>1000000</c:v>
                </c:pt>
                <c:pt idx="230">
                  <c:v>200000000</c:v>
                </c:pt>
                <c:pt idx="231">
                  <c:v>1000000</c:v>
                </c:pt>
                <c:pt idx="232">
                  <c:v>11000000</c:v>
                </c:pt>
                <c:pt idx="233">
                  <c:v>0</c:v>
                </c:pt>
                <c:pt idx="234">
                  <c:v>60000000</c:v>
                </c:pt>
                <c:pt idx="235">
                  <c:v>0</c:v>
                </c:pt>
                <c:pt idx="236">
                  <c:v>0</c:v>
                </c:pt>
                <c:pt idx="237">
                  <c:v>5400000</c:v>
                </c:pt>
                <c:pt idx="238">
                  <c:v>500000</c:v>
                </c:pt>
                <c:pt idx="239">
                  <c:v>1200000</c:v>
                </c:pt>
                <c:pt idx="240">
                  <c:v>0</c:v>
                </c:pt>
                <c:pt idx="241">
                  <c:v>1000000</c:v>
                </c:pt>
                <c:pt idx="242">
                  <c:v>500000</c:v>
                </c:pt>
                <c:pt idx="243">
                  <c:v>0</c:v>
                </c:pt>
                <c:pt idx="244">
                  <c:v>300000</c:v>
                </c:pt>
                <c:pt idx="245">
                  <c:v>0</c:v>
                </c:pt>
                <c:pt idx="246">
                  <c:v>2000000</c:v>
                </c:pt>
                <c:pt idx="247">
                  <c:v>0</c:v>
                </c:pt>
                <c:pt idx="248">
                  <c:v>1000000</c:v>
                </c:pt>
                <c:pt idx="249">
                  <c:v>0</c:v>
                </c:pt>
                <c:pt idx="250">
                  <c:v>3500000</c:v>
                </c:pt>
                <c:pt idx="251">
                  <c:v>4500000</c:v>
                </c:pt>
                <c:pt idx="252">
                  <c:v>0</c:v>
                </c:pt>
                <c:pt idx="253">
                  <c:v>1500000</c:v>
                </c:pt>
                <c:pt idx="254">
                  <c:v>3000000</c:v>
                </c:pt>
                <c:pt idx="255">
                  <c:v>2000000</c:v>
                </c:pt>
                <c:pt idx="256">
                  <c:v>1000000</c:v>
                </c:pt>
                <c:pt idx="257">
                  <c:v>2000000</c:v>
                </c:pt>
                <c:pt idx="258">
                  <c:v>0</c:v>
                </c:pt>
                <c:pt idx="259">
                  <c:v>300000</c:v>
                </c:pt>
                <c:pt idx="260">
                  <c:v>200000</c:v>
                </c:pt>
                <c:pt idx="261">
                  <c:v>0</c:v>
                </c:pt>
                <c:pt idx="262">
                  <c:v>1300000</c:v>
                </c:pt>
                <c:pt idx="263">
                  <c:v>0</c:v>
                </c:pt>
                <c:pt idx="264">
                  <c:v>10000000</c:v>
                </c:pt>
                <c:pt idx="265">
                  <c:v>0</c:v>
                </c:pt>
                <c:pt idx="266">
                  <c:v>700000</c:v>
                </c:pt>
                <c:pt idx="267">
                  <c:v>0</c:v>
                </c:pt>
                <c:pt idx="268">
                  <c:v>0</c:v>
                </c:pt>
                <c:pt idx="269">
                  <c:v>0</c:v>
                </c:pt>
                <c:pt idx="270">
                  <c:v>10000000</c:v>
                </c:pt>
                <c:pt idx="271">
                  <c:v>150000</c:v>
                </c:pt>
                <c:pt idx="272">
                  <c:v>5000000</c:v>
                </c:pt>
                <c:pt idx="273">
                  <c:v>500000</c:v>
                </c:pt>
                <c:pt idx="275">
                  <c:v>0</c:v>
                </c:pt>
                <c:pt idx="276">
                  <c:v>35000000</c:v>
                </c:pt>
                <c:pt idx="277">
                  <c:v>0</c:v>
                </c:pt>
                <c:pt idx="278">
                  <c:v>5000000</c:v>
                </c:pt>
                <c:pt idx="279">
                  <c:v>0</c:v>
                </c:pt>
                <c:pt idx="280">
                  <c:v>0</c:v>
                </c:pt>
                <c:pt idx="281">
                  <c:v>2000000</c:v>
                </c:pt>
                <c:pt idx="282">
                  <c:v>0</c:v>
                </c:pt>
                <c:pt idx="283">
                  <c:v>600000</c:v>
                </c:pt>
                <c:pt idx="284">
                  <c:v>2000000</c:v>
                </c:pt>
                <c:pt idx="285">
                  <c:v>0</c:v>
                </c:pt>
                <c:pt idx="286">
                  <c:v>0</c:v>
                </c:pt>
                <c:pt idx="287">
                  <c:v>700000</c:v>
                </c:pt>
                <c:pt idx="288">
                  <c:v>2000000</c:v>
                </c:pt>
                <c:pt idx="289">
                  <c:v>38000000</c:v>
                </c:pt>
                <c:pt idx="290">
                  <c:v>0</c:v>
                </c:pt>
                <c:pt idx="291">
                  <c:v>0</c:v>
                </c:pt>
                <c:pt idx="292">
                  <c:v>0</c:v>
                </c:pt>
                <c:pt idx="293">
                  <c:v>0</c:v>
                </c:pt>
                <c:pt idx="294">
                  <c:v>0</c:v>
                </c:pt>
                <c:pt idx="295">
                  <c:v>800000</c:v>
                </c:pt>
                <c:pt idx="296">
                  <c:v>0</c:v>
                </c:pt>
                <c:pt idx="297">
                  <c:v>50000000</c:v>
                </c:pt>
                <c:pt idx="298">
                  <c:v>200000</c:v>
                </c:pt>
                <c:pt idx="299">
                  <c:v>0</c:v>
                </c:pt>
                <c:pt idx="300">
                  <c:v>0</c:v>
                </c:pt>
                <c:pt idx="301">
                  <c:v>0</c:v>
                </c:pt>
                <c:pt idx="302">
                  <c:v>300000</c:v>
                </c:pt>
                <c:pt idx="303">
                  <c:v>0</c:v>
                </c:pt>
                <c:pt idx="304">
                  <c:v>11000000</c:v>
                </c:pt>
                <c:pt idx="305">
                  <c:v>0</c:v>
                </c:pt>
                <c:pt idx="306">
                  <c:v>1000000</c:v>
                </c:pt>
                <c:pt idx="307">
                  <c:v>500000</c:v>
                </c:pt>
                <c:pt idx="308">
                  <c:v>0</c:v>
                </c:pt>
                <c:pt idx="309">
                  <c:v>1000000</c:v>
                </c:pt>
                <c:pt idx="310">
                  <c:v>4800000</c:v>
                </c:pt>
                <c:pt idx="311">
                  <c:v>2000000</c:v>
                </c:pt>
                <c:pt idx="312">
                  <c:v>400000</c:v>
                </c:pt>
                <c:pt idx="313">
                  <c:v>0</c:v>
                </c:pt>
                <c:pt idx="314">
                  <c:v>5700000</c:v>
                </c:pt>
                <c:pt idx="315">
                  <c:v>400000</c:v>
                </c:pt>
                <c:pt idx="316">
                  <c:v>1900000</c:v>
                </c:pt>
                <c:pt idx="317">
                  <c:v>125000000</c:v>
                </c:pt>
                <c:pt idx="318">
                  <c:v>50000000</c:v>
                </c:pt>
                <c:pt idx="319">
                  <c:v>0</c:v>
                </c:pt>
                <c:pt idx="320">
                  <c:v>0</c:v>
                </c:pt>
                <c:pt idx="321">
                  <c:v>0</c:v>
                </c:pt>
                <c:pt idx="322">
                  <c:v>6500000</c:v>
                </c:pt>
                <c:pt idx="323">
                  <c:v>14000000</c:v>
                </c:pt>
                <c:pt idx="324">
                  <c:v>0</c:v>
                </c:pt>
                <c:pt idx="325">
                  <c:v>0</c:v>
                </c:pt>
                <c:pt idx="326">
                  <c:v>0</c:v>
                </c:pt>
                <c:pt idx="327">
                  <c:v>400000</c:v>
                </c:pt>
                <c:pt idx="328">
                  <c:v>0</c:v>
                </c:pt>
                <c:pt idx="329">
                  <c:v>36000000</c:v>
                </c:pt>
                <c:pt idx="330">
                  <c:v>0</c:v>
                </c:pt>
                <c:pt idx="331">
                  <c:v>450000</c:v>
                </c:pt>
                <c:pt idx="332">
                  <c:v>320000</c:v>
                </c:pt>
                <c:pt idx="333">
                  <c:v>0</c:v>
                </c:pt>
                <c:pt idx="334">
                  <c:v>2000000</c:v>
                </c:pt>
                <c:pt idx="335">
                  <c:v>8000000</c:v>
                </c:pt>
                <c:pt idx="336">
                  <c:v>2000000</c:v>
                </c:pt>
                <c:pt idx="337">
                  <c:v>0</c:v>
                </c:pt>
                <c:pt idx="338">
                  <c:v>0</c:v>
                </c:pt>
                <c:pt idx="339">
                  <c:v>3000000</c:v>
                </c:pt>
                <c:pt idx="340">
                  <c:v>0</c:v>
                </c:pt>
                <c:pt idx="341">
                  <c:v>3000000</c:v>
                </c:pt>
                <c:pt idx="342">
                  <c:v>150000000</c:v>
                </c:pt>
                <c:pt idx="343">
                  <c:v>0</c:v>
                </c:pt>
                <c:pt idx="344">
                  <c:v>2000000</c:v>
                </c:pt>
                <c:pt idx="345">
                  <c:v>900000</c:v>
                </c:pt>
                <c:pt idx="346">
                  <c:v>2900000</c:v>
                </c:pt>
                <c:pt idx="347">
                  <c:v>20000000</c:v>
                </c:pt>
                <c:pt idx="348">
                  <c:v>0</c:v>
                </c:pt>
                <c:pt idx="349">
                  <c:v>0</c:v>
                </c:pt>
                <c:pt idx="350">
                  <c:v>2000000</c:v>
                </c:pt>
                <c:pt idx="351">
                  <c:v>15000000</c:v>
                </c:pt>
                <c:pt idx="352">
                  <c:v>42000000</c:v>
                </c:pt>
                <c:pt idx="353">
                  <c:v>5000000</c:v>
                </c:pt>
                <c:pt idx="354">
                  <c:v>1700000</c:v>
                </c:pt>
                <c:pt idx="355">
                  <c:v>1000000</c:v>
                </c:pt>
                <c:pt idx="356">
                  <c:v>700000</c:v>
                </c:pt>
                <c:pt idx="357">
                  <c:v>1000000</c:v>
                </c:pt>
                <c:pt idx="358">
                  <c:v>0</c:v>
                </c:pt>
                <c:pt idx="359">
                  <c:v>3000000</c:v>
                </c:pt>
                <c:pt idx="360">
                  <c:v>7000000</c:v>
                </c:pt>
                <c:pt idx="361">
                  <c:v>10000000</c:v>
                </c:pt>
                <c:pt idx="362">
                  <c:v>0</c:v>
                </c:pt>
                <c:pt idx="363">
                  <c:v>200000</c:v>
                </c:pt>
                <c:pt idx="364">
                  <c:v>4500000</c:v>
                </c:pt>
                <c:pt idx="365">
                  <c:v>2000000</c:v>
                </c:pt>
                <c:pt idx="366">
                  <c:v>3000000</c:v>
                </c:pt>
                <c:pt idx="367">
                  <c:v>0</c:v>
                </c:pt>
                <c:pt idx="368">
                  <c:v>0</c:v>
                </c:pt>
                <c:pt idx="369">
                  <c:v>2000000</c:v>
                </c:pt>
                <c:pt idx="370">
                  <c:v>12000000</c:v>
                </c:pt>
                <c:pt idx="371">
                  <c:v>1600000</c:v>
                </c:pt>
                <c:pt idx="372">
                  <c:v>250000</c:v>
                </c:pt>
                <c:pt idx="373">
                  <c:v>320000</c:v>
                </c:pt>
                <c:pt idx="374">
                  <c:v>20000000</c:v>
                </c:pt>
                <c:pt idx="375">
                  <c:v>0</c:v>
                </c:pt>
                <c:pt idx="376">
                  <c:v>600000</c:v>
                </c:pt>
                <c:pt idx="377">
                  <c:v>0</c:v>
                </c:pt>
                <c:pt idx="378">
                  <c:v>3500000</c:v>
                </c:pt>
                <c:pt idx="379">
                  <c:v>6700000</c:v>
                </c:pt>
                <c:pt idx="380">
                  <c:v>0</c:v>
                </c:pt>
                <c:pt idx="381">
                  <c:v>37000000</c:v>
                </c:pt>
                <c:pt idx="382">
                  <c:v>6000000</c:v>
                </c:pt>
                <c:pt idx="383">
                  <c:v>75000000</c:v>
                </c:pt>
                <c:pt idx="384">
                  <c:v>0</c:v>
                </c:pt>
                <c:pt idx="385">
                  <c:v>0</c:v>
                </c:pt>
                <c:pt idx="386">
                  <c:v>2000000</c:v>
                </c:pt>
                <c:pt idx="387">
                  <c:v>4500000</c:v>
                </c:pt>
                <c:pt idx="388">
                  <c:v>0</c:v>
                </c:pt>
                <c:pt idx="389">
                  <c:v>0</c:v>
                </c:pt>
                <c:pt idx="390">
                  <c:v>3000000</c:v>
                </c:pt>
                <c:pt idx="391">
                  <c:v>50000000</c:v>
                </c:pt>
                <c:pt idx="392">
                  <c:v>7000000</c:v>
                </c:pt>
                <c:pt idx="393">
                  <c:v>0</c:v>
                </c:pt>
                <c:pt idx="394">
                  <c:v>0</c:v>
                </c:pt>
                <c:pt idx="395">
                  <c:v>15000000</c:v>
                </c:pt>
                <c:pt idx="396">
                  <c:v>0</c:v>
                </c:pt>
                <c:pt idx="397">
                  <c:v>125000000</c:v>
                </c:pt>
                <c:pt idx="398">
                  <c:v>0</c:v>
                </c:pt>
                <c:pt idx="399">
                  <c:v>0</c:v>
                </c:pt>
                <c:pt idx="400">
                  <c:v>1300000</c:v>
                </c:pt>
                <c:pt idx="401">
                  <c:v>3000000</c:v>
                </c:pt>
                <c:pt idx="402">
                  <c:v>0</c:v>
                </c:pt>
                <c:pt idx="403">
                  <c:v>4000000</c:v>
                </c:pt>
                <c:pt idx="404">
                  <c:v>1000000</c:v>
                </c:pt>
                <c:pt idx="405">
                  <c:v>0</c:v>
                </c:pt>
                <c:pt idx="406">
                  <c:v>0</c:v>
                </c:pt>
                <c:pt idx="407">
                  <c:v>10000000</c:v>
                </c:pt>
                <c:pt idx="408">
                  <c:v>0</c:v>
                </c:pt>
                <c:pt idx="409">
                  <c:v>0</c:v>
                </c:pt>
                <c:pt idx="410">
                  <c:v>0</c:v>
                </c:pt>
                <c:pt idx="411">
                  <c:v>1000000</c:v>
                </c:pt>
                <c:pt idx="412">
                  <c:v>0</c:v>
                </c:pt>
                <c:pt idx="413">
                  <c:v>0</c:v>
                </c:pt>
                <c:pt idx="414">
                  <c:v>64000000</c:v>
                </c:pt>
                <c:pt idx="415">
                  <c:v>0</c:v>
                </c:pt>
                <c:pt idx="416">
                  <c:v>0</c:v>
                </c:pt>
                <c:pt idx="417">
                  <c:v>0</c:v>
                </c:pt>
                <c:pt idx="418">
                  <c:v>0</c:v>
                </c:pt>
                <c:pt idx="419">
                  <c:v>0</c:v>
                </c:pt>
                <c:pt idx="420">
                  <c:v>200000</c:v>
                </c:pt>
                <c:pt idx="421">
                  <c:v>0</c:v>
                </c:pt>
                <c:pt idx="422">
                  <c:v>0</c:v>
                </c:pt>
                <c:pt idx="423">
                  <c:v>800000</c:v>
                </c:pt>
                <c:pt idx="424">
                  <c:v>0</c:v>
                </c:pt>
                <c:pt idx="425">
                  <c:v>200000</c:v>
                </c:pt>
                <c:pt idx="426">
                  <c:v>0</c:v>
                </c:pt>
                <c:pt idx="427">
                  <c:v>725000</c:v>
                </c:pt>
                <c:pt idx="428">
                  <c:v>100000</c:v>
                </c:pt>
                <c:pt idx="429">
                  <c:v>0</c:v>
                </c:pt>
                <c:pt idx="430">
                  <c:v>300000</c:v>
                </c:pt>
                <c:pt idx="431">
                  <c:v>3600000</c:v>
                </c:pt>
                <c:pt idx="432">
                  <c:v>200000</c:v>
                </c:pt>
                <c:pt idx="433">
                  <c:v>1000000</c:v>
                </c:pt>
                <c:pt idx="434">
                  <c:v>0</c:v>
                </c:pt>
                <c:pt idx="435">
                  <c:v>53000000</c:v>
                </c:pt>
                <c:pt idx="436">
                  <c:v>0</c:v>
                </c:pt>
                <c:pt idx="437">
                  <c:v>0</c:v>
                </c:pt>
                <c:pt idx="438">
                  <c:v>0</c:v>
                </c:pt>
                <c:pt idx="439">
                  <c:v>4500000</c:v>
                </c:pt>
                <c:pt idx="440">
                  <c:v>0</c:v>
                </c:pt>
                <c:pt idx="441">
                  <c:v>2000000</c:v>
                </c:pt>
                <c:pt idx="442">
                  <c:v>0</c:v>
                </c:pt>
                <c:pt idx="443">
                  <c:v>140000</c:v>
                </c:pt>
                <c:pt idx="444">
                  <c:v>0</c:v>
                </c:pt>
                <c:pt idx="445">
                  <c:v>0</c:v>
                </c:pt>
                <c:pt idx="446">
                  <c:v>0</c:v>
                </c:pt>
                <c:pt idx="447">
                  <c:v>44000000</c:v>
                </c:pt>
                <c:pt idx="448">
                  <c:v>60000000</c:v>
                </c:pt>
                <c:pt idx="449">
                  <c:v>4000000</c:v>
                </c:pt>
                <c:pt idx="450">
                  <c:v>1300000</c:v>
                </c:pt>
                <c:pt idx="451">
                  <c:v>5000000</c:v>
                </c:pt>
                <c:pt idx="452">
                  <c:v>0</c:v>
                </c:pt>
                <c:pt idx="453">
                  <c:v>0</c:v>
                </c:pt>
                <c:pt idx="454">
                  <c:v>0</c:v>
                </c:pt>
                <c:pt idx="455">
                  <c:v>900000</c:v>
                </c:pt>
                <c:pt idx="456">
                  <c:v>0</c:v>
                </c:pt>
                <c:pt idx="457">
                  <c:v>0</c:v>
                </c:pt>
                <c:pt idx="458">
                  <c:v>1600000</c:v>
                </c:pt>
                <c:pt idx="459">
                  <c:v>1700000</c:v>
                </c:pt>
                <c:pt idx="460">
                  <c:v>2000000</c:v>
                </c:pt>
                <c:pt idx="461">
                  <c:v>100000000</c:v>
                </c:pt>
                <c:pt idx="462">
                  <c:v>1000000</c:v>
                </c:pt>
                <c:pt idx="463">
                  <c:v>0</c:v>
                </c:pt>
                <c:pt idx="464">
                  <c:v>0</c:v>
                </c:pt>
                <c:pt idx="465">
                  <c:v>1000000</c:v>
                </c:pt>
                <c:pt idx="466">
                  <c:v>0</c:v>
                </c:pt>
                <c:pt idx="467">
                  <c:v>0</c:v>
                </c:pt>
                <c:pt idx="468">
                  <c:v>0</c:v>
                </c:pt>
                <c:pt idx="469">
                  <c:v>0</c:v>
                </c:pt>
                <c:pt idx="470">
                  <c:v>20000000</c:v>
                </c:pt>
                <c:pt idx="471">
                  <c:v>100000</c:v>
                </c:pt>
                <c:pt idx="472">
                  <c:v>0</c:v>
                </c:pt>
                <c:pt idx="473">
                  <c:v>1000000</c:v>
                </c:pt>
                <c:pt idx="474">
                  <c:v>0</c:v>
                </c:pt>
                <c:pt idx="475">
                  <c:v>235000</c:v>
                </c:pt>
                <c:pt idx="476">
                  <c:v>0</c:v>
                </c:pt>
                <c:pt idx="477">
                  <c:v>550000</c:v>
                </c:pt>
                <c:pt idx="478">
                  <c:v>0</c:v>
                </c:pt>
                <c:pt idx="479">
                  <c:v>700000</c:v>
                </c:pt>
                <c:pt idx="480">
                  <c:v>1000000</c:v>
                </c:pt>
                <c:pt idx="481">
                  <c:v>0</c:v>
                </c:pt>
                <c:pt idx="482">
                  <c:v>0</c:v>
                </c:pt>
                <c:pt idx="483">
                  <c:v>0</c:v>
                </c:pt>
                <c:pt idx="484">
                  <c:v>26000000</c:v>
                </c:pt>
                <c:pt idx="485">
                  <c:v>2000000</c:v>
                </c:pt>
                <c:pt idx="486">
                  <c:v>0</c:v>
                </c:pt>
                <c:pt idx="487">
                  <c:v>0</c:v>
                </c:pt>
                <c:pt idx="488">
                  <c:v>0</c:v>
                </c:pt>
                <c:pt idx="489">
                  <c:v>0</c:v>
                </c:pt>
                <c:pt idx="490">
                  <c:v>0</c:v>
                </c:pt>
                <c:pt idx="491">
                  <c:v>0</c:v>
                </c:pt>
                <c:pt idx="492">
                  <c:v>10000000</c:v>
                </c:pt>
                <c:pt idx="493">
                  <c:v>810000</c:v>
                </c:pt>
                <c:pt idx="494">
                  <c:v>0</c:v>
                </c:pt>
                <c:pt idx="495">
                  <c:v>0</c:v>
                </c:pt>
                <c:pt idx="496">
                  <c:v>0</c:v>
                </c:pt>
                <c:pt idx="497">
                  <c:v>30000000</c:v>
                </c:pt>
                <c:pt idx="498">
                  <c:v>0</c:v>
                </c:pt>
                <c:pt idx="499">
                  <c:v>0</c:v>
                </c:pt>
                <c:pt idx="500">
                  <c:v>0</c:v>
                </c:pt>
                <c:pt idx="501">
                  <c:v>10000000</c:v>
                </c:pt>
                <c:pt idx="502">
                  <c:v>0</c:v>
                </c:pt>
                <c:pt idx="503">
                  <c:v>220000000</c:v>
                </c:pt>
                <c:pt idx="504">
                  <c:v>300000</c:v>
                </c:pt>
                <c:pt idx="505">
                  <c:v>0</c:v>
                </c:pt>
                <c:pt idx="506">
                  <c:v>192000000</c:v>
                </c:pt>
                <c:pt idx="507">
                  <c:v>10000000</c:v>
                </c:pt>
                <c:pt idx="508">
                  <c:v>30000000</c:v>
                </c:pt>
                <c:pt idx="509">
                  <c:v>0</c:v>
                </c:pt>
                <c:pt idx="510">
                  <c:v>5000000</c:v>
                </c:pt>
                <c:pt idx="511">
                  <c:v>0</c:v>
                </c:pt>
                <c:pt idx="512">
                  <c:v>4000000</c:v>
                </c:pt>
                <c:pt idx="513">
                  <c:v>0</c:v>
                </c:pt>
                <c:pt idx="514">
                  <c:v>1200000</c:v>
                </c:pt>
                <c:pt idx="515">
                  <c:v>1000000</c:v>
                </c:pt>
                <c:pt idx="516">
                  <c:v>9000000</c:v>
                </c:pt>
                <c:pt idx="517">
                  <c:v>0</c:v>
                </c:pt>
                <c:pt idx="518">
                  <c:v>50000000</c:v>
                </c:pt>
                <c:pt idx="519">
                  <c:v>8500000</c:v>
                </c:pt>
                <c:pt idx="520">
                  <c:v>0</c:v>
                </c:pt>
                <c:pt idx="521">
                  <c:v>12000000</c:v>
                </c:pt>
                <c:pt idx="522">
                  <c:v>18000000</c:v>
                </c:pt>
                <c:pt idx="523">
                  <c:v>2000000</c:v>
                </c:pt>
                <c:pt idx="524">
                  <c:v>3000000</c:v>
                </c:pt>
                <c:pt idx="525">
                  <c:v>0</c:v>
                </c:pt>
                <c:pt idx="526">
                  <c:v>35000000</c:v>
                </c:pt>
                <c:pt idx="527">
                  <c:v>0</c:v>
                </c:pt>
                <c:pt idx="528">
                  <c:v>2000000</c:v>
                </c:pt>
                <c:pt idx="529">
                  <c:v>0</c:v>
                </c:pt>
                <c:pt idx="530">
                  <c:v>50000000</c:v>
                </c:pt>
                <c:pt idx="531">
                  <c:v>1000000</c:v>
                </c:pt>
                <c:pt idx="532">
                  <c:v>5500000</c:v>
                </c:pt>
                <c:pt idx="533">
                  <c:v>0</c:v>
                </c:pt>
                <c:pt idx="534">
                  <c:v>0</c:v>
                </c:pt>
                <c:pt idx="535">
                  <c:v>461000</c:v>
                </c:pt>
                <c:pt idx="536">
                  <c:v>0</c:v>
                </c:pt>
                <c:pt idx="537">
                  <c:v>0</c:v>
                </c:pt>
                <c:pt idx="538">
                  <c:v>0</c:v>
                </c:pt>
                <c:pt idx="539">
                  <c:v>0</c:v>
                </c:pt>
                <c:pt idx="540">
                  <c:v>0</c:v>
                </c:pt>
                <c:pt idx="541">
                  <c:v>75000000</c:v>
                </c:pt>
                <c:pt idx="542">
                  <c:v>1200000</c:v>
                </c:pt>
                <c:pt idx="543">
                  <c:v>1000000</c:v>
                </c:pt>
                <c:pt idx="544">
                  <c:v>0</c:v>
                </c:pt>
                <c:pt idx="545">
                  <c:v>0</c:v>
                </c:pt>
                <c:pt idx="546">
                  <c:v>0</c:v>
                </c:pt>
                <c:pt idx="547">
                  <c:v>24000000</c:v>
                </c:pt>
                <c:pt idx="548">
                  <c:v>135000000</c:v>
                </c:pt>
                <c:pt idx="549">
                  <c:v>0</c:v>
                </c:pt>
                <c:pt idx="550">
                  <c:v>0</c:v>
                </c:pt>
                <c:pt idx="551">
                  <c:v>150000</c:v>
                </c:pt>
                <c:pt idx="552">
                  <c:v>400000</c:v>
                </c:pt>
                <c:pt idx="553">
                  <c:v>500000</c:v>
                </c:pt>
                <c:pt idx="554">
                  <c:v>100000</c:v>
                </c:pt>
                <c:pt idx="555">
                  <c:v>4000000</c:v>
                </c:pt>
                <c:pt idx="556">
                  <c:v>0</c:v>
                </c:pt>
                <c:pt idx="557">
                  <c:v>0</c:v>
                </c:pt>
                <c:pt idx="558">
                  <c:v>0</c:v>
                </c:pt>
                <c:pt idx="559">
                  <c:v>0</c:v>
                </c:pt>
                <c:pt idx="560">
                  <c:v>0</c:v>
                </c:pt>
                <c:pt idx="561">
                  <c:v>0</c:v>
                </c:pt>
                <c:pt idx="562">
                  <c:v>6000000</c:v>
                </c:pt>
                <c:pt idx="563">
                  <c:v>0</c:v>
                </c:pt>
                <c:pt idx="564">
                  <c:v>10000000</c:v>
                </c:pt>
                <c:pt idx="565">
                  <c:v>4700000</c:v>
                </c:pt>
                <c:pt idx="566">
                  <c:v>30000000</c:v>
                </c:pt>
                <c:pt idx="567">
                  <c:v>0</c:v>
                </c:pt>
                <c:pt idx="568">
                  <c:v>266000000</c:v>
                </c:pt>
                <c:pt idx="569">
                  <c:v>0</c:v>
                </c:pt>
                <c:pt idx="570">
                  <c:v>1200000</c:v>
                </c:pt>
                <c:pt idx="571">
                  <c:v>24000000</c:v>
                </c:pt>
                <c:pt idx="572">
                  <c:v>0</c:v>
                </c:pt>
                <c:pt idx="573">
                  <c:v>1000000</c:v>
                </c:pt>
                <c:pt idx="574">
                  <c:v>1500000</c:v>
                </c:pt>
                <c:pt idx="575">
                  <c:v>0</c:v>
                </c:pt>
                <c:pt idx="576">
                  <c:v>0</c:v>
                </c:pt>
                <c:pt idx="577">
                  <c:v>1000000</c:v>
                </c:pt>
                <c:pt idx="578">
                  <c:v>0</c:v>
                </c:pt>
                <c:pt idx="579">
                  <c:v>0</c:v>
                </c:pt>
                <c:pt idx="580">
                  <c:v>1000000</c:v>
                </c:pt>
                <c:pt idx="581">
                  <c:v>0</c:v>
                </c:pt>
                <c:pt idx="582">
                  <c:v>1400000</c:v>
                </c:pt>
                <c:pt idx="583">
                  <c:v>4000000</c:v>
                </c:pt>
                <c:pt idx="585">
                  <c:v>2000000</c:v>
                </c:pt>
                <c:pt idx="586">
                  <c:v>5000000</c:v>
                </c:pt>
                <c:pt idx="587">
                  <c:v>0</c:v>
                </c:pt>
                <c:pt idx="588">
                  <c:v>200000</c:v>
                </c:pt>
                <c:pt idx="589">
                  <c:v>0</c:v>
                </c:pt>
                <c:pt idx="590">
                  <c:v>1000000</c:v>
                </c:pt>
                <c:pt idx="591">
                  <c:v>0</c:v>
                </c:pt>
                <c:pt idx="592">
                  <c:v>2000000</c:v>
                </c:pt>
                <c:pt idx="593">
                  <c:v>0</c:v>
                </c:pt>
                <c:pt idx="594">
                  <c:v>0</c:v>
                </c:pt>
                <c:pt idx="595">
                  <c:v>500000</c:v>
                </c:pt>
                <c:pt idx="596">
                  <c:v>24000000</c:v>
                </c:pt>
                <c:pt idx="597">
                  <c:v>4000000</c:v>
                </c:pt>
                <c:pt idx="598">
                  <c:v>100000</c:v>
                </c:pt>
                <c:pt idx="599">
                  <c:v>800000</c:v>
                </c:pt>
                <c:pt idx="600">
                  <c:v>370000</c:v>
                </c:pt>
                <c:pt idx="601">
                  <c:v>0</c:v>
                </c:pt>
                <c:pt idx="602">
                  <c:v>300000</c:v>
                </c:pt>
                <c:pt idx="603">
                  <c:v>0</c:v>
                </c:pt>
                <c:pt idx="604">
                  <c:v>0</c:v>
                </c:pt>
                <c:pt idx="605">
                  <c:v>0</c:v>
                </c:pt>
                <c:pt idx="606">
                  <c:v>0</c:v>
                </c:pt>
                <c:pt idx="607">
                  <c:v>1000000</c:v>
                </c:pt>
                <c:pt idx="608">
                  <c:v>30000000</c:v>
                </c:pt>
                <c:pt idx="609">
                  <c:v>0</c:v>
                </c:pt>
                <c:pt idx="610">
                  <c:v>3500000</c:v>
                </c:pt>
                <c:pt idx="611">
                  <c:v>0</c:v>
                </c:pt>
                <c:pt idx="612">
                  <c:v>2500000</c:v>
                </c:pt>
                <c:pt idx="613">
                  <c:v>0</c:v>
                </c:pt>
                <c:pt idx="614">
                  <c:v>60000000</c:v>
                </c:pt>
                <c:pt idx="615">
                  <c:v>2100000</c:v>
                </c:pt>
                <c:pt idx="616">
                  <c:v>0</c:v>
                </c:pt>
                <c:pt idx="617">
                  <c:v>0</c:v>
                </c:pt>
                <c:pt idx="618">
                  <c:v>500000</c:v>
                </c:pt>
                <c:pt idx="619">
                  <c:v>10000000</c:v>
                </c:pt>
                <c:pt idx="620">
                  <c:v>1000000</c:v>
                </c:pt>
                <c:pt idx="621">
                  <c:v>400000</c:v>
                </c:pt>
                <c:pt idx="622">
                  <c:v>6000000</c:v>
                </c:pt>
                <c:pt idx="623">
                  <c:v>0</c:v>
                </c:pt>
                <c:pt idx="624">
                  <c:v>0</c:v>
                </c:pt>
                <c:pt idx="625">
                  <c:v>500000000</c:v>
                </c:pt>
                <c:pt idx="626">
                  <c:v>200000000</c:v>
                </c:pt>
                <c:pt idx="627">
                  <c:v>3000000</c:v>
                </c:pt>
                <c:pt idx="628">
                  <c:v>2200000</c:v>
                </c:pt>
                <c:pt idx="629">
                  <c:v>5000000</c:v>
                </c:pt>
                <c:pt idx="630">
                  <c:v>0</c:v>
                </c:pt>
                <c:pt idx="631">
                  <c:v>0</c:v>
                </c:pt>
                <c:pt idx="632">
                  <c:v>0</c:v>
                </c:pt>
                <c:pt idx="633">
                  <c:v>16000000</c:v>
                </c:pt>
                <c:pt idx="634">
                  <c:v>90000000</c:v>
                </c:pt>
                <c:pt idx="635">
                  <c:v>0</c:v>
                </c:pt>
                <c:pt idx="636">
                  <c:v>0</c:v>
                </c:pt>
                <c:pt idx="637">
                  <c:v>0</c:v>
                </c:pt>
                <c:pt idx="638">
                  <c:v>10200000</c:v>
                </c:pt>
                <c:pt idx="639">
                  <c:v>6000000</c:v>
                </c:pt>
                <c:pt idx="640">
                  <c:v>300000</c:v>
                </c:pt>
                <c:pt idx="641">
                  <c:v>0</c:v>
                </c:pt>
                <c:pt idx="642">
                  <c:v>0</c:v>
                </c:pt>
                <c:pt idx="643">
                  <c:v>0</c:v>
                </c:pt>
                <c:pt idx="644">
                  <c:v>0</c:v>
                </c:pt>
                <c:pt idx="645">
                  <c:v>5000000</c:v>
                </c:pt>
                <c:pt idx="646">
                  <c:v>3200000</c:v>
                </c:pt>
                <c:pt idx="647">
                  <c:v>0</c:v>
                </c:pt>
                <c:pt idx="648">
                  <c:v>0</c:v>
                </c:pt>
                <c:pt idx="649">
                  <c:v>25000000</c:v>
                </c:pt>
                <c:pt idx="650">
                  <c:v>0</c:v>
                </c:pt>
                <c:pt idx="651">
                  <c:v>0</c:v>
                </c:pt>
                <c:pt idx="652">
                  <c:v>0</c:v>
                </c:pt>
                <c:pt idx="653">
                  <c:v>4900000</c:v>
                </c:pt>
                <c:pt idx="654">
                  <c:v>1500000</c:v>
                </c:pt>
                <c:pt idx="655">
                  <c:v>0</c:v>
                </c:pt>
                <c:pt idx="656">
                  <c:v>75000000</c:v>
                </c:pt>
                <c:pt idx="657">
                  <c:v>0</c:v>
                </c:pt>
                <c:pt idx="658">
                  <c:v>300000</c:v>
                </c:pt>
                <c:pt idx="659">
                  <c:v>3000000</c:v>
                </c:pt>
                <c:pt idx="660">
                  <c:v>0</c:v>
                </c:pt>
                <c:pt idx="661">
                  <c:v>330000</c:v>
                </c:pt>
                <c:pt idx="662">
                  <c:v>0</c:v>
                </c:pt>
                <c:pt idx="663">
                  <c:v>600000</c:v>
                </c:pt>
                <c:pt idx="664">
                  <c:v>260000</c:v>
                </c:pt>
                <c:pt idx="665">
                  <c:v>4500000</c:v>
                </c:pt>
                <c:pt idx="666">
                  <c:v>0</c:v>
                </c:pt>
                <c:pt idx="667">
                  <c:v>0</c:v>
                </c:pt>
                <c:pt idx="668">
                  <c:v>0</c:v>
                </c:pt>
                <c:pt idx="669">
                  <c:v>0</c:v>
                </c:pt>
                <c:pt idx="670">
                  <c:v>0</c:v>
                </c:pt>
                <c:pt idx="671">
                  <c:v>12000000</c:v>
                </c:pt>
                <c:pt idx="672">
                  <c:v>100000000</c:v>
                </c:pt>
                <c:pt idx="673">
                  <c:v>200000</c:v>
                </c:pt>
                <c:pt idx="674">
                  <c:v>0</c:v>
                </c:pt>
                <c:pt idx="675">
                  <c:v>1000000</c:v>
                </c:pt>
                <c:pt idx="676">
                  <c:v>0</c:v>
                </c:pt>
                <c:pt idx="677">
                  <c:v>13000000</c:v>
                </c:pt>
                <c:pt idx="678">
                  <c:v>1600000</c:v>
                </c:pt>
                <c:pt idx="679">
                  <c:v>500000</c:v>
                </c:pt>
                <c:pt idx="680">
                  <c:v>0</c:v>
                </c:pt>
                <c:pt idx="681">
                  <c:v>500000</c:v>
                </c:pt>
                <c:pt idx="682">
                  <c:v>5000000</c:v>
                </c:pt>
                <c:pt idx="683">
                  <c:v>0</c:v>
                </c:pt>
                <c:pt idx="684">
                  <c:v>300000</c:v>
                </c:pt>
                <c:pt idx="685">
                  <c:v>0</c:v>
                </c:pt>
                <c:pt idx="686">
                  <c:v>22000000</c:v>
                </c:pt>
                <c:pt idx="687">
                  <c:v>0</c:v>
                </c:pt>
                <c:pt idx="688">
                  <c:v>0</c:v>
                </c:pt>
                <c:pt idx="689">
                  <c:v>0</c:v>
                </c:pt>
                <c:pt idx="690">
                  <c:v>100000000</c:v>
                </c:pt>
                <c:pt idx="691">
                  <c:v>225000000</c:v>
                </c:pt>
                <c:pt idx="692">
                  <c:v>1000000</c:v>
                </c:pt>
                <c:pt idx="693">
                  <c:v>0</c:v>
                </c:pt>
                <c:pt idx="694">
                  <c:v>5200000</c:v>
                </c:pt>
                <c:pt idx="695">
                  <c:v>5000000</c:v>
                </c:pt>
                <c:pt idx="696">
                  <c:v>48000000</c:v>
                </c:pt>
                <c:pt idx="697">
                  <c:v>1500000</c:v>
                </c:pt>
                <c:pt idx="698">
                  <c:v>0</c:v>
                </c:pt>
                <c:pt idx="699">
                  <c:v>0</c:v>
                </c:pt>
                <c:pt idx="700">
                  <c:v>0</c:v>
                </c:pt>
                <c:pt idx="701">
                  <c:v>500000</c:v>
                </c:pt>
                <c:pt idx="702">
                  <c:v>6700000</c:v>
                </c:pt>
                <c:pt idx="703">
                  <c:v>300000</c:v>
                </c:pt>
                <c:pt idx="704">
                  <c:v>2000000</c:v>
                </c:pt>
                <c:pt idx="705">
                  <c:v>3000000</c:v>
                </c:pt>
                <c:pt idx="706">
                  <c:v>0</c:v>
                </c:pt>
                <c:pt idx="707">
                  <c:v>200000</c:v>
                </c:pt>
                <c:pt idx="708">
                  <c:v>1200000</c:v>
                </c:pt>
                <c:pt idx="709">
                  <c:v>0</c:v>
                </c:pt>
                <c:pt idx="710">
                  <c:v>0</c:v>
                </c:pt>
                <c:pt idx="711">
                  <c:v>0</c:v>
                </c:pt>
                <c:pt idx="712">
                  <c:v>0</c:v>
                </c:pt>
                <c:pt idx="713">
                  <c:v>0</c:v>
                </c:pt>
                <c:pt idx="714">
                  <c:v>0</c:v>
                </c:pt>
                <c:pt idx="715">
                  <c:v>0</c:v>
                </c:pt>
                <c:pt idx="716">
                  <c:v>0</c:v>
                </c:pt>
                <c:pt idx="717">
                  <c:v>0</c:v>
                </c:pt>
                <c:pt idx="718">
                  <c:v>2000000</c:v>
                </c:pt>
                <c:pt idx="719">
                  <c:v>770000</c:v>
                </c:pt>
                <c:pt idx="720">
                  <c:v>0</c:v>
                </c:pt>
                <c:pt idx="721">
                  <c:v>5000000</c:v>
                </c:pt>
                <c:pt idx="722">
                  <c:v>1300000</c:v>
                </c:pt>
                <c:pt idx="723">
                  <c:v>0</c:v>
                </c:pt>
                <c:pt idx="724">
                  <c:v>0</c:v>
                </c:pt>
                <c:pt idx="725">
                  <c:v>700000</c:v>
                </c:pt>
                <c:pt idx="726">
                  <c:v>0</c:v>
                </c:pt>
                <c:pt idx="727">
                  <c:v>0</c:v>
                </c:pt>
                <c:pt idx="728">
                  <c:v>175000000</c:v>
                </c:pt>
                <c:pt idx="729">
                  <c:v>0</c:v>
                </c:pt>
                <c:pt idx="730">
                  <c:v>400000</c:v>
                </c:pt>
                <c:pt idx="731">
                  <c:v>300000</c:v>
                </c:pt>
                <c:pt idx="732">
                  <c:v>20000000</c:v>
                </c:pt>
                <c:pt idx="733">
                  <c:v>0</c:v>
                </c:pt>
                <c:pt idx="734">
                  <c:v>1500000</c:v>
                </c:pt>
                <c:pt idx="735">
                  <c:v>45000000</c:v>
                </c:pt>
                <c:pt idx="736">
                  <c:v>10000000</c:v>
                </c:pt>
                <c:pt idx="737">
                  <c:v>0</c:v>
                </c:pt>
                <c:pt idx="738">
                  <c:v>0</c:v>
                </c:pt>
                <c:pt idx="739">
                  <c:v>4000000</c:v>
                </c:pt>
                <c:pt idx="740">
                  <c:v>0</c:v>
                </c:pt>
                <c:pt idx="741">
                  <c:v>12000000</c:v>
                </c:pt>
                <c:pt idx="742">
                  <c:v>500000</c:v>
                </c:pt>
                <c:pt idx="743">
                  <c:v>0</c:v>
                </c:pt>
                <c:pt idx="744">
                  <c:v>1000000</c:v>
                </c:pt>
                <c:pt idx="745">
                  <c:v>200000</c:v>
                </c:pt>
                <c:pt idx="746">
                  <c:v>0</c:v>
                </c:pt>
                <c:pt idx="747">
                  <c:v>0</c:v>
                </c:pt>
                <c:pt idx="748">
                  <c:v>0</c:v>
                </c:pt>
                <c:pt idx="749">
                  <c:v>0</c:v>
                </c:pt>
                <c:pt idx="750">
                  <c:v>2000000</c:v>
                </c:pt>
                <c:pt idx="751">
                  <c:v>0</c:v>
                </c:pt>
                <c:pt idx="752">
                  <c:v>0</c:v>
                </c:pt>
                <c:pt idx="753">
                  <c:v>17000000</c:v>
                </c:pt>
                <c:pt idx="754">
                  <c:v>0</c:v>
                </c:pt>
                <c:pt idx="755">
                  <c:v>0</c:v>
                </c:pt>
                <c:pt idx="756">
                  <c:v>4000000</c:v>
                </c:pt>
                <c:pt idx="757">
                  <c:v>500000</c:v>
                </c:pt>
                <c:pt idx="758">
                  <c:v>125000</c:v>
                </c:pt>
                <c:pt idx="759">
                  <c:v>0</c:v>
                </c:pt>
                <c:pt idx="760">
                  <c:v>10000000</c:v>
                </c:pt>
                <c:pt idx="761">
                  <c:v>1000000</c:v>
                </c:pt>
                <c:pt idx="762">
                  <c:v>0</c:v>
                </c:pt>
                <c:pt idx="763">
                  <c:v>0</c:v>
                </c:pt>
                <c:pt idx="764">
                  <c:v>0</c:v>
                </c:pt>
                <c:pt idx="765">
                  <c:v>0</c:v>
                </c:pt>
                <c:pt idx="766">
                  <c:v>0</c:v>
                </c:pt>
                <c:pt idx="767">
                  <c:v>0</c:v>
                </c:pt>
                <c:pt idx="768">
                  <c:v>0</c:v>
                </c:pt>
                <c:pt idx="769">
                  <c:v>0</c:v>
                </c:pt>
                <c:pt idx="770">
                  <c:v>9000000</c:v>
                </c:pt>
                <c:pt idx="771">
                  <c:v>0</c:v>
                </c:pt>
                <c:pt idx="772">
                  <c:v>500000</c:v>
                </c:pt>
                <c:pt idx="773">
                  <c:v>0</c:v>
                </c:pt>
                <c:pt idx="774">
                  <c:v>200000</c:v>
                </c:pt>
                <c:pt idx="775">
                  <c:v>0</c:v>
                </c:pt>
                <c:pt idx="776">
                  <c:v>41000000</c:v>
                </c:pt>
                <c:pt idx="777">
                  <c:v>200000</c:v>
                </c:pt>
                <c:pt idx="778">
                  <c:v>0</c:v>
                </c:pt>
                <c:pt idx="779">
                  <c:v>0</c:v>
                </c:pt>
                <c:pt idx="780">
                  <c:v>1000000</c:v>
                </c:pt>
                <c:pt idx="781">
                  <c:v>40000000</c:v>
                </c:pt>
                <c:pt idx="782">
                  <c:v>21000000</c:v>
                </c:pt>
                <c:pt idx="783">
                  <c:v>1800000</c:v>
                </c:pt>
                <c:pt idx="784">
                  <c:v>0</c:v>
                </c:pt>
                <c:pt idx="785">
                  <c:v>0</c:v>
                </c:pt>
                <c:pt idx="786">
                  <c:v>53000000</c:v>
                </c:pt>
                <c:pt idx="787">
                  <c:v>9500000</c:v>
                </c:pt>
                <c:pt idx="788">
                  <c:v>6000000</c:v>
                </c:pt>
                <c:pt idx="789">
                  <c:v>0</c:v>
                </c:pt>
                <c:pt idx="790">
                  <c:v>23000000</c:v>
                </c:pt>
                <c:pt idx="791">
                  <c:v>3000000</c:v>
                </c:pt>
                <c:pt idx="792">
                  <c:v>1000000</c:v>
                </c:pt>
                <c:pt idx="793">
                  <c:v>0</c:v>
                </c:pt>
                <c:pt idx="794">
                  <c:v>3800000</c:v>
                </c:pt>
                <c:pt idx="795">
                  <c:v>220000000</c:v>
                </c:pt>
                <c:pt idx="796">
                  <c:v>40000000</c:v>
                </c:pt>
                <c:pt idx="797">
                  <c:v>1000</c:v>
                </c:pt>
                <c:pt idx="798">
                  <c:v>0</c:v>
                </c:pt>
                <c:pt idx="799">
                  <c:v>10000000</c:v>
                </c:pt>
                <c:pt idx="800">
                  <c:v>4300000</c:v>
                </c:pt>
                <c:pt idx="801">
                  <c:v>0</c:v>
                </c:pt>
                <c:pt idx="802">
                  <c:v>6000000</c:v>
                </c:pt>
                <c:pt idx="803">
                  <c:v>0</c:v>
                </c:pt>
                <c:pt idx="805">
                  <c:v>0</c:v>
                </c:pt>
                <c:pt idx="806">
                  <c:v>10000000</c:v>
                </c:pt>
                <c:pt idx="807">
                  <c:v>3000000</c:v>
                </c:pt>
                <c:pt idx="808">
                  <c:v>3000000</c:v>
                </c:pt>
                <c:pt idx="809">
                  <c:v>400000</c:v>
                </c:pt>
                <c:pt idx="810">
                  <c:v>0</c:v>
                </c:pt>
                <c:pt idx="811">
                  <c:v>0</c:v>
                </c:pt>
                <c:pt idx="812">
                  <c:v>300000</c:v>
                </c:pt>
                <c:pt idx="813">
                  <c:v>0</c:v>
                </c:pt>
                <c:pt idx="814">
                  <c:v>0</c:v>
                </c:pt>
                <c:pt idx="815">
                  <c:v>0</c:v>
                </c:pt>
                <c:pt idx="816">
                  <c:v>2000000</c:v>
                </c:pt>
                <c:pt idx="817">
                  <c:v>400000</c:v>
                </c:pt>
                <c:pt idx="818">
                  <c:v>400000</c:v>
                </c:pt>
                <c:pt idx="819">
                  <c:v>1500000</c:v>
                </c:pt>
                <c:pt idx="820">
                  <c:v>25000000</c:v>
                </c:pt>
                <c:pt idx="821">
                  <c:v>0</c:v>
                </c:pt>
                <c:pt idx="822">
                  <c:v>4500000</c:v>
                </c:pt>
                <c:pt idx="823">
                  <c:v>1200000</c:v>
                </c:pt>
                <c:pt idx="824">
                  <c:v>0</c:v>
                </c:pt>
                <c:pt idx="825">
                  <c:v>225000000</c:v>
                </c:pt>
                <c:pt idx="826">
                  <c:v>30000000</c:v>
                </c:pt>
                <c:pt idx="827">
                  <c:v>5000000</c:v>
                </c:pt>
                <c:pt idx="828">
                  <c:v>6000000</c:v>
                </c:pt>
                <c:pt idx="829">
                  <c:v>6000000</c:v>
                </c:pt>
                <c:pt idx="830">
                  <c:v>400000</c:v>
                </c:pt>
                <c:pt idx="831">
                  <c:v>800000</c:v>
                </c:pt>
                <c:pt idx="832">
                  <c:v>0</c:v>
                </c:pt>
                <c:pt idx="833">
                  <c:v>10000000</c:v>
                </c:pt>
                <c:pt idx="834">
                  <c:v>50000000</c:v>
                </c:pt>
                <c:pt idx="835">
                  <c:v>28000000</c:v>
                </c:pt>
                <c:pt idx="836">
                  <c:v>0</c:v>
                </c:pt>
                <c:pt idx="837">
                  <c:v>400000</c:v>
                </c:pt>
                <c:pt idx="838">
                  <c:v>5500000</c:v>
                </c:pt>
                <c:pt idx="839">
                  <c:v>0</c:v>
                </c:pt>
                <c:pt idx="840">
                  <c:v>0</c:v>
                </c:pt>
                <c:pt idx="841">
                  <c:v>3800000</c:v>
                </c:pt>
                <c:pt idx="842">
                  <c:v>0</c:v>
                </c:pt>
                <c:pt idx="843">
                  <c:v>0</c:v>
                </c:pt>
                <c:pt idx="844">
                  <c:v>2600000</c:v>
                </c:pt>
                <c:pt idx="845">
                  <c:v>4000000</c:v>
                </c:pt>
                <c:pt idx="846">
                  <c:v>0</c:v>
                </c:pt>
                <c:pt idx="847">
                  <c:v>1200000</c:v>
                </c:pt>
                <c:pt idx="848">
                  <c:v>0</c:v>
                </c:pt>
                <c:pt idx="849">
                  <c:v>400000</c:v>
                </c:pt>
                <c:pt idx="850">
                  <c:v>0</c:v>
                </c:pt>
                <c:pt idx="851">
                  <c:v>3000000</c:v>
                </c:pt>
                <c:pt idx="852">
                  <c:v>0</c:v>
                </c:pt>
                <c:pt idx="853">
                  <c:v>4000000</c:v>
                </c:pt>
                <c:pt idx="854">
                  <c:v>1000000</c:v>
                </c:pt>
                <c:pt idx="855">
                  <c:v>3000000</c:v>
                </c:pt>
                <c:pt idx="856">
                  <c:v>0</c:v>
                </c:pt>
                <c:pt idx="857">
                  <c:v>0</c:v>
                </c:pt>
                <c:pt idx="858">
                  <c:v>3000000</c:v>
                </c:pt>
                <c:pt idx="859">
                  <c:v>5000000</c:v>
                </c:pt>
                <c:pt idx="860">
                  <c:v>0</c:v>
                </c:pt>
                <c:pt idx="861">
                  <c:v>0</c:v>
                </c:pt>
                <c:pt idx="862">
                  <c:v>500000</c:v>
                </c:pt>
                <c:pt idx="863">
                  <c:v>0</c:v>
                </c:pt>
                <c:pt idx="864">
                  <c:v>0</c:v>
                </c:pt>
                <c:pt idx="865">
                  <c:v>0</c:v>
                </c:pt>
                <c:pt idx="866">
                  <c:v>0</c:v>
                </c:pt>
                <c:pt idx="867">
                  <c:v>0</c:v>
                </c:pt>
                <c:pt idx="868">
                  <c:v>0</c:v>
                </c:pt>
                <c:pt idx="869">
                  <c:v>150000000</c:v>
                </c:pt>
                <c:pt idx="870">
                  <c:v>1000000</c:v>
                </c:pt>
                <c:pt idx="871">
                  <c:v>1100000</c:v>
                </c:pt>
                <c:pt idx="872">
                  <c:v>1700000</c:v>
                </c:pt>
                <c:pt idx="873">
                  <c:v>1000000</c:v>
                </c:pt>
                <c:pt idx="874">
                  <c:v>0</c:v>
                </c:pt>
                <c:pt idx="875">
                  <c:v>2000000</c:v>
                </c:pt>
                <c:pt idx="876">
                  <c:v>6000000</c:v>
                </c:pt>
                <c:pt idx="877">
                  <c:v>5000000</c:v>
                </c:pt>
                <c:pt idx="878">
                  <c:v>0</c:v>
                </c:pt>
                <c:pt idx="879">
                  <c:v>5000000</c:v>
                </c:pt>
                <c:pt idx="880">
                  <c:v>0</c:v>
                </c:pt>
                <c:pt idx="881">
                  <c:v>800000</c:v>
                </c:pt>
                <c:pt idx="882">
                  <c:v>11000000</c:v>
                </c:pt>
                <c:pt idx="883">
                  <c:v>0</c:v>
                </c:pt>
                <c:pt idx="884">
                  <c:v>2500000</c:v>
                </c:pt>
                <c:pt idx="885">
                  <c:v>1000000</c:v>
                </c:pt>
                <c:pt idx="886">
                  <c:v>1000000</c:v>
                </c:pt>
                <c:pt idx="887">
                  <c:v>7000000</c:v>
                </c:pt>
                <c:pt idx="888">
                  <c:v>2200000</c:v>
                </c:pt>
                <c:pt idx="889">
                  <c:v>150000</c:v>
                </c:pt>
                <c:pt idx="890">
                  <c:v>16000000</c:v>
                </c:pt>
                <c:pt idx="891">
                  <c:v>100000000</c:v>
                </c:pt>
                <c:pt idx="892">
                  <c:v>3000000</c:v>
                </c:pt>
                <c:pt idx="893">
                  <c:v>6600000</c:v>
                </c:pt>
                <c:pt idx="894">
                  <c:v>7000000</c:v>
                </c:pt>
                <c:pt idx="895">
                  <c:v>0</c:v>
                </c:pt>
                <c:pt idx="896">
                  <c:v>0</c:v>
                </c:pt>
                <c:pt idx="897">
                  <c:v>5000000</c:v>
                </c:pt>
                <c:pt idx="898">
                  <c:v>0</c:v>
                </c:pt>
                <c:pt idx="899">
                  <c:v>0</c:v>
                </c:pt>
                <c:pt idx="900">
                  <c:v>540000</c:v>
                </c:pt>
                <c:pt idx="901">
                  <c:v>0</c:v>
                </c:pt>
                <c:pt idx="902">
                  <c:v>0</c:v>
                </c:pt>
                <c:pt idx="903">
                  <c:v>0</c:v>
                </c:pt>
                <c:pt idx="904">
                  <c:v>400000</c:v>
                </c:pt>
                <c:pt idx="905">
                  <c:v>2500000</c:v>
                </c:pt>
                <c:pt idx="906">
                  <c:v>140000000</c:v>
                </c:pt>
                <c:pt idx="907">
                  <c:v>0</c:v>
                </c:pt>
                <c:pt idx="908">
                  <c:v>0</c:v>
                </c:pt>
                <c:pt idx="909">
                  <c:v>0</c:v>
                </c:pt>
                <c:pt idx="910">
                  <c:v>0</c:v>
                </c:pt>
                <c:pt idx="911">
                  <c:v>17500000</c:v>
                </c:pt>
                <c:pt idx="912">
                  <c:v>150000000</c:v>
                </c:pt>
                <c:pt idx="913">
                  <c:v>0</c:v>
                </c:pt>
                <c:pt idx="914">
                  <c:v>0</c:v>
                </c:pt>
                <c:pt idx="915">
                  <c:v>70000000</c:v>
                </c:pt>
                <c:pt idx="916">
                  <c:v>0</c:v>
                </c:pt>
                <c:pt idx="917">
                  <c:v>7000000</c:v>
                </c:pt>
                <c:pt idx="918">
                  <c:v>700000</c:v>
                </c:pt>
                <c:pt idx="919">
                  <c:v>0</c:v>
                </c:pt>
                <c:pt idx="920">
                  <c:v>0</c:v>
                </c:pt>
                <c:pt idx="921">
                  <c:v>42000000</c:v>
                </c:pt>
                <c:pt idx="922">
                  <c:v>1200000</c:v>
                </c:pt>
                <c:pt idx="923">
                  <c:v>0</c:v>
                </c:pt>
                <c:pt idx="924">
                  <c:v>0</c:v>
                </c:pt>
                <c:pt idx="925">
                  <c:v>0</c:v>
                </c:pt>
                <c:pt idx="926">
                  <c:v>100000</c:v>
                </c:pt>
                <c:pt idx="927">
                  <c:v>330000</c:v>
                </c:pt>
                <c:pt idx="928">
                  <c:v>1800000</c:v>
                </c:pt>
                <c:pt idx="929">
                  <c:v>5000000</c:v>
                </c:pt>
                <c:pt idx="930">
                  <c:v>8000000</c:v>
                </c:pt>
                <c:pt idx="931">
                  <c:v>20000000</c:v>
                </c:pt>
                <c:pt idx="932">
                  <c:v>10000000</c:v>
                </c:pt>
                <c:pt idx="933">
                  <c:v>100000</c:v>
                </c:pt>
                <c:pt idx="934">
                  <c:v>700000</c:v>
                </c:pt>
                <c:pt idx="935">
                  <c:v>30000000</c:v>
                </c:pt>
                <c:pt idx="936">
                  <c:v>100000000</c:v>
                </c:pt>
                <c:pt idx="937">
                  <c:v>32000000</c:v>
                </c:pt>
                <c:pt idx="938">
                  <c:v>3000000</c:v>
                </c:pt>
                <c:pt idx="939">
                  <c:v>13000000</c:v>
                </c:pt>
                <c:pt idx="940">
                  <c:v>0</c:v>
                </c:pt>
                <c:pt idx="941">
                  <c:v>0</c:v>
                </c:pt>
                <c:pt idx="942">
                  <c:v>1000000</c:v>
                </c:pt>
                <c:pt idx="943">
                  <c:v>0</c:v>
                </c:pt>
                <c:pt idx="944">
                  <c:v>500000</c:v>
                </c:pt>
                <c:pt idx="945">
                  <c:v>2000000</c:v>
                </c:pt>
                <c:pt idx="946">
                  <c:v>0</c:v>
                </c:pt>
                <c:pt idx="947">
                  <c:v>7500000</c:v>
                </c:pt>
                <c:pt idx="948">
                  <c:v>0</c:v>
                </c:pt>
                <c:pt idx="949">
                  <c:v>3000000</c:v>
                </c:pt>
                <c:pt idx="950">
                  <c:v>0</c:v>
                </c:pt>
                <c:pt idx="951">
                  <c:v>4000000</c:v>
                </c:pt>
                <c:pt idx="952">
                  <c:v>0</c:v>
                </c:pt>
                <c:pt idx="953">
                  <c:v>5000000</c:v>
                </c:pt>
                <c:pt idx="954">
                  <c:v>3000000</c:v>
                </c:pt>
                <c:pt idx="955">
                  <c:v>20000000</c:v>
                </c:pt>
                <c:pt idx="956">
                  <c:v>0</c:v>
                </c:pt>
                <c:pt idx="957">
                  <c:v>1800000</c:v>
                </c:pt>
                <c:pt idx="958">
                  <c:v>0</c:v>
                </c:pt>
                <c:pt idx="959">
                  <c:v>0</c:v>
                </c:pt>
                <c:pt idx="960">
                  <c:v>0</c:v>
                </c:pt>
                <c:pt idx="961">
                  <c:v>8000000</c:v>
                </c:pt>
                <c:pt idx="962">
                  <c:v>4000000</c:v>
                </c:pt>
                <c:pt idx="963">
                  <c:v>0</c:v>
                </c:pt>
                <c:pt idx="964">
                  <c:v>0</c:v>
                </c:pt>
                <c:pt idx="965">
                  <c:v>0</c:v>
                </c:pt>
                <c:pt idx="966">
                  <c:v>300000</c:v>
                </c:pt>
                <c:pt idx="967">
                  <c:v>340000</c:v>
                </c:pt>
                <c:pt idx="968">
                  <c:v>5500000</c:v>
                </c:pt>
                <c:pt idx="969">
                  <c:v>400000</c:v>
                </c:pt>
                <c:pt idx="970">
                  <c:v>500000</c:v>
                </c:pt>
                <c:pt idx="971">
                  <c:v>17000000</c:v>
                </c:pt>
                <c:pt idx="972">
                  <c:v>65000000</c:v>
                </c:pt>
                <c:pt idx="973">
                  <c:v>0</c:v>
                </c:pt>
                <c:pt idx="974">
                  <c:v>3500000</c:v>
                </c:pt>
                <c:pt idx="975">
                  <c:v>0</c:v>
                </c:pt>
                <c:pt idx="976">
                  <c:v>200000</c:v>
                </c:pt>
                <c:pt idx="977">
                  <c:v>20000000</c:v>
                </c:pt>
                <c:pt idx="978">
                  <c:v>7000000</c:v>
                </c:pt>
                <c:pt idx="979">
                  <c:v>15000000</c:v>
                </c:pt>
                <c:pt idx="980">
                  <c:v>0</c:v>
                </c:pt>
                <c:pt idx="981">
                  <c:v>0</c:v>
                </c:pt>
                <c:pt idx="982">
                  <c:v>1500000</c:v>
                </c:pt>
                <c:pt idx="983">
                  <c:v>400000</c:v>
                </c:pt>
                <c:pt idx="984">
                  <c:v>4000000</c:v>
                </c:pt>
                <c:pt idx="985">
                  <c:v>0</c:v>
                </c:pt>
                <c:pt idx="986">
                  <c:v>6000000</c:v>
                </c:pt>
                <c:pt idx="987">
                  <c:v>225000</c:v>
                </c:pt>
                <c:pt idx="988">
                  <c:v>3800000</c:v>
                </c:pt>
                <c:pt idx="989">
                  <c:v>0</c:v>
                </c:pt>
                <c:pt idx="990">
                  <c:v>400000</c:v>
                </c:pt>
                <c:pt idx="991">
                  <c:v>1000000</c:v>
                </c:pt>
                <c:pt idx="992">
                  <c:v>0</c:v>
                </c:pt>
                <c:pt idx="993">
                  <c:v>1900000</c:v>
                </c:pt>
                <c:pt idx="994">
                  <c:v>0</c:v>
                </c:pt>
                <c:pt idx="995">
                  <c:v>100000000</c:v>
                </c:pt>
                <c:pt idx="996">
                  <c:v>0</c:v>
                </c:pt>
                <c:pt idx="997">
                  <c:v>50000000</c:v>
                </c:pt>
                <c:pt idx="998">
                  <c:v>0</c:v>
                </c:pt>
                <c:pt idx="999">
                  <c:v>0</c:v>
                </c:pt>
                <c:pt idx="1000">
                  <c:v>0</c:v>
                </c:pt>
                <c:pt idx="1001">
                  <c:v>0</c:v>
                </c:pt>
                <c:pt idx="1002">
                  <c:v>0</c:v>
                </c:pt>
                <c:pt idx="1003">
                  <c:v>0</c:v>
                </c:pt>
                <c:pt idx="1004">
                  <c:v>92000000</c:v>
                </c:pt>
                <c:pt idx="1005">
                  <c:v>32000000</c:v>
                </c:pt>
                <c:pt idx="1006">
                  <c:v>0</c:v>
                </c:pt>
                <c:pt idx="1007">
                  <c:v>0</c:v>
                </c:pt>
                <c:pt idx="1008">
                  <c:v>0</c:v>
                </c:pt>
                <c:pt idx="1009">
                  <c:v>7000000</c:v>
                </c:pt>
              </c:numCache>
            </c:numRef>
          </c:val>
          <c:extLst>
            <c:ext xmlns:c16="http://schemas.microsoft.com/office/drawing/2014/chart" uri="{C3380CC4-5D6E-409C-BE32-E72D297353CC}">
              <c16:uniqueId val="{00000001-A366-4799-AB2E-35B9975B299D}"/>
            </c:ext>
          </c:extLst>
        </c:ser>
        <c:dLbls>
          <c:showLegendKey val="0"/>
          <c:showVal val="0"/>
          <c:showCatName val="0"/>
          <c:showSerName val="0"/>
          <c:showPercent val="0"/>
          <c:showBubbleSize val="0"/>
        </c:dLbls>
        <c:gapWidth val="315"/>
        <c:overlap val="-40"/>
        <c:axId val="1330051215"/>
        <c:axId val="1631303951"/>
      </c:barChart>
      <c:catAx>
        <c:axId val="1330051215"/>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631303951"/>
        <c:crosses val="autoZero"/>
        <c:auto val="1"/>
        <c:lblAlgn val="ctr"/>
        <c:lblOffset val="100"/>
        <c:noMultiLvlLbl val="0"/>
      </c:catAx>
      <c:valAx>
        <c:axId val="1631303951"/>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33005121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[CAPSTONE PROJECT.xlsx]Sheet3!PivotTable2</c:name>
    <c:fmtId val="1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3754221347331586"/>
          <c:y val="0.19388670166229222"/>
          <c:w val="0.73869356955380583"/>
          <c:h val="0.39548993875765531"/>
        </c:manualLayout>
      </c:layout>
      <c:barChart>
        <c:barDir val="col"/>
        <c:grouping val="clustered"/>
        <c:varyColors val="0"/>
        <c:ser>
          <c:idx val="0"/>
          <c:order val="0"/>
          <c:tx>
            <c:strRef>
              <c:f>Sheet3!$B$3</c:f>
              <c:strCache>
                <c:ptCount val="1"/>
                <c:pt idx="0">
                  <c:v>Total</c:v>
                </c:pt>
              </c:strCache>
            </c:strRef>
          </c:tx>
          <c:spPr>
            <a:solidFill>
              <a:schemeClr val="accent1"/>
            </a:solidFill>
            <a:ln>
              <a:noFill/>
            </a:ln>
            <a:effectLst/>
          </c:spPr>
          <c:invertIfNegative val="0"/>
          <c:cat>
            <c:multiLvlStrRef>
              <c:f>Sheet3!$A$4:$A$32</c:f>
              <c:multiLvlStrCache>
                <c:ptCount val="20"/>
                <c:lvl>
                  <c:pt idx="0">
                    <c:v>Tier 1</c:v>
                  </c:pt>
                  <c:pt idx="1">
                    <c:v>Tier 1</c:v>
                  </c:pt>
                  <c:pt idx="2">
                    <c:v>Tier 1</c:v>
                  </c:pt>
                  <c:pt idx="3">
                    <c:v>Tier 2</c:v>
                  </c:pt>
                  <c:pt idx="4">
                    <c:v>0</c:v>
                  </c:pt>
                  <c:pt idx="5">
                    <c:v>Tier 1</c:v>
                  </c:pt>
                  <c:pt idx="6">
                    <c:v>Tier 2</c:v>
                  </c:pt>
                  <c:pt idx="7">
                    <c:v>0</c:v>
                  </c:pt>
                  <c:pt idx="8">
                    <c:v>Tier 1</c:v>
                  </c:pt>
                  <c:pt idx="9">
                    <c:v>Tier 2</c:v>
                  </c:pt>
                  <c:pt idx="10">
                    <c:v>Tier 3</c:v>
                  </c:pt>
                  <c:pt idx="11">
                    <c:v>0</c:v>
                  </c:pt>
                  <c:pt idx="12">
                    <c:v>Tier 1</c:v>
                  </c:pt>
                  <c:pt idx="13">
                    <c:v>Tier 2</c:v>
                  </c:pt>
                  <c:pt idx="14">
                    <c:v>Tier 3</c:v>
                  </c:pt>
                  <c:pt idx="15">
                    <c:v>0</c:v>
                  </c:pt>
                  <c:pt idx="16">
                    <c:v>Tier 1</c:v>
                  </c:pt>
                  <c:pt idx="17">
                    <c:v>Tier 2</c:v>
                  </c:pt>
                  <c:pt idx="18">
                    <c:v>Tier 3</c:v>
                  </c:pt>
                  <c:pt idx="19">
                    <c:v>(blank)</c:v>
                  </c:pt>
                </c:lvl>
                <c:lvl>
                  <c:pt idx="0">
                    <c:v>196</c:v>
                  </c:pt>
                  <c:pt idx="1">
                    <c:v>197</c:v>
                  </c:pt>
                  <c:pt idx="2">
                    <c:v>198</c:v>
                  </c:pt>
                  <c:pt idx="4">
                    <c:v>199</c:v>
                  </c:pt>
                  <c:pt idx="7">
                    <c:v>200</c:v>
                  </c:pt>
                  <c:pt idx="11">
                    <c:v>201</c:v>
                  </c:pt>
                  <c:pt idx="15">
                    <c:v>202</c:v>
                  </c:pt>
                  <c:pt idx="19">
                    <c:v>(blank)</c:v>
                  </c:pt>
                </c:lvl>
              </c:multiLvlStrCache>
            </c:multiLvlStrRef>
          </c:cat>
          <c:val>
            <c:numRef>
              <c:f>Sheet3!$B$4:$B$32</c:f>
              <c:numCache>
                <c:formatCode>General</c:formatCode>
                <c:ptCount val="20"/>
                <c:pt idx="0">
                  <c:v>60001000</c:v>
                </c:pt>
                <c:pt idx="1">
                  <c:v>0</c:v>
                </c:pt>
                <c:pt idx="2">
                  <c:v>0</c:v>
                </c:pt>
                <c:pt idx="3">
                  <c:v>4000000</c:v>
                </c:pt>
                <c:pt idx="4">
                  <c:v>60000000</c:v>
                </c:pt>
                <c:pt idx="5">
                  <c:v>153000000</c:v>
                </c:pt>
                <c:pt idx="6">
                  <c:v>0</c:v>
                </c:pt>
                <c:pt idx="7">
                  <c:v>0</c:v>
                </c:pt>
                <c:pt idx="8">
                  <c:v>348700000</c:v>
                </c:pt>
                <c:pt idx="9">
                  <c:v>346700000</c:v>
                </c:pt>
                <c:pt idx="10">
                  <c:v>37000000</c:v>
                </c:pt>
                <c:pt idx="11">
                  <c:v>186000000</c:v>
                </c:pt>
                <c:pt idx="12">
                  <c:v>5486360000</c:v>
                </c:pt>
                <c:pt idx="13">
                  <c:v>2396635000</c:v>
                </c:pt>
                <c:pt idx="14">
                  <c:v>102400000</c:v>
                </c:pt>
                <c:pt idx="15">
                  <c:v>388466000</c:v>
                </c:pt>
                <c:pt idx="16">
                  <c:v>1115000000</c:v>
                </c:pt>
                <c:pt idx="17">
                  <c:v>0</c:v>
                </c:pt>
                <c:pt idx="18">
                  <c:v>0</c:v>
                </c:pt>
              </c:numCache>
            </c:numRef>
          </c:val>
          <c:extLst>
            <c:ext xmlns:c16="http://schemas.microsoft.com/office/drawing/2014/chart" uri="{C3380CC4-5D6E-409C-BE32-E72D297353CC}">
              <c16:uniqueId val="{00000000-8082-4F29-B117-4B8DB6CA57A6}"/>
            </c:ext>
          </c:extLst>
        </c:ser>
        <c:dLbls>
          <c:showLegendKey val="0"/>
          <c:showVal val="0"/>
          <c:showCatName val="0"/>
          <c:showSerName val="0"/>
          <c:showPercent val="0"/>
          <c:showBubbleSize val="0"/>
        </c:dLbls>
        <c:gapWidth val="219"/>
        <c:overlap val="-27"/>
        <c:axId val="1617737567"/>
        <c:axId val="1631300479"/>
      </c:barChart>
      <c:catAx>
        <c:axId val="16177375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31300479"/>
        <c:crosses val="autoZero"/>
        <c:auto val="1"/>
        <c:lblAlgn val="ctr"/>
        <c:lblOffset val="100"/>
        <c:noMultiLvlLbl val="0"/>
      </c:catAx>
      <c:valAx>
        <c:axId val="163130047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1773756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[CAPSTONE PROJECT.xlsx]Sheet6!PivotTable3</c:name>
    <c:fmtId val="2"/>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Sheet6!$B$3</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Pt>
            <c:idx val="5"/>
            <c:bubble3D val="0"/>
            <c:spPr>
              <a:solidFill>
                <a:schemeClr val="accent6"/>
              </a:solidFill>
              <a:ln w="19050">
                <a:solidFill>
                  <a:schemeClr val="lt1"/>
                </a:solidFill>
              </a:ln>
              <a:effectLst/>
            </c:spPr>
          </c:dPt>
          <c:dPt>
            <c:idx val="6"/>
            <c:bubble3D val="0"/>
            <c:spPr>
              <a:solidFill>
                <a:schemeClr val="accent1">
                  <a:lumMod val="60000"/>
                </a:schemeClr>
              </a:solidFill>
              <a:ln w="19050">
                <a:solidFill>
                  <a:schemeClr val="lt1"/>
                </a:solidFill>
              </a:ln>
              <a:effectLst/>
            </c:spPr>
          </c:dPt>
          <c:dPt>
            <c:idx val="7"/>
            <c:bubble3D val="0"/>
            <c:spPr>
              <a:solidFill>
                <a:schemeClr val="accent2">
                  <a:lumMod val="60000"/>
                </a:schemeClr>
              </a:solidFill>
              <a:ln w="19050">
                <a:solidFill>
                  <a:schemeClr val="lt1"/>
                </a:solidFill>
              </a:ln>
              <a:effectLst/>
            </c:spPr>
          </c:dPt>
          <c:dPt>
            <c:idx val="8"/>
            <c:bubble3D val="0"/>
            <c:spPr>
              <a:solidFill>
                <a:schemeClr val="accent3">
                  <a:lumMod val="60000"/>
                </a:schemeClr>
              </a:solidFill>
              <a:ln w="19050">
                <a:solidFill>
                  <a:schemeClr val="lt1"/>
                </a:solidFill>
              </a:ln>
              <a:effectLst/>
            </c:spPr>
          </c:dPt>
          <c:dPt>
            <c:idx val="9"/>
            <c:bubble3D val="0"/>
            <c:spPr>
              <a:solidFill>
                <a:schemeClr val="accent4">
                  <a:lumMod val="60000"/>
                </a:schemeClr>
              </a:solidFill>
              <a:ln w="19050">
                <a:solidFill>
                  <a:schemeClr val="lt1"/>
                </a:solidFill>
              </a:ln>
              <a:effectLst/>
            </c:spPr>
          </c:dPt>
          <c:dPt>
            <c:idx val="10"/>
            <c:bubble3D val="0"/>
            <c:spPr>
              <a:solidFill>
                <a:schemeClr val="accent5">
                  <a:lumMod val="60000"/>
                </a:schemeClr>
              </a:solidFill>
              <a:ln w="19050">
                <a:solidFill>
                  <a:schemeClr val="lt1"/>
                </a:solidFill>
              </a:ln>
              <a:effectLst/>
            </c:spPr>
          </c:dPt>
          <c:dPt>
            <c:idx val="11"/>
            <c:bubble3D val="0"/>
            <c:spPr>
              <a:solidFill>
                <a:schemeClr val="accent6">
                  <a:lumMod val="60000"/>
                </a:schemeClr>
              </a:solidFill>
              <a:ln w="19050">
                <a:solidFill>
                  <a:schemeClr val="lt1"/>
                </a:solidFill>
              </a:ln>
              <a:effectLst/>
            </c:spPr>
          </c:dPt>
          <c:dPt>
            <c:idx val="12"/>
            <c:bubble3D val="0"/>
            <c:spPr>
              <a:solidFill>
                <a:schemeClr val="accent1">
                  <a:lumMod val="80000"/>
                  <a:lumOff val="20000"/>
                </a:schemeClr>
              </a:solidFill>
              <a:ln w="19050">
                <a:solidFill>
                  <a:schemeClr val="lt1"/>
                </a:solidFill>
              </a:ln>
              <a:effectLst/>
            </c:spPr>
          </c:dPt>
          <c:dPt>
            <c:idx val="13"/>
            <c:bubble3D val="0"/>
            <c:spPr>
              <a:solidFill>
                <a:schemeClr val="accent2">
                  <a:lumMod val="80000"/>
                  <a:lumOff val="20000"/>
                </a:schemeClr>
              </a:solidFill>
              <a:ln w="19050">
                <a:solidFill>
                  <a:schemeClr val="lt1"/>
                </a:solidFill>
              </a:ln>
              <a:effectLst/>
            </c:spPr>
          </c:dPt>
          <c:dPt>
            <c:idx val="14"/>
            <c:bubble3D val="0"/>
            <c:spPr>
              <a:solidFill>
                <a:schemeClr val="accent3">
                  <a:lumMod val="80000"/>
                  <a:lumOff val="20000"/>
                </a:schemeClr>
              </a:solidFill>
              <a:ln w="19050">
                <a:solidFill>
                  <a:schemeClr val="lt1"/>
                </a:solidFill>
              </a:ln>
              <a:effectLst/>
            </c:spPr>
          </c:dPt>
          <c:dPt>
            <c:idx val="15"/>
            <c:bubble3D val="0"/>
            <c:spPr>
              <a:solidFill>
                <a:schemeClr val="accent4">
                  <a:lumMod val="80000"/>
                  <a:lumOff val="20000"/>
                </a:schemeClr>
              </a:solidFill>
              <a:ln w="19050">
                <a:solidFill>
                  <a:schemeClr val="lt1"/>
                </a:solidFill>
              </a:ln>
              <a:effectLst/>
            </c:spPr>
          </c:dPt>
          <c:dPt>
            <c:idx val="16"/>
            <c:bubble3D val="0"/>
            <c:spPr>
              <a:solidFill>
                <a:schemeClr val="accent5">
                  <a:lumMod val="80000"/>
                  <a:lumOff val="20000"/>
                </a:schemeClr>
              </a:solidFill>
              <a:ln w="19050">
                <a:solidFill>
                  <a:schemeClr val="lt1"/>
                </a:solidFill>
              </a:ln>
              <a:effectLst/>
            </c:spPr>
          </c:dPt>
          <c:dPt>
            <c:idx val="17"/>
            <c:bubble3D val="0"/>
            <c:spPr>
              <a:solidFill>
                <a:schemeClr val="accent6">
                  <a:lumMod val="80000"/>
                  <a:lumOff val="20000"/>
                </a:schemeClr>
              </a:solidFill>
              <a:ln w="19050">
                <a:solidFill>
                  <a:schemeClr val="lt1"/>
                </a:solidFill>
              </a:ln>
              <a:effectLst/>
            </c:spPr>
          </c:dPt>
          <c:dPt>
            <c:idx val="18"/>
            <c:bubble3D val="0"/>
            <c:spPr>
              <a:solidFill>
                <a:schemeClr val="accent1">
                  <a:lumMod val="80000"/>
                </a:schemeClr>
              </a:solidFill>
              <a:ln w="19050">
                <a:solidFill>
                  <a:schemeClr val="lt1"/>
                </a:solidFill>
              </a:ln>
              <a:effectLst/>
            </c:spPr>
          </c:dPt>
          <c:dPt>
            <c:idx val="19"/>
            <c:bubble3D val="0"/>
            <c:spPr>
              <a:solidFill>
                <a:schemeClr val="accent2">
                  <a:lumMod val="80000"/>
                </a:schemeClr>
              </a:solidFill>
              <a:ln w="19050">
                <a:solidFill>
                  <a:schemeClr val="lt1"/>
                </a:solidFill>
              </a:ln>
              <a:effectLst/>
            </c:spPr>
          </c:dPt>
          <c:dPt>
            <c:idx val="20"/>
            <c:bubble3D val="0"/>
            <c:spPr>
              <a:solidFill>
                <a:schemeClr val="accent3">
                  <a:lumMod val="80000"/>
                </a:schemeClr>
              </a:solidFill>
              <a:ln w="19050">
                <a:solidFill>
                  <a:schemeClr val="lt1"/>
                </a:solidFill>
              </a:ln>
              <a:effectLst/>
            </c:spPr>
          </c:dPt>
          <c:dPt>
            <c:idx val="21"/>
            <c:bubble3D val="0"/>
            <c:spPr>
              <a:solidFill>
                <a:schemeClr val="accent4">
                  <a:lumMod val="80000"/>
                </a:schemeClr>
              </a:solidFill>
              <a:ln w="19050">
                <a:solidFill>
                  <a:schemeClr val="lt1"/>
                </a:solidFill>
              </a:ln>
              <a:effectLst/>
            </c:spPr>
          </c:dPt>
          <c:dPt>
            <c:idx val="22"/>
            <c:bubble3D val="0"/>
            <c:spPr>
              <a:solidFill>
                <a:schemeClr val="accent5">
                  <a:lumMod val="80000"/>
                </a:schemeClr>
              </a:solidFill>
              <a:ln w="19050">
                <a:solidFill>
                  <a:schemeClr val="lt1"/>
                </a:solidFill>
              </a:ln>
              <a:effectLst/>
            </c:spPr>
          </c:dPt>
          <c:dPt>
            <c:idx val="23"/>
            <c:bubble3D val="0"/>
            <c:spPr>
              <a:solidFill>
                <a:schemeClr val="accent6">
                  <a:lumMod val="80000"/>
                </a:schemeClr>
              </a:solidFill>
              <a:ln w="19050">
                <a:solidFill>
                  <a:schemeClr val="lt1"/>
                </a:solidFill>
              </a:ln>
              <a:effectLst/>
            </c:spPr>
          </c:dPt>
          <c:dPt>
            <c:idx val="24"/>
            <c:bubble3D val="0"/>
            <c:spPr>
              <a:solidFill>
                <a:schemeClr val="accent1">
                  <a:lumMod val="60000"/>
                  <a:lumOff val="40000"/>
                </a:schemeClr>
              </a:solidFill>
              <a:ln w="19050">
                <a:solidFill>
                  <a:schemeClr val="lt1"/>
                </a:solidFill>
              </a:ln>
              <a:effectLst/>
            </c:spPr>
          </c:dPt>
          <c:dPt>
            <c:idx val="25"/>
            <c:bubble3D val="0"/>
            <c:spPr>
              <a:solidFill>
                <a:schemeClr val="accent2">
                  <a:lumMod val="60000"/>
                  <a:lumOff val="40000"/>
                </a:schemeClr>
              </a:solidFill>
              <a:ln w="19050">
                <a:solidFill>
                  <a:schemeClr val="lt1"/>
                </a:solidFill>
              </a:ln>
              <a:effectLst/>
            </c:spPr>
          </c:dPt>
          <c:dPt>
            <c:idx val="26"/>
            <c:bubble3D val="0"/>
            <c:spPr>
              <a:solidFill>
                <a:schemeClr val="accent3">
                  <a:lumMod val="60000"/>
                  <a:lumOff val="40000"/>
                </a:schemeClr>
              </a:solidFill>
              <a:ln w="19050">
                <a:solidFill>
                  <a:schemeClr val="lt1"/>
                </a:solidFill>
              </a:ln>
              <a:effectLst/>
            </c:spPr>
          </c:dPt>
          <c:dPt>
            <c:idx val="27"/>
            <c:bubble3D val="0"/>
            <c:spPr>
              <a:solidFill>
                <a:schemeClr val="accent4">
                  <a:lumMod val="60000"/>
                  <a:lumOff val="40000"/>
                </a:schemeClr>
              </a:solidFill>
              <a:ln w="19050">
                <a:solidFill>
                  <a:schemeClr val="lt1"/>
                </a:solidFill>
              </a:ln>
              <a:effectLst/>
            </c:spPr>
          </c:dPt>
          <c:dPt>
            <c:idx val="28"/>
            <c:bubble3D val="0"/>
            <c:spPr>
              <a:solidFill>
                <a:schemeClr val="accent5">
                  <a:lumMod val="60000"/>
                  <a:lumOff val="40000"/>
                </a:schemeClr>
              </a:solidFill>
              <a:ln w="19050">
                <a:solidFill>
                  <a:schemeClr val="lt1"/>
                </a:solidFill>
              </a:ln>
              <a:effectLst/>
            </c:spPr>
          </c:dPt>
          <c:dPt>
            <c:idx val="29"/>
            <c:bubble3D val="0"/>
            <c:spPr>
              <a:solidFill>
                <a:schemeClr val="accent6">
                  <a:lumMod val="60000"/>
                  <a:lumOff val="40000"/>
                </a:schemeClr>
              </a:solidFill>
              <a:ln w="19050">
                <a:solidFill>
                  <a:schemeClr val="lt1"/>
                </a:solidFill>
              </a:ln>
              <a:effectLst/>
            </c:spPr>
          </c:dPt>
          <c:dPt>
            <c:idx val="30"/>
            <c:bubble3D val="0"/>
            <c:spPr>
              <a:solidFill>
                <a:schemeClr val="accent1">
                  <a:lumMod val="50000"/>
                </a:schemeClr>
              </a:solidFill>
              <a:ln w="19050">
                <a:solidFill>
                  <a:schemeClr val="lt1"/>
                </a:solidFill>
              </a:ln>
              <a:effectLst/>
            </c:spPr>
          </c:dPt>
          <c:dPt>
            <c:idx val="31"/>
            <c:bubble3D val="0"/>
            <c:spPr>
              <a:solidFill>
                <a:schemeClr val="accent2">
                  <a:lumMod val="50000"/>
                </a:schemeClr>
              </a:solidFill>
              <a:ln w="19050">
                <a:solidFill>
                  <a:schemeClr val="lt1"/>
                </a:solidFill>
              </a:ln>
              <a:effectLst/>
            </c:spPr>
          </c:dPt>
          <c:dPt>
            <c:idx val="32"/>
            <c:bubble3D val="0"/>
            <c:spPr>
              <a:solidFill>
                <a:schemeClr val="accent3">
                  <a:lumMod val="50000"/>
                </a:schemeClr>
              </a:solidFill>
              <a:ln w="19050">
                <a:solidFill>
                  <a:schemeClr val="lt1"/>
                </a:solidFill>
              </a:ln>
              <a:effectLst/>
            </c:spPr>
          </c:dPt>
          <c:dPt>
            <c:idx val="33"/>
            <c:bubble3D val="0"/>
            <c:spPr>
              <a:solidFill>
                <a:schemeClr val="accent4">
                  <a:lumMod val="50000"/>
                </a:schemeClr>
              </a:solidFill>
              <a:ln w="19050">
                <a:solidFill>
                  <a:schemeClr val="lt1"/>
                </a:solidFill>
              </a:ln>
              <a:effectLst/>
            </c:spPr>
          </c:dPt>
          <c:dPt>
            <c:idx val="34"/>
            <c:bubble3D val="0"/>
            <c:spPr>
              <a:solidFill>
                <a:schemeClr val="accent5">
                  <a:lumMod val="50000"/>
                </a:schemeClr>
              </a:solidFill>
              <a:ln w="19050">
                <a:solidFill>
                  <a:schemeClr val="lt1"/>
                </a:solidFill>
              </a:ln>
              <a:effectLst/>
            </c:spPr>
          </c:dPt>
          <c:dPt>
            <c:idx val="35"/>
            <c:bubble3D val="0"/>
            <c:spPr>
              <a:solidFill>
                <a:schemeClr val="accent6">
                  <a:lumMod val="50000"/>
                </a:schemeClr>
              </a:solidFill>
              <a:ln w="19050">
                <a:solidFill>
                  <a:schemeClr val="lt1"/>
                </a:solidFill>
              </a:ln>
              <a:effectLst/>
            </c:spPr>
          </c:dPt>
          <c:dPt>
            <c:idx val="36"/>
            <c:bubble3D val="0"/>
            <c:spPr>
              <a:solidFill>
                <a:schemeClr val="accent1">
                  <a:lumMod val="70000"/>
                  <a:lumOff val="30000"/>
                </a:schemeClr>
              </a:solidFill>
              <a:ln w="19050">
                <a:solidFill>
                  <a:schemeClr val="lt1"/>
                </a:solidFill>
              </a:ln>
              <a:effectLst/>
            </c:spPr>
          </c:dPt>
          <c:dPt>
            <c:idx val="37"/>
            <c:bubble3D val="0"/>
            <c:spPr>
              <a:solidFill>
                <a:schemeClr val="accent2">
                  <a:lumMod val="70000"/>
                  <a:lumOff val="30000"/>
                </a:schemeClr>
              </a:solidFill>
              <a:ln w="19050">
                <a:solidFill>
                  <a:schemeClr val="lt1"/>
                </a:solidFill>
              </a:ln>
              <a:effectLst/>
            </c:spPr>
          </c:dPt>
          <c:dPt>
            <c:idx val="38"/>
            <c:bubble3D val="0"/>
            <c:spPr>
              <a:solidFill>
                <a:schemeClr val="accent3">
                  <a:lumMod val="70000"/>
                  <a:lumOff val="30000"/>
                </a:schemeClr>
              </a:solidFill>
              <a:ln w="19050">
                <a:solidFill>
                  <a:schemeClr val="lt1"/>
                </a:solidFill>
              </a:ln>
              <a:effectLst/>
            </c:spPr>
          </c:dPt>
          <c:dPt>
            <c:idx val="39"/>
            <c:bubble3D val="0"/>
            <c:spPr>
              <a:solidFill>
                <a:schemeClr val="accent4">
                  <a:lumMod val="70000"/>
                  <a:lumOff val="30000"/>
                </a:schemeClr>
              </a:solidFill>
              <a:ln w="19050">
                <a:solidFill>
                  <a:schemeClr val="lt1"/>
                </a:solidFill>
              </a:ln>
              <a:effectLst/>
            </c:spPr>
          </c:dPt>
          <c:dPt>
            <c:idx val="40"/>
            <c:bubble3D val="0"/>
            <c:spPr>
              <a:solidFill>
                <a:schemeClr val="accent5">
                  <a:lumMod val="70000"/>
                  <a:lumOff val="30000"/>
                </a:schemeClr>
              </a:solidFill>
              <a:ln w="19050">
                <a:solidFill>
                  <a:schemeClr val="lt1"/>
                </a:solidFill>
              </a:ln>
              <a:effectLst/>
            </c:spPr>
          </c:dPt>
          <c:dPt>
            <c:idx val="41"/>
            <c:bubble3D val="0"/>
            <c:spPr>
              <a:solidFill>
                <a:schemeClr val="accent6">
                  <a:lumMod val="70000"/>
                  <a:lumOff val="30000"/>
                </a:schemeClr>
              </a:solidFill>
              <a:ln w="19050">
                <a:solidFill>
                  <a:schemeClr val="lt1"/>
                </a:solidFill>
              </a:ln>
              <a:effectLst/>
            </c:spPr>
          </c:dPt>
          <c:dPt>
            <c:idx val="42"/>
            <c:bubble3D val="0"/>
            <c:spPr>
              <a:solidFill>
                <a:schemeClr val="accent1">
                  <a:lumMod val="70000"/>
                </a:schemeClr>
              </a:solidFill>
              <a:ln w="19050">
                <a:solidFill>
                  <a:schemeClr val="lt1"/>
                </a:solidFill>
              </a:ln>
              <a:effectLst/>
            </c:spPr>
          </c:dPt>
          <c:dPt>
            <c:idx val="43"/>
            <c:bubble3D val="0"/>
            <c:spPr>
              <a:solidFill>
                <a:schemeClr val="accent2">
                  <a:lumMod val="70000"/>
                </a:schemeClr>
              </a:solidFill>
              <a:ln w="19050">
                <a:solidFill>
                  <a:schemeClr val="lt1"/>
                </a:solidFill>
              </a:ln>
              <a:effectLst/>
            </c:spPr>
          </c:dPt>
          <c:dPt>
            <c:idx val="44"/>
            <c:bubble3D val="0"/>
            <c:spPr>
              <a:solidFill>
                <a:schemeClr val="accent3">
                  <a:lumMod val="70000"/>
                </a:schemeClr>
              </a:solidFill>
              <a:ln w="19050">
                <a:solidFill>
                  <a:schemeClr val="lt1"/>
                </a:solidFill>
              </a:ln>
              <a:effectLst/>
            </c:spPr>
          </c:dPt>
          <c:dPt>
            <c:idx val="45"/>
            <c:bubble3D val="0"/>
            <c:spPr>
              <a:solidFill>
                <a:schemeClr val="accent4">
                  <a:lumMod val="70000"/>
                </a:schemeClr>
              </a:solidFill>
              <a:ln w="19050">
                <a:solidFill>
                  <a:schemeClr val="lt1"/>
                </a:solidFill>
              </a:ln>
              <a:effectLst/>
            </c:spPr>
          </c:dPt>
          <c:dPt>
            <c:idx val="46"/>
            <c:bubble3D val="0"/>
            <c:spPr>
              <a:solidFill>
                <a:schemeClr val="accent5">
                  <a:lumMod val="70000"/>
                </a:schemeClr>
              </a:solidFill>
              <a:ln w="19050">
                <a:solidFill>
                  <a:schemeClr val="lt1"/>
                </a:solidFill>
              </a:ln>
              <a:effectLst/>
            </c:spPr>
          </c:dPt>
          <c:dPt>
            <c:idx val="47"/>
            <c:bubble3D val="0"/>
            <c:spPr>
              <a:solidFill>
                <a:schemeClr val="accent6">
                  <a:lumMod val="70000"/>
                </a:schemeClr>
              </a:solidFill>
              <a:ln w="19050">
                <a:solidFill>
                  <a:schemeClr val="lt1"/>
                </a:solidFill>
              </a:ln>
              <a:effectLst/>
            </c:spPr>
          </c:dPt>
          <c:dPt>
            <c:idx val="48"/>
            <c:bubble3D val="0"/>
            <c:spPr>
              <a:solidFill>
                <a:schemeClr val="accent1">
                  <a:lumMod val="50000"/>
                  <a:lumOff val="50000"/>
                </a:schemeClr>
              </a:solidFill>
              <a:ln w="19050">
                <a:solidFill>
                  <a:schemeClr val="lt1"/>
                </a:solidFill>
              </a:ln>
              <a:effectLst/>
            </c:spPr>
          </c:dPt>
          <c:dPt>
            <c:idx val="49"/>
            <c:bubble3D val="0"/>
            <c:spPr>
              <a:solidFill>
                <a:schemeClr val="accent2">
                  <a:lumMod val="50000"/>
                  <a:lumOff val="50000"/>
                </a:schemeClr>
              </a:solidFill>
              <a:ln w="19050">
                <a:solidFill>
                  <a:schemeClr val="lt1"/>
                </a:solidFill>
              </a:ln>
              <a:effectLst/>
            </c:spPr>
          </c:dPt>
          <c:dPt>
            <c:idx val="50"/>
            <c:bubble3D val="0"/>
            <c:spPr>
              <a:solidFill>
                <a:schemeClr val="accent3">
                  <a:lumMod val="50000"/>
                  <a:lumOff val="50000"/>
                </a:schemeClr>
              </a:solidFill>
              <a:ln w="19050">
                <a:solidFill>
                  <a:schemeClr val="lt1"/>
                </a:solidFill>
              </a:ln>
              <a:effectLst/>
            </c:spPr>
          </c:dPt>
          <c:dPt>
            <c:idx val="51"/>
            <c:bubble3D val="0"/>
            <c:spPr>
              <a:solidFill>
                <a:schemeClr val="accent4">
                  <a:lumMod val="50000"/>
                  <a:lumOff val="50000"/>
                </a:schemeClr>
              </a:solidFill>
              <a:ln w="19050">
                <a:solidFill>
                  <a:schemeClr val="lt1"/>
                </a:solidFill>
              </a:ln>
              <a:effectLst/>
            </c:spPr>
          </c:dPt>
          <c:dPt>
            <c:idx val="52"/>
            <c:bubble3D val="0"/>
            <c:spPr>
              <a:solidFill>
                <a:schemeClr val="accent5">
                  <a:lumMod val="50000"/>
                  <a:lumOff val="50000"/>
                </a:schemeClr>
              </a:solidFill>
              <a:ln w="19050">
                <a:solidFill>
                  <a:schemeClr val="lt1"/>
                </a:solidFill>
              </a:ln>
              <a:effectLst/>
            </c:spPr>
          </c:dPt>
          <c:dPt>
            <c:idx val="53"/>
            <c:bubble3D val="0"/>
            <c:spPr>
              <a:solidFill>
                <a:schemeClr val="accent6">
                  <a:lumMod val="50000"/>
                  <a:lumOff val="50000"/>
                </a:schemeClr>
              </a:solidFill>
              <a:ln w="19050">
                <a:solidFill>
                  <a:schemeClr val="lt1"/>
                </a:solidFill>
              </a:ln>
              <a:effectLst/>
            </c:spPr>
          </c:dPt>
          <c:dPt>
            <c:idx val="54"/>
            <c:bubble3D val="0"/>
            <c:spPr>
              <a:solidFill>
                <a:schemeClr val="accent1"/>
              </a:solidFill>
              <a:ln w="19050">
                <a:solidFill>
                  <a:schemeClr val="lt1"/>
                </a:solidFill>
              </a:ln>
              <a:effectLst/>
            </c:spPr>
          </c:dPt>
          <c:dPt>
            <c:idx val="55"/>
            <c:bubble3D val="0"/>
            <c:spPr>
              <a:solidFill>
                <a:schemeClr val="accent2"/>
              </a:solidFill>
              <a:ln w="19050">
                <a:solidFill>
                  <a:schemeClr val="lt1"/>
                </a:solidFill>
              </a:ln>
              <a:effectLst/>
            </c:spPr>
          </c:dPt>
          <c:dPt>
            <c:idx val="56"/>
            <c:bubble3D val="0"/>
            <c:spPr>
              <a:solidFill>
                <a:schemeClr val="accent3"/>
              </a:solidFill>
              <a:ln w="19050">
                <a:solidFill>
                  <a:schemeClr val="lt1"/>
                </a:solidFill>
              </a:ln>
              <a:effectLst/>
            </c:spPr>
          </c:dPt>
          <c:dPt>
            <c:idx val="57"/>
            <c:bubble3D val="0"/>
            <c:spPr>
              <a:solidFill>
                <a:schemeClr val="accent4"/>
              </a:solidFill>
              <a:ln w="19050">
                <a:solidFill>
                  <a:schemeClr val="lt1"/>
                </a:solidFill>
              </a:ln>
              <a:effectLst/>
            </c:spPr>
          </c:dPt>
          <c:dPt>
            <c:idx val="58"/>
            <c:bubble3D val="0"/>
            <c:spPr>
              <a:solidFill>
                <a:schemeClr val="accent5"/>
              </a:solidFill>
              <a:ln w="19050">
                <a:solidFill>
                  <a:schemeClr val="lt1"/>
                </a:solidFill>
              </a:ln>
              <a:effectLst/>
            </c:spPr>
          </c:dPt>
          <c:dPt>
            <c:idx val="59"/>
            <c:bubble3D val="0"/>
            <c:spPr>
              <a:solidFill>
                <a:schemeClr val="accent6"/>
              </a:solidFill>
              <a:ln w="19050">
                <a:solidFill>
                  <a:schemeClr val="lt1"/>
                </a:solidFill>
              </a:ln>
              <a:effectLst/>
            </c:spPr>
          </c:dPt>
          <c:dPt>
            <c:idx val="60"/>
            <c:bubble3D val="0"/>
            <c:spPr>
              <a:solidFill>
                <a:schemeClr val="accent1">
                  <a:lumMod val="60000"/>
                </a:schemeClr>
              </a:solidFill>
              <a:ln w="19050">
                <a:solidFill>
                  <a:schemeClr val="lt1"/>
                </a:solidFill>
              </a:ln>
              <a:effectLst/>
            </c:spPr>
          </c:dPt>
          <c:dPt>
            <c:idx val="61"/>
            <c:bubble3D val="0"/>
            <c:spPr>
              <a:solidFill>
                <a:schemeClr val="accent2">
                  <a:lumMod val="60000"/>
                </a:schemeClr>
              </a:solidFill>
              <a:ln w="19050">
                <a:solidFill>
                  <a:schemeClr val="lt1"/>
                </a:solidFill>
              </a:ln>
              <a:effectLst/>
            </c:spPr>
          </c:dPt>
          <c:dPt>
            <c:idx val="62"/>
            <c:bubble3D val="0"/>
            <c:spPr>
              <a:solidFill>
                <a:schemeClr val="accent3">
                  <a:lumMod val="60000"/>
                </a:schemeClr>
              </a:solidFill>
              <a:ln w="19050">
                <a:solidFill>
                  <a:schemeClr val="lt1"/>
                </a:solidFill>
              </a:ln>
              <a:effectLst/>
            </c:spPr>
          </c:dPt>
          <c:dPt>
            <c:idx val="63"/>
            <c:bubble3D val="0"/>
            <c:spPr>
              <a:solidFill>
                <a:schemeClr val="accent4">
                  <a:lumMod val="60000"/>
                </a:schemeClr>
              </a:solidFill>
              <a:ln w="19050">
                <a:solidFill>
                  <a:schemeClr val="lt1"/>
                </a:solidFill>
              </a:ln>
              <a:effectLst/>
            </c:spPr>
          </c:dPt>
          <c:dPt>
            <c:idx val="64"/>
            <c:bubble3D val="0"/>
            <c:spPr>
              <a:solidFill>
                <a:schemeClr val="accent5">
                  <a:lumMod val="60000"/>
                </a:schemeClr>
              </a:solidFill>
              <a:ln w="19050">
                <a:solidFill>
                  <a:schemeClr val="lt1"/>
                </a:solidFill>
              </a:ln>
              <a:effectLst/>
            </c:spPr>
          </c:dPt>
          <c:dPt>
            <c:idx val="65"/>
            <c:bubble3D val="0"/>
            <c:spPr>
              <a:solidFill>
                <a:schemeClr val="accent6">
                  <a:lumMod val="60000"/>
                </a:schemeClr>
              </a:solidFill>
              <a:ln w="19050">
                <a:solidFill>
                  <a:schemeClr val="lt1"/>
                </a:solidFill>
              </a:ln>
              <a:effectLst/>
            </c:spPr>
          </c:dPt>
          <c:dPt>
            <c:idx val="66"/>
            <c:bubble3D val="0"/>
            <c:spPr>
              <a:solidFill>
                <a:schemeClr val="accent1">
                  <a:lumMod val="80000"/>
                  <a:lumOff val="20000"/>
                </a:schemeClr>
              </a:solidFill>
              <a:ln w="19050">
                <a:solidFill>
                  <a:schemeClr val="lt1"/>
                </a:solidFill>
              </a:ln>
              <a:effectLst/>
            </c:spPr>
          </c:dPt>
          <c:dPt>
            <c:idx val="67"/>
            <c:bubble3D val="0"/>
            <c:spPr>
              <a:solidFill>
                <a:schemeClr val="accent2">
                  <a:lumMod val="80000"/>
                  <a:lumOff val="20000"/>
                </a:schemeClr>
              </a:solidFill>
              <a:ln w="19050">
                <a:solidFill>
                  <a:schemeClr val="lt1"/>
                </a:solidFill>
              </a:ln>
              <a:effectLst/>
            </c:spPr>
          </c:dPt>
          <c:dPt>
            <c:idx val="68"/>
            <c:bubble3D val="0"/>
            <c:spPr>
              <a:solidFill>
                <a:schemeClr val="accent3">
                  <a:lumMod val="80000"/>
                  <a:lumOff val="20000"/>
                </a:schemeClr>
              </a:solidFill>
              <a:ln w="19050">
                <a:solidFill>
                  <a:schemeClr val="lt1"/>
                </a:solidFill>
              </a:ln>
              <a:effectLst/>
            </c:spPr>
          </c:dPt>
          <c:dPt>
            <c:idx val="69"/>
            <c:bubble3D val="0"/>
            <c:spPr>
              <a:solidFill>
                <a:schemeClr val="accent4">
                  <a:lumMod val="80000"/>
                  <a:lumOff val="20000"/>
                </a:schemeClr>
              </a:solidFill>
              <a:ln w="19050">
                <a:solidFill>
                  <a:schemeClr val="lt1"/>
                </a:solidFill>
              </a:ln>
              <a:effectLst/>
            </c:spPr>
          </c:dPt>
          <c:dPt>
            <c:idx val="70"/>
            <c:bubble3D val="0"/>
            <c:spPr>
              <a:solidFill>
                <a:schemeClr val="accent5">
                  <a:lumMod val="80000"/>
                  <a:lumOff val="20000"/>
                </a:schemeClr>
              </a:solidFill>
              <a:ln w="19050">
                <a:solidFill>
                  <a:schemeClr val="lt1"/>
                </a:solidFill>
              </a:ln>
              <a:effectLst/>
            </c:spPr>
          </c:dPt>
          <c:dPt>
            <c:idx val="71"/>
            <c:bubble3D val="0"/>
            <c:spPr>
              <a:solidFill>
                <a:schemeClr val="accent6">
                  <a:lumMod val="80000"/>
                  <a:lumOff val="20000"/>
                </a:schemeClr>
              </a:solidFill>
              <a:ln w="19050">
                <a:solidFill>
                  <a:schemeClr val="lt1"/>
                </a:solidFill>
              </a:ln>
              <a:effectLst/>
            </c:spPr>
          </c:dPt>
          <c:dPt>
            <c:idx val="72"/>
            <c:bubble3D val="0"/>
            <c:spPr>
              <a:solidFill>
                <a:schemeClr val="accent1">
                  <a:lumMod val="80000"/>
                </a:schemeClr>
              </a:solidFill>
              <a:ln w="19050">
                <a:solidFill>
                  <a:schemeClr val="lt1"/>
                </a:solidFill>
              </a:ln>
              <a:effectLst/>
            </c:spPr>
          </c:dPt>
          <c:dPt>
            <c:idx val="73"/>
            <c:bubble3D val="0"/>
            <c:spPr>
              <a:solidFill>
                <a:schemeClr val="accent2">
                  <a:lumMod val="80000"/>
                </a:schemeClr>
              </a:solidFill>
              <a:ln w="19050">
                <a:solidFill>
                  <a:schemeClr val="lt1"/>
                </a:solidFill>
              </a:ln>
              <a:effectLst/>
            </c:spPr>
          </c:dPt>
          <c:dPt>
            <c:idx val="74"/>
            <c:bubble3D val="0"/>
            <c:spPr>
              <a:solidFill>
                <a:schemeClr val="accent3">
                  <a:lumMod val="80000"/>
                </a:schemeClr>
              </a:solidFill>
              <a:ln w="19050">
                <a:solidFill>
                  <a:schemeClr val="lt1"/>
                </a:solidFill>
              </a:ln>
              <a:effectLst/>
            </c:spPr>
          </c:dPt>
          <c:dPt>
            <c:idx val="75"/>
            <c:bubble3D val="0"/>
            <c:spPr>
              <a:solidFill>
                <a:schemeClr val="accent4">
                  <a:lumMod val="80000"/>
                </a:schemeClr>
              </a:solidFill>
              <a:ln w="19050">
                <a:solidFill>
                  <a:schemeClr val="lt1"/>
                </a:solidFill>
              </a:ln>
              <a:effectLst/>
            </c:spPr>
          </c:dPt>
          <c:dPt>
            <c:idx val="76"/>
            <c:bubble3D val="0"/>
            <c:spPr>
              <a:solidFill>
                <a:schemeClr val="accent5">
                  <a:lumMod val="80000"/>
                </a:schemeClr>
              </a:solidFill>
              <a:ln w="19050">
                <a:solidFill>
                  <a:schemeClr val="lt1"/>
                </a:solidFill>
              </a:ln>
              <a:effectLst/>
            </c:spPr>
          </c:dPt>
          <c:dPt>
            <c:idx val="77"/>
            <c:bubble3D val="0"/>
            <c:spPr>
              <a:solidFill>
                <a:schemeClr val="accent6">
                  <a:lumMod val="80000"/>
                </a:schemeClr>
              </a:solidFill>
              <a:ln w="19050">
                <a:solidFill>
                  <a:schemeClr val="lt1"/>
                </a:solidFill>
              </a:ln>
              <a:effectLst/>
            </c:spPr>
          </c:dPt>
          <c:dPt>
            <c:idx val="78"/>
            <c:bubble3D val="0"/>
            <c:spPr>
              <a:solidFill>
                <a:schemeClr val="accent1">
                  <a:lumMod val="60000"/>
                  <a:lumOff val="40000"/>
                </a:schemeClr>
              </a:solidFill>
              <a:ln w="19050">
                <a:solidFill>
                  <a:schemeClr val="lt1"/>
                </a:solidFill>
              </a:ln>
              <a:effectLst/>
            </c:spPr>
          </c:dPt>
          <c:dPt>
            <c:idx val="79"/>
            <c:bubble3D val="0"/>
            <c:spPr>
              <a:solidFill>
                <a:schemeClr val="accent2">
                  <a:lumMod val="60000"/>
                  <a:lumOff val="40000"/>
                </a:schemeClr>
              </a:solidFill>
              <a:ln w="19050">
                <a:solidFill>
                  <a:schemeClr val="lt1"/>
                </a:solidFill>
              </a:ln>
              <a:effectLst/>
            </c:spPr>
          </c:dPt>
          <c:dPt>
            <c:idx val="80"/>
            <c:bubble3D val="0"/>
            <c:spPr>
              <a:solidFill>
                <a:schemeClr val="accent3">
                  <a:lumMod val="60000"/>
                  <a:lumOff val="40000"/>
                </a:schemeClr>
              </a:solidFill>
              <a:ln w="19050">
                <a:solidFill>
                  <a:schemeClr val="lt1"/>
                </a:solidFill>
              </a:ln>
              <a:effectLst/>
            </c:spPr>
          </c:dPt>
          <c:dPt>
            <c:idx val="81"/>
            <c:bubble3D val="0"/>
            <c:spPr>
              <a:solidFill>
                <a:schemeClr val="accent4">
                  <a:lumMod val="60000"/>
                  <a:lumOff val="40000"/>
                </a:schemeClr>
              </a:solidFill>
              <a:ln w="19050">
                <a:solidFill>
                  <a:schemeClr val="lt1"/>
                </a:solidFill>
              </a:ln>
              <a:effectLst/>
            </c:spPr>
          </c:dPt>
          <c:dPt>
            <c:idx val="82"/>
            <c:bubble3D val="0"/>
            <c:spPr>
              <a:solidFill>
                <a:schemeClr val="accent5">
                  <a:lumMod val="60000"/>
                  <a:lumOff val="40000"/>
                </a:schemeClr>
              </a:solidFill>
              <a:ln w="19050">
                <a:solidFill>
                  <a:schemeClr val="lt1"/>
                </a:solidFill>
              </a:ln>
              <a:effectLst/>
            </c:spPr>
          </c:dPt>
          <c:dPt>
            <c:idx val="83"/>
            <c:bubble3D val="0"/>
            <c:spPr>
              <a:solidFill>
                <a:schemeClr val="accent6">
                  <a:lumMod val="60000"/>
                  <a:lumOff val="40000"/>
                </a:schemeClr>
              </a:solidFill>
              <a:ln w="19050">
                <a:solidFill>
                  <a:schemeClr val="lt1"/>
                </a:solidFill>
              </a:ln>
              <a:effectLst/>
            </c:spPr>
          </c:dPt>
          <c:dPt>
            <c:idx val="84"/>
            <c:bubble3D val="0"/>
            <c:spPr>
              <a:solidFill>
                <a:schemeClr val="accent1">
                  <a:lumMod val="50000"/>
                </a:schemeClr>
              </a:solidFill>
              <a:ln w="19050">
                <a:solidFill>
                  <a:schemeClr val="lt1"/>
                </a:solidFill>
              </a:ln>
              <a:effectLst/>
            </c:spPr>
          </c:dPt>
          <c:dPt>
            <c:idx val="85"/>
            <c:bubble3D val="0"/>
            <c:spPr>
              <a:solidFill>
                <a:schemeClr val="accent2">
                  <a:lumMod val="50000"/>
                </a:schemeClr>
              </a:solidFill>
              <a:ln w="19050">
                <a:solidFill>
                  <a:schemeClr val="lt1"/>
                </a:solidFill>
              </a:ln>
              <a:effectLst/>
            </c:spPr>
          </c:dPt>
          <c:dPt>
            <c:idx val="86"/>
            <c:bubble3D val="0"/>
            <c:spPr>
              <a:solidFill>
                <a:schemeClr val="accent3">
                  <a:lumMod val="50000"/>
                </a:schemeClr>
              </a:solidFill>
              <a:ln w="19050">
                <a:solidFill>
                  <a:schemeClr val="lt1"/>
                </a:solidFill>
              </a:ln>
              <a:effectLst/>
            </c:spPr>
          </c:dPt>
          <c:dPt>
            <c:idx val="87"/>
            <c:bubble3D val="0"/>
            <c:spPr>
              <a:solidFill>
                <a:schemeClr val="accent4">
                  <a:lumMod val="50000"/>
                </a:schemeClr>
              </a:solidFill>
              <a:ln w="19050">
                <a:solidFill>
                  <a:schemeClr val="lt1"/>
                </a:solidFill>
              </a:ln>
              <a:effectLst/>
            </c:spPr>
          </c:dPt>
          <c:dPt>
            <c:idx val="88"/>
            <c:bubble3D val="0"/>
            <c:spPr>
              <a:solidFill>
                <a:schemeClr val="accent5">
                  <a:lumMod val="50000"/>
                </a:schemeClr>
              </a:solidFill>
              <a:ln w="19050">
                <a:solidFill>
                  <a:schemeClr val="lt1"/>
                </a:solidFill>
              </a:ln>
              <a:effectLst/>
            </c:spPr>
          </c:dPt>
          <c:dPt>
            <c:idx val="89"/>
            <c:bubble3D val="0"/>
            <c:spPr>
              <a:solidFill>
                <a:schemeClr val="accent6">
                  <a:lumMod val="50000"/>
                </a:schemeClr>
              </a:solidFill>
              <a:ln w="19050">
                <a:solidFill>
                  <a:schemeClr val="lt1"/>
                </a:solidFill>
              </a:ln>
              <a:effectLst/>
            </c:spPr>
          </c:dPt>
          <c:dPt>
            <c:idx val="90"/>
            <c:bubble3D val="0"/>
            <c:spPr>
              <a:solidFill>
                <a:schemeClr val="accent1">
                  <a:lumMod val="70000"/>
                  <a:lumOff val="30000"/>
                </a:schemeClr>
              </a:solidFill>
              <a:ln w="19050">
                <a:solidFill>
                  <a:schemeClr val="lt1"/>
                </a:solidFill>
              </a:ln>
              <a:effectLst/>
            </c:spPr>
          </c:dPt>
          <c:dPt>
            <c:idx val="91"/>
            <c:bubble3D val="0"/>
            <c:spPr>
              <a:solidFill>
                <a:schemeClr val="accent2">
                  <a:lumMod val="70000"/>
                  <a:lumOff val="30000"/>
                </a:schemeClr>
              </a:solidFill>
              <a:ln w="19050">
                <a:solidFill>
                  <a:schemeClr val="lt1"/>
                </a:solidFill>
              </a:ln>
              <a:effectLst/>
            </c:spPr>
          </c:dPt>
          <c:dPt>
            <c:idx val="92"/>
            <c:bubble3D val="0"/>
            <c:spPr>
              <a:solidFill>
                <a:schemeClr val="accent3">
                  <a:lumMod val="70000"/>
                  <a:lumOff val="30000"/>
                </a:schemeClr>
              </a:solidFill>
              <a:ln w="19050">
                <a:solidFill>
                  <a:schemeClr val="lt1"/>
                </a:solidFill>
              </a:ln>
              <a:effectLst/>
            </c:spPr>
          </c:dPt>
          <c:dPt>
            <c:idx val="93"/>
            <c:bubble3D val="0"/>
            <c:spPr>
              <a:solidFill>
                <a:schemeClr val="accent4">
                  <a:lumMod val="70000"/>
                  <a:lumOff val="30000"/>
                </a:schemeClr>
              </a:solidFill>
              <a:ln w="19050">
                <a:solidFill>
                  <a:schemeClr val="lt1"/>
                </a:solidFill>
              </a:ln>
              <a:effectLst/>
            </c:spPr>
          </c:dPt>
          <c:dPt>
            <c:idx val="94"/>
            <c:bubble3D val="0"/>
            <c:spPr>
              <a:solidFill>
                <a:schemeClr val="accent5">
                  <a:lumMod val="70000"/>
                  <a:lumOff val="30000"/>
                </a:schemeClr>
              </a:solidFill>
              <a:ln w="19050">
                <a:solidFill>
                  <a:schemeClr val="lt1"/>
                </a:solidFill>
              </a:ln>
              <a:effectLst/>
            </c:spPr>
          </c:dPt>
          <c:dPt>
            <c:idx val="95"/>
            <c:bubble3D val="0"/>
            <c:spPr>
              <a:solidFill>
                <a:schemeClr val="accent6">
                  <a:lumMod val="70000"/>
                  <a:lumOff val="30000"/>
                </a:schemeClr>
              </a:solidFill>
              <a:ln w="19050">
                <a:solidFill>
                  <a:schemeClr val="lt1"/>
                </a:solidFill>
              </a:ln>
              <a:effectLst/>
            </c:spPr>
          </c:dPt>
          <c:dPt>
            <c:idx val="96"/>
            <c:bubble3D val="0"/>
            <c:spPr>
              <a:solidFill>
                <a:schemeClr val="accent1">
                  <a:lumMod val="70000"/>
                </a:schemeClr>
              </a:solidFill>
              <a:ln w="19050">
                <a:solidFill>
                  <a:schemeClr val="lt1"/>
                </a:solidFill>
              </a:ln>
              <a:effectLst/>
            </c:spPr>
          </c:dPt>
          <c:dPt>
            <c:idx val="97"/>
            <c:bubble3D val="0"/>
            <c:spPr>
              <a:solidFill>
                <a:schemeClr val="accent2">
                  <a:lumMod val="70000"/>
                </a:schemeClr>
              </a:solidFill>
              <a:ln w="19050">
                <a:solidFill>
                  <a:schemeClr val="lt1"/>
                </a:solidFill>
              </a:ln>
              <a:effectLst/>
            </c:spPr>
          </c:dPt>
          <c:dPt>
            <c:idx val="98"/>
            <c:bubble3D val="0"/>
            <c:spPr>
              <a:solidFill>
                <a:schemeClr val="accent3">
                  <a:lumMod val="70000"/>
                </a:schemeClr>
              </a:solidFill>
              <a:ln w="19050">
                <a:solidFill>
                  <a:schemeClr val="lt1"/>
                </a:solidFill>
              </a:ln>
              <a:effectLst/>
            </c:spPr>
          </c:dPt>
          <c:dPt>
            <c:idx val="99"/>
            <c:bubble3D val="0"/>
            <c:spPr>
              <a:solidFill>
                <a:schemeClr val="accent4">
                  <a:lumMod val="70000"/>
                </a:schemeClr>
              </a:solidFill>
              <a:ln w="19050">
                <a:solidFill>
                  <a:schemeClr val="lt1"/>
                </a:solidFill>
              </a:ln>
              <a:effectLst/>
            </c:spPr>
          </c:dPt>
          <c:dPt>
            <c:idx val="100"/>
            <c:bubble3D val="0"/>
            <c:spPr>
              <a:solidFill>
                <a:schemeClr val="accent5">
                  <a:lumMod val="70000"/>
                </a:schemeClr>
              </a:solidFill>
              <a:ln w="19050">
                <a:solidFill>
                  <a:schemeClr val="lt1"/>
                </a:solidFill>
              </a:ln>
              <a:effectLst/>
            </c:spPr>
          </c:dPt>
          <c:dPt>
            <c:idx val="101"/>
            <c:bubble3D val="0"/>
            <c:spPr>
              <a:solidFill>
                <a:schemeClr val="accent6">
                  <a:lumMod val="70000"/>
                </a:schemeClr>
              </a:solidFill>
              <a:ln w="19050">
                <a:solidFill>
                  <a:schemeClr val="lt1"/>
                </a:solidFill>
              </a:ln>
              <a:effectLst/>
            </c:spPr>
          </c:dPt>
          <c:dPt>
            <c:idx val="102"/>
            <c:bubble3D val="0"/>
            <c:spPr>
              <a:solidFill>
                <a:schemeClr val="accent1">
                  <a:lumMod val="50000"/>
                  <a:lumOff val="50000"/>
                </a:schemeClr>
              </a:solidFill>
              <a:ln w="19050">
                <a:solidFill>
                  <a:schemeClr val="lt1"/>
                </a:solidFill>
              </a:ln>
              <a:effectLst/>
            </c:spPr>
          </c:dPt>
          <c:dPt>
            <c:idx val="103"/>
            <c:bubble3D val="0"/>
            <c:spPr>
              <a:solidFill>
                <a:schemeClr val="accent2">
                  <a:lumMod val="50000"/>
                  <a:lumOff val="50000"/>
                </a:schemeClr>
              </a:solidFill>
              <a:ln w="19050">
                <a:solidFill>
                  <a:schemeClr val="lt1"/>
                </a:solidFill>
              </a:ln>
              <a:effectLst/>
            </c:spPr>
          </c:dPt>
          <c:dPt>
            <c:idx val="104"/>
            <c:bubble3D val="0"/>
            <c:spPr>
              <a:solidFill>
                <a:schemeClr val="accent3">
                  <a:lumMod val="50000"/>
                  <a:lumOff val="50000"/>
                </a:schemeClr>
              </a:solidFill>
              <a:ln w="19050">
                <a:solidFill>
                  <a:schemeClr val="lt1"/>
                </a:solidFill>
              </a:ln>
              <a:effectLst/>
            </c:spPr>
          </c:dPt>
          <c:dPt>
            <c:idx val="105"/>
            <c:bubble3D val="0"/>
            <c:spPr>
              <a:solidFill>
                <a:schemeClr val="accent4">
                  <a:lumMod val="50000"/>
                  <a:lumOff val="50000"/>
                </a:schemeClr>
              </a:solidFill>
              <a:ln w="19050">
                <a:solidFill>
                  <a:schemeClr val="lt1"/>
                </a:solidFill>
              </a:ln>
              <a:effectLst/>
            </c:spPr>
          </c:dPt>
          <c:dPt>
            <c:idx val="106"/>
            <c:bubble3D val="0"/>
            <c:spPr>
              <a:solidFill>
                <a:schemeClr val="accent5">
                  <a:lumMod val="50000"/>
                  <a:lumOff val="50000"/>
                </a:schemeClr>
              </a:solidFill>
              <a:ln w="19050">
                <a:solidFill>
                  <a:schemeClr val="lt1"/>
                </a:solidFill>
              </a:ln>
              <a:effectLst/>
            </c:spPr>
          </c:dPt>
          <c:dPt>
            <c:idx val="107"/>
            <c:bubble3D val="0"/>
            <c:spPr>
              <a:solidFill>
                <a:schemeClr val="accent6">
                  <a:lumMod val="50000"/>
                  <a:lumOff val="50000"/>
                </a:schemeClr>
              </a:solidFill>
              <a:ln w="19050">
                <a:solidFill>
                  <a:schemeClr val="lt1"/>
                </a:solidFill>
              </a:ln>
              <a:effectLst/>
            </c:spPr>
          </c:dPt>
          <c:dPt>
            <c:idx val="108"/>
            <c:bubble3D val="0"/>
            <c:spPr>
              <a:solidFill>
                <a:schemeClr val="accent1"/>
              </a:solidFill>
              <a:ln w="19050">
                <a:solidFill>
                  <a:schemeClr val="lt1"/>
                </a:solidFill>
              </a:ln>
              <a:effectLst/>
            </c:spPr>
          </c:dPt>
          <c:dPt>
            <c:idx val="109"/>
            <c:bubble3D val="0"/>
            <c:spPr>
              <a:solidFill>
                <a:schemeClr val="accent2"/>
              </a:solidFill>
              <a:ln w="19050">
                <a:solidFill>
                  <a:schemeClr val="lt1"/>
                </a:solidFill>
              </a:ln>
              <a:effectLst/>
            </c:spPr>
          </c:dPt>
          <c:dPt>
            <c:idx val="110"/>
            <c:bubble3D val="0"/>
            <c:spPr>
              <a:solidFill>
                <a:schemeClr val="accent3"/>
              </a:solidFill>
              <a:ln w="19050">
                <a:solidFill>
                  <a:schemeClr val="lt1"/>
                </a:solidFill>
              </a:ln>
              <a:effectLst/>
            </c:spPr>
          </c:dPt>
          <c:dPt>
            <c:idx val="111"/>
            <c:bubble3D val="0"/>
            <c:spPr>
              <a:solidFill>
                <a:schemeClr val="accent4"/>
              </a:solidFill>
              <a:ln w="19050">
                <a:solidFill>
                  <a:schemeClr val="lt1"/>
                </a:solidFill>
              </a:ln>
              <a:effectLst/>
            </c:spPr>
          </c:dPt>
          <c:dPt>
            <c:idx val="112"/>
            <c:bubble3D val="0"/>
            <c:spPr>
              <a:solidFill>
                <a:schemeClr val="accent5"/>
              </a:solidFill>
              <a:ln w="19050">
                <a:solidFill>
                  <a:schemeClr val="lt1"/>
                </a:solidFill>
              </a:ln>
              <a:effectLst/>
            </c:spPr>
          </c:dPt>
          <c:dPt>
            <c:idx val="113"/>
            <c:bubble3D val="0"/>
            <c:spPr>
              <a:solidFill>
                <a:schemeClr val="accent6"/>
              </a:solidFill>
              <a:ln w="19050">
                <a:solidFill>
                  <a:schemeClr val="lt1"/>
                </a:solidFill>
              </a:ln>
              <a:effectLst/>
            </c:spPr>
          </c:dPt>
          <c:dPt>
            <c:idx val="114"/>
            <c:bubble3D val="0"/>
            <c:spPr>
              <a:solidFill>
                <a:schemeClr val="accent1">
                  <a:lumMod val="60000"/>
                </a:schemeClr>
              </a:solidFill>
              <a:ln w="19050">
                <a:solidFill>
                  <a:schemeClr val="lt1"/>
                </a:solidFill>
              </a:ln>
              <a:effectLst/>
            </c:spPr>
          </c:dPt>
          <c:dPt>
            <c:idx val="115"/>
            <c:bubble3D val="0"/>
            <c:spPr>
              <a:solidFill>
                <a:schemeClr val="accent2">
                  <a:lumMod val="60000"/>
                </a:schemeClr>
              </a:solidFill>
              <a:ln w="19050">
                <a:solidFill>
                  <a:schemeClr val="lt1"/>
                </a:solidFill>
              </a:ln>
              <a:effectLst/>
            </c:spPr>
          </c:dPt>
          <c:dPt>
            <c:idx val="116"/>
            <c:bubble3D val="0"/>
            <c:spPr>
              <a:solidFill>
                <a:schemeClr val="accent3">
                  <a:lumMod val="60000"/>
                </a:schemeClr>
              </a:solidFill>
              <a:ln w="19050">
                <a:solidFill>
                  <a:schemeClr val="lt1"/>
                </a:solidFill>
              </a:ln>
              <a:effectLst/>
            </c:spPr>
          </c:dPt>
          <c:dPt>
            <c:idx val="117"/>
            <c:bubble3D val="0"/>
            <c:spPr>
              <a:solidFill>
                <a:schemeClr val="accent4">
                  <a:lumMod val="60000"/>
                </a:schemeClr>
              </a:solidFill>
              <a:ln w="19050">
                <a:solidFill>
                  <a:schemeClr val="lt1"/>
                </a:solidFill>
              </a:ln>
              <a:effectLst/>
            </c:spPr>
          </c:dPt>
          <c:dPt>
            <c:idx val="118"/>
            <c:bubble3D val="0"/>
            <c:spPr>
              <a:solidFill>
                <a:schemeClr val="accent5">
                  <a:lumMod val="60000"/>
                </a:schemeClr>
              </a:solidFill>
              <a:ln w="19050">
                <a:solidFill>
                  <a:schemeClr val="lt1"/>
                </a:solidFill>
              </a:ln>
              <a:effectLst/>
            </c:spPr>
          </c:dPt>
          <c:dPt>
            <c:idx val="119"/>
            <c:bubble3D val="0"/>
            <c:spPr>
              <a:solidFill>
                <a:schemeClr val="accent6">
                  <a:lumMod val="60000"/>
                </a:schemeClr>
              </a:solidFill>
              <a:ln w="19050">
                <a:solidFill>
                  <a:schemeClr val="lt1"/>
                </a:solidFill>
              </a:ln>
              <a:effectLst/>
            </c:spPr>
          </c:dPt>
          <c:dPt>
            <c:idx val="120"/>
            <c:bubble3D val="0"/>
            <c:spPr>
              <a:solidFill>
                <a:schemeClr val="accent1">
                  <a:lumMod val="80000"/>
                  <a:lumOff val="20000"/>
                </a:schemeClr>
              </a:solidFill>
              <a:ln w="19050">
                <a:solidFill>
                  <a:schemeClr val="lt1"/>
                </a:solidFill>
              </a:ln>
              <a:effectLst/>
            </c:spPr>
          </c:dPt>
          <c:dPt>
            <c:idx val="121"/>
            <c:bubble3D val="0"/>
            <c:spPr>
              <a:solidFill>
                <a:schemeClr val="accent2">
                  <a:lumMod val="80000"/>
                  <a:lumOff val="20000"/>
                </a:schemeClr>
              </a:solidFill>
              <a:ln w="19050">
                <a:solidFill>
                  <a:schemeClr val="lt1"/>
                </a:solidFill>
              </a:ln>
              <a:effectLst/>
            </c:spPr>
          </c:dPt>
          <c:dPt>
            <c:idx val="122"/>
            <c:bubble3D val="0"/>
            <c:spPr>
              <a:solidFill>
                <a:schemeClr val="accent3">
                  <a:lumMod val="80000"/>
                  <a:lumOff val="20000"/>
                </a:schemeClr>
              </a:solidFill>
              <a:ln w="19050">
                <a:solidFill>
                  <a:schemeClr val="lt1"/>
                </a:solidFill>
              </a:ln>
              <a:effectLst/>
            </c:spPr>
          </c:dPt>
          <c:dPt>
            <c:idx val="123"/>
            <c:bubble3D val="0"/>
            <c:spPr>
              <a:solidFill>
                <a:schemeClr val="accent4">
                  <a:lumMod val="80000"/>
                  <a:lumOff val="20000"/>
                </a:schemeClr>
              </a:solidFill>
              <a:ln w="19050">
                <a:solidFill>
                  <a:schemeClr val="lt1"/>
                </a:solidFill>
              </a:ln>
              <a:effectLst/>
            </c:spPr>
          </c:dPt>
          <c:dPt>
            <c:idx val="124"/>
            <c:bubble3D val="0"/>
            <c:spPr>
              <a:solidFill>
                <a:schemeClr val="accent5">
                  <a:lumMod val="80000"/>
                  <a:lumOff val="20000"/>
                </a:schemeClr>
              </a:solidFill>
              <a:ln w="19050">
                <a:solidFill>
                  <a:schemeClr val="lt1"/>
                </a:solidFill>
              </a:ln>
              <a:effectLst/>
            </c:spPr>
          </c:dPt>
          <c:dPt>
            <c:idx val="125"/>
            <c:bubble3D val="0"/>
            <c:spPr>
              <a:solidFill>
                <a:schemeClr val="accent6">
                  <a:lumMod val="80000"/>
                  <a:lumOff val="20000"/>
                </a:schemeClr>
              </a:solidFill>
              <a:ln w="19050">
                <a:solidFill>
                  <a:schemeClr val="lt1"/>
                </a:solidFill>
              </a:ln>
              <a:effectLst/>
            </c:spPr>
          </c:dPt>
          <c:dPt>
            <c:idx val="126"/>
            <c:bubble3D val="0"/>
            <c:spPr>
              <a:solidFill>
                <a:schemeClr val="accent1">
                  <a:lumMod val="80000"/>
                </a:schemeClr>
              </a:solidFill>
              <a:ln w="19050">
                <a:solidFill>
                  <a:schemeClr val="lt1"/>
                </a:solidFill>
              </a:ln>
              <a:effectLst/>
            </c:spPr>
          </c:dPt>
          <c:dPt>
            <c:idx val="127"/>
            <c:bubble3D val="0"/>
            <c:spPr>
              <a:solidFill>
                <a:schemeClr val="accent2">
                  <a:lumMod val="80000"/>
                </a:schemeClr>
              </a:solidFill>
              <a:ln w="19050">
                <a:solidFill>
                  <a:schemeClr val="lt1"/>
                </a:solidFill>
              </a:ln>
              <a:effectLst/>
            </c:spPr>
          </c:dPt>
          <c:dPt>
            <c:idx val="128"/>
            <c:bubble3D val="0"/>
            <c:spPr>
              <a:solidFill>
                <a:schemeClr val="accent3">
                  <a:lumMod val="80000"/>
                </a:schemeClr>
              </a:solidFill>
              <a:ln w="19050">
                <a:solidFill>
                  <a:schemeClr val="lt1"/>
                </a:solidFill>
              </a:ln>
              <a:effectLst/>
            </c:spPr>
          </c:dPt>
          <c:dPt>
            <c:idx val="129"/>
            <c:bubble3D val="0"/>
            <c:spPr>
              <a:solidFill>
                <a:schemeClr val="accent4">
                  <a:lumMod val="80000"/>
                </a:schemeClr>
              </a:solidFill>
              <a:ln w="19050">
                <a:solidFill>
                  <a:schemeClr val="lt1"/>
                </a:solidFill>
              </a:ln>
              <a:effectLst/>
            </c:spPr>
          </c:dPt>
          <c:dPt>
            <c:idx val="130"/>
            <c:bubble3D val="0"/>
            <c:spPr>
              <a:solidFill>
                <a:schemeClr val="accent5">
                  <a:lumMod val="80000"/>
                </a:schemeClr>
              </a:solidFill>
              <a:ln w="19050">
                <a:solidFill>
                  <a:schemeClr val="lt1"/>
                </a:solidFill>
              </a:ln>
              <a:effectLst/>
            </c:spPr>
          </c:dPt>
          <c:dPt>
            <c:idx val="131"/>
            <c:bubble3D val="0"/>
            <c:spPr>
              <a:solidFill>
                <a:schemeClr val="accent6">
                  <a:lumMod val="80000"/>
                </a:schemeClr>
              </a:solidFill>
              <a:ln w="19050">
                <a:solidFill>
                  <a:schemeClr val="lt1"/>
                </a:solidFill>
              </a:ln>
              <a:effectLst/>
            </c:spPr>
          </c:dPt>
          <c:dPt>
            <c:idx val="132"/>
            <c:bubble3D val="0"/>
            <c:spPr>
              <a:solidFill>
                <a:schemeClr val="accent1">
                  <a:lumMod val="60000"/>
                  <a:lumOff val="40000"/>
                </a:schemeClr>
              </a:solidFill>
              <a:ln w="19050">
                <a:solidFill>
                  <a:schemeClr val="lt1"/>
                </a:solidFill>
              </a:ln>
              <a:effectLst/>
            </c:spPr>
          </c:dPt>
          <c:dPt>
            <c:idx val="133"/>
            <c:bubble3D val="0"/>
            <c:spPr>
              <a:solidFill>
                <a:schemeClr val="accent2">
                  <a:lumMod val="60000"/>
                  <a:lumOff val="40000"/>
                </a:schemeClr>
              </a:solidFill>
              <a:ln w="19050">
                <a:solidFill>
                  <a:schemeClr val="lt1"/>
                </a:solidFill>
              </a:ln>
              <a:effectLst/>
            </c:spPr>
          </c:dPt>
          <c:dPt>
            <c:idx val="134"/>
            <c:bubble3D val="0"/>
            <c:spPr>
              <a:solidFill>
                <a:schemeClr val="accent3">
                  <a:lumMod val="60000"/>
                  <a:lumOff val="40000"/>
                </a:schemeClr>
              </a:solidFill>
              <a:ln w="19050">
                <a:solidFill>
                  <a:schemeClr val="lt1"/>
                </a:solidFill>
              </a:ln>
              <a:effectLst/>
            </c:spPr>
          </c:dPt>
          <c:dPt>
            <c:idx val="135"/>
            <c:bubble3D val="0"/>
            <c:spPr>
              <a:solidFill>
                <a:schemeClr val="accent4">
                  <a:lumMod val="60000"/>
                  <a:lumOff val="40000"/>
                </a:schemeClr>
              </a:solidFill>
              <a:ln w="19050">
                <a:solidFill>
                  <a:schemeClr val="lt1"/>
                </a:solidFill>
              </a:ln>
              <a:effectLst/>
            </c:spPr>
          </c:dPt>
          <c:dPt>
            <c:idx val="136"/>
            <c:bubble3D val="0"/>
            <c:spPr>
              <a:solidFill>
                <a:schemeClr val="accent5">
                  <a:lumMod val="60000"/>
                  <a:lumOff val="40000"/>
                </a:schemeClr>
              </a:solidFill>
              <a:ln w="19050">
                <a:solidFill>
                  <a:schemeClr val="lt1"/>
                </a:solidFill>
              </a:ln>
              <a:effectLst/>
            </c:spPr>
          </c:dPt>
          <c:dPt>
            <c:idx val="137"/>
            <c:bubble3D val="0"/>
            <c:spPr>
              <a:solidFill>
                <a:schemeClr val="accent6">
                  <a:lumMod val="60000"/>
                  <a:lumOff val="40000"/>
                </a:schemeClr>
              </a:solidFill>
              <a:ln w="19050">
                <a:solidFill>
                  <a:schemeClr val="lt1"/>
                </a:solidFill>
              </a:ln>
              <a:effectLst/>
            </c:spPr>
          </c:dPt>
          <c:dPt>
            <c:idx val="138"/>
            <c:bubble3D val="0"/>
            <c:spPr>
              <a:solidFill>
                <a:schemeClr val="accent1">
                  <a:lumMod val="50000"/>
                </a:schemeClr>
              </a:solidFill>
              <a:ln w="19050">
                <a:solidFill>
                  <a:schemeClr val="lt1"/>
                </a:solidFill>
              </a:ln>
              <a:effectLst/>
            </c:spPr>
          </c:dPt>
          <c:dPt>
            <c:idx val="139"/>
            <c:bubble3D val="0"/>
            <c:spPr>
              <a:solidFill>
                <a:schemeClr val="accent2">
                  <a:lumMod val="50000"/>
                </a:schemeClr>
              </a:solidFill>
              <a:ln w="19050">
                <a:solidFill>
                  <a:schemeClr val="lt1"/>
                </a:solidFill>
              </a:ln>
              <a:effectLst/>
            </c:spPr>
          </c:dPt>
          <c:dPt>
            <c:idx val="140"/>
            <c:bubble3D val="0"/>
            <c:spPr>
              <a:solidFill>
                <a:schemeClr val="accent3">
                  <a:lumMod val="50000"/>
                </a:schemeClr>
              </a:solidFill>
              <a:ln w="19050">
                <a:solidFill>
                  <a:schemeClr val="lt1"/>
                </a:solidFill>
              </a:ln>
              <a:effectLst/>
            </c:spPr>
          </c:dPt>
          <c:dPt>
            <c:idx val="141"/>
            <c:bubble3D val="0"/>
            <c:spPr>
              <a:solidFill>
                <a:schemeClr val="accent4">
                  <a:lumMod val="50000"/>
                </a:schemeClr>
              </a:solidFill>
              <a:ln w="19050">
                <a:solidFill>
                  <a:schemeClr val="lt1"/>
                </a:solidFill>
              </a:ln>
              <a:effectLst/>
            </c:spPr>
          </c:dPt>
          <c:dPt>
            <c:idx val="142"/>
            <c:bubble3D val="0"/>
            <c:spPr>
              <a:solidFill>
                <a:schemeClr val="accent5">
                  <a:lumMod val="50000"/>
                </a:schemeClr>
              </a:solidFill>
              <a:ln w="19050">
                <a:solidFill>
                  <a:schemeClr val="lt1"/>
                </a:solidFill>
              </a:ln>
              <a:effectLst/>
            </c:spPr>
          </c:dPt>
          <c:dPt>
            <c:idx val="143"/>
            <c:bubble3D val="0"/>
            <c:spPr>
              <a:solidFill>
                <a:schemeClr val="accent6">
                  <a:lumMod val="50000"/>
                </a:schemeClr>
              </a:solidFill>
              <a:ln w="19050">
                <a:solidFill>
                  <a:schemeClr val="lt1"/>
                </a:solidFill>
              </a:ln>
              <a:effectLst/>
            </c:spPr>
          </c:dPt>
          <c:dPt>
            <c:idx val="144"/>
            <c:bubble3D val="0"/>
            <c:spPr>
              <a:solidFill>
                <a:schemeClr val="accent1">
                  <a:lumMod val="70000"/>
                  <a:lumOff val="30000"/>
                </a:schemeClr>
              </a:solidFill>
              <a:ln w="19050">
                <a:solidFill>
                  <a:schemeClr val="lt1"/>
                </a:solidFill>
              </a:ln>
              <a:effectLst/>
            </c:spPr>
          </c:dPt>
          <c:dPt>
            <c:idx val="145"/>
            <c:bubble3D val="0"/>
            <c:spPr>
              <a:solidFill>
                <a:schemeClr val="accent2">
                  <a:lumMod val="70000"/>
                  <a:lumOff val="30000"/>
                </a:schemeClr>
              </a:solidFill>
              <a:ln w="19050">
                <a:solidFill>
                  <a:schemeClr val="lt1"/>
                </a:solidFill>
              </a:ln>
              <a:effectLst/>
            </c:spPr>
          </c:dPt>
          <c:dPt>
            <c:idx val="146"/>
            <c:bubble3D val="0"/>
            <c:spPr>
              <a:solidFill>
                <a:schemeClr val="accent3">
                  <a:lumMod val="70000"/>
                  <a:lumOff val="30000"/>
                </a:schemeClr>
              </a:solidFill>
              <a:ln w="19050">
                <a:solidFill>
                  <a:schemeClr val="lt1"/>
                </a:solidFill>
              </a:ln>
              <a:effectLst/>
            </c:spPr>
          </c:dPt>
          <c:dPt>
            <c:idx val="147"/>
            <c:bubble3D val="0"/>
            <c:spPr>
              <a:solidFill>
                <a:schemeClr val="accent4">
                  <a:lumMod val="70000"/>
                  <a:lumOff val="30000"/>
                </a:schemeClr>
              </a:solidFill>
              <a:ln w="19050">
                <a:solidFill>
                  <a:schemeClr val="lt1"/>
                </a:solidFill>
              </a:ln>
              <a:effectLst/>
            </c:spPr>
          </c:dPt>
          <c:dPt>
            <c:idx val="148"/>
            <c:bubble3D val="0"/>
            <c:spPr>
              <a:solidFill>
                <a:schemeClr val="accent5">
                  <a:lumMod val="70000"/>
                  <a:lumOff val="30000"/>
                </a:schemeClr>
              </a:solidFill>
              <a:ln w="19050">
                <a:solidFill>
                  <a:schemeClr val="lt1"/>
                </a:solidFill>
              </a:ln>
              <a:effectLst/>
            </c:spPr>
          </c:dPt>
          <c:dPt>
            <c:idx val="149"/>
            <c:bubble3D val="0"/>
            <c:spPr>
              <a:solidFill>
                <a:schemeClr val="accent6">
                  <a:lumMod val="70000"/>
                  <a:lumOff val="30000"/>
                </a:schemeClr>
              </a:solidFill>
              <a:ln w="19050">
                <a:solidFill>
                  <a:schemeClr val="lt1"/>
                </a:solidFill>
              </a:ln>
              <a:effectLst/>
            </c:spPr>
          </c:dPt>
          <c:dPt>
            <c:idx val="150"/>
            <c:bubble3D val="0"/>
            <c:spPr>
              <a:solidFill>
                <a:schemeClr val="accent1">
                  <a:lumMod val="70000"/>
                </a:schemeClr>
              </a:solidFill>
              <a:ln w="19050">
                <a:solidFill>
                  <a:schemeClr val="lt1"/>
                </a:solidFill>
              </a:ln>
              <a:effectLst/>
            </c:spPr>
          </c:dPt>
          <c:dPt>
            <c:idx val="151"/>
            <c:bubble3D val="0"/>
            <c:spPr>
              <a:solidFill>
                <a:schemeClr val="accent2">
                  <a:lumMod val="70000"/>
                </a:schemeClr>
              </a:solidFill>
              <a:ln w="19050">
                <a:solidFill>
                  <a:schemeClr val="lt1"/>
                </a:solidFill>
              </a:ln>
              <a:effectLst/>
            </c:spPr>
          </c:dPt>
          <c:dPt>
            <c:idx val="152"/>
            <c:bubble3D val="0"/>
            <c:spPr>
              <a:solidFill>
                <a:schemeClr val="accent3">
                  <a:lumMod val="70000"/>
                </a:schemeClr>
              </a:solidFill>
              <a:ln w="19050">
                <a:solidFill>
                  <a:schemeClr val="lt1"/>
                </a:solidFill>
              </a:ln>
              <a:effectLst/>
            </c:spPr>
          </c:dPt>
          <c:dPt>
            <c:idx val="153"/>
            <c:bubble3D val="0"/>
            <c:spPr>
              <a:solidFill>
                <a:schemeClr val="accent4">
                  <a:lumMod val="70000"/>
                </a:schemeClr>
              </a:solidFill>
              <a:ln w="19050">
                <a:solidFill>
                  <a:schemeClr val="lt1"/>
                </a:solidFill>
              </a:ln>
              <a:effectLst/>
            </c:spPr>
          </c:dPt>
          <c:dPt>
            <c:idx val="154"/>
            <c:bubble3D val="0"/>
            <c:spPr>
              <a:solidFill>
                <a:schemeClr val="accent5">
                  <a:lumMod val="70000"/>
                </a:schemeClr>
              </a:solidFill>
              <a:ln w="19050">
                <a:solidFill>
                  <a:schemeClr val="lt1"/>
                </a:solidFill>
              </a:ln>
              <a:effectLst/>
            </c:spPr>
          </c:dPt>
          <c:dPt>
            <c:idx val="155"/>
            <c:bubble3D val="0"/>
            <c:spPr>
              <a:solidFill>
                <a:schemeClr val="accent6">
                  <a:lumMod val="70000"/>
                </a:schemeClr>
              </a:solidFill>
              <a:ln w="19050">
                <a:solidFill>
                  <a:schemeClr val="lt1"/>
                </a:solidFill>
              </a:ln>
              <a:effectLst/>
            </c:spPr>
          </c:dPt>
          <c:dPt>
            <c:idx val="156"/>
            <c:bubble3D val="0"/>
            <c:spPr>
              <a:solidFill>
                <a:schemeClr val="accent1">
                  <a:lumMod val="50000"/>
                  <a:lumOff val="50000"/>
                </a:schemeClr>
              </a:solidFill>
              <a:ln w="19050">
                <a:solidFill>
                  <a:schemeClr val="lt1"/>
                </a:solidFill>
              </a:ln>
              <a:effectLst/>
            </c:spPr>
          </c:dPt>
          <c:dPt>
            <c:idx val="157"/>
            <c:bubble3D val="0"/>
            <c:spPr>
              <a:solidFill>
                <a:schemeClr val="accent2">
                  <a:lumMod val="50000"/>
                  <a:lumOff val="50000"/>
                </a:schemeClr>
              </a:solidFill>
              <a:ln w="19050">
                <a:solidFill>
                  <a:schemeClr val="lt1"/>
                </a:solidFill>
              </a:ln>
              <a:effectLst/>
            </c:spPr>
          </c:dPt>
          <c:dPt>
            <c:idx val="158"/>
            <c:bubble3D val="0"/>
            <c:spPr>
              <a:solidFill>
                <a:schemeClr val="accent3">
                  <a:lumMod val="50000"/>
                  <a:lumOff val="50000"/>
                </a:schemeClr>
              </a:solidFill>
              <a:ln w="19050">
                <a:solidFill>
                  <a:schemeClr val="lt1"/>
                </a:solidFill>
              </a:ln>
              <a:effectLst/>
            </c:spPr>
          </c:dPt>
          <c:dPt>
            <c:idx val="159"/>
            <c:bubble3D val="0"/>
            <c:spPr>
              <a:solidFill>
                <a:schemeClr val="accent4">
                  <a:lumMod val="50000"/>
                  <a:lumOff val="50000"/>
                </a:schemeClr>
              </a:solidFill>
              <a:ln w="19050">
                <a:solidFill>
                  <a:schemeClr val="lt1"/>
                </a:solidFill>
              </a:ln>
              <a:effectLst/>
            </c:spPr>
          </c:dPt>
          <c:dPt>
            <c:idx val="160"/>
            <c:bubble3D val="0"/>
            <c:spPr>
              <a:solidFill>
                <a:schemeClr val="accent5">
                  <a:lumMod val="50000"/>
                  <a:lumOff val="50000"/>
                </a:schemeClr>
              </a:solidFill>
              <a:ln w="19050">
                <a:solidFill>
                  <a:schemeClr val="lt1"/>
                </a:solidFill>
              </a:ln>
              <a:effectLst/>
            </c:spPr>
          </c:dPt>
          <c:dPt>
            <c:idx val="161"/>
            <c:bubble3D val="0"/>
            <c:spPr>
              <a:solidFill>
                <a:schemeClr val="accent6">
                  <a:lumMod val="50000"/>
                  <a:lumOff val="50000"/>
                </a:schemeClr>
              </a:solidFill>
              <a:ln w="19050">
                <a:solidFill>
                  <a:schemeClr val="lt1"/>
                </a:solidFill>
              </a:ln>
              <a:effectLst/>
            </c:spPr>
          </c:dPt>
          <c:dPt>
            <c:idx val="162"/>
            <c:bubble3D val="0"/>
            <c:spPr>
              <a:solidFill>
                <a:schemeClr val="accent1"/>
              </a:solidFill>
              <a:ln w="19050">
                <a:solidFill>
                  <a:schemeClr val="lt1"/>
                </a:solidFill>
              </a:ln>
              <a:effectLst/>
            </c:spPr>
          </c:dPt>
          <c:dPt>
            <c:idx val="163"/>
            <c:bubble3D val="0"/>
            <c:spPr>
              <a:solidFill>
                <a:schemeClr val="accent2"/>
              </a:solidFill>
              <a:ln w="19050">
                <a:solidFill>
                  <a:schemeClr val="lt1"/>
                </a:solidFill>
              </a:ln>
              <a:effectLst/>
            </c:spPr>
          </c:dPt>
          <c:dPt>
            <c:idx val="164"/>
            <c:bubble3D val="0"/>
            <c:spPr>
              <a:solidFill>
                <a:schemeClr val="accent3"/>
              </a:solidFill>
              <a:ln w="19050">
                <a:solidFill>
                  <a:schemeClr val="lt1"/>
                </a:solidFill>
              </a:ln>
              <a:effectLst/>
            </c:spPr>
          </c:dPt>
          <c:dPt>
            <c:idx val="165"/>
            <c:bubble3D val="0"/>
            <c:spPr>
              <a:solidFill>
                <a:schemeClr val="accent4"/>
              </a:solidFill>
              <a:ln w="19050">
                <a:solidFill>
                  <a:schemeClr val="lt1"/>
                </a:solidFill>
              </a:ln>
              <a:effectLst/>
            </c:spPr>
          </c:dPt>
          <c:dPt>
            <c:idx val="166"/>
            <c:bubble3D val="0"/>
            <c:spPr>
              <a:solidFill>
                <a:schemeClr val="accent5"/>
              </a:solidFill>
              <a:ln w="19050">
                <a:solidFill>
                  <a:schemeClr val="lt1"/>
                </a:solidFill>
              </a:ln>
              <a:effectLst/>
            </c:spPr>
          </c:dPt>
          <c:dPt>
            <c:idx val="167"/>
            <c:bubble3D val="0"/>
            <c:spPr>
              <a:solidFill>
                <a:schemeClr val="accent6"/>
              </a:solidFill>
              <a:ln w="19050">
                <a:solidFill>
                  <a:schemeClr val="lt1"/>
                </a:solidFill>
              </a:ln>
              <a:effectLst/>
            </c:spPr>
          </c:dPt>
          <c:dPt>
            <c:idx val="168"/>
            <c:bubble3D val="0"/>
            <c:spPr>
              <a:solidFill>
                <a:schemeClr val="accent1">
                  <a:lumMod val="60000"/>
                </a:schemeClr>
              </a:solidFill>
              <a:ln w="19050">
                <a:solidFill>
                  <a:schemeClr val="lt1"/>
                </a:solidFill>
              </a:ln>
              <a:effectLst/>
            </c:spPr>
          </c:dPt>
          <c:dPt>
            <c:idx val="169"/>
            <c:bubble3D val="0"/>
            <c:spPr>
              <a:solidFill>
                <a:schemeClr val="accent2">
                  <a:lumMod val="60000"/>
                </a:schemeClr>
              </a:solidFill>
              <a:ln w="19050">
                <a:solidFill>
                  <a:schemeClr val="lt1"/>
                </a:solidFill>
              </a:ln>
              <a:effectLst/>
            </c:spPr>
          </c:dPt>
          <c:dPt>
            <c:idx val="170"/>
            <c:bubble3D val="0"/>
            <c:spPr>
              <a:solidFill>
                <a:schemeClr val="accent3">
                  <a:lumMod val="60000"/>
                </a:schemeClr>
              </a:solidFill>
              <a:ln w="19050">
                <a:solidFill>
                  <a:schemeClr val="lt1"/>
                </a:solidFill>
              </a:ln>
              <a:effectLst/>
            </c:spPr>
          </c:dPt>
          <c:dPt>
            <c:idx val="171"/>
            <c:bubble3D val="0"/>
            <c:spPr>
              <a:solidFill>
                <a:schemeClr val="accent4">
                  <a:lumMod val="60000"/>
                </a:schemeClr>
              </a:solidFill>
              <a:ln w="19050">
                <a:solidFill>
                  <a:schemeClr val="lt1"/>
                </a:solidFill>
              </a:ln>
              <a:effectLst/>
            </c:spPr>
          </c:dPt>
          <c:dPt>
            <c:idx val="172"/>
            <c:bubble3D val="0"/>
            <c:spPr>
              <a:solidFill>
                <a:schemeClr val="accent5">
                  <a:lumMod val="60000"/>
                </a:schemeClr>
              </a:solidFill>
              <a:ln w="19050">
                <a:solidFill>
                  <a:schemeClr val="lt1"/>
                </a:solidFill>
              </a:ln>
              <a:effectLst/>
            </c:spPr>
          </c:dPt>
          <c:dPt>
            <c:idx val="173"/>
            <c:bubble3D val="0"/>
            <c:spPr>
              <a:solidFill>
                <a:schemeClr val="accent6">
                  <a:lumMod val="60000"/>
                </a:schemeClr>
              </a:solidFill>
              <a:ln w="19050">
                <a:solidFill>
                  <a:schemeClr val="lt1"/>
                </a:solidFill>
              </a:ln>
              <a:effectLst/>
            </c:spPr>
          </c:dPt>
          <c:dPt>
            <c:idx val="174"/>
            <c:bubble3D val="0"/>
            <c:spPr>
              <a:solidFill>
                <a:schemeClr val="accent1">
                  <a:lumMod val="80000"/>
                  <a:lumOff val="20000"/>
                </a:schemeClr>
              </a:solidFill>
              <a:ln w="19050">
                <a:solidFill>
                  <a:schemeClr val="lt1"/>
                </a:solidFill>
              </a:ln>
              <a:effectLst/>
            </c:spPr>
          </c:dPt>
          <c:dPt>
            <c:idx val="175"/>
            <c:bubble3D val="0"/>
            <c:spPr>
              <a:solidFill>
                <a:schemeClr val="accent2">
                  <a:lumMod val="80000"/>
                  <a:lumOff val="20000"/>
                </a:schemeClr>
              </a:solidFill>
              <a:ln w="19050">
                <a:solidFill>
                  <a:schemeClr val="lt1"/>
                </a:solidFill>
              </a:ln>
              <a:effectLst/>
            </c:spPr>
          </c:dPt>
          <c:dPt>
            <c:idx val="176"/>
            <c:bubble3D val="0"/>
            <c:spPr>
              <a:solidFill>
                <a:schemeClr val="accent3">
                  <a:lumMod val="80000"/>
                  <a:lumOff val="20000"/>
                </a:schemeClr>
              </a:solidFill>
              <a:ln w="19050">
                <a:solidFill>
                  <a:schemeClr val="lt1"/>
                </a:solidFill>
              </a:ln>
              <a:effectLst/>
            </c:spPr>
          </c:dPt>
          <c:dPt>
            <c:idx val="177"/>
            <c:bubble3D val="0"/>
            <c:spPr>
              <a:solidFill>
                <a:schemeClr val="accent4">
                  <a:lumMod val="80000"/>
                  <a:lumOff val="20000"/>
                </a:schemeClr>
              </a:solidFill>
              <a:ln w="19050">
                <a:solidFill>
                  <a:schemeClr val="lt1"/>
                </a:solidFill>
              </a:ln>
              <a:effectLst/>
            </c:spPr>
          </c:dPt>
          <c:dPt>
            <c:idx val="178"/>
            <c:bubble3D val="0"/>
            <c:spPr>
              <a:solidFill>
                <a:schemeClr val="accent5">
                  <a:lumMod val="80000"/>
                  <a:lumOff val="20000"/>
                </a:schemeClr>
              </a:solidFill>
              <a:ln w="19050">
                <a:solidFill>
                  <a:schemeClr val="lt1"/>
                </a:solidFill>
              </a:ln>
              <a:effectLst/>
            </c:spPr>
          </c:dPt>
          <c:dPt>
            <c:idx val="179"/>
            <c:bubble3D val="0"/>
            <c:spPr>
              <a:solidFill>
                <a:schemeClr val="accent6">
                  <a:lumMod val="80000"/>
                  <a:lumOff val="20000"/>
                </a:schemeClr>
              </a:solidFill>
              <a:ln w="19050">
                <a:solidFill>
                  <a:schemeClr val="lt1"/>
                </a:solidFill>
              </a:ln>
              <a:effectLst/>
            </c:spPr>
          </c:dPt>
          <c:dPt>
            <c:idx val="180"/>
            <c:bubble3D val="0"/>
            <c:spPr>
              <a:solidFill>
                <a:schemeClr val="accent1">
                  <a:lumMod val="80000"/>
                </a:schemeClr>
              </a:solidFill>
              <a:ln w="19050">
                <a:solidFill>
                  <a:schemeClr val="lt1"/>
                </a:solidFill>
              </a:ln>
              <a:effectLst/>
            </c:spPr>
          </c:dPt>
          <c:dPt>
            <c:idx val="181"/>
            <c:bubble3D val="0"/>
            <c:spPr>
              <a:solidFill>
                <a:schemeClr val="accent2">
                  <a:lumMod val="80000"/>
                </a:schemeClr>
              </a:solidFill>
              <a:ln w="19050">
                <a:solidFill>
                  <a:schemeClr val="lt1"/>
                </a:solidFill>
              </a:ln>
              <a:effectLst/>
            </c:spPr>
          </c:dPt>
          <c:cat>
            <c:multiLvlStrRef>
              <c:f>Sheet6!$A$4:$A$253</c:f>
              <c:multiLvlStrCache>
                <c:ptCount val="182"/>
                <c:lvl>
                  <c:pt idx="0">
                    <c:v>1000000</c:v>
                  </c:pt>
                  <c:pt idx="1">
                    <c:v>Pre-series A</c:v>
                  </c:pt>
                  <c:pt idx="2">
                    <c:v>(blank)</c:v>
                  </c:pt>
                  <c:pt idx="3">
                    <c:v>Pre-series A</c:v>
                  </c:pt>
                  <c:pt idx="4">
                    <c:v>Seed</c:v>
                  </c:pt>
                  <c:pt idx="5">
                    <c:v>Series A</c:v>
                  </c:pt>
                  <c:pt idx="6">
                    <c:v>Series B</c:v>
                  </c:pt>
                  <c:pt idx="7">
                    <c:v>(blank)</c:v>
                  </c:pt>
                  <c:pt idx="8">
                    <c:v>(blank)</c:v>
                  </c:pt>
                  <c:pt idx="9">
                    <c:v>Pre-series A</c:v>
                  </c:pt>
                  <c:pt idx="10">
                    <c:v>Debt</c:v>
                  </c:pt>
                  <c:pt idx="11">
                    <c:v>Early seed</c:v>
                  </c:pt>
                  <c:pt idx="12">
                    <c:v>Pre-seed</c:v>
                  </c:pt>
                  <c:pt idx="13">
                    <c:v>Pre-series</c:v>
                  </c:pt>
                  <c:pt idx="14">
                    <c:v>Pre-series A</c:v>
                  </c:pt>
                  <c:pt idx="15">
                    <c:v>Pre-series B</c:v>
                  </c:pt>
                  <c:pt idx="16">
                    <c:v>Seed</c:v>
                  </c:pt>
                  <c:pt idx="17">
                    <c:v>Series A</c:v>
                  </c:pt>
                  <c:pt idx="18">
                    <c:v>Series A+</c:v>
                  </c:pt>
                  <c:pt idx="19">
                    <c:v>Series B</c:v>
                  </c:pt>
                  <c:pt idx="20">
                    <c:v>Series B3</c:v>
                  </c:pt>
                  <c:pt idx="21">
                    <c:v>Series C</c:v>
                  </c:pt>
                  <c:pt idx="22">
                    <c:v>Series D</c:v>
                  </c:pt>
                  <c:pt idx="23">
                    <c:v>Series E</c:v>
                  </c:pt>
                  <c:pt idx="24">
                    <c:v>Series F</c:v>
                  </c:pt>
                  <c:pt idx="25">
                    <c:v>Series G</c:v>
                  </c:pt>
                  <c:pt idx="26">
                    <c:v>Series H</c:v>
                  </c:pt>
                  <c:pt idx="27">
                    <c:v>(blank)</c:v>
                  </c:pt>
                  <c:pt idx="28">
                    <c:v>(blank)</c:v>
                  </c:pt>
                  <c:pt idx="29">
                    <c:v>Series C</c:v>
                  </c:pt>
                  <c:pt idx="30">
                    <c:v>(blank)</c:v>
                  </c:pt>
                  <c:pt idx="31">
                    <c:v>Seed</c:v>
                  </c:pt>
                  <c:pt idx="32">
                    <c:v>Series A</c:v>
                  </c:pt>
                  <c:pt idx="33">
                    <c:v>(blank)</c:v>
                  </c:pt>
                  <c:pt idx="34">
                    <c:v>Debt</c:v>
                  </c:pt>
                  <c:pt idx="35">
                    <c:v>Pre-seed</c:v>
                  </c:pt>
                  <c:pt idx="36">
                    <c:v>Pre-series A</c:v>
                  </c:pt>
                  <c:pt idx="37">
                    <c:v>Seed</c:v>
                  </c:pt>
                  <c:pt idx="38">
                    <c:v>Series A</c:v>
                  </c:pt>
                  <c:pt idx="39">
                    <c:v>Series B</c:v>
                  </c:pt>
                  <c:pt idx="40">
                    <c:v>Series C</c:v>
                  </c:pt>
                  <c:pt idx="41">
                    <c:v>(blank)</c:v>
                  </c:pt>
                  <c:pt idx="42">
                    <c:v>(blank)</c:v>
                  </c:pt>
                  <c:pt idx="43">
                    <c:v>Seed</c:v>
                  </c:pt>
                  <c:pt idx="44">
                    <c:v>(blank)</c:v>
                  </c:pt>
                  <c:pt idx="45">
                    <c:v>1200000</c:v>
                  </c:pt>
                  <c:pt idx="46">
                    <c:v>(blank)</c:v>
                  </c:pt>
                  <c:pt idx="47">
                    <c:v>Seed</c:v>
                  </c:pt>
                  <c:pt idx="48">
                    <c:v>Seed</c:v>
                  </c:pt>
                  <c:pt idx="49">
                    <c:v>Seed</c:v>
                  </c:pt>
                  <c:pt idx="50">
                    <c:v>Pre-series A</c:v>
                  </c:pt>
                  <c:pt idx="51">
                    <c:v>(blank)</c:v>
                  </c:pt>
                  <c:pt idx="52">
                    <c:v>Pre-seed</c:v>
                  </c:pt>
                  <c:pt idx="53">
                    <c:v>(blank)</c:v>
                  </c:pt>
                  <c:pt idx="54">
                    <c:v>Debt</c:v>
                  </c:pt>
                  <c:pt idx="55">
                    <c:v>Pre-seed</c:v>
                  </c:pt>
                  <c:pt idx="56">
                    <c:v>Seed</c:v>
                  </c:pt>
                  <c:pt idx="57">
                    <c:v>Pre-series A</c:v>
                  </c:pt>
                  <c:pt idx="58">
                    <c:v>Seed</c:v>
                  </c:pt>
                  <c:pt idx="59">
                    <c:v>Series B</c:v>
                  </c:pt>
                  <c:pt idx="60">
                    <c:v>Series F1</c:v>
                  </c:pt>
                  <c:pt idx="61">
                    <c:v>(blank)</c:v>
                  </c:pt>
                  <c:pt idx="62">
                    <c:v>Bridge</c:v>
                  </c:pt>
                  <c:pt idx="63">
                    <c:v>Debt</c:v>
                  </c:pt>
                  <c:pt idx="64">
                    <c:v>Pre-seed</c:v>
                  </c:pt>
                  <c:pt idx="65">
                    <c:v>Pre-series A</c:v>
                  </c:pt>
                  <c:pt idx="66">
                    <c:v>Pre-series B</c:v>
                  </c:pt>
                  <c:pt idx="67">
                    <c:v>Seed</c:v>
                  </c:pt>
                  <c:pt idx="68">
                    <c:v>Series A</c:v>
                  </c:pt>
                  <c:pt idx="69">
                    <c:v>Series B</c:v>
                  </c:pt>
                  <c:pt idx="70">
                    <c:v>Series C</c:v>
                  </c:pt>
                  <c:pt idx="71">
                    <c:v>Series D</c:v>
                  </c:pt>
                  <c:pt idx="72">
                    <c:v>Series F</c:v>
                  </c:pt>
                  <c:pt idx="73">
                    <c:v>Series H</c:v>
                  </c:pt>
                  <c:pt idx="74">
                    <c:v>(blank)</c:v>
                  </c:pt>
                  <c:pt idx="75">
                    <c:v>Pre-series A</c:v>
                  </c:pt>
                  <c:pt idx="76">
                    <c:v>Pre-series A</c:v>
                  </c:pt>
                  <c:pt idx="77">
                    <c:v>Seed</c:v>
                  </c:pt>
                  <c:pt idx="78">
                    <c:v>Pre-seed</c:v>
                  </c:pt>
                  <c:pt idx="79">
                    <c:v>Pre-series A</c:v>
                  </c:pt>
                  <c:pt idx="80">
                    <c:v>Seed</c:v>
                  </c:pt>
                  <c:pt idx="81">
                    <c:v>Seed+</c:v>
                  </c:pt>
                  <c:pt idx="82">
                    <c:v>Series A</c:v>
                  </c:pt>
                  <c:pt idx="83">
                    <c:v>Series E</c:v>
                  </c:pt>
                  <c:pt idx="84">
                    <c:v>(blank)</c:v>
                  </c:pt>
                  <c:pt idx="85">
                    <c:v>Seed</c:v>
                  </c:pt>
                  <c:pt idx="86">
                    <c:v>(blank)</c:v>
                  </c:pt>
                  <c:pt idx="87">
                    <c:v>Series C</c:v>
                  </c:pt>
                  <c:pt idx="88">
                    <c:v>Pre-series A</c:v>
                  </c:pt>
                  <c:pt idx="89">
                    <c:v>Seed</c:v>
                  </c:pt>
                  <c:pt idx="90">
                    <c:v>Series A</c:v>
                  </c:pt>
                  <c:pt idx="91">
                    <c:v>Series E</c:v>
                  </c:pt>
                  <c:pt idx="92">
                    <c:v>Series F</c:v>
                  </c:pt>
                  <c:pt idx="93">
                    <c:v>(blank)</c:v>
                  </c:pt>
                  <c:pt idx="94">
                    <c:v>(blank)</c:v>
                  </c:pt>
                  <c:pt idx="95">
                    <c:v>Seed</c:v>
                  </c:pt>
                  <c:pt idx="96">
                    <c:v>(blank)</c:v>
                  </c:pt>
                  <c:pt idx="97">
                    <c:v>Pre-series A</c:v>
                  </c:pt>
                  <c:pt idx="98">
                    <c:v>Seies A</c:v>
                  </c:pt>
                  <c:pt idx="99">
                    <c:v>Series A</c:v>
                  </c:pt>
                  <c:pt idx="100">
                    <c:v>Series C</c:v>
                  </c:pt>
                  <c:pt idx="101">
                    <c:v>(blank)</c:v>
                  </c:pt>
                  <c:pt idx="102">
                    <c:v>(blank)</c:v>
                  </c:pt>
                  <c:pt idx="103">
                    <c:v>Seed</c:v>
                  </c:pt>
                  <c:pt idx="104">
                    <c:v>Pre-series A</c:v>
                  </c:pt>
                  <c:pt idx="105">
                    <c:v>(blank)</c:v>
                  </c:pt>
                  <c:pt idx="106">
                    <c:v>(blank)</c:v>
                  </c:pt>
                  <c:pt idx="107">
                    <c:v>(blank)</c:v>
                  </c:pt>
                  <c:pt idx="108">
                    <c:v>300000</c:v>
                  </c:pt>
                  <c:pt idx="109">
                    <c:v>6000000</c:v>
                  </c:pt>
                  <c:pt idx="110">
                    <c:v>Debt</c:v>
                  </c:pt>
                  <c:pt idx="111">
                    <c:v>Pre-seed</c:v>
                  </c:pt>
                  <c:pt idx="112">
                    <c:v>Pre-series</c:v>
                  </c:pt>
                  <c:pt idx="113">
                    <c:v>Pre-series A</c:v>
                  </c:pt>
                  <c:pt idx="114">
                    <c:v>Pre-series A1</c:v>
                  </c:pt>
                  <c:pt idx="115">
                    <c:v>Pre-series B</c:v>
                  </c:pt>
                  <c:pt idx="116">
                    <c:v>Seed</c:v>
                  </c:pt>
                  <c:pt idx="117">
                    <c:v>Series A</c:v>
                  </c:pt>
                  <c:pt idx="118">
                    <c:v>Series B</c:v>
                  </c:pt>
                  <c:pt idx="119">
                    <c:v>Series C</c:v>
                  </c:pt>
                  <c:pt idx="120">
                    <c:v>Series D</c:v>
                  </c:pt>
                  <c:pt idx="121">
                    <c:v>Series E</c:v>
                  </c:pt>
                  <c:pt idx="122">
                    <c:v>Series F</c:v>
                  </c:pt>
                  <c:pt idx="123">
                    <c:v>(blank)</c:v>
                  </c:pt>
                  <c:pt idx="124">
                    <c:v>Pre-seed</c:v>
                  </c:pt>
                  <c:pt idx="125">
                    <c:v>300000</c:v>
                  </c:pt>
                  <c:pt idx="126">
                    <c:v>Bridge</c:v>
                  </c:pt>
                  <c:pt idx="127">
                    <c:v>Debt</c:v>
                  </c:pt>
                  <c:pt idx="128">
                    <c:v>Pre-seed</c:v>
                  </c:pt>
                  <c:pt idx="129">
                    <c:v>Pre-series A</c:v>
                  </c:pt>
                  <c:pt idx="130">
                    <c:v>Pre-series B</c:v>
                  </c:pt>
                  <c:pt idx="131">
                    <c:v>Seed</c:v>
                  </c:pt>
                  <c:pt idx="132">
                    <c:v>Series A</c:v>
                  </c:pt>
                  <c:pt idx="133">
                    <c:v>Series B</c:v>
                  </c:pt>
                  <c:pt idx="134">
                    <c:v>Series C</c:v>
                  </c:pt>
                  <c:pt idx="135">
                    <c:v>Series D</c:v>
                  </c:pt>
                  <c:pt idx="136">
                    <c:v>Series D1</c:v>
                  </c:pt>
                  <c:pt idx="137">
                    <c:v>(blank)</c:v>
                  </c:pt>
                  <c:pt idx="138">
                    <c:v>(blank)</c:v>
                  </c:pt>
                  <c:pt idx="139">
                    <c:v>Pre-seed</c:v>
                  </c:pt>
                  <c:pt idx="140">
                    <c:v>Pre-series A</c:v>
                  </c:pt>
                  <c:pt idx="141">
                    <c:v>Seed</c:v>
                  </c:pt>
                  <c:pt idx="142">
                    <c:v>Series A</c:v>
                  </c:pt>
                  <c:pt idx="143">
                    <c:v>Series C</c:v>
                  </c:pt>
                  <c:pt idx="144">
                    <c:v>(blank)</c:v>
                  </c:pt>
                  <c:pt idx="145">
                    <c:v>(blank)</c:v>
                  </c:pt>
                  <c:pt idx="146">
                    <c:v>Pre-series A</c:v>
                  </c:pt>
                  <c:pt idx="147">
                    <c:v>Pre-series A</c:v>
                  </c:pt>
                  <c:pt idx="148">
                    <c:v>Seed</c:v>
                  </c:pt>
                  <c:pt idx="149">
                    <c:v>(blank)</c:v>
                  </c:pt>
                  <c:pt idx="150">
                    <c:v>Seed</c:v>
                  </c:pt>
                  <c:pt idx="151">
                    <c:v>Pre-seed</c:v>
                  </c:pt>
                  <c:pt idx="152">
                    <c:v>Pre-series A</c:v>
                  </c:pt>
                  <c:pt idx="153">
                    <c:v>Pre-series A1</c:v>
                  </c:pt>
                  <c:pt idx="154">
                    <c:v>Seed</c:v>
                  </c:pt>
                  <c:pt idx="155">
                    <c:v>Series A</c:v>
                  </c:pt>
                  <c:pt idx="156">
                    <c:v>Series B</c:v>
                  </c:pt>
                  <c:pt idx="157">
                    <c:v>Series C</c:v>
                  </c:pt>
                  <c:pt idx="158">
                    <c:v>Series D</c:v>
                  </c:pt>
                  <c:pt idx="159">
                    <c:v>(blank)</c:v>
                  </c:pt>
                  <c:pt idx="160">
                    <c:v>(blank)</c:v>
                  </c:pt>
                  <c:pt idx="161">
                    <c:v>Seed</c:v>
                  </c:pt>
                  <c:pt idx="162">
                    <c:v>Seed</c:v>
                  </c:pt>
                  <c:pt idx="163">
                    <c:v>Series A</c:v>
                  </c:pt>
                  <c:pt idx="164">
                    <c:v>(blank)</c:v>
                  </c:pt>
                  <c:pt idx="165">
                    <c:v>(blank)</c:v>
                  </c:pt>
                  <c:pt idx="166">
                    <c:v>Seed</c:v>
                  </c:pt>
                  <c:pt idx="167">
                    <c:v>Seed</c:v>
                  </c:pt>
                  <c:pt idx="168">
                    <c:v>Pre-seed</c:v>
                  </c:pt>
                  <c:pt idx="169">
                    <c:v>Series A</c:v>
                  </c:pt>
                  <c:pt idx="170">
                    <c:v>Pre-series A</c:v>
                  </c:pt>
                  <c:pt idx="171">
                    <c:v>Debt</c:v>
                  </c:pt>
                  <c:pt idx="172">
                    <c:v>Pre-seed</c:v>
                  </c:pt>
                  <c:pt idx="173">
                    <c:v>Seed</c:v>
                  </c:pt>
                  <c:pt idx="174">
                    <c:v>Series A</c:v>
                  </c:pt>
                  <c:pt idx="175">
                    <c:v>(blank)</c:v>
                  </c:pt>
                  <c:pt idx="176">
                    <c:v>Seed</c:v>
                  </c:pt>
                  <c:pt idx="177">
                    <c:v>Pre-series A</c:v>
                  </c:pt>
                  <c:pt idx="178">
                    <c:v>Seed</c:v>
                  </c:pt>
                  <c:pt idx="179">
                    <c:v>(blank)</c:v>
                  </c:pt>
                  <c:pt idx="180">
                    <c:v>(blank)</c:v>
                  </c:pt>
                  <c:pt idx="181">
                    <c:v>(blank)</c:v>
                  </c:pt>
                </c:lvl>
                <c:lvl>
                  <c:pt idx="0">
                    <c:v>Ahmadabad</c:v>
                  </c:pt>
                  <c:pt idx="3">
                    <c:v>Ahmedabad</c:v>
                  </c:pt>
                  <c:pt idx="8">
                    <c:v>Ambernath</c:v>
                  </c:pt>
                  <c:pt idx="9">
                    <c:v>Andheri</c:v>
                  </c:pt>
                  <c:pt idx="10">
                    <c:v>Bangalore</c:v>
                  </c:pt>
                  <c:pt idx="28">
                    <c:v>Beijing</c:v>
                  </c:pt>
                  <c:pt idx="29">
                    <c:v>Bhilwara</c:v>
                  </c:pt>
                  <c:pt idx="30">
                    <c:v>Bhubaneswar</c:v>
                  </c:pt>
                  <c:pt idx="31">
                    <c:v>Chandigarh</c:v>
                  </c:pt>
                  <c:pt idx="34">
                    <c:v>Chennai</c:v>
                  </c:pt>
                  <c:pt idx="42">
                    <c:v>Cochin</c:v>
                  </c:pt>
                  <c:pt idx="43">
                    <c:v>Coimbatore</c:v>
                  </c:pt>
                  <c:pt idx="45">
                    <c:v>Computer Games</c:v>
                  </c:pt>
                  <c:pt idx="46">
                    <c:v>Faridabad</c:v>
                  </c:pt>
                  <c:pt idx="47">
                    <c:v>Faridabad, Haryana</c:v>
                  </c:pt>
                  <c:pt idx="48">
                    <c:v>Food &amp; Beverages</c:v>
                  </c:pt>
                  <c:pt idx="49">
                    <c:v>Gandhinagar</c:v>
                  </c:pt>
                  <c:pt idx="50">
                    <c:v>Ghaziabad</c:v>
                  </c:pt>
                  <c:pt idx="52">
                    <c:v>Goa</c:v>
                  </c:pt>
                  <c:pt idx="54">
                    <c:v>Gujarat</c:v>
                  </c:pt>
                  <c:pt idx="57">
                    <c:v>Gurgaon</c:v>
                  </c:pt>
                  <c:pt idx="62">
                    <c:v>Gurugram</c:v>
                  </c:pt>
                  <c:pt idx="75">
                    <c:v>Guwahati</c:v>
                  </c:pt>
                  <c:pt idx="76">
                    <c:v>Haryana</c:v>
                  </c:pt>
                  <c:pt idx="78">
                    <c:v>Hyderabad</c:v>
                  </c:pt>
                  <c:pt idx="85">
                    <c:v>Indore</c:v>
                  </c:pt>
                  <c:pt idx="87">
                    <c:v>Information Technology &amp; Services</c:v>
                  </c:pt>
                  <c:pt idx="88">
                    <c:v>Jaipur</c:v>
                  </c:pt>
                  <c:pt idx="94">
                    <c:v>Jharkhand</c:v>
                  </c:pt>
                  <c:pt idx="95">
                    <c:v>Jodhpur</c:v>
                  </c:pt>
                  <c:pt idx="96">
                    <c:v>Kanpur</c:v>
                  </c:pt>
                  <c:pt idx="97">
                    <c:v>Kochi</c:v>
                  </c:pt>
                  <c:pt idx="98">
                    <c:v>Kolkata</c:v>
                  </c:pt>
                  <c:pt idx="102">
                    <c:v>Kottayam</c:v>
                  </c:pt>
                  <c:pt idx="103">
                    <c:v>London</c:v>
                  </c:pt>
                  <c:pt idx="104">
                    <c:v>Lucknow</c:v>
                  </c:pt>
                  <c:pt idx="106">
                    <c:v>Mangalore</c:v>
                  </c:pt>
                  <c:pt idx="107">
                    <c:v>Mountain View, CA</c:v>
                  </c:pt>
                  <c:pt idx="108">
                    <c:v>Mumbai</c:v>
                  </c:pt>
                  <c:pt idx="124">
                    <c:v>Nagpur</c:v>
                  </c:pt>
                  <c:pt idx="125">
                    <c:v>New Delhi</c:v>
                  </c:pt>
                  <c:pt idx="138">
                    <c:v>New York</c:v>
                  </c:pt>
                  <c:pt idx="139">
                    <c:v>Noida</c:v>
                  </c:pt>
                  <c:pt idx="145">
                    <c:v>Online Media #REF!</c:v>
                  </c:pt>
                  <c:pt idx="146">
                    <c:v>Orissia</c:v>
                  </c:pt>
                  <c:pt idx="147">
                    <c:v>Panaji</c:v>
                  </c:pt>
                  <c:pt idx="148">
                    <c:v>Panchkula</c:v>
                  </c:pt>
                  <c:pt idx="149">
                    <c:v>Pharmaceuticals #REF!</c:v>
                  </c:pt>
                  <c:pt idx="150">
                    <c:v>Powai</c:v>
                  </c:pt>
                  <c:pt idx="151">
                    <c:v>Pune</c:v>
                  </c:pt>
                  <c:pt idx="160">
                    <c:v>Rajsamand</c:v>
                  </c:pt>
                  <c:pt idx="161">
                    <c:v>Ranchi</c:v>
                  </c:pt>
                  <c:pt idx="162">
                    <c:v>Roorkee</c:v>
                  </c:pt>
                  <c:pt idx="163">
                    <c:v>Samsitpur</c:v>
                  </c:pt>
                  <c:pt idx="164">
                    <c:v>Santra</c:v>
                  </c:pt>
                  <c:pt idx="165">
                    <c:v>Satara</c:v>
                  </c:pt>
                  <c:pt idx="166">
                    <c:v>Silvassa</c:v>
                  </c:pt>
                  <c:pt idx="167">
                    <c:v>Small Towns, Andhra Pradesh</c:v>
                  </c:pt>
                  <c:pt idx="168">
                    <c:v>Surat</c:v>
                  </c:pt>
                  <c:pt idx="170">
                    <c:v>Telugana</c:v>
                  </c:pt>
                  <c:pt idx="171">
                    <c:v>Thane</c:v>
                  </c:pt>
                  <c:pt idx="176">
                    <c:v>The Nilgiris</c:v>
                  </c:pt>
                  <c:pt idx="177">
                    <c:v>Thiruvananthapuram</c:v>
                  </c:pt>
                  <c:pt idx="178">
                    <c:v>Trivandrum</c:v>
                  </c:pt>
                  <c:pt idx="179">
                    <c:v>Vadodara</c:v>
                  </c:pt>
                  <c:pt idx="180">
                    <c:v>West Bengal</c:v>
                  </c:pt>
                  <c:pt idx="181">
                    <c:v>(blank)</c:v>
                  </c:pt>
                </c:lvl>
              </c:multiLvlStrCache>
            </c:multiLvlStrRef>
          </c:cat>
          <c:val>
            <c:numRef>
              <c:f>Sheet6!$B$4:$B$253</c:f>
              <c:numCache>
                <c:formatCode>General</c:formatCode>
                <c:ptCount val="182"/>
                <c:pt idx="0">
                  <c:v>#N/A</c:v>
                </c:pt>
                <c:pt idx="1">
                  <c:v>1000000</c:v>
                </c:pt>
                <c:pt idx="2">
                  <c:v>300000</c:v>
                </c:pt>
                <c:pt idx="3">
                  <c:v>1250000</c:v>
                </c:pt>
                <c:pt idx="4">
                  <c:v>300000</c:v>
                </c:pt>
                <c:pt idx="5">
                  <c:v>30000000</c:v>
                </c:pt>
                <c:pt idx="6">
                  <c:v>125000000</c:v>
                </c:pt>
                <c:pt idx="7">
                  <c:v>9925000</c:v>
                </c:pt>
                <c:pt idx="8">
                  <c:v>200000</c:v>
                </c:pt>
                <c:pt idx="9">
                  <c:v>1000000</c:v>
                </c:pt>
                <c:pt idx="10">
                  <c:v>#N/A</c:v>
                </c:pt>
                <c:pt idx="11">
                  <c:v>#N/A</c:v>
                </c:pt>
                <c:pt idx="12">
                  <c:v>393500</c:v>
                </c:pt>
                <c:pt idx="13">
                  <c:v>21000000</c:v>
                </c:pt>
                <c:pt idx="14">
                  <c:v>4312500</c:v>
                </c:pt>
                <c:pt idx="15">
                  <c:v>12000000</c:v>
                </c:pt>
                <c:pt idx="16">
                  <c:v>1673947.3684210526</c:v>
                </c:pt>
                <c:pt idx="17">
                  <c:v>12389285.714285715</c:v>
                </c:pt>
                <c:pt idx="18">
                  <c:v>8500000</c:v>
                </c:pt>
                <c:pt idx="19">
                  <c:v>63125000</c:v>
                </c:pt>
                <c:pt idx="20">
                  <c:v>#N/A</c:v>
                </c:pt>
                <c:pt idx="21">
                  <c:v>66846153.846153848</c:v>
                </c:pt>
                <c:pt idx="22">
                  <c:v>131500000</c:v>
                </c:pt>
                <c:pt idx="23">
                  <c:v>63820000</c:v>
                </c:pt>
                <c:pt idx="24">
                  <c:v>192000000</c:v>
                </c:pt>
                <c:pt idx="25">
                  <c:v>266000000</c:v>
                </c:pt>
                <c:pt idx="26">
                  <c:v>#N/A</c:v>
                </c:pt>
                <c:pt idx="27">
                  <c:v>30131268.656716418</c:v>
                </c:pt>
                <c:pt idx="28">
                  <c:v>#N/A</c:v>
                </c:pt>
                <c:pt idx="29">
                  <c:v>8000000</c:v>
                </c:pt>
                <c:pt idx="30">
                  <c:v>#N/A</c:v>
                </c:pt>
                <c:pt idx="31">
                  <c:v>2500000</c:v>
                </c:pt>
                <c:pt idx="32">
                  <c:v>21000000</c:v>
                </c:pt>
                <c:pt idx="33">
                  <c:v>#N/A</c:v>
                </c:pt>
                <c:pt idx="34">
                  <c:v>#N/A</c:v>
                </c:pt>
                <c:pt idx="35">
                  <c:v>#N/A</c:v>
                </c:pt>
                <c:pt idx="36">
                  <c:v>2800000</c:v>
                </c:pt>
                <c:pt idx="37">
                  <c:v>1516666.6666666667</c:v>
                </c:pt>
                <c:pt idx="38">
                  <c:v>35000000</c:v>
                </c:pt>
                <c:pt idx="39">
                  <c:v>#N/A</c:v>
                </c:pt>
                <c:pt idx="40">
                  <c:v>87500000</c:v>
                </c:pt>
                <c:pt idx="41">
                  <c:v>5116666.666666667</c:v>
                </c:pt>
                <c:pt idx="42">
                  <c:v>200000</c:v>
                </c:pt>
                <c:pt idx="43">
                  <c:v>100000</c:v>
                </c:pt>
                <c:pt idx="44">
                  <c:v>#N/A</c:v>
                </c:pt>
                <c:pt idx="45">
                  <c:v>#N/A</c:v>
                </c:pt>
                <c:pt idx="46">
                  <c:v>220000000</c:v>
                </c:pt>
                <c:pt idx="47">
                  <c:v>#N/A</c:v>
                </c:pt>
                <c:pt idx="48">
                  <c:v>461000</c:v>
                </c:pt>
                <c:pt idx="49">
                  <c:v>200000</c:v>
                </c:pt>
                <c:pt idx="50">
                  <c:v>4000000</c:v>
                </c:pt>
                <c:pt idx="51">
                  <c:v>#N/A</c:v>
                </c:pt>
                <c:pt idx="52">
                  <c:v>400000</c:v>
                </c:pt>
                <c:pt idx="53">
                  <c:v>#N/A</c:v>
                </c:pt>
                <c:pt idx="54">
                  <c:v>#N/A</c:v>
                </c:pt>
                <c:pt idx="55">
                  <c:v>#N/A</c:v>
                </c:pt>
                <c:pt idx="56">
                  <c:v>#N/A</c:v>
                </c:pt>
                <c:pt idx="57">
                  <c:v>#N/A</c:v>
                </c:pt>
                <c:pt idx="58">
                  <c:v>#N/A</c:v>
                </c:pt>
                <c:pt idx="59">
                  <c:v>35000000</c:v>
                </c:pt>
                <c:pt idx="60">
                  <c:v>#N/A</c:v>
                </c:pt>
                <c:pt idx="61">
                  <c:v>#N/A</c:v>
                </c:pt>
                <c:pt idx="62">
                  <c:v>500000</c:v>
                </c:pt>
                <c:pt idx="63">
                  <c:v>#N/A</c:v>
                </c:pt>
                <c:pt idx="64">
                  <c:v>1076666.6666666667</c:v>
                </c:pt>
                <c:pt idx="65">
                  <c:v>1493076.923076923</c:v>
                </c:pt>
                <c:pt idx="66">
                  <c:v>3000000</c:v>
                </c:pt>
                <c:pt idx="67">
                  <c:v>4307692.307692308</c:v>
                </c:pt>
                <c:pt idx="68">
                  <c:v>8266666.666666667</c:v>
                </c:pt>
                <c:pt idx="69">
                  <c:v>19714285.714285713</c:v>
                </c:pt>
                <c:pt idx="70">
                  <c:v>43500000</c:v>
                </c:pt>
                <c:pt idx="71">
                  <c:v>115000000</c:v>
                </c:pt>
                <c:pt idx="72">
                  <c:v>450000000</c:v>
                </c:pt>
                <c:pt idx="73">
                  <c:v>270000000</c:v>
                </c:pt>
                <c:pt idx="74">
                  <c:v>24661111.111111112</c:v>
                </c:pt>
                <c:pt idx="75">
                  <c:v>#N/A</c:v>
                </c:pt>
                <c:pt idx="76">
                  <c:v>#N/A</c:v>
                </c:pt>
                <c:pt idx="77">
                  <c:v>4750000</c:v>
                </c:pt>
                <c:pt idx="78">
                  <c:v>330000</c:v>
                </c:pt>
                <c:pt idx="79">
                  <c:v>700000</c:v>
                </c:pt>
                <c:pt idx="80">
                  <c:v>1225000</c:v>
                </c:pt>
                <c:pt idx="81">
                  <c:v>1300000</c:v>
                </c:pt>
                <c:pt idx="82">
                  <c:v>6000000</c:v>
                </c:pt>
                <c:pt idx="83">
                  <c:v>24000000</c:v>
                </c:pt>
                <c:pt idx="84">
                  <c:v>17562500</c:v>
                </c:pt>
                <c:pt idx="85">
                  <c:v>#N/A</c:v>
                </c:pt>
                <c:pt idx="86">
                  <c:v>10000000</c:v>
                </c:pt>
                <c:pt idx="87">
                  <c:v>75000000</c:v>
                </c:pt>
                <c:pt idx="88">
                  <c:v>700000</c:v>
                </c:pt>
                <c:pt idx="89">
                  <c:v>1000000</c:v>
                </c:pt>
                <c:pt idx="90">
                  <c:v>10000000</c:v>
                </c:pt>
                <c:pt idx="91">
                  <c:v>250000000</c:v>
                </c:pt>
                <c:pt idx="92">
                  <c:v>53000000</c:v>
                </c:pt>
                <c:pt idx="93">
                  <c:v>800000</c:v>
                </c:pt>
                <c:pt idx="94">
                  <c:v>#N/A</c:v>
                </c:pt>
                <c:pt idx="95">
                  <c:v>#N/A</c:v>
                </c:pt>
                <c:pt idx="96">
                  <c:v>#N/A</c:v>
                </c:pt>
                <c:pt idx="97">
                  <c:v>800000</c:v>
                </c:pt>
                <c:pt idx="98">
                  <c:v>3000000</c:v>
                </c:pt>
                <c:pt idx="99">
                  <c:v>4000000</c:v>
                </c:pt>
                <c:pt idx="100">
                  <c:v>15000000</c:v>
                </c:pt>
                <c:pt idx="101">
                  <c:v>3000000</c:v>
                </c:pt>
                <c:pt idx="102">
                  <c:v>#N/A</c:v>
                </c:pt>
                <c:pt idx="103">
                  <c:v>1200000</c:v>
                </c:pt>
                <c:pt idx="104">
                  <c:v>#N/A</c:v>
                </c:pt>
                <c:pt idx="105">
                  <c:v>#N/A</c:v>
                </c:pt>
                <c:pt idx="106">
                  <c:v>#N/A</c:v>
                </c:pt>
                <c:pt idx="107">
                  <c:v>#N/A</c:v>
                </c:pt>
                <c:pt idx="108">
                  <c:v>#N/A</c:v>
                </c:pt>
                <c:pt idx="110">
                  <c:v>#N/A</c:v>
                </c:pt>
                <c:pt idx="111">
                  <c:v>413333.33333333331</c:v>
                </c:pt>
                <c:pt idx="112">
                  <c:v>8000000</c:v>
                </c:pt>
                <c:pt idx="113">
                  <c:v>1800000</c:v>
                </c:pt>
                <c:pt idx="114">
                  <c:v>300000</c:v>
                </c:pt>
                <c:pt idx="115">
                  <c:v>10000000</c:v>
                </c:pt>
                <c:pt idx="116">
                  <c:v>2176050</c:v>
                </c:pt>
                <c:pt idx="117">
                  <c:v>8233333.333333333</c:v>
                </c:pt>
                <c:pt idx="118">
                  <c:v>57833333.333333336</c:v>
                </c:pt>
                <c:pt idx="119">
                  <c:v>75000000</c:v>
                </c:pt>
                <c:pt idx="120">
                  <c:v>10000000</c:v>
                </c:pt>
                <c:pt idx="121">
                  <c:v>#N/A</c:v>
                </c:pt>
                <c:pt idx="122">
                  <c:v>175000000</c:v>
                </c:pt>
                <c:pt idx="123">
                  <c:v>11521379.310344828</c:v>
                </c:pt>
                <c:pt idx="124">
                  <c:v>#N/A</c:v>
                </c:pt>
                <c:pt idx="125">
                  <c:v>#N/A</c:v>
                </c:pt>
                <c:pt idx="126">
                  <c:v>500000</c:v>
                </c:pt>
                <c:pt idx="127">
                  <c:v>#N/A</c:v>
                </c:pt>
                <c:pt idx="128">
                  <c:v>460000</c:v>
                </c:pt>
                <c:pt idx="129">
                  <c:v>1501923.076923077</c:v>
                </c:pt>
                <c:pt idx="130">
                  <c:v>3500000</c:v>
                </c:pt>
                <c:pt idx="131">
                  <c:v>1078000</c:v>
                </c:pt>
                <c:pt idx="132">
                  <c:v>27388888.888888888</c:v>
                </c:pt>
                <c:pt idx="133">
                  <c:v>25000000</c:v>
                </c:pt>
                <c:pt idx="134">
                  <c:v>28333333.333333332</c:v>
                </c:pt>
                <c:pt idx="135">
                  <c:v>20000000</c:v>
                </c:pt>
                <c:pt idx="136">
                  <c:v>41000000</c:v>
                </c:pt>
                <c:pt idx="137">
                  <c:v>3812500</c:v>
                </c:pt>
                <c:pt idx="138">
                  <c:v>3000000</c:v>
                </c:pt>
                <c:pt idx="139">
                  <c:v>5000000</c:v>
                </c:pt>
                <c:pt idx="140">
                  <c:v>2020000</c:v>
                </c:pt>
                <c:pt idx="141">
                  <c:v>3525000</c:v>
                </c:pt>
                <c:pt idx="142">
                  <c:v>15750000</c:v>
                </c:pt>
                <c:pt idx="143">
                  <c:v>65000000</c:v>
                </c:pt>
                <c:pt idx="144">
                  <c:v>17316666.666666668</c:v>
                </c:pt>
                <c:pt idx="146">
                  <c:v>#N/A</c:v>
                </c:pt>
                <c:pt idx="147">
                  <c:v>#N/A</c:v>
                </c:pt>
                <c:pt idx="148">
                  <c:v>100000</c:v>
                </c:pt>
                <c:pt idx="149">
                  <c:v>#N/A</c:v>
                </c:pt>
                <c:pt idx="150">
                  <c:v>#N/A</c:v>
                </c:pt>
                <c:pt idx="151">
                  <c:v>1100000</c:v>
                </c:pt>
                <c:pt idx="152">
                  <c:v>3000000</c:v>
                </c:pt>
                <c:pt idx="153">
                  <c:v>1200000</c:v>
                </c:pt>
                <c:pt idx="154">
                  <c:v>1844000</c:v>
                </c:pt>
                <c:pt idx="155">
                  <c:v>6966666.666666667</c:v>
                </c:pt>
                <c:pt idx="156">
                  <c:v>20000000</c:v>
                </c:pt>
                <c:pt idx="157">
                  <c:v>30000000</c:v>
                </c:pt>
                <c:pt idx="158">
                  <c:v>110000000</c:v>
                </c:pt>
                <c:pt idx="159">
                  <c:v>2875000</c:v>
                </c:pt>
                <c:pt idx="160">
                  <c:v>#N/A</c:v>
                </c:pt>
                <c:pt idx="161">
                  <c:v>#N/A</c:v>
                </c:pt>
                <c:pt idx="162">
                  <c:v>#N/A</c:v>
                </c:pt>
                <c:pt idx="163">
                  <c:v>#N/A</c:v>
                </c:pt>
                <c:pt idx="164">
                  <c:v>15000000</c:v>
                </c:pt>
                <c:pt idx="165">
                  <c:v>#N/A</c:v>
                </c:pt>
                <c:pt idx="166">
                  <c:v>1000000</c:v>
                </c:pt>
                <c:pt idx="167">
                  <c:v>#N/A</c:v>
                </c:pt>
                <c:pt idx="168">
                  <c:v>100000</c:v>
                </c:pt>
                <c:pt idx="169">
                  <c:v>4000000</c:v>
                </c:pt>
                <c:pt idx="170">
                  <c:v>#N/A</c:v>
                </c:pt>
                <c:pt idx="171">
                  <c:v>#N/A</c:v>
                </c:pt>
                <c:pt idx="172">
                  <c:v>225000</c:v>
                </c:pt>
                <c:pt idx="173">
                  <c:v>#N/A</c:v>
                </c:pt>
                <c:pt idx="174">
                  <c:v>5000000</c:v>
                </c:pt>
                <c:pt idx="175">
                  <c:v>#N/A</c:v>
                </c:pt>
                <c:pt idx="176">
                  <c:v>200000</c:v>
                </c:pt>
                <c:pt idx="177">
                  <c:v>#N/A</c:v>
                </c:pt>
                <c:pt idx="178">
                  <c:v>300000</c:v>
                </c:pt>
                <c:pt idx="179">
                  <c:v>10000000</c:v>
                </c:pt>
                <c:pt idx="180">
                  <c:v>#N/A</c:v>
                </c:pt>
              </c:numCache>
            </c:numRef>
          </c:val>
          <c:extLst>
            <c:ext xmlns:c16="http://schemas.microsoft.com/office/drawing/2014/chart" uri="{C3380CC4-5D6E-409C-BE32-E72D297353CC}">
              <c16:uniqueId val="{00000000-23BE-4FE6-9F68-98A0EE8E46F9}"/>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4</xdr:col>
      <xdr:colOff>259080</xdr:colOff>
      <xdr:row>2</xdr:row>
      <xdr:rowOff>22860</xdr:rowOff>
    </xdr:from>
    <xdr:to>
      <xdr:col>11</xdr:col>
      <xdr:colOff>358140</xdr:colOff>
      <xdr:row>21</xdr:row>
      <xdr:rowOff>60960</xdr:rowOff>
    </xdr:to>
    <xdr:graphicFrame macro="">
      <xdr:nvGraphicFramePr>
        <xdr:cNvPr id="3" name="Chart 2">
          <a:extLst>
            <a:ext uri="{FF2B5EF4-FFF2-40B4-BE49-F238E27FC236}">
              <a16:creationId xmlns:a16="http://schemas.microsoft.com/office/drawing/2014/main" id="{15AF7738-E288-E3CE-532A-DC86FF016DD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472440</xdr:colOff>
      <xdr:row>4</xdr:row>
      <xdr:rowOff>133350</xdr:rowOff>
    </xdr:from>
    <xdr:to>
      <xdr:col>13</xdr:col>
      <xdr:colOff>167640</xdr:colOff>
      <xdr:row>21</xdr:row>
      <xdr:rowOff>26670</xdr:rowOff>
    </xdr:to>
    <xdr:graphicFrame macro="">
      <xdr:nvGraphicFramePr>
        <xdr:cNvPr id="3" name="Chart 2">
          <a:extLst>
            <a:ext uri="{FF2B5EF4-FFF2-40B4-BE49-F238E27FC236}">
              <a16:creationId xmlns:a16="http://schemas.microsoft.com/office/drawing/2014/main" id="{2C303F7A-7EDC-10C4-7A95-0124F80A699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152400</xdr:colOff>
      <xdr:row>3</xdr:row>
      <xdr:rowOff>49530</xdr:rowOff>
    </xdr:from>
    <xdr:to>
      <xdr:col>10</xdr:col>
      <xdr:colOff>457200</xdr:colOff>
      <xdr:row>19</xdr:row>
      <xdr:rowOff>110490</xdr:rowOff>
    </xdr:to>
    <xdr:graphicFrame macro="">
      <xdr:nvGraphicFramePr>
        <xdr:cNvPr id="3" name="Chart 2">
          <a:extLst>
            <a:ext uri="{FF2B5EF4-FFF2-40B4-BE49-F238E27FC236}">
              <a16:creationId xmlns:a16="http://schemas.microsoft.com/office/drawing/2014/main" id="{ECA09469-60E1-8F11-D118-B17705BB3DD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Rehan Akhtar" refreshedDate="45278.477638888886" refreshedVersion="8" recordCount="1194" xr:uid="{00000000-000A-0000-FFFF-FFFF00000000}">
  <cacheSource type="worksheet">
    <worksheetSource ref="A1:N1195" sheet="Indian Startups"/>
  </cacheSource>
  <cacheFields count="14">
    <cacheField name="Company/Brand" numFmtId="0">
      <sharedItems count="1010">
        <s v="Smart Express"/>
        <s v="Duroflex"/>
        <s v="Biocon Biologics"/>
        <s v="WESS"/>
        <s v="Five Star Finance"/>
        <s v="VLCC Health Care"/>
        <s v="Safex Chemicals"/>
        <s v="Tessolve"/>
        <s v="Moneyboxx"/>
        <s v="Pine Labs"/>
        <s v="Nobel Hygiene"/>
        <s v="SK Finance"/>
        <s v="Lendingkart"/>
        <s v="SMOOR"/>
        <s v="Svasti Microfinance"/>
        <s v="Dream Sports"/>
        <s v="MediBuddy"/>
        <s v="Nazara Technologies"/>
        <s v="ideaForge"/>
        <s v="Stelis Biopharma"/>
        <s v="Max Healthcare"/>
        <s v="ANSR"/>
        <s v="VerSe Innovation"/>
        <s v="Heads Up For Tails"/>
        <s v="Vedic Cosmeceuticals"/>
        <s v="NephroPlus"/>
        <s v="Wonderchef"/>
        <s v="CometChat"/>
        <s v="Probus Insurance"/>
        <s v="Ozonetel"/>
        <s v="Mobileware Technologies"/>
        <s v="Holisol"/>
        <s v="IBSFINtech"/>
        <s v="Skymet"/>
        <s v="Policybazaar"/>
        <s v="Northern Arc"/>
        <s v="Asirvad Microfinance"/>
        <s v="Cashify"/>
        <s v="CarDekho"/>
        <s v="ixigo"/>
        <s v="LifeCell"/>
        <s v="Wow! Momo"/>
        <s v="Kaar Technologies"/>
        <s v="Kredent"/>
        <s v="Blive"/>
        <s v="Lenskart"/>
        <s v="Better Capital"/>
        <s v="Fullife Healthcare"/>
        <s v="Annapurna Finance"/>
        <s v="TurboHire"/>
        <s v="SatSure"/>
        <s v="Zenpay Solutions"/>
        <s v="LeadSquared"/>
        <s v="Shumee"/>
        <s v="Wallmantra"/>
        <s v="Aquatein"/>
        <s v="Nimble Growth Organics"/>
        <s v="Expertrons"/>
        <s v="Leverage Edu"/>
        <s v="Atomberg Technologies"/>
        <s v="Genext Students"/>
        <s v="Sapio Analytics"/>
        <s v="Karbon Card"/>
        <s v="Imagimake"/>
        <s v="Hike"/>
        <s v="Snack Amor"/>
        <s v="BatteryPool"/>
        <s v="Unacademy"/>
        <s v="AyuRythm"/>
        <s v="Enguru"/>
        <s v="SuperBeings"/>
        <s v="CareerNinja"/>
        <s v="Slang Labs"/>
        <s v="UrbanKisaan"/>
        <s v="Arcatron Mobility"/>
        <s v="Pocketly"/>
        <s v="CoRover"/>
        <s v="CanPe"/>
        <s v="Biocraft Innovation Technology"/>
        <s v="Onelife Nutriscience"/>
        <s v="Flatheads"/>
        <s v="Fable Fintech"/>
        <s v="Cashfree"/>
        <s v="Wellbeing Nutrition"/>
        <s v="WaterScience"/>
        <s v="saarthi.ai"/>
        <s v="Answer Genomics"/>
        <s v="Pathfndr.io"/>
        <s v="Green Cure"/>
        <s v="LegalPay"/>
        <s v="Lavado"/>
        <s v="Navars"/>
        <s v="NIRAMAI"/>
        <s v="Chargeup"/>
        <s v="ParkSmart"/>
        <s v="Keito"/>
        <s v="Avalon Labs"/>
        <s v="Rezo.ai"/>
        <s v="Polygon"/>
        <s v="Ingenium"/>
        <s v="Qube Health"/>
        <s v="TruNativ"/>
        <s v="AntWak"/>
        <s v="Rage Coffee"/>
        <s v="Kudos"/>
        <s v="Instoried"/>
        <s v="Homingos"/>
        <s v="Settlrs"/>
        <s v="Wysa"/>
        <s v="Firmway"/>
        <s v="Bijnis"/>
        <s v="Hubhopper"/>
        <s v="Battery Smart"/>
        <s v="Onelife"/>
        <s v="Aisle"/>
        <s v="Qin1"/>
        <s v="Quali55Care"/>
        <s v="RevFin"/>
        <s v="Zouk"/>
        <s v="Digit Insurance"/>
        <s v="Bolkar"/>
        <s v="Wright Research"/>
        <s v="Agri10x"/>
        <s v="Godamwale"/>
        <s v="AdmitKard"/>
        <s v="Makers Hive"/>
        <s v="MPL"/>
        <s v="Inficold"/>
        <s v="BharatPe"/>
        <s v="Kodo Card"/>
        <s v="Swiggy"/>
        <s v="Chara"/>
        <s v="Groww"/>
        <s v="Cred"/>
        <s v="Rubix Data Sciences"/>
        <s v="WizKlub"/>
        <s v="Beldara"/>
        <s v="Pixxel"/>
        <s v="Lohum"/>
        <s v="Chalo"/>
        <s v="Oyo"/>
        <s v="ElasticRun"/>
        <s v="KreditBee"/>
        <s v="MyDentalPlan"/>
        <s v="Eunimart"/>
        <s v="Get My Parking"/>
        <s v="Miko"/>
        <s v="boAt"/>
        <s v="Kinara Capital"/>
        <s v="Scentials"/>
        <s v="Bombay Shaving Company"/>
        <s v="Clensta"/>
        <s v="Legitquest"/>
        <s v="ABL Workspaces"/>
        <s v="InnerHour"/>
        <s v="IndiaLends"/>
        <s v="Masai School"/>
        <s v="Livve Homes"/>
        <s v="Riskcovry"/>
        <s v="Newton School"/>
        <s v="Elucidata"/>
        <s v="Toothsi"/>
        <s v="ShareChat"/>
        <s v="Bizongo"/>
        <s v="Cellestial"/>
        <s v="TagZ Foods"/>
        <s v="IGL"/>
        <s v="Clairco"/>
        <s v="Remedico"/>
        <s v="FanCode"/>
        <s v="BYJU'S"/>
        <s v="Rupifi"/>
        <s v="Locobuzz"/>
        <s v="Easebuzz"/>
        <s v="Bewakoof"/>
        <s v="Euler Motors"/>
        <s v="Eupheus"/>
        <s v="Saveo"/>
        <s v="Phi Commerce"/>
        <s v="BlackSoil"/>
        <s v="Smart Joules"/>
        <s v="Purplle"/>
        <s v="Turtlemint"/>
        <s v="Rapido"/>
        <s v="Happy Jars"/>
        <s v="Ezstays"/>
        <s v="Inshorts"/>
        <s v="Ankur capital"/>
        <s v="Blume Ventures"/>
        <s v="Dunzo"/>
        <s v="Marquee Equity"/>
        <s v="Pitstop"/>
        <s v="PharmEasy"/>
        <s v="Betterhalf.ai"/>
        <s v="Avail Finance"/>
        <s v="Fitterfly"/>
        <s v="Sirona Hygiene"/>
        <s v="Superpro.ai"/>
        <s v="BlackSoil NBFC"/>
        <s v="Captain Fresh"/>
        <s v="Headfone"/>
        <s v="SSA Finserv"/>
        <s v="Meddo"/>
        <s v="Meesho"/>
        <s v="BricSpaces"/>
        <s v="Convin"/>
        <s v="ixamBee"/>
        <s v="Indic Inspirations"/>
        <s v="PurpleTutor"/>
        <s v="Finsall"/>
        <s v="iMumz"/>
        <s v="Jai Kisan"/>
        <s v="Lead School"/>
        <s v="Pepperfry"/>
        <s v="Udaan"/>
        <s v="Karnival"/>
        <s v="Udayy"/>
        <s v="CareerLabs"/>
        <s v="Maya"/>
        <s v="Freyr Energy"/>
        <s v="TrulyMadly"/>
        <s v="4baseCare"/>
        <s v="Kutuki"/>
        <s v="Pariksha"/>
        <s v="Furlenco"/>
        <s v="Nao Spirits &amp; Beverages Pvt Ltd"/>
        <s v="Pocket Aces"/>
        <s v="WeWork India"/>
        <s v="Avanti Finance"/>
        <s v="CoinSwitch Kuber"/>
        <s v="iBus"/>
        <s v="BankSathi"/>
        <s v="Mentoria"/>
        <s v="Klassroom"/>
        <s v="Pickright Technologies"/>
        <s v="Comofi Medtech"/>
        <s v="Hemp Horizons"/>
        <s v="MyGlamm"/>
        <s v="Ecom Express"/>
        <s v="SATYA MicroCapital"/>
        <s v="CropIn"/>
        <s v="Urban Company"/>
        <s v="Voiro"/>
        <s v="KoineArth"/>
        <s v="Nivesh"/>
        <s v="Razorpay"/>
        <s v="ImaginXP"/>
        <s v="UptimeAI"/>
        <s v="Biconomy"/>
        <s v="Karkhana.io"/>
        <s v="Taskmo"/>
        <s v="Zoko"/>
        <s v="Zerone"/>
        <s v="Zotalabs"/>
        <s v="Unbox Robotics"/>
        <s v="upGrad"/>
        <s v="Zetwerk"/>
        <s v="DusMinute"/>
        <s v="RuleZero"/>
        <s v="Myelin Foundry"/>
        <s v="6Degree"/>
        <s v="Taikee"/>
        <s v="Fuel Buddy"/>
        <s v="ExtraaEdge"/>
        <s v="Pencil"/>
        <s v="Progcap"/>
        <s v="Aviom Housing Finance"/>
        <s v="Vista Rooms"/>
        <s v="Mindler"/>
        <s v="True Elements"/>
        <s v="ReadyAssist"/>
        <s v="Devic Earth"/>
        <s v="Avataar Ventures"/>
        <s v="PlayShifu"/>
        <s v="Leap Finance"/>
        <s v="MFine"/>
        <s v="ZFW Hospitality"/>
        <s v="Magenta EV"/>
        <s v="Plum"/>
        <s v="Darwinbox"/>
        <s v="Alteria Capital"/>
        <s v="Jumbotail"/>
        <s v="HealthPlix"/>
        <s v="Chingari"/>
        <s v="Tilt"/>
        <s v="Quizizz"/>
        <s v="Apna.co"/>
        <s v="OZiva"/>
        <s v="Phable"/>
        <s v="Paperfly"/>
        <s v="FreeStand"/>
        <s v="Dybo"/>
        <s v="Supply6"/>
        <s v="HobSpace"/>
        <s v="Speciale Invest"/>
        <s v="FloBiz"/>
        <s v="SarvaGram"/>
        <s v="Eduvanz"/>
        <s v="Zupee"/>
        <s v="Ola"/>
        <s v="Mohalla Tech"/>
        <s v="Acko"/>
        <s v="Postman"/>
        <s v="Stellaris Venture Partners"/>
        <s v="Slice"/>
        <s v="Ola Electric"/>
        <s v="BrowserStack"/>
        <s v="Licious"/>
        <s v="Rebel Foods"/>
        <s v="Curefit"/>
        <s v="DealShare"/>
        <s v="Fourth Partner Energy"/>
        <s v="Trell"/>
        <s v="Porter"/>
        <s v="Vedantu"/>
        <s v="Apna"/>
        <s v="Khatabook"/>
        <s v="Zoomcar"/>
        <s v="Open Financial Technologies"/>
        <s v="Clear"/>
        <s v="Medikabazaar"/>
        <s v="HealthifyMe"/>
        <s v="AgroStar"/>
        <s v="BlackBuck"/>
        <s v="WinZO"/>
        <s v="Classplus"/>
        <s v="India Quotient"/>
        <s v="Juspay"/>
        <s v="8i Ventures"/>
        <s v="Fi"/>
        <s v="SUN Mobility"/>
        <s v="Capital Float"/>
        <s v="ZestMoney"/>
        <s v="HomeLane"/>
        <s v="Locus"/>
        <s v="BYJU’S"/>
        <s v="Pratilipi"/>
        <s v="Jupiter"/>
        <s v="Shiprocket"/>
        <s v="BOX8"/>
        <s v="Simpl"/>
        <s v="Smallcase"/>
        <s v="Fampay"/>
        <s v="CollegeDekho"/>
        <s v="Exotel"/>
        <s v="Ati Motors"/>
        <s v="MoEngage"/>
        <s v="Vayana Network"/>
        <s v="CredAble"/>
        <s v="Park+"/>
        <s v="Design Cafe"/>
        <s v="Credgenics"/>
        <s v="Credenc"/>
        <s v="Mosaic Wellness"/>
        <s v="Melorra"/>
        <s v="BetterPlace"/>
        <s v="Skit"/>
        <s v="Pocket FM"/>
        <s v="Simple Energy"/>
        <s v="Atomberg"/>
        <s v="Wakefit"/>
        <s v="Haber"/>
        <s v="Vahdam"/>
        <s v="Klub"/>
        <s v="LoveLocal"/>
        <s v="SaaS Labs"/>
        <s v="Treebo Hotels"/>
        <s v="House of Kieraya"/>
        <s v="Disprz"/>
        <s v="RIPPLR"/>
        <s v="Loop Health"/>
        <s v="Toch.ai"/>
        <s v="Fittr"/>
        <s v="LenDenClub"/>
        <s v="Leap India"/>
        <s v="Rentomojo"/>
        <s v="IDfy"/>
        <s v="ePayLater"/>
        <s v="Sanctum Wealth"/>
        <s v="Eupheus Learning"/>
        <s v="Boutique Spirit Brands"/>
        <s v="Lido Learning"/>
        <s v="Bikayi"/>
        <s v="Soothe Healthcare"/>
        <s v="SmartCoin"/>
        <s v="Sea6 Energy"/>
        <s v="Convosight"/>
        <s v="Loco"/>
        <s v="Log 9 Materials"/>
        <s v="Vahan"/>
        <s v="Coutloot"/>
        <s v="WeRize"/>
        <s v="Visit Health"/>
        <s v="CloudSEK"/>
        <s v="TranZact"/>
        <s v="Dogsee Chew"/>
        <s v="Troo Good"/>
        <s v="Unnati"/>
        <s v="GramCover"/>
        <s v="Homeville"/>
        <s v="Hashnode"/>
        <s v="FRND"/>
        <s v="BharatAgri"/>
        <s v="CredR"/>
        <s v="Ayu Health"/>
        <s v="Anar"/>
        <s v="Storia"/>
        <s v="Healofy"/>
        <s v="OTO Capital"/>
        <s v="Strata"/>
        <s v="The Whole Truth"/>
        <s v="Skillmatics"/>
        <s v="FloCareer"/>
        <s v="MarketWolf"/>
        <s v="Wiggles.in"/>
        <s v="SuperGaming"/>
        <s v="E42"/>
        <s v="Plix"/>
        <s v="Practically"/>
        <s v="TheHouseMonk"/>
        <s v="Tickertape"/>
        <s v="ConveGenius"/>
        <s v="Voxelgrids"/>
        <s v="TartanSense"/>
        <s v="90+ My Tuition App"/>
        <s v="Dozee"/>
        <s v="BeatO"/>
        <s v="Vahak"/>
        <s v="Truemeds"/>
        <s v="Flexmoney"/>
        <s v="HexaHealth"/>
        <s v="Greenjoules"/>
        <s v="Metadome"/>
        <s v="Clinikk"/>
        <s v="Cloudphysician"/>
        <s v="SuperZop"/>
        <s v="LivQuik Technology"/>
        <s v="REVOS"/>
        <s v="Mynvax"/>
        <s v="Synapsica"/>
        <s v="SleepyCat"/>
        <s v="Superplum"/>
        <s v="ION Energy"/>
        <s v="Pankhuri"/>
        <s v="Veefin"/>
        <s v="DGV"/>
        <s v="88academics"/>
        <s v="Glamyo Health"/>
        <s v="VRO Hospitality"/>
        <s v="Aerchain"/>
        <s v="Oliveboard"/>
        <s v="Gourmet Garden"/>
        <s v="Skylark Drones"/>
        <s v="Candes"/>
        <s v="Vital"/>
        <s v="CredRight"/>
        <s v="1Bridge"/>
        <s v="NirogStreet"/>
        <s v="Digantara"/>
        <s v="Arcana"/>
        <s v="TravClan"/>
        <s v="NoBroker.com"/>
        <s v="VilCart"/>
        <s v="The Viral Fever"/>
        <s v="Bombay Hemp Company"/>
        <s v="Biddano"/>
        <s v="Flipspaces"/>
        <s v="Proeon"/>
        <s v="Cogos Technologies"/>
        <s v="Elevar"/>
        <s v="Lumiq"/>
        <s v="goEgoNetwork"/>
        <s v="CreatorStack"/>
        <s v="Blue Tokai Coffee Roasters"/>
        <s v="Neeman"/>
        <s v="JetSynthesys"/>
        <s v="Eloelo"/>
        <s v="Go Swift"/>
        <s v="MYSUN"/>
        <s v="Genworks Health"/>
        <s v="QuickSell"/>
        <s v="Cell Propulsion"/>
        <s v="Auric"/>
        <s v="Zenduty"/>
        <s v="Fountain9"/>
        <s v="The Money Club"/>
        <s v="Advantage Club"/>
        <s v="Kenko Health"/>
        <s v="Keka HR"/>
        <s v="Gumlet"/>
        <s v="MyMobiForce"/>
        <s v="Enmovil"/>
        <s v="RACEnergy"/>
        <s v="Bikry app"/>
        <s v="Dista"/>
        <s v="SupplyNote"/>
        <s v="LoanKuber"/>
        <s v="StackBOX"/>
        <s v="Upside AI"/>
        <s v="CHUPPS"/>
        <s v="ASQI Advisors"/>
        <s v="Verandah"/>
        <s v="The Hosteller"/>
        <s v="AnKa SumMor"/>
        <s v="Sanfe"/>
        <s v="Manch Technologies"/>
        <s v="Goodmylk"/>
        <s v="Elixia Tech Solutions"/>
        <s v="Kirana247"/>
        <s v="Syook"/>
        <s v="DrinkPrime"/>
        <s v="Navia Life Care"/>
        <s v="Locale.ai"/>
        <s v="Pixuate"/>
        <s v="Edvizo"/>
        <s v="The Sleep Company"/>
        <s v="Rockclimber"/>
        <s v="goSTOPS"/>
        <s v="Breathe Well-being"/>
        <s v="Now&amp;Me"/>
        <s v="Shyplite"/>
        <s v="Chqbook"/>
        <s v="Dropshop"/>
        <s v="Power Gummies"/>
        <s v="QuickShift"/>
        <s v="Insurance Samadhan"/>
        <s v="Vanity Wagon"/>
        <s v="eShipz"/>
        <s v="F5"/>
        <s v="Devnagri"/>
        <s v="Peppermint"/>
        <s v="Avishkaar"/>
        <s v="BigLeap"/>
        <s v="Tummoc"/>
        <s v="SALT"/>
        <s v="EarnWealth"/>
        <s v="MergerDomo"/>
        <s v="Anveshan"/>
        <s v="Neokred"/>
        <s v="NOTO"/>
        <s v="Probus"/>
        <s v="Playo"/>
        <s v="RiseBird"/>
        <s v="Automovill"/>
        <s v="Beco"/>
        <s v="Flo Mobility"/>
        <s v="SuperBottoms"/>
        <s v="Recordent"/>
        <s v="ForeignAdmits"/>
        <s v="Spottabl"/>
        <s v="Auntie Fung"/>
        <s v="O’ Be Cocktails"/>
        <s v="Xpresslane"/>
        <s v="YPay"/>
        <s v="Spardha"/>
        <s v="Fyllo"/>
        <s v="Neverinstall"/>
        <s v="Pencilton"/>
        <s v="GameEon Studios"/>
        <s v="CustomerGlu"/>
        <s v="Endimension"/>
        <s v="ReDesyn"/>
        <s v="peAR"/>
        <s v="Edmingle"/>
        <s v="Gyde"/>
        <s v="Kohbee"/>
        <s v="Deciwood"/>
        <s v="Nap Chief"/>
        <s v="byteXL"/>
        <s v="Shadez"/>
        <s v="Inspacco"/>
        <s v="MentorKart"/>
        <s v="Mestastop Solutions"/>
        <s v="Cusmat"/>
        <s v="Knackit"/>
        <s v="EventBeep"/>
        <s v="Phool.co"/>
        <s v="PumPumPum"/>
        <s v="My3DSelfie"/>
        <s v="Upgame"/>
        <s v="OckyPocky"/>
        <s v="CommerceUp"/>
        <s v="Fabheads"/>
        <s v="Keeros"/>
        <s v="NirogGyan"/>
        <s v="Leegality"/>
        <s v="The Switch Fix"/>
        <s v="Virohan"/>
        <s v="Zingbus"/>
        <s v="PrepBytes"/>
        <s v="ExMyB"/>
        <s v="DotPe"/>
        <s v="Haqdarshak"/>
        <s v="Spinny"/>
        <s v="Indifi"/>
        <s v="Pristyn Care"/>
        <s v="Stylework"/>
        <s v="Legalwiz.in"/>
        <s v="Reccy Adventures"/>
        <s v="Oye Rickshaw"/>
        <s v="Jidoka Technologies"/>
        <s v="Doubtnut"/>
        <s v="FarMart"/>
        <s v="GetWork"/>
        <s v="AMPM"/>
        <s v="Knocksense"/>
        <s v="NODWIN"/>
        <s v="Swajal"/>
        <s v="Tekie"/>
        <s v="Do Your Thng"/>
        <s v="OfBusiness"/>
        <s v="Solethreads"/>
        <s v="The ePlane"/>
        <s v="Express Stores"/>
        <s v="SplashLearn"/>
        <s v="Homversity"/>
        <s v="TenderCuts"/>
        <s v="Agnikul"/>
        <s v="CityMall"/>
        <s v="Puresh Daily"/>
        <s v="M1xchange"/>
        <s v="True Balance"/>
        <s v="YAP"/>
        <s v="Origo"/>
        <s v="Samunnati"/>
        <s v="CARS24"/>
        <s v="Delhivery"/>
        <s v="Droom"/>
        <s v="Twin Health"/>
        <s v="DeHaat"/>
        <s v="CredAvenue"/>
        <s v="Mamaearth"/>
        <s v="RenewBuy"/>
        <s v="GoMechanic"/>
        <s v="M2P Fintech"/>
        <s v="Ninety One"/>
        <s v="ApplicateAI"/>
        <s v="Sterling Accuris Wellness"/>
        <s v="Leena AI"/>
        <s v="Sunstone Eduversity"/>
        <s v="Square Yards"/>
        <s v="Adda247"/>
        <s v="GoBolt"/>
        <s v="Wingreens Farms"/>
        <s v="3SC"/>
        <s v="PlanetSpark"/>
        <s v="GuardianLink"/>
        <s v="Camp K12"/>
        <s v="Pickrr"/>
        <s v="Detect Technologies"/>
        <s v="CHARGE+ZONE"/>
        <s v="Gramophone"/>
        <s v="Vakilsearch"/>
        <s v="Bella Vita Organic"/>
        <s v="Skeps"/>
        <s v="Zypp Electric"/>
        <s v="1K Kirana Bazaar"/>
        <s v="Mindhouse"/>
        <s v="O4S"/>
        <s v="Smytten"/>
        <s v="Airblack"/>
        <s v="R for Rabbit"/>
        <s v="Nalanda Learning"/>
        <s v="Petpooja"/>
        <s v="Nestasia"/>
        <s v="ClearDekho"/>
        <s v="Aquaconnect"/>
        <s v="Yojak"/>
        <s v="Eggoz"/>
        <s v="Hypto"/>
        <s v="Gigforce"/>
        <s v="SP Robotic Works"/>
        <s v="Swiflearn"/>
        <s v="Pee Safe"/>
        <s v="Bueno Finance"/>
        <s v="TABLT"/>
        <s v="ConnectedH"/>
        <s v="ANS Commerce"/>
        <s v="Khabri"/>
        <s v="Grinntech"/>
        <s v="Planys"/>
        <s v="RENEE Cosmetics"/>
        <s v="BookingJini"/>
        <s v="The Indus Valley"/>
        <s v="Toppersnotes"/>
        <s v="Ishitva"/>
        <s v="Totality"/>
        <s v="NimbleBox.ai"/>
        <s v="Fixcraft"/>
        <s v="Knorish"/>
        <s v="Gobbly"/>
        <s v="leap.club"/>
        <s v="Tinkerly"/>
        <s v="Farmers Fresh Zone"/>
        <s v="Fabriclore"/>
        <s v="Aqgromalin"/>
        <s v="Raptee Energy"/>
        <s v="Chai Waale"/>
        <s v="Vidyakul"/>
        <s v="TechEagle"/>
        <s v="GalaxyCard"/>
        <s v="Tvasta"/>
        <s v="NewsReach"/>
        <s v="LetsDressUp"/>
        <s v="Blaer Motors"/>
        <s v="Boingg"/>
        <s v="Enercomp"/>
        <s v="Fieldproxy"/>
        <s v="IsGoingOnline"/>
        <s v="Braingroom"/>
        <s v="UrbanMatrix Technologies"/>
        <s v="Nestroots"/>
        <s v="MedPrime Technologies"/>
        <s v="Hyreo"/>
        <s v="Indi Energy"/>
        <s v="Juicy chemistry"/>
        <s v="MicroDegree"/>
        <s v="Saarthi Pedagogy"/>
        <s v="Safexpay"/>
        <s v="Infra.Market"/>
        <s v="MedTel Healthcare"/>
        <s v="Spintly"/>
        <s v="AutomataPi"/>
        <s v="Ergos"/>
        <s v="Optimized Electrotech"/>
        <s v="LearnVern"/>
        <s v="ThatMate"/>
        <s v="AgNext"/>
        <s v="Aviom India"/>
        <s v="Kale Logistics"/>
        <s v="XYXX Apparels"/>
        <s v="MYFITNESS"/>
        <s v="MYBYK"/>
        <s v="MSMEx"/>
        <s v="Plutomen"/>
        <s v="Yodacart"/>
        <s v="Prolgae"/>
        <s v="InfyU Labs"/>
        <s v="IntelleWings"/>
        <s v="SuperK"/>
        <s v="Prescinto"/>
        <s v="NewLink Group"/>
        <s v="EF Polymer"/>
        <s v="Cancer Clinics"/>
        <s v="MasterMentors"/>
        <s v="Zaara Biotech"/>
        <s v="Peak"/>
        <s v="moneyHOP"/>
        <s v="Green Soul"/>
        <s v="FanAnywhere"/>
        <s v="mHealth"/>
        <s v="PayCardo"/>
        <s v="Frenzi"/>
        <s v="NeoDocs"/>
        <s v="Akudo"/>
        <s v="MetroRide"/>
        <s v="GODI Energy"/>
        <s v="TyrePlex"/>
        <s v="PeakPerformer"/>
        <s v="Codedamn"/>
        <s v="Accio Robotics"/>
        <s v="Cora Health"/>
        <s v="Wherehouse.io"/>
        <s v="PazCare"/>
        <s v="DigiSparsh"/>
        <s v="ApnaKlub"/>
        <s v="Humit"/>
        <s v="Intervue"/>
        <s v="Spark Studio"/>
        <s v="Celcius"/>
        <s v="Vitra.ai"/>
        <s v="Uable"/>
        <s v="Anar Business Community"/>
        <s v="Codingal"/>
        <s v="Hypd Store"/>
        <s v="KIKO TV"/>
        <s v="BHyve"/>
        <s v="Little Leap"/>
        <s v="Qoohoo"/>
        <s v="KiranaKart"/>
        <s v="ShopSe"/>
        <s v="Kyt"/>
        <s v="Bimaplan"/>
        <s v="DcodeAI"/>
        <s v="Mensa Brands"/>
        <s v="Koo"/>
        <s v="ORAI"/>
        <s v="SkilloVilla"/>
        <s v="Chirrup"/>
        <s v="VenWiz"/>
        <s v="Fashinza"/>
        <s v="BlissClub"/>
        <s v="We Founder Circle"/>
        <s v="CredFlow"/>
        <s v="Nexprt"/>
        <s v="Method &amp; Madness"/>
        <s v="GrowFix"/>
        <s v="BeyondSkool"/>
        <s v="Filo"/>
        <s v="KIWI"/>
        <s v="Glamplus"/>
        <s v="Cuvette Tech"/>
        <s v="ReshaMandi"/>
        <s v="Turnip"/>
        <s v="Jeevam Health"/>
        <s v="Velocity"/>
        <s v="Jambox Games"/>
        <s v="Thingsup"/>
        <s v="Arthya Wealth and Investments"/>
        <s v="Janani"/>
        <s v="Muvin"/>
        <s v="Say Cheese"/>
        <s v="Siply"/>
        <s v="SeeVC"/>
        <s v="Junio"/>
        <s v="Teachmint"/>
        <s v="Zolve"/>
        <s v="Ruptok"/>
        <s v="Ultraviolette"/>
        <s v="The Good Glamm Group"/>
        <s v="GlobalBees"/>
        <s v="Mensa"/>
        <s v="Zepto"/>
        <s v="Uni Cards"/>
        <s v="Fraazo"/>
        <s v="G.O.A.T"/>
        <s v="Kutumb"/>
        <s v="Refyne"/>
        <s v="Ultrahuman"/>
        <s v="Onsurity"/>
        <s v="GoKwik"/>
        <s v="FrontRow"/>
        <s v="Curefoods"/>
        <s v="Vegrow"/>
        <s v="Dukaan"/>
        <s v="Nova Benefits"/>
        <s v="AppsForBharat"/>
        <s v="Sugar.fit"/>
        <s v="ByteLearn"/>
        <s v="Wondrlab"/>
        <s v="Dezerv."/>
        <s v="Trinkerr"/>
        <s v="Defy"/>
        <s v="Powerplay"/>
        <s v="Exponent Energy"/>
        <s v="21K School"/>
        <s v="Lio"/>
        <s v="StockGro"/>
        <s v="Even"/>
        <s v="OneCode"/>
        <s v="Good Health Clinic"/>
        <s v="PayGlocal"/>
        <s v="Stack"/>
        <s v="Jar"/>
        <s v="Eka.care"/>
        <s v="Smartstaff"/>
        <s v="I am Love"/>
        <s v="Niro"/>
        <s v="Hash"/>
        <s v="Lysto"/>
        <s v="ElectricPe"/>
        <s v="Trica"/>
        <s v="ProfitWheel"/>
        <s v="Tamasha"/>
        <s v="BeepKart"/>
        <s v="Crejo.Fun"/>
        <s v="Gobillion"/>
        <s v="Supertails"/>
        <s v="Toplyne"/>
        <s v="TWID"/>
        <s v="Onato"/>
        <s v="Ruptok Fintech"/>
        <s v="kWh Bikes"/>
        <s v="GTM Buddy"/>
        <s v="Awon GameZ"/>
        <s v="Factors.AI"/>
        <s v="Sporjo"/>
        <s v="Faarms"/>
        <s v="Edukemy"/>
        <s v="Mailmodo"/>
        <s v="Hesa"/>
        <s v="Wasabi"/>
        <s v="Vah Vah!"/>
        <s v="SimpliContract"/>
        <s v="Goodmeetings"/>
        <s v="Spry"/>
        <s v="Xpand"/>
        <s v="AcknoLedger"/>
        <s v="Paytail"/>
        <s v="Elda Health"/>
        <s v="Murf.ai"/>
        <s v="Hyperface"/>
        <s v="Kafqa Academy"/>
        <s v="PropReturns"/>
        <s v="Alpha Coach"/>
        <s v="MedPay"/>
        <s v="4Fin"/>
        <s v="Medpho"/>
        <s v="Easiloan"/>
        <s v="immunitoAI"/>
        <s v="Fleek"/>
        <s v="Kazam"/>
        <s v="NeuroPixel.AI"/>
        <s v="Studio Sirah"/>
        <s v="Insane AI"/>
        <s v="Artium Academy"/>
        <s v="Unremot"/>
        <s v="Koparo"/>
        <s v="Crater.Club"/>
        <s v="GoSats"/>
        <s v="CoffeeMug.ai"/>
        <s v="HappyCredit"/>
        <s v="D’Moksha Homes"/>
        <s v="Kolo"/>
        <s v="Evenflow Brands"/>
        <s v="Settl"/>
        <s v="Playto Labs"/>
        <s v="FlashPrep"/>
        <s v="EasyAspataal"/>
        <s v="Bambinos"/>
        <s v="BimaPe"/>
        <s v="WINDO"/>
        <s v="Wiingy"/>
        <s v="SportZchain"/>
        <s v="Mentza"/>
        <s v="Strip Finance"/>
        <s v="WickedGud"/>
        <s v="Uvi Health"/>
        <s v="Habbit"/>
        <s v="Fitpage"/>
        <s v="CloudFiles"/>
        <s v="Prodo"/>
        <s v="Whiz League"/>
        <s v="Ourbetterplanet"/>
        <s v="SpEd@home"/>
        <s v="PingoLearn"/>
        <s v="ShopMyLooks"/>
        <s v="Bluepad"/>
        <s v="TRDR"/>
        <s v="Jobsgaar"/>
        <s v="Samaaro"/>
        <s v="MYRE Capital"/>
        <s v="Learn4o Technology"/>
        <s v="NFTically"/>
        <s v="The Ayurveda Co"/>
        <s v="Almo"/>
        <s v="GalaxEye"/>
        <s v="Kwik Foods"/>
        <s v="Powerhouse91"/>
        <s v="Fantasy Akhada"/>
        <s v="SuperOps.ai"/>
        <s v="YourPhysio"/>
        <s v="FypMoney"/>
        <s v="GlobalFair"/>
        <s v="Supersourcing"/>
        <s v="OwO"/>
        <s v="moEVing"/>
        <s v="WiT-ACE"/>
        <s v="Questt"/>
        <s v="Unlu"/>
        <s v="GoTo"/>
        <s v="NeoDove"/>
        <s v="Hubilo"/>
        <s v="UpScalio"/>
        <s v="Zorro"/>
        <s v="Otipy"/>
        <s v="Minimalist"/>
        <s v="GENLEAP"/>
        <s v="Yellow Class"/>
        <s v="WeSkill"/>
        <s v="SalaryBox"/>
        <s v="BASIC Home Loan"/>
        <s v="Wiz Freight"/>
        <s v="Sourcewiz"/>
        <s v="Grip Invest"/>
        <s v="CashBook"/>
        <s v="EyeMyEye"/>
        <s v="Geniemode"/>
        <s v="PredictiVu"/>
        <s v="Anvidha Technologies"/>
        <s v="Earth Rhythm"/>
        <s v="Kiko Live"/>
        <s v="Yu Foodlabs"/>
        <s v="CuriousJr"/>
        <s v="Bandhoo"/>
        <s v="bitsCrunch"/>
        <s v="Svish"/>
        <s v="ChefKart"/>
        <s v="Perfora"/>
        <s v="Wobb"/>
        <s v="Rocket Skills"/>
        <s v="EV Plugs"/>
        <s v="Kissan Pro"/>
        <s v="Oneiric Gaming"/>
        <s v="LimeChat"/>
        <s v="Zingavita"/>
        <s v="Disruptium"/>
        <s v="Enthu.ai"/>
        <s v="Sarathi"/>
        <s v="Coinshift"/>
        <s v="BlueLearn"/>
        <s v="Inzpira"/>
        <s v="Buyofuel"/>
        <s v="Valuationary"/>
        <s v="FanPlay"/>
        <s v="Arbo Works"/>
        <s v="EduFund"/>
        <s v="Doola"/>
        <s v="MasterChow"/>
        <s v="Sochcast"/>
      </sharedItems>
    </cacheField>
    <cacheField name="Founded" numFmtId="0">
      <sharedItems containsSemiMixedTypes="0" containsString="0" containsNumber="1" containsInteger="1" minValue="1961" maxValue="2021"/>
    </cacheField>
    <cacheField name=" " numFmtId="0">
      <sharedItems count="7">
        <s v="196"/>
        <s v="197"/>
        <s v="198"/>
        <s v="199"/>
        <s v="200"/>
        <s v="201"/>
        <s v="202"/>
      </sharedItems>
    </cacheField>
    <cacheField name="Headquarters" numFmtId="0">
      <sharedItems containsBlank="1" count="70">
        <s v="Mumbai"/>
        <s v="Bangalore"/>
        <s v="Chennai"/>
        <s v="Gurugram"/>
        <s v="New Delhi"/>
        <s v="Noida"/>
        <s v="Jaipur"/>
        <s v="Gujarat"/>
        <s v="Hyderabad"/>
        <s v="Kolkata"/>
        <s v="Panaji"/>
        <s v="Faridabad"/>
        <s v="Santra"/>
        <s v="Pharmaceuticals #REF!"/>
        <s v="Bhubaneswar"/>
        <s v="Pune"/>
        <s v="Gurgaon"/>
        <s v="Kanpur"/>
        <s v="Guwahati"/>
        <s v="Lucknow"/>
        <s v="Haryana"/>
        <s v="Ahmedabad"/>
        <s v="Ranchi"/>
        <s v="Vadodara"/>
        <s v="Indore"/>
        <s v="Ghaziabad"/>
        <s v="Kochi"/>
        <s v="Cochin"/>
        <s v="Thane"/>
        <s v="Thiruvananthapuram"/>
        <s v="Roorkee"/>
        <s v="Coimbatore"/>
        <s v="Mangalore"/>
        <s v="Ahmadabad"/>
        <s v="Faridabad, Haryana"/>
        <s v="Orissia"/>
        <s v="Goa"/>
        <s v="Powai"/>
        <s v="Samsitpur"/>
        <s v="Patna"/>
        <s v="Satara"/>
        <s v="Chandigarh"/>
        <s v="Bhilwara"/>
        <s v="Surat"/>
        <s v="Silvassa"/>
        <s v="Andheri"/>
        <s v="The Nilgiris"/>
        <s v="Gandhinagar"/>
        <s v="Panchkula"/>
        <m/>
        <s v="Small Towns, Andhra Pradesh"/>
        <s v="Telangana"/>
        <s v="Beijing"/>
        <s v="Rajsamand"/>
        <s v="Telugana"/>
        <s v="West Bengal"/>
        <s v="Kottayam"/>
        <s v="Information Technology &amp; Services"/>
        <s v="London"/>
        <s v="Ambernath"/>
        <s v="Nagpur"/>
        <s v="Jharkhand"/>
        <s v="Gurugram #REF!"/>
        <s v="Jodhpur"/>
        <s v="Trivandrum"/>
        <s v="Computer Games"/>
        <s v="Mountain View, CA"/>
        <s v="New York"/>
        <s v="Food &amp; Beverages"/>
        <s v="Online Media #REF!"/>
      </sharedItems>
    </cacheField>
    <cacheField name="Sector" numFmtId="0">
      <sharedItems/>
    </cacheField>
    <cacheField name="What it does" numFmtId="0">
      <sharedItems/>
    </cacheField>
    <cacheField name="Founder/s" numFmtId="0">
      <sharedItems containsBlank="1"/>
    </cacheField>
    <cacheField name="Investor/s" numFmtId="0">
      <sharedItems containsBlank="1" containsMixedTypes="1" containsNumber="1" containsInteger="1" minValue="1000000" maxValue="22000000"/>
    </cacheField>
    <cacheField name="Amount(in dollars)" numFmtId="0">
      <sharedItems containsBlank="1" containsMixedTypes="1" containsNumber="1" containsInteger="1" minValue="1000" maxValue="840000000"/>
    </cacheField>
    <cacheField name="Stage" numFmtId="0">
      <sharedItems containsBlank="1" containsMixedTypes="1" containsNumber="1" containsInteger="1" minValue="300000" maxValue="6000000" count="32">
        <s v="Seed"/>
        <m/>
        <s v="Debt"/>
        <s v="Series F"/>
        <s v="Series B"/>
        <s v="Series H"/>
        <s v="Series A"/>
        <s v="Series E"/>
        <s v="Pre-Series A"/>
        <s v="Series C"/>
        <s v="Pre-seed"/>
        <s v="Series D"/>
        <s v="Series F1"/>
        <s v="Pre-series B"/>
        <s v="PE"/>
        <s v="Series B3"/>
        <s v="Pre-series A1"/>
        <s v="Series G"/>
        <s v="Series D1"/>
        <s v="Pre-series"/>
        <s v="Series A2"/>
        <s v="Series A+"/>
        <s v="Seed+"/>
        <s v="Bridge"/>
        <s v="Series I"/>
        <s v="Series F2"/>
        <s v="Seies A"/>
        <n v="1000000"/>
        <s v="Early seed"/>
        <n v="300000"/>
        <n v="6000000"/>
        <n v="1200000"/>
      </sharedItems>
    </cacheField>
    <cacheField name="Month" numFmtId="0">
      <sharedItems containsSemiMixedTypes="0" containsString="0" containsNumber="1" containsInteger="1" minValue="1" maxValue="12"/>
    </cacheField>
    <cacheField name=" 2" numFmtId="0">
      <sharedItems/>
    </cacheField>
    <cacheField name=" 3" numFmtId="0">
      <sharedItems/>
    </cacheField>
    <cacheField name=" 4" numFmtId="0">
      <sharedItems containsBlank="1" count="6">
        <e v="#NAME?"/>
        <s v="Tier 1" u="1"/>
        <s v="Tier 2" u="1"/>
        <m u="1"/>
        <s v="Tier 3" u="1"/>
        <e v="#N/A" u="1"/>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Rehan Akhtar" refreshedDate="45278.477639583332" refreshedVersion="8" recordCount="1194" xr:uid="{00000000-000A-0000-FFFF-FFFF01000000}">
  <cacheSource type="worksheet">
    <worksheetSource ref="A1:K1195" sheet="Indian Startups"/>
  </cacheSource>
  <cacheFields count="11">
    <cacheField name="Company/Brand" numFmtId="0">
      <sharedItems count="1010">
        <s v="Smart Express"/>
        <s v="Duroflex"/>
        <s v="Biocon Biologics"/>
        <s v="WESS"/>
        <s v="Five Star Finance"/>
        <s v="VLCC Health Care"/>
        <s v="Safex Chemicals"/>
        <s v="Tessolve"/>
        <s v="Moneyboxx"/>
        <s v="Pine Labs"/>
        <s v="Nobel Hygiene"/>
        <s v="SK Finance"/>
        <s v="Lendingkart"/>
        <s v="SMOOR"/>
        <s v="Svasti Microfinance"/>
        <s v="Dream Sports"/>
        <s v="MediBuddy"/>
        <s v="Nazara Technologies"/>
        <s v="ideaForge"/>
        <s v="Stelis Biopharma"/>
        <s v="Max Healthcare"/>
        <s v="ANSR"/>
        <s v="VerSe Innovation"/>
        <s v="Heads Up For Tails"/>
        <s v="Vedic Cosmeceuticals"/>
        <s v="NephroPlus"/>
        <s v="Wonderchef"/>
        <s v="CometChat"/>
        <s v="Probus Insurance"/>
        <s v="Ozonetel"/>
        <s v="Mobileware Technologies"/>
        <s v="Holisol"/>
        <s v="IBSFINtech"/>
        <s v="Skymet"/>
        <s v="Policybazaar"/>
        <s v="Northern Arc"/>
        <s v="Asirvad Microfinance"/>
        <s v="Cashify"/>
        <s v="CarDekho"/>
        <s v="ixigo"/>
        <s v="LifeCell"/>
        <s v="Wow! Momo"/>
        <s v="Kaar Technologies"/>
        <s v="Kredent"/>
        <s v="Blive"/>
        <s v="Lenskart"/>
        <s v="Better Capital"/>
        <s v="Fullife Healthcare"/>
        <s v="Annapurna Finance"/>
        <s v="TurboHire"/>
        <s v="SatSure"/>
        <s v="Zenpay Solutions"/>
        <s v="LeadSquared"/>
        <s v="Shumee"/>
        <s v="Wallmantra"/>
        <s v="Aquatein"/>
        <s v="Nimble Growth Organics"/>
        <s v="Expertrons"/>
        <s v="Leverage Edu"/>
        <s v="Atomberg Technologies"/>
        <s v="Genext Students"/>
        <s v="Sapio Analytics"/>
        <s v="Karbon Card"/>
        <s v="Imagimake"/>
        <s v="Hike"/>
        <s v="Snack Amor"/>
        <s v="BatteryPool"/>
        <s v="Unacademy"/>
        <s v="AyuRythm"/>
        <s v="Enguru"/>
        <s v="SuperBeings"/>
        <s v="CareerNinja"/>
        <s v="Slang Labs"/>
        <s v="UrbanKisaan"/>
        <s v="Arcatron Mobility"/>
        <s v="Pocketly"/>
        <s v="CoRover"/>
        <s v="CanPe"/>
        <s v="Biocraft Innovation Technology"/>
        <s v="Onelife Nutriscience"/>
        <s v="Flatheads"/>
        <s v="Fable Fintech"/>
        <s v="Cashfree"/>
        <s v="Wellbeing Nutrition"/>
        <s v="WaterScience"/>
        <s v="saarthi.ai"/>
        <s v="Answer Genomics"/>
        <s v="Pathfndr.io"/>
        <s v="Green Cure"/>
        <s v="LegalPay"/>
        <s v="Lavado"/>
        <s v="Navars"/>
        <s v="NIRAMAI"/>
        <s v="Chargeup"/>
        <s v="ParkSmart"/>
        <s v="Keito"/>
        <s v="Avalon Labs"/>
        <s v="Rezo.ai"/>
        <s v="Polygon"/>
        <s v="Ingenium"/>
        <s v="Qube Health"/>
        <s v="TruNativ"/>
        <s v="AntWak"/>
        <s v="Rage Coffee"/>
        <s v="Kudos"/>
        <s v="Instoried"/>
        <s v="Homingos"/>
        <s v="Settlrs"/>
        <s v="Wysa"/>
        <s v="Firmway"/>
        <s v="Bijnis"/>
        <s v="Hubhopper"/>
        <s v="Battery Smart"/>
        <s v="Onelife"/>
        <s v="Aisle"/>
        <s v="Qin1"/>
        <s v="Quali55Care"/>
        <s v="RevFin"/>
        <s v="Zouk"/>
        <s v="Digit Insurance"/>
        <s v="Bolkar"/>
        <s v="Wright Research"/>
        <s v="Agri10x"/>
        <s v="Godamwale"/>
        <s v="AdmitKard"/>
        <s v="Makers Hive"/>
        <s v="MPL"/>
        <s v="Inficold"/>
        <s v="BharatPe"/>
        <s v="Kodo Card"/>
        <s v="Swiggy"/>
        <s v="Chara"/>
        <s v="Groww"/>
        <s v="Cred"/>
        <s v="Rubix Data Sciences"/>
        <s v="WizKlub"/>
        <s v="Beldara"/>
        <s v="Pixxel"/>
        <s v="Lohum"/>
        <s v="Chalo"/>
        <s v="Oyo"/>
        <s v="ElasticRun"/>
        <s v="KreditBee"/>
        <s v="MyDentalPlan"/>
        <s v="Eunimart"/>
        <s v="Get My Parking"/>
        <s v="Miko"/>
        <s v="boAt"/>
        <s v="Kinara Capital"/>
        <s v="Scentials"/>
        <s v="Bombay Shaving Company"/>
        <s v="Clensta"/>
        <s v="Legitquest"/>
        <s v="ABL Workspaces"/>
        <s v="InnerHour"/>
        <s v="IndiaLends"/>
        <s v="Masai School"/>
        <s v="Livve Homes"/>
        <s v="Riskcovry"/>
        <s v="Newton School"/>
        <s v="Elucidata"/>
        <s v="Toothsi"/>
        <s v="ShareChat"/>
        <s v="Bizongo"/>
        <s v="Cellestial"/>
        <s v="TagZ Foods"/>
        <s v="IGL"/>
        <s v="Clairco"/>
        <s v="Remedico"/>
        <s v="FanCode"/>
        <s v="BYJU'S"/>
        <s v="Rupifi"/>
        <s v="Locobuzz"/>
        <s v="Easebuzz"/>
        <s v="Bewakoof"/>
        <s v="Euler Motors"/>
        <s v="Eupheus"/>
        <s v="Saveo"/>
        <s v="Phi Commerce"/>
        <s v="BlackSoil"/>
        <s v="Smart Joules"/>
        <s v="Purplle"/>
        <s v="Turtlemint"/>
        <s v="Rapido"/>
        <s v="Happy Jars"/>
        <s v="Ezstays"/>
        <s v="Inshorts"/>
        <s v="Ankur capital"/>
        <s v="Blume Ventures"/>
        <s v="Dunzo"/>
        <s v="Marquee Equity"/>
        <s v="Pitstop"/>
        <s v="PharmEasy"/>
        <s v="Betterhalf.ai"/>
        <s v="Avail Finance"/>
        <s v="Fitterfly"/>
        <s v="Sirona Hygiene"/>
        <s v="Superpro.ai"/>
        <s v="BlackSoil NBFC"/>
        <s v="Captain Fresh"/>
        <s v="Headfone"/>
        <s v="SSA Finserv"/>
        <s v="Meddo"/>
        <s v="Meesho"/>
        <s v="BricSpaces"/>
        <s v="Convin"/>
        <s v="ixamBee"/>
        <s v="Indic Inspirations"/>
        <s v="PurpleTutor"/>
        <s v="Finsall"/>
        <s v="iMumz"/>
        <s v="Jai Kisan"/>
        <s v="Lead School"/>
        <s v="Pepperfry"/>
        <s v="Udaan"/>
        <s v="Karnival"/>
        <s v="Udayy"/>
        <s v="CareerLabs"/>
        <s v="Maya"/>
        <s v="Freyr Energy"/>
        <s v="TrulyMadly"/>
        <s v="4baseCare"/>
        <s v="Kutuki"/>
        <s v="Pariksha"/>
        <s v="Furlenco"/>
        <s v="Nao Spirits &amp; Beverages Pvt Ltd"/>
        <s v="Pocket Aces"/>
        <s v="WeWork India"/>
        <s v="Avanti Finance"/>
        <s v="CoinSwitch Kuber"/>
        <s v="iBus"/>
        <s v="BankSathi"/>
        <s v="Mentoria"/>
        <s v="Klassroom"/>
        <s v="Pickright Technologies"/>
        <s v="Comofi Medtech"/>
        <s v="Hemp Horizons"/>
        <s v="MyGlamm"/>
        <s v="Ecom Express"/>
        <s v="SATYA MicroCapital"/>
        <s v="CropIn"/>
        <s v="Urban Company"/>
        <s v="Voiro"/>
        <s v="KoineArth"/>
        <s v="Nivesh"/>
        <s v="Razorpay"/>
        <s v="ImaginXP"/>
        <s v="UptimeAI"/>
        <s v="Biconomy"/>
        <s v="Karkhana.io"/>
        <s v="Taskmo"/>
        <s v="Zoko"/>
        <s v="Zerone"/>
        <s v="Zotalabs"/>
        <s v="Unbox Robotics"/>
        <s v="upGrad"/>
        <s v="Zetwerk"/>
        <s v="DusMinute"/>
        <s v="RuleZero"/>
        <s v="Myelin Foundry"/>
        <s v="6Degree"/>
        <s v="Taikee"/>
        <s v="Fuel Buddy"/>
        <s v="ExtraaEdge"/>
        <s v="Pencil"/>
        <s v="Progcap"/>
        <s v="Aviom Housing Finance"/>
        <s v="Vista Rooms"/>
        <s v="Mindler"/>
        <s v="True Elements"/>
        <s v="ReadyAssist"/>
        <s v="Devic Earth"/>
        <s v="Avataar Ventures"/>
        <s v="PlayShifu"/>
        <s v="Leap Finance"/>
        <s v="MFine"/>
        <s v="ZFW Hospitality"/>
        <s v="Magenta EV"/>
        <s v="Plum"/>
        <s v="Darwinbox"/>
        <s v="Alteria Capital"/>
        <s v="Jumbotail"/>
        <s v="HealthPlix"/>
        <s v="Chingari"/>
        <s v="Tilt"/>
        <s v="Quizizz"/>
        <s v="Apna.co"/>
        <s v="OZiva"/>
        <s v="Phable"/>
        <s v="Paperfly"/>
        <s v="FreeStand"/>
        <s v="Dybo"/>
        <s v="Supply6"/>
        <s v="HobSpace"/>
        <s v="Speciale Invest"/>
        <s v="FloBiz"/>
        <s v="SarvaGram"/>
        <s v="Eduvanz"/>
        <s v="Zupee"/>
        <s v="Ola"/>
        <s v="Mohalla Tech"/>
        <s v="Acko"/>
        <s v="Postman"/>
        <s v="Stellaris Venture Partners"/>
        <s v="Slice"/>
        <s v="Ola Electric"/>
        <s v="BrowserStack"/>
        <s v="Licious"/>
        <s v="Rebel Foods"/>
        <s v="Curefit"/>
        <s v="DealShare"/>
        <s v="Fourth Partner Energy"/>
        <s v="Trell"/>
        <s v="Porter"/>
        <s v="Vedantu"/>
        <s v="Apna"/>
        <s v="Khatabook"/>
        <s v="Zoomcar"/>
        <s v="Open Financial Technologies"/>
        <s v="Clear"/>
        <s v="Medikabazaar"/>
        <s v="HealthifyMe"/>
        <s v="AgroStar"/>
        <s v="BlackBuck"/>
        <s v="WinZO"/>
        <s v="Classplus"/>
        <s v="India Quotient"/>
        <s v="Juspay"/>
        <s v="8i Ventures"/>
        <s v="Fi"/>
        <s v="SUN Mobility"/>
        <s v="Capital Float"/>
        <s v="ZestMoney"/>
        <s v="HomeLane"/>
        <s v="Locus"/>
        <s v="BYJU’S"/>
        <s v="Pratilipi"/>
        <s v="Jupiter"/>
        <s v="Shiprocket"/>
        <s v="BOX8"/>
        <s v="Simpl"/>
        <s v="Smallcase"/>
        <s v="Fampay"/>
        <s v="CollegeDekho"/>
        <s v="Exotel"/>
        <s v="Ati Motors"/>
        <s v="MoEngage"/>
        <s v="Vayana Network"/>
        <s v="CredAble"/>
        <s v="Park+"/>
        <s v="Design Cafe"/>
        <s v="Credgenics"/>
        <s v="Credenc"/>
        <s v="Mosaic Wellness"/>
        <s v="Melorra"/>
        <s v="BetterPlace"/>
        <s v="Skit"/>
        <s v="Pocket FM"/>
        <s v="Simple Energy"/>
        <s v="Atomberg"/>
        <s v="Wakefit"/>
        <s v="Haber"/>
        <s v="Vahdam"/>
        <s v="Klub"/>
        <s v="LoveLocal"/>
        <s v="SaaS Labs"/>
        <s v="Treebo Hotels"/>
        <s v="House of Kieraya"/>
        <s v="Disprz"/>
        <s v="RIPPLR"/>
        <s v="Loop Health"/>
        <s v="Toch.ai"/>
        <s v="Fittr"/>
        <s v="LenDenClub"/>
        <s v="Leap India"/>
        <s v="Rentomojo"/>
        <s v="IDfy"/>
        <s v="ePayLater"/>
        <s v="Sanctum Wealth"/>
        <s v="Eupheus Learning"/>
        <s v="Boutique Spirit Brands"/>
        <s v="Lido Learning"/>
        <s v="Bikayi"/>
        <s v="Soothe Healthcare"/>
        <s v="SmartCoin"/>
        <s v="Sea6 Energy"/>
        <s v="Convosight"/>
        <s v="Loco"/>
        <s v="Log 9 Materials"/>
        <s v="Vahan"/>
        <s v="Coutloot"/>
        <s v="WeRize"/>
        <s v="Visit Health"/>
        <s v="CloudSEK"/>
        <s v="TranZact"/>
        <s v="Dogsee Chew"/>
        <s v="Troo Good"/>
        <s v="Unnati"/>
        <s v="GramCover"/>
        <s v="Homeville"/>
        <s v="Hashnode"/>
        <s v="FRND"/>
        <s v="BharatAgri"/>
        <s v="CredR"/>
        <s v="Ayu Health"/>
        <s v="Anar"/>
        <s v="Storia"/>
        <s v="Healofy"/>
        <s v="OTO Capital"/>
        <s v="Strata"/>
        <s v="The Whole Truth"/>
        <s v="Skillmatics"/>
        <s v="FloCareer"/>
        <s v="MarketWolf"/>
        <s v="Wiggles.in"/>
        <s v="SuperGaming"/>
        <s v="E42"/>
        <s v="Plix"/>
        <s v="Practically"/>
        <s v="TheHouseMonk"/>
        <s v="Tickertape"/>
        <s v="ConveGenius"/>
        <s v="Voxelgrids"/>
        <s v="TartanSense"/>
        <s v="90+ My Tuition App"/>
        <s v="Dozee"/>
        <s v="BeatO"/>
        <s v="Vahak"/>
        <s v="Truemeds"/>
        <s v="Flexmoney"/>
        <s v="HexaHealth"/>
        <s v="Greenjoules"/>
        <s v="Metadome"/>
        <s v="Clinikk"/>
        <s v="Cloudphysician"/>
        <s v="SuperZop"/>
        <s v="LivQuik Technology"/>
        <s v="REVOS"/>
        <s v="Mynvax"/>
        <s v="Synapsica"/>
        <s v="SleepyCat"/>
        <s v="Superplum"/>
        <s v="ION Energy"/>
        <s v="Pankhuri"/>
        <s v="Veefin"/>
        <s v="DGV"/>
        <s v="88academics"/>
        <s v="Glamyo Health"/>
        <s v="VRO Hospitality"/>
        <s v="Aerchain"/>
        <s v="Oliveboard"/>
        <s v="Gourmet Garden"/>
        <s v="Skylark Drones"/>
        <s v="Candes"/>
        <s v="Vital"/>
        <s v="CredRight"/>
        <s v="1Bridge"/>
        <s v="NirogStreet"/>
        <s v="Digantara"/>
        <s v="Arcana"/>
        <s v="TravClan"/>
        <s v="NoBroker.com"/>
        <s v="VilCart"/>
        <s v="The Viral Fever"/>
        <s v="Bombay Hemp Company"/>
        <s v="Biddano"/>
        <s v="Flipspaces"/>
        <s v="Proeon"/>
        <s v="Cogos Technologies"/>
        <s v="Elevar"/>
        <s v="Lumiq"/>
        <s v="goEgoNetwork"/>
        <s v="CreatorStack"/>
        <s v="Blue Tokai Coffee Roasters"/>
        <s v="Neeman"/>
        <s v="JetSynthesys"/>
        <s v="Eloelo"/>
        <s v="Go Swift"/>
        <s v="MYSUN"/>
        <s v="Genworks Health"/>
        <s v="QuickSell"/>
        <s v="Cell Propulsion"/>
        <s v="Auric"/>
        <s v="Zenduty"/>
        <s v="Fountain9"/>
        <s v="The Money Club"/>
        <s v="Advantage Club"/>
        <s v="Kenko Health"/>
        <s v="Keka HR"/>
        <s v="Gumlet"/>
        <s v="MyMobiForce"/>
        <s v="Enmovil"/>
        <s v="RACEnergy"/>
        <s v="Bikry app"/>
        <s v="Dista"/>
        <s v="SupplyNote"/>
        <s v="LoanKuber"/>
        <s v="StackBOX"/>
        <s v="Upside AI"/>
        <s v="CHUPPS"/>
        <s v="ASQI Advisors"/>
        <s v="Verandah"/>
        <s v="The Hosteller"/>
        <s v="AnKa SumMor"/>
        <s v="Sanfe"/>
        <s v="Manch Technologies"/>
        <s v="Goodmylk"/>
        <s v="Elixia Tech Solutions"/>
        <s v="Kirana247"/>
        <s v="Syook"/>
        <s v="DrinkPrime"/>
        <s v="Navia Life Care"/>
        <s v="Locale.ai"/>
        <s v="Pixuate"/>
        <s v="Edvizo"/>
        <s v="The Sleep Company"/>
        <s v="Rockclimber"/>
        <s v="goSTOPS"/>
        <s v="Breathe Well-being"/>
        <s v="Now&amp;Me"/>
        <s v="Shyplite"/>
        <s v="Chqbook"/>
        <s v="Dropshop"/>
        <s v="Power Gummies"/>
        <s v="QuickShift"/>
        <s v="Insurance Samadhan"/>
        <s v="Vanity Wagon"/>
        <s v="eShipz"/>
        <s v="F5"/>
        <s v="Devnagri"/>
        <s v="Peppermint"/>
        <s v="Avishkaar"/>
        <s v="BigLeap"/>
        <s v="Tummoc"/>
        <s v="SALT"/>
        <s v="EarnWealth"/>
        <s v="MergerDomo"/>
        <s v="Anveshan"/>
        <s v="Neokred"/>
        <s v="NOTO"/>
        <s v="Probus"/>
        <s v="Playo"/>
        <s v="RiseBird"/>
        <s v="Automovill"/>
        <s v="Beco"/>
        <s v="Flo Mobility"/>
        <s v="SuperBottoms"/>
        <s v="Recordent"/>
        <s v="ForeignAdmits"/>
        <s v="Spottabl"/>
        <s v="Auntie Fung"/>
        <s v="O’ Be Cocktails"/>
        <s v="Xpresslane"/>
        <s v="YPay"/>
        <s v="Spardha"/>
        <s v="Fyllo"/>
        <s v="Neverinstall"/>
        <s v="Pencilton"/>
        <s v="GameEon Studios"/>
        <s v="CustomerGlu"/>
        <s v="Endimension"/>
        <s v="ReDesyn"/>
        <s v="peAR"/>
        <s v="Edmingle"/>
        <s v="Gyde"/>
        <s v="Kohbee"/>
        <s v="Deciwood"/>
        <s v="Nap Chief"/>
        <s v="byteXL"/>
        <s v="Shadez"/>
        <s v="Inspacco"/>
        <s v="MentorKart"/>
        <s v="Mestastop Solutions"/>
        <s v="Cusmat"/>
        <s v="Knackit"/>
        <s v="EventBeep"/>
        <s v="Phool.co"/>
        <s v="PumPumPum"/>
        <s v="My3DSelfie"/>
        <s v="Upgame"/>
        <s v="OckyPocky"/>
        <s v="CommerceUp"/>
        <s v="Fabheads"/>
        <s v="Keeros"/>
        <s v="NirogGyan"/>
        <s v="Leegality"/>
        <s v="The Switch Fix"/>
        <s v="Virohan"/>
        <s v="Zingbus"/>
        <s v="PrepBytes"/>
        <s v="ExMyB"/>
        <s v="DotPe"/>
        <s v="Haqdarshak"/>
        <s v="Spinny"/>
        <s v="Indifi"/>
        <s v="Pristyn Care"/>
        <s v="Stylework"/>
        <s v="Legalwiz.in"/>
        <s v="Reccy Adventures"/>
        <s v="Oye Rickshaw"/>
        <s v="Jidoka Technologies"/>
        <s v="Doubtnut"/>
        <s v="FarMart"/>
        <s v="GetWork"/>
        <s v="AMPM"/>
        <s v="Knocksense"/>
        <s v="NODWIN"/>
        <s v="Swajal"/>
        <s v="Tekie"/>
        <s v="Do Your Thng"/>
        <s v="OfBusiness"/>
        <s v="Solethreads"/>
        <s v="The ePlane"/>
        <s v="Express Stores"/>
        <s v="SplashLearn"/>
        <s v="Homversity"/>
        <s v="TenderCuts"/>
        <s v="Agnikul"/>
        <s v="CityMall"/>
        <s v="Puresh Daily"/>
        <s v="M1xchange"/>
        <s v="True Balance"/>
        <s v="YAP"/>
        <s v="Origo"/>
        <s v="Samunnati"/>
        <s v="CARS24"/>
        <s v="Delhivery"/>
        <s v="Droom"/>
        <s v="Twin Health"/>
        <s v="DeHaat"/>
        <s v="CredAvenue"/>
        <s v="Mamaearth"/>
        <s v="RenewBuy"/>
        <s v="GoMechanic"/>
        <s v="M2P Fintech"/>
        <s v="Ninety One"/>
        <s v="ApplicateAI"/>
        <s v="Sterling Accuris Wellness"/>
        <s v="Leena AI"/>
        <s v="Sunstone Eduversity"/>
        <s v="Square Yards"/>
        <s v="Adda247"/>
        <s v="GoBolt"/>
        <s v="Wingreens Farms"/>
        <s v="3SC"/>
        <s v="PlanetSpark"/>
        <s v="GuardianLink"/>
        <s v="Camp K12"/>
        <s v="Pickrr"/>
        <s v="Detect Technologies"/>
        <s v="CHARGE+ZONE"/>
        <s v="Gramophone"/>
        <s v="Vakilsearch"/>
        <s v="Bella Vita Organic"/>
        <s v="Skeps"/>
        <s v="Zypp Electric"/>
        <s v="1K Kirana Bazaar"/>
        <s v="Mindhouse"/>
        <s v="O4S"/>
        <s v="Smytten"/>
        <s v="Airblack"/>
        <s v="R for Rabbit"/>
        <s v="Nalanda Learning"/>
        <s v="Petpooja"/>
        <s v="Nestasia"/>
        <s v="ClearDekho"/>
        <s v="Aquaconnect"/>
        <s v="Yojak"/>
        <s v="Eggoz"/>
        <s v="Hypto"/>
        <s v="Gigforce"/>
        <s v="SP Robotic Works"/>
        <s v="Swiflearn"/>
        <s v="Pee Safe"/>
        <s v="Bueno Finance"/>
        <s v="TABLT"/>
        <s v="ConnectedH"/>
        <s v="ANS Commerce"/>
        <s v="Khabri"/>
        <s v="Grinntech"/>
        <s v="Planys"/>
        <s v="RENEE Cosmetics"/>
        <s v="BookingJini"/>
        <s v="The Indus Valley"/>
        <s v="Toppersnotes"/>
        <s v="Ishitva"/>
        <s v="Totality"/>
        <s v="NimbleBox.ai"/>
        <s v="Fixcraft"/>
        <s v="Knorish"/>
        <s v="Gobbly"/>
        <s v="leap.club"/>
        <s v="Tinkerly"/>
        <s v="Farmers Fresh Zone"/>
        <s v="Fabriclore"/>
        <s v="Aqgromalin"/>
        <s v="Raptee Energy"/>
        <s v="Chai Waale"/>
        <s v="Vidyakul"/>
        <s v="TechEagle"/>
        <s v="GalaxyCard"/>
        <s v="Tvasta"/>
        <s v="NewsReach"/>
        <s v="LetsDressUp"/>
        <s v="Blaer Motors"/>
        <s v="Boingg"/>
        <s v="Enercomp"/>
        <s v="Fieldproxy"/>
        <s v="IsGoingOnline"/>
        <s v="Braingroom"/>
        <s v="UrbanMatrix Technologies"/>
        <s v="Nestroots"/>
        <s v="MedPrime Technologies"/>
        <s v="Hyreo"/>
        <s v="Indi Energy"/>
        <s v="Juicy chemistry"/>
        <s v="MicroDegree"/>
        <s v="Saarthi Pedagogy"/>
        <s v="Safexpay"/>
        <s v="Infra.Market"/>
        <s v="MedTel Healthcare"/>
        <s v="Spintly"/>
        <s v="AutomataPi"/>
        <s v="Ergos"/>
        <s v="Optimized Electrotech"/>
        <s v="LearnVern"/>
        <s v="ThatMate"/>
        <s v="AgNext"/>
        <s v="Aviom India"/>
        <s v="Kale Logistics"/>
        <s v="XYXX Apparels"/>
        <s v="MYFITNESS"/>
        <s v="MYBYK"/>
        <s v="MSMEx"/>
        <s v="Plutomen"/>
        <s v="Yodacart"/>
        <s v="Prolgae"/>
        <s v="InfyU Labs"/>
        <s v="IntelleWings"/>
        <s v="SuperK"/>
        <s v="Prescinto"/>
        <s v="NewLink Group"/>
        <s v="EF Polymer"/>
        <s v="Cancer Clinics"/>
        <s v="MasterMentors"/>
        <s v="Zaara Biotech"/>
        <s v="Peak"/>
        <s v="moneyHOP"/>
        <s v="Green Soul"/>
        <s v="FanAnywhere"/>
        <s v="mHealth"/>
        <s v="PayCardo"/>
        <s v="Frenzi"/>
        <s v="NeoDocs"/>
        <s v="Akudo"/>
        <s v="MetroRide"/>
        <s v="GODI Energy"/>
        <s v="TyrePlex"/>
        <s v="PeakPerformer"/>
        <s v="Codedamn"/>
        <s v="Accio Robotics"/>
        <s v="Cora Health"/>
        <s v="Wherehouse.io"/>
        <s v="PazCare"/>
        <s v="DigiSparsh"/>
        <s v="ApnaKlub"/>
        <s v="Humit"/>
        <s v="Intervue"/>
        <s v="Spark Studio"/>
        <s v="Celcius"/>
        <s v="Vitra.ai"/>
        <s v="Uable"/>
        <s v="Anar Business Community"/>
        <s v="Codingal"/>
        <s v="Hypd Store"/>
        <s v="KIKO TV"/>
        <s v="BHyve"/>
        <s v="Little Leap"/>
        <s v="Qoohoo"/>
        <s v="KiranaKart"/>
        <s v="ShopSe"/>
        <s v="Kyt"/>
        <s v="Bimaplan"/>
        <s v="DcodeAI"/>
        <s v="Mensa Brands"/>
        <s v="Koo"/>
        <s v="ORAI"/>
        <s v="SkilloVilla"/>
        <s v="Chirrup"/>
        <s v="VenWiz"/>
        <s v="Fashinza"/>
        <s v="BlissClub"/>
        <s v="We Founder Circle"/>
        <s v="CredFlow"/>
        <s v="Nexprt"/>
        <s v="Method &amp; Madness"/>
        <s v="GrowFix"/>
        <s v="BeyondSkool"/>
        <s v="Filo"/>
        <s v="KIWI"/>
        <s v="Glamplus"/>
        <s v="Cuvette Tech"/>
        <s v="ReshaMandi"/>
        <s v="Turnip"/>
        <s v="Jeevam Health"/>
        <s v="Velocity"/>
        <s v="Jambox Games"/>
        <s v="Thingsup"/>
        <s v="Arthya Wealth and Investments"/>
        <s v="Janani"/>
        <s v="Muvin"/>
        <s v="Say Cheese"/>
        <s v="Siply"/>
        <s v="SeeVC"/>
        <s v="Junio"/>
        <s v="Teachmint"/>
        <s v="Zolve"/>
        <s v="Ruptok"/>
        <s v="Ultraviolette"/>
        <s v="The Good Glamm Group"/>
        <s v="GlobalBees"/>
        <s v="Mensa"/>
        <s v="Zepto"/>
        <s v="Uni Cards"/>
        <s v="Fraazo"/>
        <s v="G.O.A.T"/>
        <s v="Kutumb"/>
        <s v="Refyne"/>
        <s v="Ultrahuman"/>
        <s v="Onsurity"/>
        <s v="GoKwik"/>
        <s v="FrontRow"/>
        <s v="Curefoods"/>
        <s v="Vegrow"/>
        <s v="Dukaan"/>
        <s v="Nova Benefits"/>
        <s v="AppsForBharat"/>
        <s v="Sugar.fit"/>
        <s v="ByteLearn"/>
        <s v="Wondrlab"/>
        <s v="Dezerv."/>
        <s v="Trinkerr"/>
        <s v="Defy"/>
        <s v="Powerplay"/>
        <s v="Exponent Energy"/>
        <s v="21K School"/>
        <s v="Lio"/>
        <s v="StockGro"/>
        <s v="Even"/>
        <s v="OneCode"/>
        <s v="Good Health Clinic"/>
        <s v="PayGlocal"/>
        <s v="Stack"/>
        <s v="Jar"/>
        <s v="Eka.care"/>
        <s v="Smartstaff"/>
        <s v="I am Love"/>
        <s v="Niro"/>
        <s v="Hash"/>
        <s v="Lysto"/>
        <s v="ElectricPe"/>
        <s v="Trica"/>
        <s v="ProfitWheel"/>
        <s v="Tamasha"/>
        <s v="BeepKart"/>
        <s v="Crejo.Fun"/>
        <s v="Gobillion"/>
        <s v="Supertails"/>
        <s v="Toplyne"/>
        <s v="TWID"/>
        <s v="Onato"/>
        <s v="Ruptok Fintech"/>
        <s v="kWh Bikes"/>
        <s v="GTM Buddy"/>
        <s v="Awon GameZ"/>
        <s v="Factors.AI"/>
        <s v="Sporjo"/>
        <s v="Faarms"/>
        <s v="Edukemy"/>
        <s v="Mailmodo"/>
        <s v="Hesa"/>
        <s v="Wasabi"/>
        <s v="Vah Vah!"/>
        <s v="SimpliContract"/>
        <s v="Goodmeetings"/>
        <s v="Spry"/>
        <s v="Xpand"/>
        <s v="AcknoLedger"/>
        <s v="Paytail"/>
        <s v="Elda Health"/>
        <s v="Murf.ai"/>
        <s v="Hyperface"/>
        <s v="Kafqa Academy"/>
        <s v="PropReturns"/>
        <s v="Alpha Coach"/>
        <s v="MedPay"/>
        <s v="4Fin"/>
        <s v="Medpho"/>
        <s v="Easiloan"/>
        <s v="immunitoAI"/>
        <s v="Fleek"/>
        <s v="Kazam"/>
        <s v="NeuroPixel.AI"/>
        <s v="Studio Sirah"/>
        <s v="Insane AI"/>
        <s v="Artium Academy"/>
        <s v="Unremot"/>
        <s v="Koparo"/>
        <s v="Crater.Club"/>
        <s v="GoSats"/>
        <s v="CoffeeMug.ai"/>
        <s v="HappyCredit"/>
        <s v="D’Moksha Homes"/>
        <s v="Kolo"/>
        <s v="Evenflow Brands"/>
        <s v="Settl"/>
        <s v="Playto Labs"/>
        <s v="FlashPrep"/>
        <s v="EasyAspataal"/>
        <s v="Bambinos"/>
        <s v="BimaPe"/>
        <s v="WINDO"/>
        <s v="Wiingy"/>
        <s v="SportZchain"/>
        <s v="Mentza"/>
        <s v="Strip Finance"/>
        <s v="WickedGud"/>
        <s v="Uvi Health"/>
        <s v="Habbit"/>
        <s v="Fitpage"/>
        <s v="CloudFiles"/>
        <s v="Prodo"/>
        <s v="Whiz League"/>
        <s v="Ourbetterplanet"/>
        <s v="SpEd@home"/>
        <s v="PingoLearn"/>
        <s v="ShopMyLooks"/>
        <s v="Bluepad"/>
        <s v="TRDR"/>
        <s v="Jobsgaar"/>
        <s v="Samaaro"/>
        <s v="MYRE Capital"/>
        <s v="Learn4o Technology"/>
        <s v="NFTically"/>
        <s v="The Ayurveda Co"/>
        <s v="Almo"/>
        <s v="GalaxEye"/>
        <s v="Kwik Foods"/>
        <s v="Powerhouse91"/>
        <s v="Fantasy Akhada"/>
        <s v="SuperOps.ai"/>
        <s v="YourPhysio"/>
        <s v="FypMoney"/>
        <s v="GlobalFair"/>
        <s v="Supersourcing"/>
        <s v="OwO"/>
        <s v="moEVing"/>
        <s v="WiT-ACE"/>
        <s v="Questt"/>
        <s v="Unlu"/>
        <s v="GoTo"/>
        <s v="NeoDove"/>
        <s v="Hubilo"/>
        <s v="UpScalio"/>
        <s v="Zorro"/>
        <s v="Otipy"/>
        <s v="Minimalist"/>
        <s v="GENLEAP"/>
        <s v="Yellow Class"/>
        <s v="WeSkill"/>
        <s v="SalaryBox"/>
        <s v="BASIC Home Loan"/>
        <s v="Wiz Freight"/>
        <s v="Sourcewiz"/>
        <s v="Grip Invest"/>
        <s v="CashBook"/>
        <s v="EyeMyEye"/>
        <s v="Geniemode"/>
        <s v="PredictiVu"/>
        <s v="Anvidha Technologies"/>
        <s v="Earth Rhythm"/>
        <s v="Kiko Live"/>
        <s v="Yu Foodlabs"/>
        <s v="CuriousJr"/>
        <s v="Bandhoo"/>
        <s v="bitsCrunch"/>
        <s v="Svish"/>
        <s v="ChefKart"/>
        <s v="Perfora"/>
        <s v="Wobb"/>
        <s v="Rocket Skills"/>
        <s v="EV Plugs"/>
        <s v="Kissan Pro"/>
        <s v="Oneiric Gaming"/>
        <s v="LimeChat"/>
        <s v="Zingavita"/>
        <s v="Disruptium"/>
        <s v="Enthu.ai"/>
        <s v="Sarathi"/>
        <s v="Coinshift"/>
        <s v="BlueLearn"/>
        <s v="Inzpira"/>
        <s v="Buyofuel"/>
        <s v="Valuationary"/>
        <s v="FanPlay"/>
        <s v="Arbo Works"/>
        <s v="EduFund"/>
        <s v="Doola"/>
        <s v="MasterChow"/>
        <s v="Sochcast"/>
      </sharedItems>
    </cacheField>
    <cacheField name="Founded" numFmtId="0">
      <sharedItems containsSemiMixedTypes="0" containsString="0" containsNumber="1" containsInteger="1" minValue="1961" maxValue="2021"/>
    </cacheField>
    <cacheField name=" " numFmtId="0">
      <sharedItems/>
    </cacheField>
    <cacheField name="Headquarters" numFmtId="0">
      <sharedItems containsBlank="1" count="70">
        <s v="Mumbai"/>
        <s v="Bangalore"/>
        <s v="Chennai"/>
        <s v="Gurugram"/>
        <s v="New Delhi"/>
        <s v="Noida"/>
        <s v="Jaipur"/>
        <s v="Gujarat"/>
        <s v="Hyderabad"/>
        <s v="Kolkata"/>
        <s v="Panaji"/>
        <s v="Faridabad"/>
        <s v="Santra"/>
        <s v="Pharmaceuticals #REF!"/>
        <s v="Bhubaneswar"/>
        <s v="Pune"/>
        <s v="Gurgaon"/>
        <s v="Kanpur"/>
        <s v="Guwahati"/>
        <s v="Lucknow"/>
        <s v="Haryana"/>
        <s v="Ahmedabad"/>
        <s v="Ranchi"/>
        <s v="Vadodara"/>
        <s v="Indore"/>
        <s v="Ghaziabad"/>
        <s v="Kochi"/>
        <s v="Cochin"/>
        <s v="Thane"/>
        <s v="Thiruvananthapuram"/>
        <s v="Roorkee"/>
        <s v="Coimbatore"/>
        <s v="Mangalore"/>
        <s v="Ahmadabad"/>
        <s v="Faridabad, Haryana"/>
        <s v="Orissia"/>
        <s v="Goa"/>
        <s v="Powai"/>
        <s v="Samsitpur"/>
        <s v="Patna"/>
        <s v="Satara"/>
        <s v="Chandigarh"/>
        <s v="Bhilwara"/>
        <s v="Surat"/>
        <s v="Silvassa"/>
        <s v="Andheri"/>
        <s v="The Nilgiris"/>
        <s v="Gandhinagar"/>
        <s v="Panchkula"/>
        <m/>
        <s v="Small Towns, Andhra Pradesh"/>
        <s v="Telangana"/>
        <s v="Beijing"/>
        <s v="Rajsamand"/>
        <s v="Telugana"/>
        <s v="West Bengal"/>
        <s v="Kottayam"/>
        <s v="Information Technology &amp; Services"/>
        <s v="London"/>
        <s v="Ambernath"/>
        <s v="Nagpur"/>
        <s v="Jharkhand"/>
        <s v="Gurugram #REF!"/>
        <s v="Jodhpur"/>
        <s v="Trivandrum"/>
        <s v="Computer Games"/>
        <s v="Mountain View, CA"/>
        <s v="New York"/>
        <s v="Food &amp; Beverages"/>
        <s v="Online Media #REF!"/>
      </sharedItems>
    </cacheField>
    <cacheField name="Sector" numFmtId="0">
      <sharedItems/>
    </cacheField>
    <cacheField name="What it does" numFmtId="0">
      <sharedItems/>
    </cacheField>
    <cacheField name="Founder/s" numFmtId="0">
      <sharedItems containsBlank="1"/>
    </cacheField>
    <cacheField name="Investor/s" numFmtId="0">
      <sharedItems containsBlank="1" containsMixedTypes="1" containsNumber="1" containsInteger="1" minValue="1000000" maxValue="22000000"/>
    </cacheField>
    <cacheField name="Amount(in dollars)" numFmtId="0">
      <sharedItems containsBlank="1" containsMixedTypes="1" containsNumber="1" containsInteger="1" minValue="1000" maxValue="840000000"/>
    </cacheField>
    <cacheField name="Stage" numFmtId="0">
      <sharedItems containsBlank="1" containsMixedTypes="1" containsNumber="1" containsInteger="1" minValue="300000" maxValue="6000000" count="32">
        <s v="Seed"/>
        <m/>
        <s v="Debt"/>
        <s v="Series F"/>
        <s v="Series B"/>
        <s v="Series H"/>
        <s v="Series A"/>
        <s v="Series E"/>
        <s v="Pre-Series A"/>
        <s v="Series C"/>
        <s v="Pre-seed"/>
        <s v="Series D"/>
        <s v="Series F1"/>
        <s v="Pre-series B"/>
        <s v="PE"/>
        <s v="Series B3"/>
        <s v="Pre-series A1"/>
        <s v="Series G"/>
        <s v="Series D1"/>
        <s v="Pre-series"/>
        <s v="Series A2"/>
        <s v="Series A+"/>
        <s v="Seed+"/>
        <s v="Bridge"/>
        <s v="Series I"/>
        <s v="Series F2"/>
        <s v="Seies A"/>
        <n v="1000000"/>
        <s v="Early seed"/>
        <n v="300000"/>
        <n v="6000000"/>
        <n v="1200000"/>
      </sharedItems>
    </cacheField>
    <cacheField name="Month" numFmtId="0">
      <sharedItems containsSemiMixedTypes="0" containsString="0" containsNumber="1" containsInteger="1" minValue="1" maxValue="12"/>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ehan Akhtar" refreshedDate="45278.518435648148" createdVersion="8" refreshedVersion="8" minRefreshableVersion="3" recordCount="1195" xr:uid="{15BC2633-139E-4753-8FE3-5688F956FE32}">
  <cacheSource type="worksheet">
    <worksheetSource ref="A1:R1048576" sheet="Indian Startups"/>
  </cacheSource>
  <cacheFields count="18">
    <cacheField name="Company/Brand" numFmtId="0">
      <sharedItems containsBlank="1" count="1011">
        <s v="Duroflex"/>
        <s v="Smart Express"/>
        <s v="Biocon Biologics"/>
        <s v="WESS"/>
        <s v="Five Star Finance"/>
        <s v="VLCC Health Care"/>
        <s v="SK Finance"/>
        <s v="Safex Chemicals"/>
        <s v="Tessolve"/>
        <s v="Moneyboxx"/>
        <s v="Lendingkart"/>
        <s v="Pine Labs"/>
        <s v="Nobel Hygiene"/>
        <s v="ixigo"/>
        <s v="LifeCell"/>
        <s v="SMOOR"/>
        <s v="Fullife Healthcare"/>
        <s v="Svasti Microfinance"/>
        <s v="Dream Sports"/>
        <s v="MediBuddy"/>
        <s v="Nazara Technologies"/>
        <s v="Annapurna Finance"/>
        <s v="ideaForge"/>
        <s v="Stelis Biopharma"/>
        <s v="Max Healthcare"/>
        <s v="Blive"/>
        <s v="ANSR"/>
        <s v="VerSe Innovation"/>
        <s v="Lenskart"/>
        <s v="Heads Up For Tails"/>
        <s v="Vedic Cosmeceuticals"/>
        <s v="NephroPlus"/>
        <s v="Wonderchef"/>
        <s v="Wow! Momo"/>
        <s v="Better Capital"/>
        <s v="CometChat"/>
        <s v="Probus Insurance"/>
        <s v="Kaar Technologies"/>
        <s v="Kredent"/>
        <s v="Policybazaar"/>
        <s v="Northern Arc"/>
        <s v="Asirvad Microfinance"/>
        <s v="Ozonetel"/>
        <s v="Mobileware Technologies"/>
        <s v="Holisol"/>
        <s v="IBSFINtech"/>
        <s v="Skymet"/>
        <s v="Cashify"/>
        <s v="CarDekho"/>
        <s v="Twin Health"/>
        <s v="DeHaat"/>
        <s v="CredAvenue"/>
        <s v="Mamaearth"/>
        <s v="RenewBuy"/>
        <s v="GoMechanic"/>
        <s v="TurboHire"/>
        <s v="SatSure"/>
        <s v="Zenpay Solutions"/>
        <s v="LeadSquared"/>
        <s v="Shumee"/>
        <s v="Wallmantra"/>
        <s v="Aquatein"/>
        <s v="Nimble Growth Organics"/>
        <s v="Expertrons"/>
        <s v="Leverage Edu"/>
        <s v="Atomberg Technologies"/>
        <s v="Genext Students"/>
        <s v="Sapio Analytics"/>
        <s v="Karbon Card"/>
        <s v="Imagimake"/>
        <s v="Hike"/>
        <s v="Snack Amor"/>
        <s v="BatteryPool"/>
        <s v="Unacademy"/>
        <s v="AyuRythm"/>
        <s v="Enguru"/>
        <s v="SuperBeings"/>
        <s v="CareerNinja"/>
        <s v="Slang Labs"/>
        <s v="UrbanKisaan"/>
        <s v="Arcatron Mobility"/>
        <s v="Pocketly"/>
        <s v="CoRover"/>
        <s v="CanPe"/>
        <s v="Biocraft Innovation Technology"/>
        <s v="Onelife Nutriscience"/>
        <s v="Flatheads"/>
        <s v="Fable Fintech"/>
        <s v="Cashfree"/>
        <s v="Wellbeing Nutrition"/>
        <s v="WaterScience"/>
        <s v="saarthi.ai"/>
        <s v="Answer Genomics"/>
        <s v="Pathfndr.io"/>
        <s v="Green Cure"/>
        <s v="LegalPay"/>
        <s v="Lavado"/>
        <s v="Navars"/>
        <s v="NIRAMAI"/>
        <s v="Chargeup"/>
        <s v="ParkSmart"/>
        <s v="Keito"/>
        <s v="Avalon Labs"/>
        <s v="Rezo.ai"/>
        <s v="Polygon"/>
        <s v="Ingenium"/>
        <s v="Qube Health"/>
        <s v="TruNativ"/>
        <s v="AntWak"/>
        <s v="Rage Coffee"/>
        <s v="Kudos"/>
        <s v="Instoried"/>
        <s v="Homingos"/>
        <s v="Settlrs"/>
        <s v="Wysa"/>
        <s v="Firmway"/>
        <s v="Bijnis"/>
        <s v="Hubhopper"/>
        <s v="Battery Smart"/>
        <s v="Onelife"/>
        <s v="Aisle"/>
        <s v="Qin1"/>
        <s v="Quali55Care"/>
        <s v="RevFin"/>
        <s v="Zouk"/>
        <s v="Digit Insurance"/>
        <s v="Bolkar"/>
        <s v="Wright Research"/>
        <s v="Agri10x"/>
        <s v="MedPrime Technologies"/>
        <s v="Hyreo"/>
        <s v="Indi Energy"/>
        <s v="Juicy chemistry"/>
        <s v="MicroDegree"/>
        <s v="Godamwale"/>
        <s v="AdmitKard"/>
        <s v="Saarthi Pedagogy"/>
        <s v="Makers Hive"/>
        <s v="MPL"/>
        <s v="Inficold"/>
        <s v="BharatPe"/>
        <s v="Kodo Card"/>
        <s v="Swiggy"/>
        <s v="Chara"/>
        <s v="Groww"/>
        <s v="Cred"/>
        <s v="Rubix Data Sciences"/>
        <s v="WizKlub"/>
        <s v="SuperK"/>
        <s v="Beldara"/>
        <s v="Pixxel"/>
        <s v="Lohum"/>
        <s v="Chalo"/>
        <s v="Oyo"/>
        <s v="ElasticRun"/>
        <s v="KreditBee"/>
        <s v="MyDentalPlan"/>
        <s v="Eunimart"/>
        <s v="Get My Parking"/>
        <s v="Miko"/>
        <s v="boAt"/>
        <s v="Kinara Capital"/>
        <s v="Scentials"/>
        <s v="Bombay Shaving Company"/>
        <s v="Safexpay"/>
        <s v="Infra.Market"/>
        <s v="Clensta"/>
        <s v="Legitquest"/>
        <s v="ABL Workspaces"/>
        <s v="InnerHour"/>
        <s v="IndiaLends"/>
        <s v="Masai School"/>
        <s v="Livve Homes"/>
        <s v="Riskcovry"/>
        <s v="Newton School"/>
        <s v="Elucidata"/>
        <s v="Toothsi"/>
        <s v="MedTel Healthcare"/>
        <s v="ShareChat"/>
        <s v="Bizongo"/>
        <s v="Cellestial"/>
        <s v="TagZ Foods"/>
        <s v="IGL"/>
        <s v="Clairco"/>
        <s v="Remedico"/>
        <s v="Spintly"/>
        <s v="FanCode"/>
        <s v="BYJU'S"/>
        <s v="Rupifi"/>
        <s v="Locobuzz"/>
        <s v="Easebuzz"/>
        <s v="Bewakoof"/>
        <s v="Euler Motors"/>
        <s v="Eupheus"/>
        <s v="Saveo"/>
        <s v="Phi Commerce"/>
        <s v="BlackSoil"/>
        <s v="Smart Joules"/>
        <s v="Purplle"/>
        <s v="Turtlemint"/>
        <s v="Rapido"/>
        <s v="Happy Jars"/>
        <s v="Ezstays"/>
        <s v="AutomataPi"/>
        <s v="Inshorts"/>
        <s v="Ankur capital"/>
        <s v="Blume Ventures"/>
        <s v="Dunzo"/>
        <s v="Marquee Equity"/>
        <s v="Pitstop"/>
        <s v="Prescinto"/>
        <s v="PharmEasy"/>
        <s v="Betterhalf.ai"/>
        <s v="Avail Finance"/>
        <s v="Fitterfly"/>
        <s v="Sirona Hygiene"/>
        <s v="Superpro.ai"/>
        <s v="BlackSoil NBFC"/>
        <s v="Captain Fresh"/>
        <s v="Headfone"/>
        <s v="SSA Finserv"/>
        <s v="Meddo"/>
        <s v="Ergos"/>
        <s v="Meesho"/>
        <s v="BricSpaces"/>
        <s v="Convin"/>
        <s v="ixamBee"/>
        <s v="Indic Inspirations"/>
        <s v="PurpleTutor"/>
        <s v="Finsall"/>
        <s v="iMumz"/>
        <s v="Jai Kisan"/>
        <s v="Lead School"/>
        <s v="Pepperfry"/>
        <s v="Udaan"/>
        <s v="Karnival"/>
        <s v="Udayy"/>
        <s v="CareerLabs"/>
        <s v="Maya"/>
        <s v="Freyr Energy"/>
        <s v="TrulyMadly"/>
        <s v="4baseCare"/>
        <s v="Kutuki"/>
        <s v="Pariksha"/>
        <s v="Furlenco"/>
        <s v="Nao Spirits &amp; Beverages Pvt Ltd"/>
        <s v="Pocket Aces"/>
        <s v="NewLink Group"/>
        <s v="WeWork India"/>
        <s v="Avanti Finance"/>
        <s v="CoinSwitch Kuber"/>
        <s v="iBus"/>
        <s v="BankSathi"/>
        <s v="Mentoria"/>
        <s v="Klassroom"/>
        <s v="Pickright Technologies"/>
        <s v="Comofi Medtech"/>
        <s v="Hemp Horizons"/>
        <s v="EF Polymer"/>
        <s v="MyGlamm"/>
        <s v="Ecom Express"/>
        <s v="SATYA MicroCapital"/>
        <s v="CropIn"/>
        <s v="Urban Company"/>
        <s v="Voiro"/>
        <s v="KoineArth"/>
        <s v="Optimized Electrotech"/>
        <s v="Nivesh"/>
        <s v="Razorpay"/>
        <s v="ImaginXP"/>
        <s v="UptimeAI"/>
        <s v="Biconomy"/>
        <s v="Karkhana.io"/>
        <s v="Cancer Clinics"/>
        <s v="MasterMentors"/>
        <s v="Taskmo"/>
        <s v="Zoko"/>
        <s v="Zerone"/>
        <s v="Zotalabs"/>
        <s v="Unbox Robotics"/>
        <s v="upGrad"/>
        <s v="Zetwerk"/>
        <s v="DusMinute"/>
        <s v="RuleZero"/>
        <s v="Myelin Foundry"/>
        <s v="6Degree"/>
        <s v="Taikee"/>
        <s v="Fuel Buddy"/>
        <s v="ExtraaEdge"/>
        <s v="Pencil"/>
        <s v="Progcap"/>
        <s v="Aviom Housing Finance"/>
        <s v="Vista Rooms"/>
        <s v="Mindler"/>
        <s v="True Elements"/>
        <s v="ReadyAssist"/>
        <s v="Devic Earth"/>
        <s v="LearnVern"/>
        <s v="Avataar Ventures"/>
        <s v="PlayShifu"/>
        <s v="Leap Finance"/>
        <s v="MFine"/>
        <s v="ZFW Hospitality"/>
        <s v="Magenta EV"/>
        <s v="Plum"/>
        <s v="Darwinbox"/>
        <s v="Alteria Capital"/>
        <s v="Jumbotail"/>
        <s v="ThatMate"/>
        <s v="HealthPlix"/>
        <s v="Chingari"/>
        <s v="Tilt"/>
        <s v="Quizizz"/>
        <s v="Apna.co"/>
        <s v="OZiva"/>
        <s v="Phable"/>
        <s v="Paperfly"/>
        <s v="FreeStand"/>
        <s v="Dybo"/>
        <s v="Supply6"/>
        <s v="HobSpace"/>
        <s v="Speciale Invest"/>
        <s v="FloBiz"/>
        <s v="SarvaGram"/>
        <s v="Eduvanz"/>
        <s v="Zupee"/>
        <s v="Zaara Biotech"/>
        <s v="Ola"/>
        <s v="Mohalla Tech"/>
        <s v="Acko"/>
        <s v="Postman"/>
        <s v="Stellaris Venture Partners"/>
        <s v="Slice"/>
        <s v="Ola Electric"/>
        <s v="BrowserStack"/>
        <s v="Licious"/>
        <s v="Rebel Foods"/>
        <s v="Curefit"/>
        <s v="DealShare"/>
        <s v="Fourth Partner Energy"/>
        <s v="Trell"/>
        <s v="Porter"/>
        <s v="Vedantu"/>
        <s v="Apna"/>
        <s v="Khatabook"/>
        <s v="Zoomcar"/>
        <s v="Open Financial Technologies"/>
        <s v="Clear"/>
        <s v="Medikabazaar"/>
        <s v="HealthifyMe"/>
        <s v="Peak"/>
        <s v="AgroStar"/>
        <s v="BlackBuck"/>
        <s v="WinZO"/>
        <s v="Classplus"/>
        <s v="India Quotient"/>
        <s v="Juspay"/>
        <s v="8i Ventures"/>
        <s v="Fi"/>
        <s v="SUN Mobility"/>
        <s v="Capital Float"/>
        <s v="ZestMoney"/>
        <s v="HomeLane"/>
        <s v="Locus"/>
        <s v="BYJU’S"/>
        <s v="Pratilipi"/>
        <s v="Jupiter"/>
        <s v="Shiprocket"/>
        <s v="BOX8"/>
        <s v="Simpl"/>
        <s v="Smallcase"/>
        <s v="Fampay"/>
        <s v="CollegeDekho"/>
        <s v="Exotel"/>
        <s v="Ati Motors"/>
        <s v="M2P Fintech"/>
        <s v="MoEngage"/>
        <s v="Vayana Network"/>
        <s v="CredAble"/>
        <s v="Ninety One"/>
        <s v="ApplicateAI"/>
        <s v="Sterling Accuris Wellness"/>
        <s v="Leena AI"/>
        <s v="Sunstone Eduversity"/>
        <s v="Park+"/>
        <s v="Design Cafe"/>
        <s v="Credgenics"/>
        <s v="Credenc"/>
        <s v="Square Yards"/>
        <s v="Mosaic Wellness"/>
        <s v="Melorra"/>
        <s v="BetterPlace"/>
        <s v="Skit"/>
        <s v="Pocket FM"/>
        <s v="Simple Energy"/>
        <s v="AgNext"/>
        <s v="Atomberg"/>
        <s v="Wakefit"/>
        <s v="Haber"/>
        <s v="Vahdam"/>
        <s v="Klub"/>
        <s v="Adda247"/>
        <s v="GoBolt"/>
        <s v="LoveLocal"/>
        <s v="SaaS Labs"/>
        <s v="Wingreens Farms"/>
        <s v="Treebo Hotels"/>
        <s v="House of Kieraya"/>
        <s v="3SC"/>
        <s v="Disprz"/>
        <s v="PlanetSpark"/>
        <s v="RIPPLR"/>
        <s v="Loop Health"/>
        <s v="GuardianLink"/>
        <s v="Camp K12"/>
        <s v="Pickrr"/>
        <s v="Detect Technologies"/>
        <s v="Toch.ai"/>
        <s v="Fittr"/>
        <s v="LenDenClub"/>
        <s v="Leap India"/>
        <s v="Rentomojo"/>
        <s v="IDfy"/>
        <s v="ePayLater"/>
        <s v="Sanctum Wealth"/>
        <s v="Eupheus Learning"/>
        <s v="Boutique Spirit Brands"/>
        <s v="Lido Learning"/>
        <s v="Bikayi"/>
        <s v="Soothe Healthcare"/>
        <s v="SmartCoin"/>
        <s v="CHARGE+ZONE"/>
        <s v="Gramophone"/>
        <s v="Vakilsearch"/>
        <s v="Bella Vita Organic"/>
        <s v="Skeps"/>
        <s v="Sea6 Energy"/>
        <s v="Convosight"/>
        <s v="Loco"/>
        <s v="Log 9 Materials"/>
        <s v="Vahan"/>
        <s v="Coutloot"/>
        <s v="WeRize"/>
        <s v="Aviom India"/>
        <s v="Visit Health"/>
        <s v="CloudSEK"/>
        <s v="TranZact"/>
        <s v="Dogsee Chew"/>
        <s v="Troo Good"/>
        <s v="Unnati"/>
        <s v="GramCover"/>
        <s v="Homeville"/>
        <s v="Zypp Electric"/>
        <s v="1K Kirana Bazaar"/>
        <s v="Hashnode"/>
        <s v="FRND"/>
        <s v="BharatAgri"/>
        <s v="CredR"/>
        <s v="Ayu Health"/>
        <s v="Anar"/>
        <s v="Storia"/>
        <s v="Healofy"/>
        <s v="OTO Capital"/>
        <s v="Strata"/>
        <s v="The Whole Truth"/>
        <s v="Skillmatics"/>
        <s v="Mindhouse"/>
        <s v="O4S"/>
        <s v="Smytten"/>
        <s v="FloCareer"/>
        <s v="MarketWolf"/>
        <s v="Wiggles.in"/>
        <s v="SuperGaming"/>
        <s v="E42"/>
        <s v="Airblack"/>
        <s v="Plix"/>
        <s v="Practically"/>
        <s v="TheHouseMonk"/>
        <s v="Tickertape"/>
        <s v="ConveGenius"/>
        <s v="Voxelgrids"/>
        <s v="TartanSense"/>
        <s v="90+ My Tuition App"/>
        <s v="Dozee"/>
        <s v="BeatO"/>
        <s v="Vahak"/>
        <s v="Truemeds"/>
        <s v="R for Rabbit"/>
        <s v="Nalanda Learning"/>
        <s v="Kale Logistics"/>
        <s v="Flexmoney"/>
        <s v="HexaHealth"/>
        <s v="Greenjoules"/>
        <s v="Petpooja"/>
        <s v="Metadome"/>
        <s v="Clinikk"/>
        <s v="Cloudphysician"/>
        <s v="SuperZop"/>
        <s v="LivQuik Technology"/>
        <s v="REVOS"/>
        <s v="Mynvax"/>
        <s v="Synapsica"/>
        <s v="Nestasia"/>
        <s v="ClearDekho"/>
        <s v="Aquaconnect"/>
        <s v="XYXX Apparels"/>
        <s v="SleepyCat"/>
        <s v="Superplum"/>
        <s v="Yojak"/>
        <s v="ION Energy"/>
        <s v="Eggoz"/>
        <s v="Pankhuri"/>
        <s v="Veefin"/>
        <s v="DGV"/>
        <s v="88academics"/>
        <s v="Glamyo Health"/>
        <s v="VRO Hospitality"/>
        <s v="Aerchain"/>
        <s v="Oliveboard"/>
        <s v="Gourmet Garden"/>
        <s v="Skylark Drones"/>
        <s v="Candes"/>
        <s v="Vital"/>
        <s v="Hypto"/>
        <s v="Gigforce"/>
        <s v="SP Robotic Works"/>
        <s v="Swiflearn"/>
        <s v="Pee Safe"/>
        <s v="Bueno Finance"/>
        <s v="TABLT"/>
        <s v="CredRight"/>
        <s v="1Bridge"/>
        <s v="NirogStreet"/>
        <s v="Digantara"/>
        <s v="Arcana"/>
        <s v="ConnectedH"/>
        <s v="TravClan"/>
        <s v="ANS Commerce"/>
        <s v="NoBroker.com"/>
        <s v="VilCart"/>
        <s v="The Viral Fever"/>
        <s v="Bombay Hemp Company"/>
        <s v="Biddano"/>
        <s v="Flipspaces"/>
        <s v="Proeon"/>
        <s v="Cogos Technologies"/>
        <s v="Elevar"/>
        <s v="Lumiq"/>
        <s v="goEgoNetwork"/>
        <s v="CreatorStack"/>
        <s v="Blue Tokai Coffee Roasters"/>
        <s v="Neeman"/>
        <s v="JetSynthesys"/>
        <s v="Eloelo"/>
        <s v="Go Swift"/>
        <s v="MYSUN"/>
        <s v="Genworks Health"/>
        <s v="QuickSell"/>
        <s v="Cell Propulsion"/>
        <s v="Auric"/>
        <s v="Khabri"/>
        <s v="Grinntech"/>
        <s v="Zenduty"/>
        <s v="Fountain9"/>
        <s v="The Money Club"/>
        <s v="Planys"/>
        <s v="RENEE Cosmetics"/>
        <s v="BookingJini"/>
        <s v="moneyHOP"/>
        <s v="The Indus Valley"/>
        <s v="Toppersnotes"/>
        <s v="Ishitva"/>
        <s v="Totality"/>
        <s v="NimbleBox.ai"/>
        <s v="Fixcraft"/>
        <s v="Knorish"/>
        <s v="MYFITNESS"/>
        <s v="MYBYK"/>
        <s v="MSMEx"/>
        <s v="Gobbly"/>
        <s v="leap.club"/>
        <s v="Tinkerly"/>
        <s v="Farmers Fresh Zone"/>
        <s v="Fabriclore"/>
        <s v="Aqgromalin"/>
        <s v="Raptee Energy"/>
        <s v="Chai Waale"/>
        <s v="Vidyakul"/>
        <s v="TechEagle"/>
        <s v="GalaxyCard"/>
        <s v="Tvasta"/>
        <s v="NewsReach"/>
        <s v="LetsDressUp"/>
        <s v="Blaer Motors"/>
        <s v="Plutomen"/>
        <s v="Yodacart"/>
        <s v="Boingg"/>
        <s v="Enercomp"/>
        <s v="Fieldproxy"/>
        <s v="IsGoingOnline"/>
        <s v="Braingroom"/>
        <s v="Prolgae"/>
        <s v="InfyU Labs"/>
        <s v="Green Soul"/>
        <s v="UrbanMatrix Technologies"/>
        <s v="Nestroots"/>
        <s v="IntelleWings"/>
        <s v="Phool.co"/>
        <s v="PumPumPum"/>
        <s v="My3DSelfie"/>
        <s v="Upgame"/>
        <s v="OckyPocky"/>
        <s v="CommerceUp"/>
        <s v="Fabheads"/>
        <s v="Keeros"/>
        <s v="NirogGyan"/>
        <s v="Leegality"/>
        <s v="The Switch Fix"/>
        <s v="Virohan"/>
        <s v="Zingbus"/>
        <s v="PrepBytes"/>
        <s v="ExMyB"/>
        <s v="DotPe"/>
        <s v="Haqdarshak"/>
        <s v="Spinny"/>
        <s v="Indifi"/>
        <s v="Pristyn Care"/>
        <s v="Stylework"/>
        <s v="Legalwiz.in"/>
        <s v="Reccy Adventures"/>
        <s v="Oye Rickshaw"/>
        <s v="Jidoka Technologies"/>
        <s v="Doubtnut"/>
        <s v="FarMart"/>
        <s v="GetWork"/>
        <s v="AMPM"/>
        <s v="Advantage Club"/>
        <s v="Kenko Health"/>
        <s v="Keka HR"/>
        <s v="Gumlet"/>
        <s v="MyMobiForce"/>
        <s v="Enmovil"/>
        <s v="RACEnergy"/>
        <s v="Bikry app"/>
        <s v="Dista"/>
        <s v="SupplyNote"/>
        <s v="LoanKuber"/>
        <s v="StackBOX"/>
        <s v="Upside AI"/>
        <s v="CHUPPS"/>
        <s v="ASQI Advisors"/>
        <s v="Verandah"/>
        <s v="The Hosteller"/>
        <s v="AnKa SumMor"/>
        <s v="Sanfe"/>
        <s v="Manch Technologies"/>
        <s v="Goodmylk"/>
        <s v="Elixia Tech Solutions"/>
        <s v="Kirana247"/>
        <s v="Syook"/>
        <s v="DrinkPrime"/>
        <s v="Navia Life Care"/>
        <s v="Locale.ai"/>
        <s v="Pixuate"/>
        <s v="Edvizo"/>
        <s v="The Sleep Company"/>
        <s v="Rockclimber"/>
        <s v="goSTOPS"/>
        <s v="Breathe Well-being"/>
        <s v="Now&amp;Me"/>
        <s v="Shyplite"/>
        <s v="Chqbook"/>
        <s v="Dropshop"/>
        <s v="Power Gummies"/>
        <s v="QuickShift"/>
        <s v="Insurance Samadhan"/>
        <s v="Vanity Wagon"/>
        <s v="eShipz"/>
        <s v="F5"/>
        <s v="Devnagri"/>
        <s v="Peppermint"/>
        <s v="Avishkaar"/>
        <s v="BigLeap"/>
        <s v="Tummoc"/>
        <s v="SALT"/>
        <s v="EarnWealth"/>
        <s v="MergerDomo"/>
        <s v="Anveshan"/>
        <s v="Neokred"/>
        <s v="NOTO"/>
        <s v="Probus"/>
        <s v="Playo"/>
        <s v="RiseBird"/>
        <s v="Automovill"/>
        <s v="Beco"/>
        <s v="Flo Mobility"/>
        <s v="SuperBottoms"/>
        <s v="Recordent"/>
        <s v="ForeignAdmits"/>
        <s v="Spottabl"/>
        <s v="Auntie Fung"/>
        <s v="O’ Be Cocktails"/>
        <s v="Xpresslane"/>
        <s v="YPay"/>
        <s v="Spardha"/>
        <s v="Fyllo"/>
        <s v="Neverinstall"/>
        <s v="Pencilton"/>
        <s v="GameEon Studios"/>
        <s v="CustomerGlu"/>
        <s v="Endimension"/>
        <s v="ReDesyn"/>
        <s v="peAR"/>
        <s v="Edmingle"/>
        <s v="Gyde"/>
        <s v="Kohbee"/>
        <s v="Deciwood"/>
        <s v="Nap Chief"/>
        <s v="byteXL"/>
        <s v="Shadez"/>
        <s v="Inspacco"/>
        <s v="MentorKart"/>
        <s v="Mestastop Solutions"/>
        <s v="Cusmat"/>
        <s v="Knackit"/>
        <s v="EventBeep"/>
        <s v="Knocksense"/>
        <s v="NODWIN"/>
        <s v="Swajal"/>
        <s v="Tekie"/>
        <s v="Do Your Thng"/>
        <s v="OfBusiness"/>
        <s v="Solethreads"/>
        <s v="The ePlane"/>
        <s v="Express Stores"/>
        <s v="SplashLearn"/>
        <s v="Homversity"/>
        <s v="TenderCuts"/>
        <s v="Agnikul"/>
        <s v="CityMall"/>
        <s v="Puresh Daily"/>
        <s v="M1xchange"/>
        <s v="True Balance"/>
        <s v="YAP"/>
        <s v="Origo"/>
        <s v="Samunnati"/>
        <s v="CARS24"/>
        <s v="Delhivery"/>
        <s v="Droom"/>
        <s v="FanPlay"/>
        <s v="Learn4o Technology"/>
        <s v="NFTically"/>
        <s v="The Ayurveda Co"/>
        <s v="Almo"/>
        <s v="GalaxEye"/>
        <s v="Kwik Foods"/>
        <s v="Powerhouse91"/>
        <s v="Kissan Pro"/>
        <s v="Oneiric Gaming"/>
        <s v="Arbo Works"/>
        <s v="LimeChat"/>
        <s v="Fantasy Akhada"/>
        <s v="Zingavita"/>
        <s v="SuperOps.ai"/>
        <s v="YourPhysio"/>
        <s v="EduFund"/>
        <s v="FypMoney"/>
        <s v="GlobalFair"/>
        <s v="Supersourcing"/>
        <s v="OwO"/>
        <s v="Disruptium"/>
        <s v="Enthu.ai"/>
        <s v="moEVing"/>
        <s v="WiT-ACE"/>
        <s v="Questt"/>
        <s v="Unlu"/>
        <s v="GoTo"/>
        <s v="NeoDove"/>
        <s v="Sarathi"/>
        <s v="Hubilo"/>
        <s v="UpScalio"/>
        <s v="Zorro"/>
        <s v="Otipy"/>
        <s v="Minimalist"/>
        <s v="GENLEAP"/>
        <s v="Yellow Class"/>
        <s v="Good Health Clinic"/>
        <s v="PayGlocal"/>
        <s v="Stack"/>
        <s v="Jar"/>
        <s v="Eka.care"/>
        <s v="Smartstaff"/>
        <s v="I am Love"/>
        <s v="WeSkill"/>
        <s v="SalaryBox"/>
        <s v="Niro"/>
        <s v="Hash"/>
        <s v="BASIC Home Loan"/>
        <s v="Wiz Freight"/>
        <s v="Lysto"/>
        <s v="ElectricPe"/>
        <s v="Trica"/>
        <s v="ProfitWheel"/>
        <s v="Tamasha"/>
        <s v="BeepKart"/>
        <s v="Crejo.Fun"/>
        <s v="Sourcewiz"/>
        <s v="Grip Invest"/>
        <s v="Doola"/>
        <s v="Gobillion"/>
        <s v="Supertails"/>
        <s v="Toplyne"/>
        <s v="TWID"/>
        <s v="Coinshift"/>
        <s v="CashBook"/>
        <s v="Onato"/>
        <s v="Ruptok Fintech"/>
        <s v="kWh Bikes"/>
        <s v="GTM Buddy"/>
        <s v="Awon GameZ"/>
        <s v="Factors.AI"/>
        <s v="Sporjo"/>
        <s v="Faarms"/>
        <s v="Edukemy"/>
        <s v="Mailmodo"/>
        <s v="Hesa"/>
        <s v="EyeMyEye"/>
        <s v="Geniemode"/>
        <s v="Wasabi"/>
        <s v="Vah Vah!"/>
        <s v="SimpliContract"/>
        <s v="Goodmeetings"/>
        <s v="Spry"/>
        <s v="Xpand"/>
        <s v="AcknoLedger"/>
        <s v="Paytail"/>
        <s v="Elda Health"/>
        <s v="Murf.ai"/>
        <s v="PredictiVu"/>
        <s v="Anvidha Technologies"/>
        <s v="Hyperface"/>
        <s v="Kafqa Academy"/>
        <s v="PropReturns"/>
        <s v="Alpha Coach"/>
        <s v="MedPay"/>
        <s v="Earth Rhythm"/>
        <s v="4Fin"/>
        <s v="Medpho"/>
        <s v="Easiloan"/>
        <s v="immunitoAI"/>
        <s v="Fleek"/>
        <s v="Kiko Live"/>
        <s v="Yu Foodlabs"/>
        <s v="CuriousJr"/>
        <s v="Bandhoo"/>
        <s v="Kazam"/>
        <s v="NeuroPixel.AI"/>
        <s v="Studio Sirah"/>
        <s v="Insane AI"/>
        <s v="Artium Academy"/>
        <s v="Unremot"/>
        <s v="Koparo"/>
        <s v="Crater.Club"/>
        <s v="GoSats"/>
        <s v="bitsCrunch"/>
        <s v="CoffeeMug.ai"/>
        <s v="HappyCredit"/>
        <s v="D’Moksha Homes"/>
        <s v="Kolo"/>
        <s v="Evenflow Brands"/>
        <s v="Settl"/>
        <s v="Playto Labs"/>
        <s v="FlashPrep"/>
        <s v="EasyAspataal"/>
        <s v="Bambinos"/>
        <s v="BimaPe"/>
        <s v="WINDO"/>
        <s v="MasterChow"/>
        <s v="Wiingy"/>
        <s v="SportZchain"/>
        <s v="Mentza"/>
        <s v="Strip Finance"/>
        <s v="Svish"/>
        <s v="BlueLearn"/>
        <s v="WickedGud"/>
        <s v="Uvi Health"/>
        <s v="Habbit"/>
        <s v="Fitpage"/>
        <s v="CloudFiles"/>
        <s v="Prodo"/>
        <s v="Whiz League"/>
        <s v="Ourbetterplanet"/>
        <s v="SpEd@home"/>
        <s v="ChefKart"/>
        <s v="Inzpira"/>
        <s v="Perfora"/>
        <s v="PingoLearn"/>
        <s v="ShopMyLooks"/>
        <s v="Bluepad"/>
        <s v="Wobb"/>
        <s v="Rocket Skills"/>
        <s v="TRDR"/>
        <s v="EV Plugs"/>
        <s v="Jobsgaar"/>
        <s v="Samaaro"/>
        <s v="Buyofuel"/>
        <s v="Valuationary"/>
        <s v="MYRE Capital"/>
        <s v="Sochcast"/>
        <s v="FanAnywhere"/>
        <s v="mHealth"/>
        <s v="PayCardo"/>
        <s v="Frenzi"/>
        <s v="NeoDocs"/>
        <s v="Akudo"/>
        <s v="MetroRide"/>
        <s v="GODI Energy"/>
        <s v="TyrePlex"/>
        <s v="PeakPerformer"/>
        <s v="Codedamn"/>
        <s v="Accio Robotics"/>
        <s v="Cora Health"/>
        <s v="Wherehouse.io"/>
        <s v="PazCare"/>
        <s v="DigiSparsh"/>
        <s v="ApnaKlub"/>
        <s v="Humit"/>
        <s v="Intervue"/>
        <s v="Spark Studio"/>
        <s v="Celcius"/>
        <s v="Vitra.ai"/>
        <s v="Uable"/>
        <s v="Anar Business Community"/>
        <s v="Codingal"/>
        <s v="Hypd Store"/>
        <s v="KIKO TV"/>
        <s v="BHyve"/>
        <s v="Little Leap"/>
        <s v="Qoohoo"/>
        <s v="KiranaKart"/>
        <s v="ShopSe"/>
        <s v="Kyt"/>
        <s v="Bimaplan"/>
        <s v="DcodeAI"/>
        <s v="Mensa Brands"/>
        <s v="Koo"/>
        <s v="ORAI"/>
        <s v="SkilloVilla"/>
        <s v="Chirrup"/>
        <s v="VenWiz"/>
        <s v="Fashinza"/>
        <s v="BlissClub"/>
        <s v="We Founder Circle"/>
        <s v="CredFlow"/>
        <s v="Nexprt"/>
        <s v="Method &amp; Madness"/>
        <s v="GrowFix"/>
        <s v="BeyondSkool"/>
        <s v="Filo"/>
        <s v="KIWI"/>
        <s v="Glamplus"/>
        <s v="Cuvette Tech"/>
        <s v="ReshaMandi"/>
        <s v="Turnip"/>
        <s v="Jeevam Health"/>
        <s v="Velocity"/>
        <s v="Jambox Games"/>
        <s v="Thingsup"/>
        <s v="Arthya Wealth and Investments"/>
        <s v="Janani"/>
        <s v="Muvin"/>
        <s v="Say Cheese"/>
        <s v="Siply"/>
        <s v="SeeVC"/>
        <s v="Junio"/>
        <s v="Teachmint"/>
        <s v="Zolve"/>
        <s v="Ruptok"/>
        <s v="Ultraviolette"/>
        <s v="The Good Glamm Group"/>
        <s v="GlobalBees"/>
        <s v="Mensa"/>
        <s v="Zepto"/>
        <s v="Uni Cards"/>
        <s v="Fraazo"/>
        <s v="G.O.A.T"/>
        <s v="Kutumb"/>
        <s v="Refyne"/>
        <s v="Ultrahuman"/>
        <s v="Onsurity"/>
        <s v="GoKwik"/>
        <s v="FrontRow"/>
        <s v="Curefoods"/>
        <s v="Vegrow"/>
        <s v="Dukaan"/>
        <s v="Nova Benefits"/>
        <s v="AppsForBharat"/>
        <s v="Sugar.fit"/>
        <s v="ByteLearn"/>
        <s v="Wondrlab"/>
        <s v="Dezerv."/>
        <s v="Trinkerr"/>
        <s v="Defy"/>
        <s v="Powerplay"/>
        <s v="Exponent Energy"/>
        <s v="21K School"/>
        <s v="Lio"/>
        <s v="StockGro"/>
        <s v="Even"/>
        <s v="OneCode"/>
        <m/>
      </sharedItems>
    </cacheField>
    <cacheField name="Founded" numFmtId="0">
      <sharedItems containsString="0" containsBlank="1" containsNumber="1" containsInteger="1" minValue="1961" maxValue="2021"/>
    </cacheField>
    <cacheField name=" " numFmtId="0">
      <sharedItems containsBlank="1"/>
    </cacheField>
    <cacheField name="Headquarters" numFmtId="0">
      <sharedItems containsBlank="1" count="67">
        <s v="Bangalore"/>
        <s v="Mumbai"/>
        <s v="Chennai"/>
        <s v="Gurugram"/>
        <s v="Jaipur"/>
        <s v="New Delhi"/>
        <s v="Gujarat"/>
        <s v="Noida"/>
        <s v="Pharmaceuticals #REF!"/>
        <s v="Bhubaneswar"/>
        <s v="Panaji"/>
        <s v="Faridabad"/>
        <s v="Hyderabad"/>
        <s v="Kolkata"/>
        <s v="Santra"/>
        <s v="Pune"/>
        <s v="Thane"/>
        <s v="Thiruvananthapuram"/>
        <s v="Roorkee"/>
        <s v="Coimbatore"/>
        <s v="Mangalore"/>
        <s v="Ahmadabad"/>
        <s v="Small Towns, Andhra Pradesh"/>
        <s v="Gurgaon"/>
        <s v="Orissia"/>
        <s v="Goa"/>
        <s v="Powai"/>
        <s v="Samsitpur"/>
        <s v="Beijing"/>
        <s v="Rajsamand"/>
        <s v="Telugana"/>
        <s v="West Bengal"/>
        <s v="Satara"/>
        <s v="Kottayam"/>
        <s v="Information Technology &amp; Services"/>
        <s v="Ahmedabad"/>
        <s v="Chandigarh"/>
        <s v="Vadodara"/>
        <s v="Indore"/>
        <s v="Bhilwara"/>
        <s v="Ghaziabad"/>
        <s v="Surat"/>
        <s v="London"/>
        <s v="Silvassa"/>
        <s v="Andheri"/>
        <s v="Kochi"/>
        <s v="Cochin"/>
        <s v="The Nilgiris"/>
        <s v="Gandhinagar"/>
        <s v="Ambernath"/>
        <s v="Panchkula"/>
        <s v="Kanpur"/>
        <s v="Guwahati"/>
        <s v="Lucknow"/>
        <s v="Haryana"/>
        <s v="Ranchi"/>
        <s v="Computer Games"/>
        <s v="Jharkhand"/>
        <s v="Mountain View, CA"/>
        <s v="Faridabad, Haryana"/>
        <s v="Nagpur"/>
        <s v="Jodhpur"/>
        <s v="New York"/>
        <s v="Food &amp; Beverages"/>
        <s v="Trivandrum"/>
        <s v="Online Media #REF!"/>
        <m/>
      </sharedItems>
    </cacheField>
    <cacheField name="Sector" numFmtId="0">
      <sharedItems containsBlank="1"/>
    </cacheField>
    <cacheField name="What it does" numFmtId="0">
      <sharedItems containsBlank="1"/>
    </cacheField>
    <cacheField name="Founder/s" numFmtId="0">
      <sharedItems containsBlank="1"/>
    </cacheField>
    <cacheField name="Investor/s" numFmtId="0">
      <sharedItems containsBlank="1" containsMixedTypes="1" containsNumber="1" containsInteger="1" minValue="1000000" maxValue="22000000"/>
    </cacheField>
    <cacheField name="Amount(in dollars)" numFmtId="0">
      <sharedItems containsBlank="1" containsMixedTypes="1" containsNumber="1" containsInteger="1" minValue="1000" maxValue="500000000"/>
    </cacheField>
    <cacheField name="Stage" numFmtId="0">
      <sharedItems containsBlank="1" containsMixedTypes="1" containsNumber="1" containsInteger="1" minValue="300000" maxValue="6000000" count="28">
        <m/>
        <s v="Seed"/>
        <s v="Series F"/>
        <s v="Debt"/>
        <s v="Series B"/>
        <s v="Pre-series A"/>
        <s v="Series H"/>
        <s v="Series A"/>
        <s v="Series E"/>
        <s v="Series C"/>
        <s v="Series D"/>
        <s v="Pre-seed"/>
        <n v="1000000"/>
        <s v="Series F1"/>
        <s v="Pre-series B"/>
        <s v="Series B3"/>
        <s v="Pre-series A1"/>
        <s v="Series G"/>
        <s v="Series D1"/>
        <s v="Pre-series"/>
        <s v="Series A+"/>
        <s v="Seies A"/>
        <s v="Bridge"/>
        <s v="Seed+"/>
        <n v="1200000"/>
        <n v="6000000"/>
        <s v="Early seed"/>
        <n v="300000"/>
      </sharedItems>
    </cacheField>
    <cacheField name="Month" numFmtId="0">
      <sharedItems containsString="0" containsBlank="1" containsNumber="1" containsInteger="1" minValue="1" maxValue="12"/>
    </cacheField>
    <cacheField name=" 2" numFmtId="0">
      <sharedItems containsBlank="1"/>
    </cacheField>
    <cacheField name=" 3" numFmtId="0">
      <sharedItems containsBlank="1"/>
    </cacheField>
    <cacheField name=" 4" numFmtId="0">
      <sharedItems containsBlank="1"/>
    </cacheField>
    <cacheField name="New Segment" numFmtId="0">
      <sharedItems containsBlank="1"/>
    </cacheField>
    <cacheField name="Decade" numFmtId="0">
      <sharedItems containsBlank="1" count="8">
        <s v="196"/>
        <s v="197"/>
        <s v="198"/>
        <s v="199"/>
        <s v="200"/>
        <s v="201"/>
        <s v="202"/>
        <m/>
      </sharedItems>
    </cacheField>
    <cacheField name="Category" numFmtId="0">
      <sharedItems containsBlank="1"/>
    </cacheField>
    <cacheField name="TIER" numFmtId="0">
      <sharedItems containsBlank="1" containsMixedTypes="1" containsNumber="1" containsInteger="1" minValue="0" maxValue="0" count="5">
        <s v="Tier 1"/>
        <s v="Tier 2"/>
        <n v="0"/>
        <s v="Tier 3"/>
        <m/>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194">
  <r>
    <x v="0"/>
    <n v="1961"/>
    <x v="0"/>
    <x v="0"/>
    <s v="Logistics"/>
    <s v="India’s Most Innovative and Awarded Express Logistics Company."/>
    <s v="Yogesh Dhingra"/>
    <s v="IIFL India Private Equity Fund, Smiti Holding &amp; Trading Company"/>
    <n v="1000"/>
    <x v="0"/>
    <n v="8"/>
    <s v="Mumbai-Logistics"/>
    <s v="Cat C"/>
    <x v="0"/>
  </r>
  <r>
    <x v="1"/>
    <n v="1963"/>
    <x v="0"/>
    <x v="1"/>
    <s v="Furniture"/>
    <s v="5 decades of experience, superior quality and best in class innovation help us in bringing you a wide range of mattresses, pillows, protectors and other sleep solutions."/>
    <s v="P. C. Mathew"/>
    <s v="Norwest Venture Partners"/>
    <n v="60000000"/>
    <x v="1"/>
    <n v="10"/>
    <s v="Bangalore-Furniture"/>
    <s v="Cat C"/>
    <x v="0"/>
  </r>
  <r>
    <x v="2"/>
    <n v="1978"/>
    <x v="1"/>
    <x v="1"/>
    <s v="BioTechnology"/>
    <s v="Biocon is a fully integrated pure play biosimilars organization, globally engaged in developing high quality affordable biosimilars."/>
    <s v="Kiran Mazumdar-Shaw"/>
    <s v="Goldman Sachs, Tata Capital"/>
    <s v="7,00,00,000"/>
    <x v="1"/>
    <n v="1"/>
    <s v="Bangalore-BioTechnology"/>
    <s v="Cat C"/>
    <x v="0"/>
  </r>
  <r>
    <x v="3"/>
    <n v="1989"/>
    <x v="2"/>
    <x v="0"/>
    <s v="Renewable Energy"/>
    <s v="Waaree is India's Largest Solar Module Manufacturer &amp; fastest growing EPC company with Presence across 68 countries."/>
    <s v="Hitesh Doshi"/>
    <s v="Centrum Financial Services"/>
    <s v="20,00,000"/>
    <x v="0"/>
    <n v="4"/>
    <s v="Mumbai-Renewable Energy"/>
    <s v="Cat C"/>
    <x v="0"/>
  </r>
  <r>
    <x v="4"/>
    <n v="1984"/>
    <x v="2"/>
    <x v="2"/>
    <s v="FinTech"/>
    <s v="Five-Star is a Registered Non Banking Finance Company (NBFC) with Reserve Bank of India (RBI)."/>
    <s v="V K Ranganathan"/>
    <s v="TPG Capital Asia, Epiq Capital"/>
    <s v="23,40,00,000"/>
    <x v="1"/>
    <n v="3"/>
    <s v="Chennai-FinTech"/>
    <s v="Cat C"/>
    <x v="0"/>
  </r>
  <r>
    <x v="5"/>
    <n v="1989"/>
    <x v="2"/>
    <x v="3"/>
    <s v="Health, Wellness &amp; Fitness"/>
    <s v="VLCC is today widely recognized for its comprehensive portfolio of beauty and wellness products and services"/>
    <s v="Vandana Luthra"/>
    <m/>
    <n v="4000000"/>
    <x v="1"/>
    <n v="10"/>
    <s v="Gurugram-Health, Wellness &amp; Fitness"/>
    <s v="Cat C"/>
    <x v="0"/>
  </r>
  <r>
    <x v="6"/>
    <n v="1991"/>
    <x v="3"/>
    <x v="4"/>
    <s v="AgriTech"/>
    <s v="Safex Chemicals India Ltd is a leading company having a strong foothold in the Indian agrochemicals industry."/>
    <s v="SK Jindal, SK Chaudhary"/>
    <s v="BanyanTree Finance Pvt. Ltd."/>
    <s v="5,00,00,000"/>
    <x v="1"/>
    <n v="3"/>
    <s v="New Delhi-AgriTech"/>
    <s v="Cat C"/>
    <x v="0"/>
  </r>
  <r>
    <x v="7"/>
    <n v="1993"/>
    <x v="3"/>
    <x v="1"/>
    <s v="Electronics"/>
    <s v="Tessolve Semiconductor offers engineering in semiconductor design, test/product engineering, failure analysis, systems design."/>
    <s v="P Raja Manickam, Srinivas Chinamilli, Veerappan V"/>
    <s v="Novo Tellus Capital"/>
    <s v="4,00,00,000"/>
    <x v="1"/>
    <n v="4"/>
    <s v="Bangalore-Electronics"/>
    <s v="Cat C"/>
    <x v="0"/>
  </r>
  <r>
    <x v="8"/>
    <n v="1994"/>
    <x v="3"/>
    <x v="0"/>
    <s v="FinTech"/>
    <s v="Moneyboxx Finance provides easy access to financing to the deserving micro enterprises."/>
    <s v="Deepak Aggarwal"/>
    <s v="Ashv Finance, BlackSoil Capital"/>
    <s v="30,00,000"/>
    <x v="2"/>
    <n v="3"/>
    <s v="Mumbai-FinTech"/>
    <s v="Cat C"/>
    <x v="0"/>
  </r>
  <r>
    <x v="9"/>
    <n v="1998"/>
    <x v="3"/>
    <x v="5"/>
    <s v="Information Technology &amp; Services"/>
    <s v="A merchant platform company that provides financing and last-mile retail transaction technology to merchants"/>
    <s v="Amrish Rau"/>
    <s v="Invesco Developing Markets Fund"/>
    <n v="100000000"/>
    <x v="1"/>
    <n v="9"/>
    <s v="Noida-Information Technology &amp; Services"/>
    <s v="Cat C"/>
    <x v="0"/>
  </r>
  <r>
    <x v="10"/>
    <n v="1999"/>
    <x v="3"/>
    <x v="0"/>
    <s v="Healthcare"/>
    <s v="Nobel Hygiene is one of the leading disposable hygiene care products manufacturer in the country with an ISO 9001:2015 and CE certification, headquartered in Mumbai."/>
    <s v="Johari Kamal"/>
    <s v="Quadria Capital"/>
    <n v="60000000"/>
    <x v="1"/>
    <n v="6"/>
    <s v="Mumbai-Healthcare"/>
    <s v="Cat C"/>
    <x v="0"/>
  </r>
  <r>
    <x v="9"/>
    <n v="1998"/>
    <x v="3"/>
    <x v="5"/>
    <s v="Information Technology"/>
    <s v="A merchant platform company that provides financing and last-mile retail transaction technology to merchants"/>
    <s v="Amrish Rau"/>
    <s v="Fidelity, BlackRock"/>
    <n v="600000"/>
    <x v="1"/>
    <n v="7"/>
    <s v="Noida-Information Technology"/>
    <s v="Cat C"/>
    <x v="0"/>
  </r>
  <r>
    <x v="11"/>
    <n v="1994"/>
    <x v="3"/>
    <x v="6"/>
    <s v="Financial Services"/>
    <s v="SK Finance is a leading player in vehicle financing and small business loans lending space with AUM over 4000cr."/>
    <s v="Rajendra Setia"/>
    <s v="IIFL Wealth, TPG Growth, Norwest Venture Partners"/>
    <n v="53000000"/>
    <x v="3"/>
    <n v="12"/>
    <s v="Jaipur-Financial Services"/>
    <s v="Cat C"/>
    <x v="0"/>
  </r>
  <r>
    <x v="12"/>
    <n v="1999"/>
    <x v="3"/>
    <x v="7"/>
    <s v="FinTech"/>
    <s v="Lendingkart is an online financing company dedicated to help entrepreneurs and small businesses with Working Capital Loans."/>
    <s v="Harshvardhan Lunia, Mukul Sachan"/>
    <s v="Bertelsmann India Investments, Fullerton Financial Holdings"/>
    <s v="1,50,00,000"/>
    <x v="2"/>
    <n v="4"/>
    <s v="Gujarat-FinTech"/>
    <s v="Cat C"/>
    <x v="0"/>
  </r>
  <r>
    <x v="13"/>
    <n v="2008"/>
    <x v="4"/>
    <x v="1"/>
    <s v="Food &amp; Beverages"/>
    <s v="Instigate your sixth sense with our new range of chocolates."/>
    <s v="Vimal Sharma"/>
    <s v="Klub"/>
    <s v="Undisclosed"/>
    <x v="1"/>
    <n v="7"/>
    <s v="Bangalore-Food &amp; Beverages"/>
    <s v="Cat C"/>
    <x v="0"/>
  </r>
  <r>
    <x v="14"/>
    <n v="2008"/>
    <x v="4"/>
    <x v="0"/>
    <s v="FinTech"/>
    <s v="Svasti works with urban slum dwellers women microentrepreneurs."/>
    <s v="Arunkumar Padmanabhan, Narayanan Subramaniam"/>
    <s v="Kayenne Ventures, Nordic Microfinance Initiative"/>
    <s v="40,00,000"/>
    <x v="1"/>
    <n v="3"/>
    <s v="Mumbai-FinTech"/>
    <s v="Cat C"/>
    <x v="0"/>
  </r>
  <r>
    <x v="15"/>
    <n v="2008"/>
    <x v="4"/>
    <x v="0"/>
    <s v="Gaming"/>
    <s v="Dream Sports is India’s leading sports technology company with brands such as Dream11, FanCode, DreamX and DreamSetGo in its portfolio."/>
    <s v="Bhavit Sheth, Harsh Jain"/>
    <s v="TCV, D1 Capital Partners, Falcon Edge."/>
    <s v="40,00,00,000"/>
    <x v="1"/>
    <n v="3"/>
    <s v="Mumbai-Gaming"/>
    <s v="Cat C"/>
    <x v="0"/>
  </r>
  <r>
    <x v="16"/>
    <n v="2000"/>
    <x v="4"/>
    <x v="1"/>
    <s v="HealthTech"/>
    <s v="MediBuddy is a Trusted Digital Platform for Cashless Healthcare. MediBuddy connects patients with doctors and hospitals."/>
    <s v="atish Kannan, Enbasekar"/>
    <s v="IDFC Private Equity, Bessemer Venture Partners"/>
    <s v="4,00,00,000"/>
    <x v="4"/>
    <n v="2"/>
    <s v="Bangalore-HealthTech"/>
    <s v="Cat C"/>
    <x v="0"/>
  </r>
  <r>
    <x v="16"/>
    <n v="2000"/>
    <x v="4"/>
    <x v="1"/>
    <s v="EdTech"/>
    <s v="MediBuddy is a digital healthcare platform for inpatient hospitalization, outpatient services, and corporate wellness benefits."/>
    <s v="Satish Kannan"/>
    <s v="InnoVen Capital, TEAMFund"/>
    <s v="30,00,000"/>
    <x v="2"/>
    <n v="2"/>
    <s v="Bangalore-EdTech"/>
    <s v="Cat C"/>
    <x v="0"/>
  </r>
  <r>
    <x v="17"/>
    <n v="2000"/>
    <x v="4"/>
    <x v="0"/>
    <s v="Gaming"/>
    <s v="Nazara Technologies develops mobile content such as games, themes, wallpapers, and multimedia."/>
    <s v="Nitish Mittersain"/>
    <s v="Hornbill Capital Advisers, Plutus Wealth Management"/>
    <s v="3,00,00,000"/>
    <x v="1"/>
    <n v="3"/>
    <s v="Mumbai-Gaming"/>
    <s v="Cat C"/>
    <x v="0"/>
  </r>
  <r>
    <x v="18"/>
    <n v="2007"/>
    <x v="4"/>
    <x v="0"/>
    <s v="Drone"/>
    <s v="ideaForge is an Indian company engaged in the development of unmanned aerial systems."/>
    <s v="Ankit Mehta, Ashish Bhat"/>
    <s v="Infosys, Qualcomm Ventures"/>
    <s v="20,00,000"/>
    <x v="1"/>
    <n v="3"/>
    <s v="Mumbai-Drone"/>
    <s v="Cat C"/>
    <x v="0"/>
  </r>
  <r>
    <x v="19"/>
    <n v="2007"/>
    <x v="4"/>
    <x v="1"/>
    <s v="BioTechnology"/>
    <s v="Stelis Biopharma is a vertically integrated biopharmaceutical company."/>
    <s v="Pudhucode Radhakrishnan Kannan"/>
    <s v="RouteOne, Mankekar Family Office"/>
    <s v="19,50,00,000"/>
    <x v="4"/>
    <n v="3"/>
    <s v="Bangalore-BioTechnology"/>
    <s v="Cat C"/>
    <x v="0"/>
  </r>
  <r>
    <x v="20"/>
    <n v="2000"/>
    <x v="4"/>
    <x v="4"/>
    <s v="Healthcare"/>
    <s v="Max Healthcare is one of the leading chain of hospitals in India."/>
    <s v="Analjit Singh"/>
    <s v="Radiant Life Care Private Ltd, Life Healthcare"/>
    <s v="14,00,00,000"/>
    <x v="1"/>
    <n v="3"/>
    <s v="New Delhi-Healthcare"/>
    <s v="Cat C"/>
    <x v="0"/>
  </r>
  <r>
    <x v="21"/>
    <n v="2008"/>
    <x v="4"/>
    <x v="1"/>
    <s v="Consulting"/>
    <s v="ANSR Consulting is providing end-to-end services for companies, setting up captive service centers."/>
    <s v="Lalit Ahuja"/>
    <s v="Sistema Asia Capital, Evolvence India Fund"/>
    <s v="1,50,00,000"/>
    <x v="4"/>
    <n v="5"/>
    <s v="Bangalore-Consulting"/>
    <s v="Cat C"/>
    <x v="0"/>
  </r>
  <r>
    <x v="17"/>
    <n v="2000"/>
    <x v="4"/>
    <x v="0"/>
    <s v="Gaming"/>
    <s v="Nazara Technologies develops mobile content such as games, themes, wallpapers, and multimedia."/>
    <s v="Nitish Mittersain"/>
    <s v="Plutus Wealth Management, Turtle Entertainment"/>
    <s v="1,00,00,000"/>
    <x v="1"/>
    <n v="2"/>
    <s v="Mumbai-Gaming"/>
    <s v="Cat C"/>
    <x v="0"/>
  </r>
  <r>
    <x v="22"/>
    <n v="2007"/>
    <x v="4"/>
    <x v="1"/>
    <s v="Innovation Management"/>
    <s v="Owner of Dailyhunt App and I-Pay"/>
    <s v="Virendra Gupta"/>
    <s v="Canaan Valley Capital, Glade Brook Capital Partners"/>
    <s v="1,00,00,00,000"/>
    <x v="5"/>
    <n v="2"/>
    <s v="Bangalore-Innovation Management"/>
    <s v="Cat C"/>
    <x v="0"/>
  </r>
  <r>
    <x v="15"/>
    <n v="2008"/>
    <x v="4"/>
    <x v="0"/>
    <s v="Sports"/>
    <s v="Dream Sports is India’s leading sports technology company with brands such as Dream11, world’s largest fantasy sports platform"/>
    <s v="Harsh Jain"/>
    <s v="Falcon Edge, DST Global, D1 Capital, Redbird Capital, Tiger Global"/>
    <n v="840000000"/>
    <x v="1"/>
    <n v="11"/>
    <s v="Mumbai-Sports"/>
    <s v="Cat C"/>
    <x v="0"/>
  </r>
  <r>
    <x v="23"/>
    <n v="2008"/>
    <x v="4"/>
    <x v="4"/>
    <s v="Pet care"/>
    <s v="A one stop shop for all pet products with paw prints all across India, we design, manufacture and customize stylish"/>
    <s v="Rashi Sanon"/>
    <s v="Verlinvest, Sequoia Capital India"/>
    <n v="37000000"/>
    <x v="6"/>
    <n v="8"/>
    <s v="New Delhi-Pet care"/>
    <s v="Cat C"/>
    <x v="0"/>
  </r>
  <r>
    <x v="24"/>
    <n v="2002"/>
    <x v="4"/>
    <x v="5"/>
    <s v="Cosmetics"/>
    <s v="One of india’s most trusted and technologically advanced white label manufacturer in the personal care space"/>
    <s v="Mohit Goel"/>
    <s v="Sixth Sense Ventures"/>
    <n v="32000000"/>
    <x v="6"/>
    <n v="12"/>
    <s v="Noida-Cosmetics"/>
    <s v="Cat C"/>
    <x v="0"/>
  </r>
  <r>
    <x v="25"/>
    <n v="2009"/>
    <x v="4"/>
    <x v="8"/>
    <s v="Hospital &amp; Health Care"/>
    <s v="A vision and passion of redefining healthcare delivery in India in 2010, NephroPlus today is India’s largest network of dialysis centres."/>
    <s v="Vikram Vuppala"/>
    <s v="IIFL Asset Management"/>
    <n v="24000000"/>
    <x v="7"/>
    <n v="12"/>
    <s v="Hyderabad-Hospital &amp; Health Care"/>
    <s v="Cat C"/>
    <x v="0"/>
  </r>
  <r>
    <x v="25"/>
    <n v="2009"/>
    <x v="4"/>
    <x v="8"/>
    <s v="Hospital &amp; Health Care"/>
    <s v="A vision and passion of redefining healthcare delivery in India in 2010, NephroPlus today is India’s largest network of dialysis centres."/>
    <s v="Vikram Vuppala"/>
    <s v="IIFL Asset Management"/>
    <n v="24000000"/>
    <x v="7"/>
    <n v="12"/>
    <s v="Hyderabad-Hospital &amp; Health Care"/>
    <s v="Cat C"/>
    <x v="0"/>
  </r>
  <r>
    <x v="26"/>
    <n v="2009"/>
    <x v="4"/>
    <x v="0"/>
    <s v="Consumer Goods"/>
    <s v="Wonderchef Cookware and Appliances is a perfect blend of health, taste, and convenience that inspires us to 'cook with pride'."/>
    <s v="Ravi Saxena"/>
    <s v="Sixth Sense Ventures, Godrej Family office, Malpani Group"/>
    <n v="20000000"/>
    <x v="1"/>
    <n v="11"/>
    <s v="Mumbai-Consumer Goods"/>
    <s v="Cat C"/>
    <x v="0"/>
  </r>
  <r>
    <x v="27"/>
    <n v="2009"/>
    <x v="4"/>
    <x v="0"/>
    <s v="Computer Software"/>
    <s v="Voice, video &amp; text chat SDKs, APIs &amp; Plugins for Developers."/>
    <s v="Anuj, Anant Garg"/>
    <s v="Signal Peak Ventures"/>
    <n v="10000000"/>
    <x v="6"/>
    <n v="12"/>
    <s v="Mumbai-Computer Software"/>
    <s v="Cat C"/>
    <x v="0"/>
  </r>
  <r>
    <x v="28"/>
    <n v="2002"/>
    <x v="4"/>
    <x v="0"/>
    <s v="Insurance"/>
    <s v="Probus Insurance is a leading InsurTech platform in India."/>
    <s v="Rakesh goyal"/>
    <s v="BlueOrchard Impact Investment Managers"/>
    <n v="6700000"/>
    <x v="1"/>
    <n v="12"/>
    <s v="Mumbai-Insurance"/>
    <s v="Cat C"/>
    <x v="0"/>
  </r>
  <r>
    <x v="29"/>
    <n v="2007"/>
    <x v="4"/>
    <x v="8"/>
    <s v="Telecommunications"/>
    <s v="Ozonetel is leading Cloud Telephony solution provider."/>
    <s v="CSN Murthy, Atul Sharma"/>
    <s v="Stakeboat Capital"/>
    <n v="5000000"/>
    <x v="6"/>
    <n v="10"/>
    <s v="Hyderabad-Telecommunications"/>
    <s v="Cat C"/>
    <x v="0"/>
  </r>
  <r>
    <x v="30"/>
    <n v="2008"/>
    <x v="4"/>
    <x v="0"/>
    <s v="Information Technology &amp; Services"/>
    <s v="A mobile applications development platform for technologies including Symbian, Blackberry, and early versions of iOS and Android."/>
    <s v="Amitabh Kanekar, Satyajit Kanekar"/>
    <s v="Kvanto Payment Services"/>
    <n v="4700000"/>
    <x v="1"/>
    <n v="10"/>
    <s v="Mumbai-Information Technology &amp; Services"/>
    <s v="Cat C"/>
    <x v="0"/>
  </r>
  <r>
    <x v="31"/>
    <n v="2009"/>
    <x v="4"/>
    <x v="4"/>
    <s v="Logistics"/>
    <s v="HoliSol Logistics Is a Supply Chain Operations Company!"/>
    <s v="Manish Ahuja, Naveen Rawat, Rahul Dogar"/>
    <s v="BlackSoil, CLSA Capital Partners"/>
    <n v="3000000"/>
    <x v="1"/>
    <n v="6"/>
    <s v="New Delhi-Logistics"/>
    <s v="Cat C"/>
    <x v="0"/>
  </r>
  <r>
    <x v="16"/>
    <n v="2000"/>
    <x v="4"/>
    <x v="1"/>
    <s v="Heathcare"/>
    <s v="MediBuddy is a digital healthcare platform for inpatient hospitalization, outpatient services, and corporate wellness benefits."/>
    <s v="Satish Kannan, Enbasekar"/>
    <s v="Stride Ventures, InnoVen Capital"/>
    <n v="3000000"/>
    <x v="1"/>
    <n v="6"/>
    <s v="Bangalore-Heathcare"/>
    <s v="Cat C"/>
    <x v="0"/>
  </r>
  <r>
    <x v="32"/>
    <n v="2006"/>
    <x v="4"/>
    <x v="1"/>
    <s v="Information Technology &amp; Services"/>
    <s v="Driving Digitization &amp; Automation of Cash &amp; Liquidity, Risk, Treasury &amp; Trade Finance functions of the Corporate."/>
    <s v="C M Grover, TM Manjunath"/>
    <m/>
    <n v="1000000"/>
    <x v="8"/>
    <n v="10"/>
    <s v="Bangalore-Information Technology &amp; Services"/>
    <s v="Cat C"/>
    <x v="0"/>
  </r>
  <r>
    <x v="33"/>
    <n v="2003"/>
    <x v="4"/>
    <x v="5"/>
    <s v="Environmental Services"/>
    <s v="Provide services that allow clients to understand and organize themselves around changing environment."/>
    <s v="Yogesh Patil"/>
    <s v="Northern Arc, Caspian Impact Investments"/>
    <n v="1000000"/>
    <x v="1"/>
    <n v="7"/>
    <s v="Noida-Environmental Services"/>
    <s v="Cat C"/>
    <x v="0"/>
  </r>
  <r>
    <x v="34"/>
    <n v="2008"/>
    <x v="4"/>
    <x v="3"/>
    <s v="Insurance"/>
    <s v="PolicyBazaar designs an online life insurance and general insurance comparison portal that analyzes financial products."/>
    <s v="Alok Bansal, Avaneesh Nirjar, Manoj Sharma, Tarun Mathur, Yashish Dahiya"/>
    <s v="Falcon Edge Capital, White Oak Global Advisors"/>
    <s v="7,50,00,000"/>
    <x v="1"/>
    <n v="3"/>
    <s v="Gurugram-Insurance"/>
    <s v="Cat C"/>
    <x v="0"/>
  </r>
  <r>
    <x v="35"/>
    <n v="2008"/>
    <x v="4"/>
    <x v="2"/>
    <s v="FinTech"/>
    <s v="Northern Arc Capital is a Non-Banking Finance Company that provides borrows with access to debt investors."/>
    <s v="Kshama Fernandes"/>
    <s v="Kotak Mahindra Bank, FMO"/>
    <s v="50,00,000"/>
    <x v="1"/>
    <n v="4"/>
    <s v="Chennai-FinTech"/>
    <s v="Cat C"/>
    <x v="0"/>
  </r>
  <r>
    <x v="35"/>
    <n v="2008"/>
    <x v="4"/>
    <x v="2"/>
    <s v="FinTech"/>
    <s v="Northern Arc Capital (Formerly known as IFMR Capital) is a Non-Banking Finance Company."/>
    <s v="Kshama Fernandes"/>
    <s v="Asian Development Bank, U.S. International Development Finance Corp"/>
    <s v="5,00,00,000"/>
    <x v="2"/>
    <n v="3"/>
    <s v="Chennai-FinTech"/>
    <s v="Cat C"/>
    <x v="0"/>
  </r>
  <r>
    <x v="36"/>
    <n v="2007"/>
    <x v="4"/>
    <x v="2"/>
    <s v="FinTech"/>
    <s v="Asirvad Microfinance provides microfinance loans to women from a poor and low-income households."/>
    <s v="Raja Vaidyanathan"/>
    <s v="WorldBusiness Capital, Northern Arc"/>
    <s v="1,50,00,000"/>
    <x v="1"/>
    <n v="5"/>
    <s v="Chennai-FinTech"/>
    <s v="Cat C"/>
    <x v="0"/>
  </r>
  <r>
    <x v="37"/>
    <n v="2009"/>
    <x v="4"/>
    <x v="3"/>
    <s v="E-commerce"/>
    <s v="Cashify.in is an e-commerce platform for reselling used electronic gadgets."/>
    <s v="Amit Sethi, Mandeep Manocha, Nakul Kumar"/>
    <s v="Bessemer Venture Partners, CDH Investments"/>
    <s v="1,50,00,000"/>
    <x v="1"/>
    <n v="3"/>
    <s v="Gurugram-E-commerce"/>
    <s v="Cat C"/>
    <x v="0"/>
  </r>
  <r>
    <x v="35"/>
    <n v="2008"/>
    <x v="4"/>
    <x v="2"/>
    <s v="FinTech"/>
    <s v="Northern Arc Capital (Formerly known as IFMR Capital) is a Non-Banking Finance Company."/>
    <s v="Kshama Fernandes"/>
    <s v="U.S. International Development Finance Corp, Asian Development Bank"/>
    <s v="1,00,00,000"/>
    <x v="2"/>
    <n v="3"/>
    <s v="Chennai-FinTech"/>
    <s v="Cat C"/>
    <x v="0"/>
  </r>
  <r>
    <x v="38"/>
    <n v="2008"/>
    <x v="4"/>
    <x v="6"/>
    <s v="Automotive"/>
    <s v="Redefining the country’s personal mobility ecosystem with technologically enhanced solutions."/>
    <s v="Amit Jain, Anurag Jain"/>
    <m/>
    <n v="250000000"/>
    <x v="7"/>
    <n v="10"/>
    <s v="Jaipur-Automotive"/>
    <s v="Cat C"/>
    <x v="0"/>
  </r>
  <r>
    <x v="39"/>
    <n v="2007"/>
    <x v="4"/>
    <x v="3"/>
    <s v="IT"/>
    <s v="AI-based travel app offering seamless planning and booking for flights, trains, buses, hotels and more!"/>
    <s v="Rajnish Kumar, Aloke Bajpai"/>
    <s v="GIC, Infoedge"/>
    <n v="53000000"/>
    <x v="1"/>
    <n v="7"/>
    <s v="Gurugram-IT"/>
    <s v="Cat C"/>
    <x v="0"/>
  </r>
  <r>
    <x v="40"/>
    <n v="2004"/>
    <x v="4"/>
    <x v="2"/>
    <s v="Biotechnology"/>
    <s v="A building block of the team that preserves the building blocks of life"/>
    <s v="S. Abhaya Kumar"/>
    <s v="Orbimed Asia Partners"/>
    <n v="30000000"/>
    <x v="1"/>
    <n v="9"/>
    <s v="Chennai-Biotechnology"/>
    <s v="Cat C"/>
    <x v="0"/>
  </r>
  <r>
    <x v="41"/>
    <n v="2008"/>
    <x v="4"/>
    <x v="9"/>
    <s v="Food &amp; Beverages"/>
    <s v="WOW! Momo is one of the fastest-growing food brands in India."/>
    <s v="Binod Homagai, Sagar Daryani, Shah Miftaur Rahman"/>
    <s v="Tree Line Investment Management"/>
    <n v="15000000"/>
    <x v="9"/>
    <n v="9"/>
    <s v="Kolkata-Food &amp; Beverages"/>
    <s v="Cat C"/>
    <x v="0"/>
  </r>
  <r>
    <x v="42"/>
    <n v="2005"/>
    <x v="4"/>
    <x v="2"/>
    <s v="Information Technology &amp; Services"/>
    <s v="Kaar Technologies is an SAP global consultancy firm that designs, delivers and deploys cutting-edge SAP solutions for businesses around the world."/>
    <s v="Maran Nagarajan"/>
    <s v="BlackSoil"/>
    <n v="4000000"/>
    <x v="1"/>
    <n v="10"/>
    <s v="Chennai-Information Technology &amp; Services"/>
    <s v="Cat C"/>
    <x v="0"/>
  </r>
  <r>
    <x v="43"/>
    <n v="2008"/>
    <x v="4"/>
    <x v="9"/>
    <s v="EdTech"/>
    <s v="Kredent Academy is the unique concept where financial market professionals have taken the onus of creating a strong knowledge bank in their area of expertise"/>
    <s v="Vineet Patawari, Vivek Bajaj, Vinay Pagaria"/>
    <s v="Kotak Securities"/>
    <n v="1000000"/>
    <x v="1"/>
    <n v="7"/>
    <s v="Kolkata-EdTech"/>
    <s v="Cat C"/>
    <x v="0"/>
  </r>
  <r>
    <x v="44"/>
    <n v="2004"/>
    <x v="4"/>
    <x v="10"/>
    <s v="Tourism"/>
    <s v="B: Live is an electric vehicle tourism startup."/>
    <s v="Samarth Kholkar, Sandeep Mukherjee"/>
    <s v="Mumbai Angels, DNA Entertainment Networks"/>
    <s v="10,00,000"/>
    <x v="8"/>
    <n v="3"/>
    <s v="Panaji-Tourism"/>
    <s v="Cat C"/>
    <x v="0"/>
  </r>
  <r>
    <x v="45"/>
    <n v="2008"/>
    <x v="4"/>
    <x v="11"/>
    <s v="Eyewear"/>
    <s v="India's fastest growing eyewear company and largest eyewear company online."/>
    <s v="Peyush Bansal"/>
    <s v="Temasek, Falcon Edge"/>
    <n v="220000000"/>
    <x v="1"/>
    <n v="7"/>
    <s v="Faridabad-Eyewear"/>
    <s v="Cat C"/>
    <x v="0"/>
  </r>
  <r>
    <x v="46"/>
    <n v="2006"/>
    <x v="4"/>
    <x v="12"/>
    <s v="Venture Capital &amp; Private Equity"/>
    <s v="Better is a top-tier India-focused pre-seed venture firm with a portfolio of 100+ companies including stellar successes like Rupeek, Open, Khatabook, Bijak"/>
    <s v="Vaibhav Domkundwar"/>
    <m/>
    <n v="15000000"/>
    <x v="1"/>
    <n v="11"/>
    <s v="Santra-Venture Capital &amp; Private Equity"/>
    <s v="Cat C"/>
    <x v="0"/>
  </r>
  <r>
    <x v="47"/>
    <n v="2009"/>
    <x v="4"/>
    <x v="13"/>
    <s v="Primary Business is Development and Manufacturing of Novel Healthcare Products in Effervescent forms using imported propriety ingredients."/>
    <s v="Varun Khanna"/>
    <s v="Morgan Stanley Private Equity Asia"/>
    <n v="22000000"/>
    <s v="Series C"/>
    <x v="1"/>
    <n v="12"/>
    <s v="Pharmaceuticals #REF!-Primary Business is Development and Manufacturing of Novel Healthcare Products in Effervescent forms using imported propriety ingredients."/>
    <s v="Cat C"/>
    <x v="0"/>
  </r>
  <r>
    <x v="47"/>
    <n v="2009"/>
    <x v="4"/>
    <x v="13"/>
    <s v="Primary Business is Development and Manufacturing of Novel Healthcare Products in Effervescent forms using imported propriety ingredients."/>
    <s v="Varun Khanna"/>
    <s v="Morgan Stanley Private Equity Asia"/>
    <n v="22000000"/>
    <s v="Series C"/>
    <x v="1"/>
    <n v="12"/>
    <s v="Pharmaceuticals #REF!-Primary Business is Development and Manufacturing of Novel Healthcare Products in Effervescent forms using imported propriety ingredients."/>
    <s v="Cat C"/>
    <x v="0"/>
  </r>
  <r>
    <x v="48"/>
    <n v="2009"/>
    <x v="4"/>
    <x v="14"/>
    <s v="FinTech"/>
    <s v="Annapurna Microfinance is a microfinance venture that works for the financial and economic upliftment of underserved and unreached women."/>
    <s v="Gobinda Chandra Pattnaik"/>
    <s v="Asian Development Bank, Oman India Joint Investment Fund"/>
    <s v="3,00,00,000"/>
    <x v="1"/>
    <n v="3"/>
    <s v="Bhubaneswar-FinTech"/>
    <s v="Cat C"/>
    <x v="0"/>
  </r>
  <r>
    <x v="49"/>
    <n v="2019"/>
    <x v="5"/>
    <x v="8"/>
    <s v="Computer Software"/>
    <s v="Industry-leading augmented intelligence software for Talent Intelligence, Recruitment Automation, and Applicant Tracking"/>
    <s v="Deepak Agrawal"/>
    <s v="Arcilla, Samir Khosla"/>
    <s v="Undisclosed"/>
    <x v="1"/>
    <n v="11"/>
    <s v="Hyderabad-Computer Software"/>
    <s v="Cat C"/>
    <x v="0"/>
  </r>
  <r>
    <x v="50"/>
    <n v="2017"/>
    <x v="5"/>
    <x v="1"/>
    <s v="Defense &amp; Space"/>
    <s v="SatSure is an innovative decision analytics company"/>
    <s v="Prateep Basu, Rashmit Singh Sukhmani, Abhishek Raju"/>
    <s v="Baring PE India"/>
    <s v="Undisclosed"/>
    <x v="1"/>
    <n v="11"/>
    <s v="Bangalore-Defense &amp; Space"/>
    <s v="Cat C"/>
    <x v="0"/>
  </r>
  <r>
    <x v="51"/>
    <n v="2019"/>
    <x v="5"/>
    <x v="4"/>
    <s v="Financial Services"/>
    <s v="India’s fastest growing fintech company, which has revolutionized the ultimate banking experience especially by reaching out to thousands of blue-collared employees by promoting digital banking solutions across India."/>
    <s v="Ankit Bhargava"/>
    <s v="The StarupLab, AngelBay"/>
    <s v="Undisclosed"/>
    <x v="1"/>
    <n v="11"/>
    <s v="New Delhi-Financial Services"/>
    <s v="Cat C"/>
    <x v="0"/>
  </r>
  <r>
    <x v="52"/>
    <n v="2011"/>
    <x v="5"/>
    <x v="1"/>
    <s v="Computer Software"/>
    <s v="LeadSquared is a marketing automation and sales execution platform that helps businesses increase their closures, manage their pipelines"/>
    <s v="Nilesh Patel"/>
    <s v="International Finance Corporation"/>
    <s v="Undisclosed"/>
    <x v="1"/>
    <n v="10"/>
    <s v="Bangalore-Computer Software"/>
    <s v="Cat C"/>
    <x v="0"/>
  </r>
  <r>
    <x v="53"/>
    <n v="2014"/>
    <x v="5"/>
    <x v="1"/>
    <s v="Retail"/>
    <s v="An Indian, mom-made toy brand passionate about making playtime development-friendly, child-safe, and sustainable. Our design philosophy is that play is 90% child and 10% toy."/>
    <s v="Meeta Sharma Gupta"/>
    <s v="Dia Mirza"/>
    <s v="Undisclosed"/>
    <x v="1"/>
    <n v="10"/>
    <s v="Bangalore-Retail"/>
    <s v="Cat C"/>
    <x v="0"/>
  </r>
  <r>
    <x v="54"/>
    <n v="2013"/>
    <x v="5"/>
    <x v="5"/>
    <s v="Arts &amp; Crafts"/>
    <s v="WallMantra is a well reputed wall decoration online store in India."/>
    <s v="Shivam Agarwal"/>
    <s v="Velocity"/>
    <s v="Undisclosed"/>
    <x v="1"/>
    <n v="10"/>
    <s v="Noida-Arts &amp; Crafts"/>
    <s v="Cat C"/>
    <x v="0"/>
  </r>
  <r>
    <x v="55"/>
    <n v="2019"/>
    <x v="5"/>
    <x v="0"/>
    <s v="Food &amp; Beverages"/>
    <s v="India's First Protein Water in 21g and 10g Variants with BCAA."/>
    <s v="Ananth B Prabhala, Mitisha Mehta"/>
    <s v="Eaglewings Ventures"/>
    <s v="Undisclosed"/>
    <x v="0"/>
    <n v="9"/>
    <s v="Mumbai-Food &amp; Beverages"/>
    <s v="Cat C"/>
    <x v="0"/>
  </r>
  <r>
    <x v="56"/>
    <n v="2016"/>
    <x v="5"/>
    <x v="1"/>
    <s v="Farming"/>
    <s v="Nimble Growth Organics is the new age Agri startup which through its proprietary package of practice (PoP) cultivates organic fruits &amp; vegetables and ensure that authentic food reaches plate."/>
    <s v="Rahul Saria, Nagendra Kalkuli, Abhisek Bhagchandka, Pradeep Kumar ML"/>
    <m/>
    <s v="Undisclosed"/>
    <x v="0"/>
    <n v="9"/>
    <s v="Bangalore-Farming"/>
    <s v="Cat C"/>
    <x v="0"/>
  </r>
  <r>
    <x v="57"/>
    <n v="2019"/>
    <x v="5"/>
    <x v="0"/>
    <s v="E-learning"/>
    <s v="The world's largest AI Videobot platform providing futuristic solutions for businesses &amp; colleges and employment"/>
    <s v="Jatin Solanki, Vivek Gupta"/>
    <s v="Kunal Shah, Anant Maheshwari"/>
    <s v="Undisclosed"/>
    <x v="1"/>
    <n v="9"/>
    <s v="Mumbai-E-learning"/>
    <s v="Cat C"/>
    <x v="0"/>
  </r>
  <r>
    <x v="58"/>
    <n v="2017"/>
    <x v="5"/>
    <x v="4"/>
    <s v="Higher Education"/>
    <s v="India's Most Trusted Study Abroad Platform"/>
    <s v="Akshay Chaturvedi"/>
    <s v="Vijay Shekhar Sharma, Rohit Kapoor, Amanpreet Bajaj, Lalit Singh"/>
    <s v="Undisclosed"/>
    <x v="1"/>
    <n v="9"/>
    <s v="New Delhi-Higher Education"/>
    <s v="Cat C"/>
    <x v="0"/>
  </r>
  <r>
    <x v="59"/>
    <n v="2012"/>
    <x v="5"/>
    <x v="0"/>
    <s v="Consumer Electronics"/>
    <s v="A maker of energy-efficient smart fans"/>
    <s v="Manoj Meena, Sibabrata Das"/>
    <s v="Ka Enterprises"/>
    <s v="Undisclosed"/>
    <x v="1"/>
    <n v="9"/>
    <s v="Mumbai-Consumer Electronics"/>
    <s v="Cat C"/>
    <x v="0"/>
  </r>
  <r>
    <x v="60"/>
    <n v="2013"/>
    <x v="5"/>
    <x v="0"/>
    <s v="EdTech"/>
    <s v="LIVE online classes with expert tutors for K-12 for CBSE, ICSE and State Boards."/>
    <s v="Ali Asgar Kagzi, Piyush Dhanuka"/>
    <s v="Navneet Education"/>
    <s v="Undisclosed"/>
    <x v="1"/>
    <n v="9"/>
    <s v="Mumbai-EdTech"/>
    <s v="Cat C"/>
    <x v="0"/>
  </r>
  <r>
    <x v="61"/>
    <n v="2019"/>
    <x v="5"/>
    <x v="0"/>
    <s v="Computer Software"/>
    <s v="Sapio helps government create policies driven by the power of data and AI."/>
    <s v="Hardik Somani, Ashwin Srivastava, Shripal Jain, Viral Vora"/>
    <s v="Rachit Poddar, Rajesh Gupta"/>
    <s v="Undisclosed"/>
    <x v="1"/>
    <n v="9"/>
    <s v="Mumbai-Computer Software"/>
    <s v="Cat C"/>
    <x v="0"/>
  </r>
  <r>
    <x v="62"/>
    <n v="2019"/>
    <x v="5"/>
    <x v="1"/>
    <s v="FinTech"/>
    <s v="Prime objective is to empower Indian startups by creating the right financial products starting with a high-limit corporate credit card with unlimited benefits"/>
    <s v="Pei-fu Hsieh, Amit Jangir, Kartik Jain, Sunil Sinha"/>
    <s v="Y Combinator"/>
    <s v="Undisclosed"/>
    <x v="1"/>
    <n v="8"/>
    <s v="Bangalore-FinTech"/>
    <s v="Cat C"/>
    <x v="0"/>
  </r>
  <r>
    <x v="63"/>
    <n v="2011"/>
    <x v="5"/>
    <x v="0"/>
    <s v="Consumer Goods"/>
    <s v="Imagimake – one of the fastest growing and most innovative start-up in the field of Toys, Games &amp; Artist Supplies."/>
    <s v="Disha Katharani, Ravi Jalan"/>
    <s v="Velocity"/>
    <s v="Undisclosed"/>
    <x v="1"/>
    <n v="8"/>
    <s v="Mumbai-Consumer Goods"/>
    <s v="Cat C"/>
    <x v="0"/>
  </r>
  <r>
    <x v="64"/>
    <n v="2012"/>
    <x v="5"/>
    <x v="4"/>
    <s v="Information Technology"/>
    <s v="Hike is an Indian AI-led Unicorn startup that is committed to building a new social future."/>
    <s v="Kavin Bharti Mittal"/>
    <s v="Binny Bansal, Kunal Shah"/>
    <s v="Undisclosed"/>
    <x v="1"/>
    <n v="8"/>
    <s v="New Delhi-Information Technology"/>
    <s v="Cat C"/>
    <x v="0"/>
  </r>
  <r>
    <x v="65"/>
    <n v="2014"/>
    <x v="5"/>
    <x v="0"/>
    <s v="Food &amp; Beverages"/>
    <s v="Snack Amor aims is to offer a healthy, natural and tasty snacking experience to its customers."/>
    <s v="Deepak Grover"/>
    <s v="Sanchit Agarwal, Sujan Sinha, Michael Cooke"/>
    <s v="Undisclosed"/>
    <x v="1"/>
    <n v="8"/>
    <s v="Mumbai-Food &amp; Beverages"/>
    <s v="Cat C"/>
    <x v="0"/>
  </r>
  <r>
    <x v="66"/>
    <n v="2018"/>
    <x v="5"/>
    <x v="15"/>
    <s v="Automotive"/>
    <s v="Building the Operating System for managing Electric Vehicles in fleets."/>
    <s v="Ashwin Shankar"/>
    <s v="IAN"/>
    <s v="Undisclosed"/>
    <x v="0"/>
    <n v="8"/>
    <s v="Pune-Automotive"/>
    <s v="Cat C"/>
    <x v="0"/>
  </r>
  <r>
    <x v="67"/>
    <n v="2015"/>
    <x v="5"/>
    <x v="1"/>
    <s v="EdTech"/>
    <s v="Unacademy aims to build the world's largest online knowledge repository for multi-lingual education."/>
    <s v="Gaurav Munjal, Hemesh Singh, Roman Saini"/>
    <s v="Bhavin Turakhia"/>
    <s v="Undisclosed"/>
    <x v="1"/>
    <n v="8"/>
    <s v="Bangalore-EdTech"/>
    <s v="Cat C"/>
    <x v="0"/>
  </r>
  <r>
    <x v="68"/>
    <n v="2017"/>
    <x v="5"/>
    <x v="1"/>
    <s v="Healthcare"/>
    <s v="AyuRythm is the world's first completely digital solution for personalized holistic wellness based on Ayurvedic principles."/>
    <s v="Abhilesh Gupta"/>
    <s v="SucSEED Indovation Fund"/>
    <s v="undisclosed"/>
    <x v="0"/>
    <n v="8"/>
    <s v="Bangalore-Healthcare"/>
    <s v="Cat C"/>
    <x v="0"/>
  </r>
  <r>
    <x v="69"/>
    <n v="2014"/>
    <x v="5"/>
    <x v="1"/>
    <s v="EdTech"/>
    <s v="Enguru provides a personalized &amp; gamified English learning solution to prepare young adults for the workplace."/>
    <s v="Arshan Vakil, Tahem Veer Verma, Udit Hinduja"/>
    <s v="Potencia Ventures, Bisk Ventures, LetsVenture, Ronnie Screwvala, Arihant Patni"/>
    <s v="undisclosed"/>
    <x v="8"/>
    <n v="8"/>
    <s v="Bangalore-EdTech"/>
    <s v="Cat C"/>
    <x v="0"/>
  </r>
  <r>
    <x v="70"/>
    <n v="2019"/>
    <x v="5"/>
    <x v="1"/>
    <s v="Computer software"/>
    <s v="Continuous Leadership Development &amp; Employee Engagement platform. Improve Leadership, Culture and Experience real-time."/>
    <s v="Yasharth Mishra, Gaurav Bhawnani, Kunal Mishra"/>
    <s v="Endiya Partners"/>
    <s v="Undisclosed"/>
    <x v="0"/>
    <n v="7"/>
    <s v="Bangalore-Computer software"/>
    <s v="Cat C"/>
    <x v="0"/>
  </r>
  <r>
    <x v="71"/>
    <n v="2017"/>
    <x v="5"/>
    <x v="0"/>
    <s v="EdTech"/>
    <s v="Careerninja Is A Funded, Early-stage Ed-tech Venture Building A Personalized Learning Platform To Help People Achieve Their Career Goals"/>
    <s v="Shronit Ladhaniai"/>
    <s v="Unitus Ventures"/>
    <s v="Undisclosed"/>
    <x v="0"/>
    <n v="7"/>
    <s v="Mumbai-EdTech"/>
    <s v="Cat C"/>
    <x v="0"/>
  </r>
  <r>
    <x v="72"/>
    <n v="2017"/>
    <x v="5"/>
    <x v="1"/>
    <s v="Computer software"/>
    <s v="Slang Labs provides accurate and multilingual in-app voice assistants for Android and web apps"/>
    <s v="Kumar Rangarajan"/>
    <s v="100x Entrepreneurs"/>
    <s v="Undisclosed"/>
    <x v="1"/>
    <n v="7"/>
    <s v="Bangalore-Computer software"/>
    <s v="Cat C"/>
    <x v="0"/>
  </r>
  <r>
    <x v="73"/>
    <n v="2017"/>
    <x v="5"/>
    <x v="8"/>
    <s v="Food &amp; Beverages"/>
    <s v="A modern farms close to where your home is. Creating positive change at every step from seed to store ensuring quality and traceability."/>
    <s v="Srinivas Chaganti, Vihari Kanukollu, Sairam Reddy"/>
    <s v="BASF Venture Capital GmbH"/>
    <s v="Undisclosed"/>
    <x v="1"/>
    <n v="7"/>
    <s v="Hyderabad-Food &amp; Beverages"/>
    <s v="Cat C"/>
    <x v="0"/>
  </r>
  <r>
    <x v="74"/>
    <n v="2015"/>
    <x v="5"/>
    <x v="15"/>
    <s v="Healthcare"/>
    <s v="Mission is to advance global standards of assisted living and make it dignified and safer."/>
    <s v="Ganesh Sonawane"/>
    <s v="Klub"/>
    <s v="Undisclosed"/>
    <x v="1"/>
    <n v="7"/>
    <s v="Pune-Healthcare"/>
    <s v="Cat C"/>
    <x v="0"/>
  </r>
  <r>
    <x v="75"/>
    <n v="2019"/>
    <x v="5"/>
    <x v="1"/>
    <s v="FinTech"/>
    <s v="Pocketly provides quick cash on hand, anytime - anywhere!"/>
    <s v="Aarav Bhatia, Navdeesh Ahuja"/>
    <m/>
    <s v="Undisclosed"/>
    <x v="1"/>
    <n v="7"/>
    <s v="Bangalore-FinTech"/>
    <s v="Cat C"/>
    <x v="0"/>
  </r>
  <r>
    <x v="76"/>
    <n v="2016"/>
    <x v="5"/>
    <x v="1"/>
    <s v="Information Technology"/>
    <s v="CoRover is the world’s first and the highest ROI delivering human-centric conversational AI platform."/>
    <s v="Ankush Sabharwal, Manav Gandotra, Kunal Bhakhri"/>
    <s v="Canbank Venture Capital Fund"/>
    <s v="Undisclosed"/>
    <x v="1"/>
    <n v="7"/>
    <s v="Bangalore-Information Technology"/>
    <s v="Cat C"/>
    <x v="0"/>
  </r>
  <r>
    <x v="77"/>
    <n v="2019"/>
    <x v="5"/>
    <x v="1"/>
    <s v="Computer software"/>
    <s v="Digital-first debt collections platform that is driven by compassion, and powered by AI."/>
    <s v="Arindam Choudhury"/>
    <s v="Axilor Ventures"/>
    <s v="Undisclosed"/>
    <x v="0"/>
    <n v="7"/>
    <s v="Bangalore-Computer software"/>
    <s v="Cat C"/>
    <x v="0"/>
  </r>
  <r>
    <x v="78"/>
    <n v="2019"/>
    <x v="5"/>
    <x v="5"/>
    <s v="Environmental service"/>
    <s v="Innovation startup developing bamboo resources of India to be used in industrial use by developing injection moulding granules"/>
    <s v="Vibha Mittal, Anubhav Mittal"/>
    <s v="JITO Angel Network"/>
    <s v="Undisclosed"/>
    <x v="10"/>
    <n v="7"/>
    <s v="Noida-Environmental service"/>
    <s v="Cat C"/>
    <x v="0"/>
  </r>
  <r>
    <x v="79"/>
    <n v="2019"/>
    <x v="5"/>
    <x v="0"/>
    <s v="HealthCare"/>
    <s v="Onelife Nutriscience is a consumer healthcare brands company."/>
    <s v="Gaurav Aggarwal"/>
    <s v="Lasons India"/>
    <s v="Undisclosed"/>
    <x v="1"/>
    <n v="6"/>
    <s v="Mumbai-HealthCare"/>
    <s v="Cat C"/>
    <x v="0"/>
  </r>
  <r>
    <x v="80"/>
    <n v="2019"/>
    <x v="5"/>
    <x v="1"/>
    <s v="Fashion"/>
    <s v="Flatheads is a lifestyle brand that designs and creates shoes from India for the world. Flatheads launched India's first bamboo footwear."/>
    <s v="Ganesh Balakrishnan, Utkarsh Biradar"/>
    <s v="Pankaj Chaddah, Srivatsan Rajan"/>
    <s v="Undisclosed"/>
    <x v="1"/>
    <n v="6"/>
    <s v="Bangalore-Fashion"/>
    <s v="Cat C"/>
    <x v="0"/>
  </r>
  <r>
    <x v="81"/>
    <n v="2015"/>
    <x v="5"/>
    <x v="0"/>
    <s v="FinTech"/>
    <s v="Fable Fintech is being seed-funded by the CCAvenue Group, South East Asia’s number 1 eCommerce service provider"/>
    <s v="Naushad Contractor"/>
    <s v="Paytm"/>
    <s v="Undisclosed"/>
    <x v="6"/>
    <n v="6"/>
    <s v="Mumbai-FinTech"/>
    <s v="Cat C"/>
    <x v="0"/>
  </r>
  <r>
    <x v="82"/>
    <n v="2015"/>
    <x v="5"/>
    <x v="1"/>
    <s v="FinTech"/>
    <s v="Cashfree is a payments and banking technology company that enables businesses in India to collect payments online and make payouts."/>
    <s v="Akash Sinha, Reeju Datta"/>
    <s v="State Bank of India, Y Combinator"/>
    <s v="Undisclosed"/>
    <x v="1"/>
    <n v="6"/>
    <s v="Bangalore-FinTech"/>
    <s v="Cat C"/>
    <x v="0"/>
  </r>
  <r>
    <x v="83"/>
    <n v="2019"/>
    <x v="5"/>
    <x v="0"/>
    <s v="HealthCare"/>
    <s v="Organic whole food nutrition to keep up with the pace at which we live"/>
    <s v="Avnish Chhabria"/>
    <s v="Klub"/>
    <s v="Undisclosed"/>
    <x v="1"/>
    <n v="6"/>
    <s v="Mumbai-HealthCare"/>
    <s v="Cat C"/>
    <x v="0"/>
  </r>
  <r>
    <x v="84"/>
    <n v="2014"/>
    <x v="5"/>
    <x v="1"/>
    <s v="D2C startup"/>
    <s v="The aim of making good water affordable and accessible."/>
    <s v="Sudeep N"/>
    <s v="https://velocity.in/"/>
    <s v="Undisclosed"/>
    <x v="1"/>
    <n v="6"/>
    <s v="Bangalore-D2C startup"/>
    <s v="Cat C"/>
    <x v="0"/>
  </r>
  <r>
    <x v="85"/>
    <n v="2017"/>
    <x v="5"/>
    <x v="1"/>
    <s v="AI startup"/>
    <s v="Multilingual Conversational Enterprise AI Platform for omnichannel automation of customer journeys in the user's native language."/>
    <s v="Piyush Dangaich, Sameer Sinha, Sangram Sabat, Vishwa Nath Jha"/>
    <s v="Nvidia Inception"/>
    <s v="Undisclosed"/>
    <x v="0"/>
    <n v="6"/>
    <s v="Bangalore-AI startup"/>
    <s v="Cat C"/>
    <x v="0"/>
  </r>
  <r>
    <x v="86"/>
    <n v="2019"/>
    <x v="5"/>
    <x v="1"/>
    <s v="HealthCare"/>
    <s v="A healthcare company that uses genome-based data to help individuals make decisions."/>
    <s v="Rahul Ranganathan"/>
    <s v="India Accelerator, Lyxel&amp;Flamingo"/>
    <s v="Undisclosed"/>
    <x v="1"/>
    <n v="6"/>
    <s v="Bangalore-HealthCare"/>
    <s v="Cat C"/>
    <x v="0"/>
  </r>
  <r>
    <x v="87"/>
    <n v="2015"/>
    <x v="5"/>
    <x v="1"/>
    <s v="SaaS startup"/>
    <s v="Intelligent Travel Tech Stack making sense of the world's information by scanning billions of data points and ranking destinations"/>
    <s v="Varun Gupta"/>
    <s v="Arali Ventures"/>
    <s v="Undisclosed"/>
    <x v="8"/>
    <n v="6"/>
    <s v="Bangalore-SaaS startup"/>
    <s v="Cat C"/>
    <x v="0"/>
  </r>
  <r>
    <x v="88"/>
    <n v="2015"/>
    <x v="5"/>
    <x v="4"/>
    <s v="Healthcare"/>
    <s v="World's first company to combine German Engineering with Indian Ayurveda in health products"/>
    <s v="Sanchit Garg"/>
    <s v="Venture Catalysts"/>
    <s v="Undisclosed"/>
    <x v="8"/>
    <n v="6"/>
    <s v="New Delhi-Healthcare"/>
    <s v="Cat C"/>
    <x v="0"/>
  </r>
  <r>
    <x v="89"/>
    <n v="2019"/>
    <x v="5"/>
    <x v="4"/>
    <s v="FinTech"/>
    <s v="A tech focused B2B litigation finance company in India."/>
    <s v="Kundan Shahi"/>
    <s v="Ashwini Kakkar. 9Unicorns"/>
    <s v="Undisclosed"/>
    <x v="1"/>
    <n v="6"/>
    <s v="New Delhi-FinTech"/>
    <s v="Cat C"/>
    <x v="0"/>
  </r>
  <r>
    <x v="90"/>
    <n v="2016"/>
    <x v="5"/>
    <x v="0"/>
    <s v="Consumer service"/>
    <s v="A startup that is trying to permanently change the way people approach the cleaning and maintenance of their apparel and accessories."/>
    <s v="Disha Jain"/>
    <s v="Ashish Shah"/>
    <s v="Undisclosed"/>
    <x v="1"/>
    <n v="6"/>
    <s v="Mumbai-Consumer service"/>
    <s v="Cat C"/>
    <x v="0"/>
  </r>
  <r>
    <x v="91"/>
    <n v="2019"/>
    <x v="5"/>
    <x v="8"/>
    <s v="EdTech"/>
    <s v="Navars Edutech comprises dynamic mix of intellectual professionals, managerial team, Subject matter experts and Astronomy and Space researchers."/>
    <s v="Sravan Varma Datla"/>
    <s v="Faad Network"/>
    <s v="Undisclosed"/>
    <x v="1"/>
    <n v="6"/>
    <s v="Hyderabad-EdTech"/>
    <s v="Cat C"/>
    <x v="0"/>
  </r>
  <r>
    <x v="92"/>
    <n v="2016"/>
    <x v="5"/>
    <x v="1"/>
    <s v="Healthcare"/>
    <s v="NIRAMAI has developed a novel breast cancer screening solution that uses Thermalytix, i.e. machine intelligence over thermography images."/>
    <s v="Geetha Manjunath"/>
    <s v="CDC Group"/>
    <s v="Undisclosed"/>
    <x v="1"/>
    <n v="6"/>
    <s v="Bangalore-Healthcare"/>
    <s v="Cat C"/>
    <x v="0"/>
  </r>
  <r>
    <x v="93"/>
    <n v="2019"/>
    <x v="5"/>
    <x v="4"/>
    <s v="Renewable Energy"/>
    <s v="&quot;Battery as a Service&quot; for 3 wheeler &amp; 2 wheelers"/>
    <s v="Varun Goenka, Akshay Kashyap"/>
    <s v="Mapmyindia"/>
    <s v="Undisclosed"/>
    <x v="8"/>
    <n v="6"/>
    <s v="New Delhi-Renewable Energy"/>
    <s v="Cat C"/>
    <x v="0"/>
  </r>
  <r>
    <x v="94"/>
    <n v="2018"/>
    <x v="5"/>
    <x v="4"/>
    <s v="Automotive"/>
    <s v="ParkSmart is a parking management application."/>
    <s v="Prateek Garg, Rahul Gupta, Ratan Anmol Sethi, Rishabh Nagpal, Vishva Sharma"/>
    <s v="Shireen Rangaswamy, Dilesh Gathani"/>
    <s v="Undisclosed"/>
    <x v="0"/>
    <n v="5"/>
    <s v="New Delhi-Automotive"/>
    <s v="Cat C"/>
    <x v="0"/>
  </r>
  <r>
    <x v="95"/>
    <n v="2016"/>
    <x v="5"/>
    <x v="15"/>
    <s v="AI company"/>
    <s v="NO-CODE &lt;&gt; Human-assisted machine learning platform for document processing, to break information silos for enterprises"/>
    <s v="Amal P S"/>
    <s v="Rajesh Agarwal, Nandkishore Mundada"/>
    <s v="Undisclosed"/>
    <x v="0"/>
    <n v="5"/>
    <s v="Pune-AI company"/>
    <s v="Cat C"/>
    <x v="0"/>
  </r>
  <r>
    <x v="89"/>
    <n v="2019"/>
    <x v="5"/>
    <x v="4"/>
    <s v="FinTech"/>
    <s v="A trusted financial partner for advocates and corporate."/>
    <s v="Kundan Shahi"/>
    <s v="9Unicorns"/>
    <s v="Undisclosed"/>
    <x v="0"/>
    <n v="5"/>
    <s v="New Delhi-FinTech"/>
    <s v="Cat C"/>
    <x v="0"/>
  </r>
  <r>
    <x v="96"/>
    <n v="2017"/>
    <x v="5"/>
    <x v="1"/>
    <s v="FinTech"/>
    <s v="Avalon Labs incubates, invests, partners with and spearheads technology companies that are on the cutting edge."/>
    <s v="Varun Mayya"/>
    <s v="Tanglin Ventures, Better Capital, Whiteboard Capital"/>
    <s v="Undisclosed"/>
    <x v="8"/>
    <n v="5"/>
    <s v="Bangalore-FinTech"/>
    <s v="Cat C"/>
    <x v="0"/>
  </r>
  <r>
    <x v="97"/>
    <n v="2017"/>
    <x v="5"/>
    <x v="5"/>
    <s v="AI startup"/>
    <s v="Conversational AI platform - Innovate the way you communicate"/>
    <s v="Manish Gupta, Rashi Gupta"/>
    <s v="Devesh Sachdev, Bhavesh Manglani"/>
    <s v="Undisclosed"/>
    <x v="0"/>
    <n v="5"/>
    <s v="Noida-AI startup"/>
    <s v="Cat C"/>
    <x v="0"/>
  </r>
  <r>
    <x v="98"/>
    <n v="2017"/>
    <x v="5"/>
    <x v="0"/>
    <s v="Crypto"/>
    <s v="Polygon is a blockchain scalability platform."/>
    <s v="Jaynti Kanani, Sandeep Nailwal, Anurag Arjun"/>
    <s v="Mark Cuban, MiH Ventures"/>
    <s v="Undisclosed"/>
    <x v="1"/>
    <n v="5"/>
    <s v="Mumbai-Crypto"/>
    <s v="Cat C"/>
    <x v="0"/>
  </r>
  <r>
    <x v="99"/>
    <n v="2018"/>
    <x v="5"/>
    <x v="4"/>
    <s v="EdTech"/>
    <s v="Ingenium Education has been pushing e-learning by bringing small and medium sized institutes and schools online."/>
    <s v="Pramudit Somvanshi, Mohit Patel, Aakash Gupta"/>
    <s v="Lead Angels"/>
    <s v="Undisclosed"/>
    <x v="0"/>
    <n v="5"/>
    <s v="New Delhi-EdTech"/>
    <s v="Cat C"/>
    <x v="0"/>
  </r>
  <r>
    <x v="100"/>
    <n v="2016"/>
    <x v="5"/>
    <x v="0"/>
    <s v="HealthTech"/>
    <s v="India's Most Respected Workplace Healthcare Management Company"/>
    <s v="Gagan Kapur"/>
    <s v="Inflection Point Ventures"/>
    <s v="Undisclosed"/>
    <x v="8"/>
    <n v="4"/>
    <s v="Mumbai-HealthTech"/>
    <s v="Cat C"/>
    <x v="0"/>
  </r>
  <r>
    <x v="101"/>
    <n v="2019"/>
    <x v="5"/>
    <x v="0"/>
    <s v="Food &amp; Beverages"/>
    <s v="TruNativ Foods &amp; Beverages Pvt Ltd"/>
    <s v="Pranav Malhotra, Mamta Malhotra"/>
    <s v="9Unicorns"/>
    <s v="Undisclosed"/>
    <x v="0"/>
    <n v="4"/>
    <s v="Mumbai-Food &amp; Beverages"/>
    <s v="Cat C"/>
    <x v="0"/>
  </r>
  <r>
    <x v="102"/>
    <n v="2019"/>
    <x v="5"/>
    <x v="1"/>
    <s v="EdTech"/>
    <s v="AntWak provides a video platform for e-learning service."/>
    <s v="Basav Nagur, Joybroto Ganguly, Sudhanshu Shekhar, Sumit Gupta, Sriramkumar Sundararaman"/>
    <s v="Vaibhav Domkundwar, Kunal Shah"/>
    <s v="Undisclosed"/>
    <x v="0"/>
    <n v="4"/>
    <s v="Bangalore-EdTech"/>
    <s v="Cat C"/>
    <x v="0"/>
  </r>
  <r>
    <x v="103"/>
    <n v="2018"/>
    <x v="5"/>
    <x v="4"/>
    <s v="Food &amp; Beverages"/>
    <s v="Rage Coffee is infused with plant based vitamins. These 100% natural extracts are typically found in foods."/>
    <s v="Bharat Sethi"/>
    <s v="GetVantage, Prakash Katama"/>
    <s v="Undisclosed"/>
    <x v="8"/>
    <n v="4"/>
    <s v="New Delhi-Food &amp; Beverages"/>
    <s v="Cat C"/>
    <x v="0"/>
  </r>
  <r>
    <x v="104"/>
    <n v="2014"/>
    <x v="5"/>
    <x v="15"/>
    <s v="FinTech"/>
    <s v="Kudos is a full stack NBFC, a digital lending engine with an in-built API lending protocol layer of over 20+ API’s."/>
    <s v="Naresh Vigh"/>
    <s v="Marquee fintech founders"/>
    <s v="Undisclosed"/>
    <x v="8"/>
    <n v="4"/>
    <s v="Pune-FinTech"/>
    <s v="Cat C"/>
    <x v="0"/>
  </r>
  <r>
    <x v="105"/>
    <n v="2018"/>
    <x v="5"/>
    <x v="1"/>
    <s v="Content creation"/>
    <s v="Instoried is an augmented writing platform which improves customer interest and engagement."/>
    <s v="Sharmin Ali, Sutanshu Raj"/>
    <s v="EXPERT DOJO, Mumbai Angels"/>
    <s v="Undisclosed"/>
    <x v="1"/>
    <n v="3"/>
    <s v="Bangalore-Content creation"/>
    <s v="Cat C"/>
    <x v="0"/>
  </r>
  <r>
    <x v="106"/>
    <n v="2018"/>
    <x v="5"/>
    <x v="1"/>
    <s v="Augmented reality"/>
    <s v="Homingos is an Augmented reality (AR)-based social networking platform."/>
    <s v="Shourya Agarwal, Malhar Patil, Rajat Gupta"/>
    <s v="Sundi Natarajan, Srinivas Anumolu"/>
    <s v="Undisclosed"/>
    <x v="1"/>
    <n v="3"/>
    <s v="Bangalore-Augmented reality"/>
    <s v="Cat C"/>
    <x v="0"/>
  </r>
  <r>
    <x v="107"/>
    <n v="2018"/>
    <x v="5"/>
    <x v="1"/>
    <s v="Rental space"/>
    <s v="A B2B rental services company for furniture, home appliances, electronic and IT infrastructure."/>
    <s v="Gaurav Ranebennur, Nishanth Janadri"/>
    <s v="MaGEHold Pte. Ltd."/>
    <s v="Undisclosed"/>
    <x v="8"/>
    <n v="3"/>
    <s v="Bangalore-Rental space"/>
    <s v="Cat C"/>
    <x v="0"/>
  </r>
  <r>
    <x v="108"/>
    <n v="2015"/>
    <x v="5"/>
    <x v="1"/>
    <s v="AI startup"/>
    <s v="Wysa is an AI conversational agent that has been shown to help improve mental health"/>
    <s v="Jo Aggarwal, Ramakant Vempati"/>
    <s v="Kae Capital, Pi Ventures"/>
    <s v="Undisclosed"/>
    <x v="1"/>
    <n v="3"/>
    <s v="Bangalore-AI startup"/>
    <s v="Cat C"/>
    <x v="0"/>
  </r>
  <r>
    <x v="109"/>
    <n v="2016"/>
    <x v="5"/>
    <x v="0"/>
    <s v="FinTech"/>
    <s v="Firmway is a platform that digitizes balance confirmation and reconciliation process."/>
    <s v="Prashant Gupta, Vivek Chandan"/>
    <m/>
    <s v="Undisclosed"/>
    <x v="10"/>
    <n v="3"/>
    <s v="Mumbai-FinTech"/>
    <s v="Cat C"/>
    <x v="0"/>
  </r>
  <r>
    <x v="110"/>
    <n v="2014"/>
    <x v="5"/>
    <x v="4"/>
    <s v="B2B service"/>
    <s v="Digitizing the Factories of the Unorganised Industries."/>
    <s v="Chaitanya Rathi, Shubham Agarwal, Siddharth Rastogi, Siddharth Vij"/>
    <s v="Sequoia Capital India, Matrix Partners India"/>
    <s v="Undisclosed"/>
    <x v="1"/>
    <n v="3"/>
    <s v="New Delhi-B2B service"/>
    <s v="Cat C"/>
    <x v="0"/>
  </r>
  <r>
    <x v="111"/>
    <n v="2015"/>
    <x v="5"/>
    <x v="4"/>
    <s v="Podcast"/>
    <s v="Hubhopper is India's leading podcast hosting, creation &amp; distribution platform. Getting podcast across both Indian &amp; global audio platforms"/>
    <s v="Gautam Raj Anand"/>
    <s v="ITI Growth Opportunities Fund, Unit-E Ventures"/>
    <s v="Undisclosed"/>
    <x v="1"/>
    <n v="2"/>
    <s v="New Delhi-Podcast"/>
    <s v="Cat C"/>
    <x v="0"/>
  </r>
  <r>
    <x v="112"/>
    <n v="2019"/>
    <x v="5"/>
    <x v="4"/>
    <s v="Battery"/>
    <s v="Battery Smart provides advanced Li-ion batteries to e-rickshaws."/>
    <s v="Pulkit Khurana, Siddharth Sikka"/>
    <s v="Orios Venture Partners"/>
    <s v="Undisclosed"/>
    <x v="0"/>
    <n v="2"/>
    <s v="New Delhi-Battery"/>
    <s v="Cat C"/>
    <x v="0"/>
  </r>
  <r>
    <x v="113"/>
    <n v="2019"/>
    <x v="5"/>
    <x v="0"/>
    <s v="Healthcare"/>
    <s v="Aspire to leverage the gifts of nature and science to help you make holistic lifestyle changes, with minimalistic effort, improving overall well-being."/>
    <s v="Gaurav Aggarwal"/>
    <s v="Wipro venture capital arm"/>
    <s v="Undisclosed"/>
    <x v="1"/>
    <n v="2"/>
    <s v="Mumbai-Healthcare"/>
    <s v="Cat C"/>
    <x v="0"/>
  </r>
  <r>
    <x v="114"/>
    <n v="2014"/>
    <x v="5"/>
    <x v="1"/>
    <s v="Dating"/>
    <s v="Aisle connects the new generation of single independent Indians from around the world looking for meaningful relationships."/>
    <s v="Able Joseph"/>
    <s v="Anas Rahman Junaid, Vinod Jose"/>
    <s v="Undisclosed"/>
    <x v="8"/>
    <n v="2"/>
    <s v="Bangalore-Dating"/>
    <s v="Cat C"/>
    <x v="0"/>
  </r>
  <r>
    <x v="115"/>
    <n v="2019"/>
    <x v="5"/>
    <x v="5"/>
    <s v="EdTech"/>
    <s v="Re-imagining Kids of 21st Century!"/>
    <s v="Ishan Gupta"/>
    <s v="Venture Catalysts"/>
    <s v="Undisclosed"/>
    <x v="8"/>
    <n v="1"/>
    <s v="Noida-EdTech"/>
    <s v="Cat C"/>
    <x v="0"/>
  </r>
  <r>
    <x v="116"/>
    <n v="2018"/>
    <x v="5"/>
    <x v="0"/>
    <s v="Health care"/>
    <s v="Deliver highly durable &amp; affordable medical equipments on rental and sale."/>
    <s v="Harddik K Patel"/>
    <s v="India Accelerator’s Angel Investor Network"/>
    <s v="Undisclosed"/>
    <x v="0"/>
    <n v="1"/>
    <s v="Mumbai-Health care"/>
    <s v="Cat C"/>
    <x v="0"/>
  </r>
  <r>
    <x v="117"/>
    <n v="2018"/>
    <x v="5"/>
    <x v="4"/>
    <s v="FinTech"/>
    <s v="RevFin is a digital lending company."/>
    <s v="Sameer Aggarwal"/>
    <s v="Shell Foundation"/>
    <s v="Undisclosed"/>
    <x v="1"/>
    <n v="1"/>
    <s v="New Delhi-FinTech"/>
    <s v="Cat C"/>
    <x v="0"/>
  </r>
  <r>
    <x v="118"/>
    <n v="2016"/>
    <x v="5"/>
    <x v="0"/>
    <s v="Fashion and lifestyle"/>
    <s v="100% Vegan bags from India."/>
    <s v="Disha Singh"/>
    <s v="Titan Capital"/>
    <s v="Undisclosed"/>
    <x v="0"/>
    <n v="1"/>
    <s v="Mumbai-Fashion and lifestyle"/>
    <s v="Cat C"/>
    <x v="0"/>
  </r>
  <r>
    <x v="119"/>
    <n v="2016"/>
    <x v="5"/>
    <x v="1"/>
    <s v="FinTech"/>
    <s v="Digit Insurance is a financial services company that general insurance services."/>
    <s v="Kamesh Goyal"/>
    <s v="A91 Partners, Faering Capital"/>
    <s v="Undisclosed"/>
    <x v="1"/>
    <n v="1"/>
    <s v="Bangalore-FinTech"/>
    <s v="Cat C"/>
    <x v="0"/>
  </r>
  <r>
    <x v="120"/>
    <n v="2018"/>
    <x v="5"/>
    <x v="1"/>
    <s v="Social network"/>
    <s v="Bolkar App is an Audio Based Q&amp;A platform for the Next Billion Users."/>
    <s v="Abhishek Tripathi, Dhruv Kaushal, Prince Tripathi, Saurabh Rai"/>
    <s v="GSF, Pras Hanuma"/>
    <s v="Undisclosed"/>
    <x v="1"/>
    <n v="1"/>
    <s v="Bangalore-Social network"/>
    <s v="Cat C"/>
    <x v="0"/>
  </r>
  <r>
    <x v="121"/>
    <n v="2019"/>
    <x v="5"/>
    <x v="0"/>
    <s v="Advisory firm"/>
    <s v="Quantitative Investment Management and Research"/>
    <s v="Sonam Srivastava"/>
    <s v="Ajat Hukkoo, Piyush Chaplot"/>
    <s v="Undisclosed"/>
    <x v="10"/>
    <n v="1"/>
    <s v="Mumbai-Advisory firm"/>
    <s v="Cat C"/>
    <x v="0"/>
  </r>
  <r>
    <x v="122"/>
    <n v="2018"/>
    <x v="5"/>
    <x v="15"/>
    <s v="AgriTech"/>
    <s v="Agri10x integrates the entire Agri value-chain through a digital cooperative platform by harnessing emerging technologies"/>
    <s v="Abhijith Naraparaju, Pankajj P. Ghode, Sundeep Bose"/>
    <s v="Omnivore"/>
    <s v="Undisclosed"/>
    <x v="0"/>
    <n v="1"/>
    <s v="Pune-AgriTech"/>
    <s v="Cat C"/>
    <x v="0"/>
  </r>
  <r>
    <x v="123"/>
    <n v="2016"/>
    <x v="5"/>
    <x v="0"/>
    <s v="Logistics &amp; Supply Chain"/>
    <s v="Godamwale is tech enabled integrated logistics company providing end to end supply chain solutions."/>
    <s v="Basant Kumar, Vivek Tiwari, Ranbir Nandan"/>
    <s v="1000000 #REF!"/>
    <s v="Seed"/>
    <x v="1"/>
    <n v="9"/>
    <s v="Mumbai-Logistics &amp; Supply Chain"/>
    <s v="Cat C"/>
    <x v="0"/>
  </r>
  <r>
    <x v="124"/>
    <n v="2016"/>
    <x v="5"/>
    <x v="5"/>
    <s v="EdTech"/>
    <s v="A tech solution for end to end career advisory to students looking to study abroad."/>
    <s v="Vamsi Krishna, Pulkit Jain, Gaurav Munjal #REF!"/>
    <n v="1000000"/>
    <s v="Pre-series A"/>
    <x v="1"/>
    <n v="7"/>
    <s v="Noida-EdTech"/>
    <s v="Cat C"/>
    <x v="0"/>
  </r>
  <r>
    <x v="125"/>
    <n v="2018"/>
    <x v="5"/>
    <x v="8"/>
    <s v="Tech Startup"/>
    <s v="Makers Hive has made it possible to bring the people with amputations together by developing a fully functional, customizable"/>
    <s v="Pranav Vempati"/>
    <s v="Starfish Growth Partners, Investpad"/>
    <s v="90,00,000"/>
    <x v="1"/>
    <n v="1"/>
    <s v="Hyderabad-Tech Startup"/>
    <s v="Cat C"/>
    <x v="0"/>
  </r>
  <r>
    <x v="126"/>
    <n v="2018"/>
    <x v="5"/>
    <x v="1"/>
    <s v="Gaming"/>
    <s v="Mobile Premier League is a skill-based eSports platform used to offer cash prizes while playing games."/>
    <s v="Sai Srinivas Kiran G, Shubham Malhotra"/>
    <s v="Pegasus Tech Ventures, Base Partners"/>
    <s v="9,50,00,000"/>
    <x v="1"/>
    <n v="2"/>
    <s v="Bangalore-Gaming"/>
    <s v="Cat C"/>
    <x v="0"/>
  </r>
  <r>
    <x v="127"/>
    <n v="2015"/>
    <x v="5"/>
    <x v="4"/>
    <s v="Solar"/>
    <s v="Provide uninterrupted and affordable cooling for refrigeration"/>
    <s v="Himanshu Pokharna, Nitin Goel"/>
    <s v="Shell Foundation"/>
    <s v="9,00,000"/>
    <x v="8"/>
    <n v="1"/>
    <s v="New Delhi-Solar"/>
    <s v="Cat C"/>
    <x v="0"/>
  </r>
  <r>
    <x v="128"/>
    <n v="2018"/>
    <x v="5"/>
    <x v="4"/>
    <s v="FinTech"/>
    <s v="BharatPe develops a QR code-based payment app for offline retailers and businesses."/>
    <s v="Ashneer Grover, Shashvat Nakrani"/>
    <s v="Steadview Capital, Insight Partners"/>
    <s v="82,00,000"/>
    <x v="2"/>
    <n v="1"/>
    <s v="New Delhi-FinTech"/>
    <s v="Cat C"/>
    <x v="0"/>
  </r>
  <r>
    <x v="129"/>
    <n v="2019"/>
    <x v="5"/>
    <x v="0"/>
    <s v="FinTech"/>
    <s v="Kodo card is a corporate card for new economy businesses in India."/>
    <s v="Deepti Sanghi, Gaurav Thapa"/>
    <s v="Brex, Y-Combinator"/>
    <s v="80,00,000"/>
    <x v="0"/>
    <n v="5"/>
    <s v="Mumbai-FinTech"/>
    <s v="Cat C"/>
    <x v="0"/>
  </r>
  <r>
    <x v="130"/>
    <n v="2014"/>
    <x v="5"/>
    <x v="1"/>
    <s v="Food delivery"/>
    <s v="Swiggy is an on-demand food delivery platform that brings food from neighborhood restaurants directly to customers' doors."/>
    <s v="Nandan Reddy, Rahul Jaimini, Sriharsha Majety"/>
    <s v="Carmignac, Falcon Edge Capital"/>
    <s v="80,00,00,000"/>
    <x v="1"/>
    <n v="4"/>
    <s v="Bangalore-Food delivery"/>
    <s v="Cat C"/>
    <x v="0"/>
  </r>
  <r>
    <x v="131"/>
    <n v="2019"/>
    <x v="5"/>
    <x v="1"/>
    <s v="Deep Tech"/>
    <s v="A scalable, cloud-controlled, and rare earth mineral free Hardware and Software platform for the Switched Reluctance Motor and other magnet free motor technologies."/>
    <s v="Bhaktha Keshavachar, Ravi Prasad Sharma, Mahalingam Koushik"/>
    <s v="Kalaari Capital"/>
    <s v="8,50,000"/>
    <x v="0"/>
    <n v="4"/>
    <s v="Bangalore-Deep Tech"/>
    <s v="Cat C"/>
    <x v="0"/>
  </r>
  <r>
    <x v="132"/>
    <n v="2017"/>
    <x v="5"/>
    <x v="1"/>
    <s v="FinTech"/>
    <s v="Groww is an investment platform that offers a new way of investing money with stockbroking and direct mutual funds."/>
    <s v="Harsh Jain, Ishan Bansal, Lalit Keshre, Neeraj Singh"/>
    <s v="Tiger Global Management, Y Combinator Continuity Fund"/>
    <s v="8,30,00,000"/>
    <x v="11"/>
    <n v="4"/>
    <s v="Bangalore-FinTech"/>
    <s v="Cat C"/>
    <x v="0"/>
  </r>
  <r>
    <x v="133"/>
    <n v="2018"/>
    <x v="5"/>
    <x v="1"/>
    <s v="FinTech"/>
    <s v="CRED is a Bengaluru-based fintech startup that offers rewards for customers who use its platform to pay their credit card bills."/>
    <s v="Kunal Shah"/>
    <s v="DST Global, General Catalyst"/>
    <s v="8,10,00,000"/>
    <x v="9"/>
    <n v="1"/>
    <s v="Bangalore-FinTech"/>
    <s v="Cat C"/>
    <x v="0"/>
  </r>
  <r>
    <x v="134"/>
    <n v="2018"/>
    <x v="5"/>
    <x v="0"/>
    <s v="IT startup"/>
    <s v="Rubix Data Sciences focuses on simplifying decision making for Credit, Risk, Compliance, Supply Chain and Marketing professionals in the B2B domain."/>
    <s v="Mohan Ramaswamy"/>
    <m/>
    <s v="8,00,000"/>
    <x v="0"/>
    <n v="5"/>
    <s v="Mumbai-IT startup"/>
    <s v="Cat C"/>
    <x v="0"/>
  </r>
  <r>
    <x v="135"/>
    <n v="2018"/>
    <x v="5"/>
    <x v="1"/>
    <s v="EdTech"/>
    <s v="Wizklub uses a unique method of developing and nurturing Higher Order Thinking Skills in children"/>
    <s v="Amit Bansal"/>
    <s v="Incubate Fund India"/>
    <s v="8,00,000"/>
    <x v="8"/>
    <n v="2"/>
    <s v="Bangalore-EdTech"/>
    <s v="Cat C"/>
    <x v="0"/>
  </r>
  <r>
    <x v="136"/>
    <n v="2018"/>
    <x v="5"/>
    <x v="0"/>
    <s v="E-commerce"/>
    <s v="BELDARA.COM IS A GLOBAL B2B marketplace, enables businesses to sell worldwide."/>
    <s v="Bhagwan (Pradeep) Khandekar"/>
    <s v="Hindustan Media Ventures"/>
    <s v="74,00,000"/>
    <x v="1"/>
    <n v="4"/>
    <s v="Mumbai-E-commerce"/>
    <s v="Cat C"/>
    <x v="0"/>
  </r>
  <r>
    <x v="137"/>
    <n v="2019"/>
    <x v="5"/>
    <x v="1"/>
    <s v="SpaceTech"/>
    <s v="Pixxel is a Bengaluru-based space technology startup building a constellation of advanced earth imaging small satellites."/>
    <s v="Awais Ahmed, Kshitij Khandelwal"/>
    <s v="Techstars, Ryan Johnson"/>
    <s v="73,00,000"/>
    <x v="0"/>
    <n v="3"/>
    <s v="Bangalore-SpaceTech"/>
    <s v="Cat C"/>
    <x v="0"/>
  </r>
  <r>
    <x v="138"/>
    <n v="2017"/>
    <x v="5"/>
    <x v="5"/>
    <s v="EV startup"/>
    <s v="Lohum manufactures lithium-ion battery packs and recovers critical battery materials from used lithium-ion batteries through recycling."/>
    <s v="Rajat Verma"/>
    <s v="Baring Private Equity Partners India, Talbros"/>
    <s v="70,00,000"/>
    <x v="1"/>
    <n v="1"/>
    <s v="Noida-EV startup"/>
    <s v="Cat C"/>
    <x v="0"/>
  </r>
  <r>
    <x v="139"/>
    <n v="2014"/>
    <x v="5"/>
    <x v="0"/>
    <s v="IT"/>
    <s v="Chalo is a free app that tracks buses live and tells you what time your bus will reach your stop."/>
    <s v="Mohit Dubey, Nikhil Aggarwal"/>
    <s v="Amit Singhal, Raine Ventures"/>
    <s v="70,00,000"/>
    <x v="1"/>
    <n v="1"/>
    <s v="Mumbai-IT"/>
    <s v="Cat C"/>
    <x v="0"/>
  </r>
  <r>
    <x v="140"/>
    <n v="2012"/>
    <x v="5"/>
    <x v="16"/>
    <s v="Hospitality"/>
    <s v="OYO operates a branded network of hotels designed to offer standardized stay experiences."/>
    <s v="Ritesh Agarwal"/>
    <s v="Hindustan Media Venture"/>
    <s v="70,00,000"/>
    <x v="12"/>
    <n v="1"/>
    <s v="Gurgaon-Hospitality"/>
    <s v="Cat C"/>
    <x v="0"/>
  </r>
  <r>
    <x v="141"/>
    <n v="2015"/>
    <x v="5"/>
    <x v="15"/>
    <s v="E-commerce"/>
    <s v="ElasticRun develops an online system that improves the reception of orders from customers and the dispatch of delivery drivers."/>
    <s v="Sandeep Deshmukh, Saurabh Nigam, Shitiz Bansal"/>
    <s v="Avataar Venture Partners, Kalaari Capital"/>
    <s v="7,50,00,000"/>
    <x v="11"/>
    <n v="5"/>
    <s v="Pune-E-commerce"/>
    <s v="Cat C"/>
    <x v="0"/>
  </r>
  <r>
    <x v="142"/>
    <n v="2018"/>
    <x v="5"/>
    <x v="1"/>
    <s v="FinTech"/>
    <s v="KreditBee is a digital lending platform developed to assist young professionals with their personal finances."/>
    <s v="Karthikeyan Krishnaswamy, Madhusudan Ekambaram, Wan Hong"/>
    <s v="Alpine Capital, PremjiInvest"/>
    <s v="7,50,00,000"/>
    <x v="0"/>
    <n v="3"/>
    <s v="Bangalore-FinTech"/>
    <s v="Cat C"/>
    <x v="0"/>
  </r>
  <r>
    <x v="142"/>
    <n v="2018"/>
    <x v="5"/>
    <x v="1"/>
    <s v="FinTech"/>
    <s v="KreditBee is an Instant Personal Loan Platform for Young Professionals."/>
    <s v="Madhusudan Ekambaram"/>
    <s v="Premji Invest, Mirae Asset Naver Asia Growth Fund, Alpine Capital"/>
    <s v="7,50,00,000"/>
    <x v="9"/>
    <n v="2"/>
    <s v="Bangalore-FinTech"/>
    <s v="Cat C"/>
    <x v="0"/>
  </r>
  <r>
    <x v="143"/>
    <n v="2014"/>
    <x v="5"/>
    <x v="1"/>
    <s v="Helathcare"/>
    <s v="My Dental Plan provides dental care packages and services."/>
    <s v="Dr Mohender Narula, Dr AnandKrishna, Dr Girish Rao"/>
    <s v="Safe Planet Medicare"/>
    <s v="7,00,000"/>
    <x v="0"/>
    <n v="4"/>
    <s v="Bangalore-Helathcare"/>
    <s v="Cat C"/>
    <x v="0"/>
  </r>
  <r>
    <x v="144"/>
    <n v="2016"/>
    <x v="5"/>
    <x v="8"/>
    <s v="E-commerce"/>
    <s v="Eunimart is a one stop solution for merchants to create a difference by selling globally."/>
    <s v="Saikat Roy, Shayak Mazumder"/>
    <s v="SucSEED Venture Partners, TMT Connekt"/>
    <s v="7,00,000"/>
    <x v="8"/>
    <n v="4"/>
    <s v="Hyderabad-E-commerce"/>
    <s v="Cat C"/>
    <x v="0"/>
  </r>
  <r>
    <x v="145"/>
    <n v="2015"/>
    <x v="5"/>
    <x v="4"/>
    <s v="Mobility"/>
    <s v="Get My Parking, is a B2B Platform-as-a-Service company."/>
    <s v="Chirag Jain, Rasik Pansare"/>
    <s v="IvyCap Ventures, IAN Fund"/>
    <s v="60,00,000"/>
    <x v="1"/>
    <n v="5"/>
    <s v="New Delhi-Mobility"/>
    <s v="Cat C"/>
    <x v="0"/>
  </r>
  <r>
    <x v="128"/>
    <n v="2018"/>
    <x v="5"/>
    <x v="4"/>
    <s v="FinTech"/>
    <s v="BharatPe is the definitive platform for financial services. We process payments via UPI and POS, and provide credit / loans to our merchants"/>
    <s v="Ashneer Grover, Bhavik Koladiya, Shashvat Nakrani"/>
    <s v="Amplo, Insight Partners"/>
    <s v="60,00,000"/>
    <x v="2"/>
    <n v="5"/>
    <s v="New Delhi-FinTech"/>
    <s v="Cat C"/>
    <x v="0"/>
  </r>
  <r>
    <x v="146"/>
    <n v="2015"/>
    <x v="5"/>
    <x v="0"/>
    <s v="Robotics"/>
    <s v="Miko is an advanced robotics startup focusing on robotics, AI &amp; IoT."/>
    <s v="Chintan Raikar, Prashant Iyengar, Sneh Vaswani"/>
    <s v="Chiratae Ventures, YourNest Venture Capital"/>
    <s v="60,00,000"/>
    <x v="1"/>
    <n v="4"/>
    <s v="Mumbai-Robotics"/>
    <s v="Cat C"/>
    <x v="0"/>
  </r>
  <r>
    <x v="147"/>
    <n v="2016"/>
    <x v="5"/>
    <x v="4"/>
    <s v="Electronics"/>
    <s v="boAt is a consumer electronics and lifestyle company."/>
    <s v="Aman Gupta, Sameer Mehta"/>
    <s v="Qualcomm Ventures, Warburg Pincus"/>
    <s v="60,00,000"/>
    <x v="1"/>
    <n v="4"/>
    <s v="New Delhi-Electronics"/>
    <s v="Cat C"/>
    <x v="0"/>
  </r>
  <r>
    <x v="148"/>
    <n v="2011"/>
    <x v="5"/>
    <x v="1"/>
    <s v="FinTech"/>
    <s v="Kinara Capital is a financing company that provides flexible collateral-free loans to small business entrepreneurs."/>
    <s v="Hardika Shah"/>
    <s v="GAWA Capital, Gaja Capital"/>
    <s v="60,00,000"/>
    <x v="1"/>
    <n v="3"/>
    <s v="Bangalore-FinTech"/>
    <s v="Cat C"/>
    <x v="0"/>
  </r>
  <r>
    <x v="149"/>
    <n v="2018"/>
    <x v="5"/>
    <x v="0"/>
    <s v="Personal Care"/>
    <s v="Scentials is building a unique beauty brands studio platform"/>
    <s v="Mahesh Bhupathi, Jinesh Mehta"/>
    <s v="Ambiga Subramanian, Goutham Ekollu"/>
    <s v="60,00,000"/>
    <x v="1"/>
    <n v="2"/>
    <s v="Mumbai-Personal Care"/>
    <s v="Cat C"/>
    <x v="0"/>
  </r>
  <r>
    <x v="150"/>
    <n v="2016"/>
    <x v="5"/>
    <x v="4"/>
    <s v="Fashion and lifestyle"/>
    <s v="Bombay Shaving Company is a consumer goods company that focuses on developing a range of shave care, beard care, and skincare products."/>
    <s v="Deepu Panicker, Raunak Munot, Rohit Jaiswal, Shantanu Deshpande"/>
    <s v="Sixth Sense Ventures, Colgate Palmolive"/>
    <s v="60,00,000"/>
    <x v="1"/>
    <n v="1"/>
    <s v="New Delhi-Fashion and lifestyle"/>
    <s v="Cat C"/>
    <x v="0"/>
  </r>
  <r>
    <x v="128"/>
    <n v="2018"/>
    <x v="5"/>
    <x v="4"/>
    <s v="FinTech"/>
    <s v="BharatPe develops a QR code-based payment app for offline retailers and businesses."/>
    <s v="Ashneer Grover, Shashvat Nakrani"/>
    <s v="InnoVen Capital, Steadview Capital"/>
    <s v="60,00,000"/>
    <x v="2"/>
    <n v="1"/>
    <s v="New Delhi-FinTech"/>
    <s v="Cat C"/>
    <x v="0"/>
  </r>
  <r>
    <x v="151"/>
    <n v="2016"/>
    <x v="5"/>
    <x v="4"/>
    <s v="BioTechnology"/>
    <s v="A biotechnology start-up was incorporated to improve the National Hygiene condition whilst addressing the aspect of water conservation."/>
    <s v="Puneet Gupta"/>
    <s v="IAN Fund, World Startup Factory"/>
    <s v="6,00,000"/>
    <x v="1"/>
    <n v="5"/>
    <s v="New Delhi-BioTechnology"/>
    <s v="Cat C"/>
    <x v="0"/>
  </r>
  <r>
    <x v="152"/>
    <n v="2017"/>
    <x v="5"/>
    <x v="4"/>
    <s v="LegalTech"/>
    <s v="LegitQuest is a legal-tech company that operates a legal research platform with Indian case laws."/>
    <s v="Himanshu Puri, Karan Kalia, Rohit Shukla"/>
    <s v="WaterBridge Ventures, Info Edge"/>
    <s v="6,00,000"/>
    <x v="1"/>
    <n v="4"/>
    <s v="New Delhi-LegalTech"/>
    <s v="Cat C"/>
    <x v="0"/>
  </r>
  <r>
    <x v="153"/>
    <n v="2017"/>
    <x v="5"/>
    <x v="4"/>
    <s v="Hospitality"/>
    <s v="ABL Workspaces is a co-working space where professionals from all walks of life come to work under one roof."/>
    <s v="Ankur Gupta, Akshita Gupta"/>
    <s v="Wurk"/>
    <s v="6,00,000"/>
    <x v="8"/>
    <n v="2"/>
    <s v="New Delhi-Hospitality"/>
    <s v="Cat C"/>
    <x v="0"/>
  </r>
  <r>
    <x v="154"/>
    <n v="2016"/>
    <x v="5"/>
    <x v="0"/>
    <s v="Healthcare"/>
    <s v="InnerHour is mental health and wellness platform that provides therapy and diagnostics services and conducts online mental health workshops."/>
    <s v="Amit Malik"/>
    <s v="Hitesh Oberoi, Lightbox"/>
    <s v="52,00,000"/>
    <x v="6"/>
    <n v="2"/>
    <s v="Mumbai-Healthcare"/>
    <s v="Cat C"/>
    <x v="0"/>
  </r>
  <r>
    <x v="155"/>
    <n v="2014"/>
    <x v="5"/>
    <x v="4"/>
    <s v="FinTech"/>
    <s v="IndiaLends is a digital lending and borrowing marketplace."/>
    <s v="Gaurav Chopra, Mayank Kachhwaha"/>
    <s v="ACPI Investments, AdvantEdge Founders"/>
    <s v="51,00,000"/>
    <x v="1"/>
    <n v="3"/>
    <s v="New Delhi-FinTech"/>
    <s v="Cat C"/>
    <x v="0"/>
  </r>
  <r>
    <x v="108"/>
    <n v="2015"/>
    <x v="5"/>
    <x v="1"/>
    <s v="AI company"/>
    <s v="Wysa is an AI conversational agent that has been shown to help improve mental health"/>
    <s v="Jo Aggarwal, Ramakant Vempati"/>
    <s v="W Health Ventures, Pi Ventures"/>
    <s v="50,00,000"/>
    <x v="6"/>
    <n v="5"/>
    <s v="Bangalore-AI company"/>
    <s v="Cat C"/>
    <x v="0"/>
  </r>
  <r>
    <x v="156"/>
    <n v="2019"/>
    <x v="5"/>
    <x v="1"/>
    <s v="EdTech"/>
    <s v="Masai School is a job-oriented software training services."/>
    <s v="Prateek Shukla"/>
    <s v="Unitus Ventures, Omidyar Network India"/>
    <s v="50,00,000"/>
    <x v="6"/>
    <n v="3"/>
    <s v="Bangalore-EdTech"/>
    <s v="Cat C"/>
    <x v="0"/>
  </r>
  <r>
    <x v="157"/>
    <n v="2017"/>
    <x v="5"/>
    <x v="1"/>
    <s v="Rental space"/>
    <s v="India's homegrown online portal, championing the region for a brighter, more exciting livvable future. Right from simply connecting owners and tenants and to managing everything in between"/>
    <s v="Maya Lakshman"/>
    <s v="Angel investors"/>
    <s v="50,00,000"/>
    <x v="1"/>
    <n v="3"/>
    <s v="Bangalore-Rental space"/>
    <s v="Cat C"/>
    <x v="0"/>
  </r>
  <r>
    <x v="158"/>
    <n v="2018"/>
    <x v="5"/>
    <x v="1"/>
    <s v="InsureTech"/>
    <s v="Riskcovry is an &quot;Insurance-in-a-box” model offers a one-stop-shop platform to cater to any business's digital insurance needs."/>
    <s v="Suvendu Prusty, Sorabh Bhandari, Vidya Sridharan, Chiranth Patil"/>
    <s v="Better Capital, Bharat Inclusion Seed Fund"/>
    <s v="50,00,000"/>
    <x v="6"/>
    <n v="3"/>
    <s v="Bangalore-InsureTech"/>
    <s v="Cat C"/>
    <x v="0"/>
  </r>
  <r>
    <x v="159"/>
    <n v="2019"/>
    <x v="5"/>
    <x v="1"/>
    <s v="EdTech"/>
    <s v="Newton School is a platform to learn and develop skills that you need for your best Tech career."/>
    <s v="Nishant Chandra, Siddharth Maheshwari"/>
    <s v="RTP Global, Harshil Mathur"/>
    <s v="50,00,000"/>
    <x v="6"/>
    <n v="2"/>
    <s v="Bangalore-EdTech"/>
    <s v="Cat C"/>
    <x v="0"/>
  </r>
  <r>
    <x v="160"/>
    <n v="2015"/>
    <x v="5"/>
    <x v="4"/>
    <s v="BioTechnology"/>
    <s v="Elucidata Corporation uses data analytics to transform decision-making processes in R&amp;D labs in biotechnology and pharmaceutical companies."/>
    <s v="Abhishek Jha, Richard Kibbey, Swetabh Pathak"/>
    <s v="Hyperplane Venture Capital"/>
    <s v="50,00,000"/>
    <x v="8"/>
    <n v="1"/>
    <s v="New Delhi-BioTechnology"/>
    <s v="Cat C"/>
    <x v="0"/>
  </r>
  <r>
    <x v="126"/>
    <n v="2018"/>
    <x v="5"/>
    <x v="1"/>
    <s v="Gaming"/>
    <s v="Mobile Premier League is a skill-based eSports platform used to offer cash prizes while playing games."/>
    <s v="Sai Srinivas Kiran G, Shubham Malhotra"/>
    <s v="Pegasus Tech Ventures, Base Partners"/>
    <s v="50,00,000"/>
    <x v="1"/>
    <n v="1"/>
    <s v="Bangalore-Gaming"/>
    <s v="Cat C"/>
    <x v="0"/>
  </r>
  <r>
    <x v="161"/>
    <n v="2018"/>
    <x v="5"/>
    <x v="0"/>
    <s v="Healthcare"/>
    <s v="ToothSi is a new age startup in the dental space providing smile correction services at home."/>
    <s v="Dr Arpi Mehta, Dr Pravin Shetty, Dr Manjul Jain, Dr Anirudh Kale"/>
    <s v="Think Investments"/>
    <s v="50,00,000"/>
    <x v="6"/>
    <n v="1"/>
    <s v="Mumbai-Healthcare"/>
    <s v="Cat C"/>
    <x v="0"/>
  </r>
  <r>
    <x v="162"/>
    <n v="2015"/>
    <x v="5"/>
    <x v="1"/>
    <s v="Social Media"/>
    <s v="ShareChat is a social networking and regional content platform."/>
    <s v="Ankush Sachdeva, Bhanu Pratap Singh, Farid Ahsan"/>
    <s v="Twitter Ventures, Pawan Munjal"/>
    <s v="50,00,00,000"/>
    <x v="1"/>
    <n v="4"/>
    <s v="Bangalore-Social Media"/>
    <s v="Cat C"/>
    <x v="0"/>
  </r>
  <r>
    <x v="163"/>
    <n v="2015"/>
    <x v="5"/>
    <x v="0"/>
    <s v="B2B E-commerce"/>
    <s v="Bizongo is a business-to-business online marketplace for packaging products."/>
    <s v="Aniket Deb, Ankit Tomar, Sachin Agrawal"/>
    <s v="CDC Group, IDG Capital"/>
    <s v="5,10,00,000"/>
    <x v="9"/>
    <n v="4"/>
    <s v="Mumbai-B2B E-commerce"/>
    <s v="Cat C"/>
    <x v="0"/>
  </r>
  <r>
    <x v="164"/>
    <n v="2019"/>
    <x v="5"/>
    <x v="8"/>
    <s v="Electronics"/>
    <s v="Cellestial E-mobility is a city-based startup working in developing electric tractors with the longest battery life."/>
    <s v="Siddhartha Durairajan"/>
    <s v="Gurj Aujla, Ashik K"/>
    <s v="5,00,000"/>
    <x v="8"/>
    <n v="5"/>
    <s v="Hyderabad-Electronics"/>
    <s v="Cat C"/>
    <x v="0"/>
  </r>
  <r>
    <x v="165"/>
    <n v="2019"/>
    <x v="5"/>
    <x v="1"/>
    <s v="Food"/>
    <s v="TagZ Foods is a supplier of snacks and food products."/>
    <s v="Anish Basu Roy, Sagar Bhalotia"/>
    <s v="Venture Catalysts"/>
    <s v="5,00,000"/>
    <x v="8"/>
    <n v="4"/>
    <s v="Bangalore-Food"/>
    <s v="Cat C"/>
    <x v="0"/>
  </r>
  <r>
    <x v="166"/>
    <n v="2016"/>
    <x v="5"/>
    <x v="0"/>
    <s v="Gaming"/>
    <s v="Indian Gaming League is the premier eSports platform in India."/>
    <s v="Yash Pariani"/>
    <s v="Hungama, Hindustan Talkies"/>
    <s v="5,00,000"/>
    <x v="1"/>
    <n v="3"/>
    <s v="Mumbai-Gaming"/>
    <s v="Cat C"/>
    <x v="0"/>
  </r>
  <r>
    <x v="167"/>
    <n v="2018"/>
    <x v="5"/>
    <x v="1"/>
    <s v="CleanTech"/>
    <s v="Clairco provides enhanced air purification and real-time insights for breathable air indoors."/>
    <s v="Aayush Jha"/>
    <s v="Real Estate Accelerator Program (REAP), AngelList"/>
    <s v="5,00,000"/>
    <x v="1"/>
    <n v="3"/>
    <s v="Bangalore-CleanTech"/>
    <s v="Cat C"/>
    <x v="0"/>
  </r>
  <r>
    <x v="168"/>
    <n v="2017"/>
    <x v="5"/>
    <x v="8"/>
    <s v="Healthcare"/>
    <s v="Remedico is a Mobile healthcare"/>
    <s v="Ranjit Bhatia"/>
    <s v="Venture Catalysts, Tahseen Consulting"/>
    <s v="5,00,000"/>
    <x v="1"/>
    <n v="2"/>
    <s v="Hyderabad-Healthcare"/>
    <s v="Cat C"/>
    <x v="0"/>
  </r>
  <r>
    <x v="169"/>
    <n v="2019"/>
    <x v="5"/>
    <x v="0"/>
    <s v="Sports startup"/>
    <s v="FanCode is a multi sport aggregator platform for every sports fan, focusing on long trail sports content and contextual commerce."/>
    <s v="Yannick Colaco"/>
    <s v="Dream Sports"/>
    <s v="5,00,00,000"/>
    <x v="1"/>
    <n v="5"/>
    <s v="Mumbai-Sports startup"/>
    <s v="Cat C"/>
    <x v="0"/>
  </r>
  <r>
    <x v="67"/>
    <n v="2015"/>
    <x v="5"/>
    <x v="1"/>
    <s v="EdTech"/>
    <s v="Unacademy is an online learning platform providing educational content such as video lectures and examinations."/>
    <s v="Gaurav Munjal, Hemesh Singh, Roman Saini, Sachin Gupta"/>
    <s v="Tiger Global, Dragoneer Investment Group, Steadview Capital, General Atlantic"/>
    <s v="5,00,00,000"/>
    <x v="1"/>
    <n v="1"/>
    <s v="Bangalore-EdTech"/>
    <s v="Cat C"/>
    <x v="0"/>
  </r>
  <r>
    <x v="170"/>
    <n v="2011"/>
    <x v="5"/>
    <x v="1"/>
    <s v="EdTech"/>
    <s v="BYJU'S is an educational technology company that develops personalized learning programs for K-12 students."/>
    <s v="Byju Raveendran, Divya Gokulnath"/>
    <s v="BlackRock, Owl Ventures"/>
    <s v="46,00,00,000"/>
    <x v="3"/>
    <n v="3"/>
    <s v="Bangalore-EdTech"/>
    <s v="Cat C"/>
    <x v="0"/>
  </r>
  <r>
    <x v="171"/>
    <n v="2019"/>
    <x v="5"/>
    <x v="1"/>
    <s v="FinTech"/>
    <s v="Rupifi operates a software-as-a-service (SaaS) firm focussed on financial products."/>
    <s v="Anubhav Jain"/>
    <s v="Quona Capital"/>
    <s v="41,00,000"/>
    <x v="8"/>
    <n v="3"/>
    <s v="Bangalore-FinTech"/>
    <s v="Cat C"/>
    <x v="0"/>
  </r>
  <r>
    <x v="172"/>
    <n v="2011"/>
    <x v="5"/>
    <x v="0"/>
    <s v="Analytics"/>
    <s v="LocoBuzz is an analytics-based integrated marketing platform."/>
    <s v="Vishal Agrawal"/>
    <s v="Yuj Ventures"/>
    <s v="40,00,000"/>
    <x v="6"/>
    <n v="5"/>
    <s v="Mumbai-Analytics"/>
    <s v="Cat C"/>
    <x v="0"/>
  </r>
  <r>
    <x v="173"/>
    <n v="2015"/>
    <x v="5"/>
    <x v="15"/>
    <s v="E-commerce"/>
    <s v="Easebuzz is an easy to use portal which allows you to start an online business and sell your favorite products with a free online store."/>
    <s v="Rohit Prasad"/>
    <s v="Jitendra Gupta, Amrish Rau"/>
    <s v="40,00,000"/>
    <x v="6"/>
    <n v="4"/>
    <s v="Pune-E-commerce"/>
    <s v="Cat C"/>
    <x v="0"/>
  </r>
  <r>
    <x v="174"/>
    <n v="2011"/>
    <x v="5"/>
    <x v="0"/>
    <s v="D2C Fashion"/>
    <s v="Society perceives Bewakoof as stupid.But what does society call Bewakoof?Often, it’s anything different or anything that’s done differently."/>
    <s v="Prabhkiran Singh"/>
    <s v="IvyCap Ventures, Pratithi Investment Trust"/>
    <s v="40,00,000"/>
    <x v="1"/>
    <n v="3"/>
    <s v="Mumbai-D2C Fashion"/>
    <s v="Cat C"/>
    <x v="0"/>
  </r>
  <r>
    <x v="175"/>
    <n v="2018"/>
    <x v="5"/>
    <x v="4"/>
    <s v="Automotive"/>
    <s v="Electric Light Commercial Vehicle"/>
    <s v="Saurav Kumar"/>
    <s v="Jetty Ventures, Srinivas Anumolu"/>
    <s v="40,00,000"/>
    <x v="6"/>
    <n v="3"/>
    <s v="New Delhi-Automotive"/>
    <s v="Cat C"/>
    <x v="0"/>
  </r>
  <r>
    <x v="176"/>
    <n v="2017"/>
    <x v="5"/>
    <x v="4"/>
    <s v="EdTech"/>
    <s v="Eupheus Learning offers a seamless integrated learning solution for the K-12 market in India."/>
    <s v="Amit Kapoor, Rohit Dhar, Sarveshwar Shrivastava, Ved Prakash Khatri"/>
    <s v="Yuj Ventures, Sixth Sense Ventures"/>
    <s v="40,00,000"/>
    <x v="4"/>
    <n v="2"/>
    <s v="New Delhi-EdTech"/>
    <s v="Cat C"/>
    <x v="0"/>
  </r>
  <r>
    <x v="177"/>
    <n v="2019"/>
    <x v="5"/>
    <x v="1"/>
    <s v="HealthTech"/>
    <s v="Saveo operates a business-to-business e-commerce platform focused on pharmacies."/>
    <s v="Amit Kumar, Anurag Savarnya, Shivansh Shrivastava, Vivek Jaiswal"/>
    <s v="Matrix Partners India, RTP Global"/>
    <s v="40,00,000"/>
    <x v="0"/>
    <n v="1"/>
    <s v="Bangalore-HealthTech"/>
    <s v="Cat C"/>
    <x v="0"/>
  </r>
  <r>
    <x v="178"/>
    <n v="2015"/>
    <x v="5"/>
    <x v="15"/>
    <s v="FinTech"/>
    <s v="Payments Facilitator, Payments solution provider etc."/>
    <s v="Anil Sharma, Jose Thattil, Rajesh Londhe, Tushar Shankar"/>
    <s v="Yatra Angel Network, BEENEXT"/>
    <s v="40,00,000"/>
    <x v="6"/>
    <n v="1"/>
    <s v="Pune-FinTech"/>
    <s v="Cat C"/>
    <x v="0"/>
  </r>
  <r>
    <x v="179"/>
    <n v="2016"/>
    <x v="5"/>
    <x v="0"/>
    <s v="FinTech"/>
    <s v="Blacksoil Advisory is an independent boutique advisory firm."/>
    <s v="Ankur Bansal"/>
    <s v="Awign Enterprises"/>
    <s v="40,00,000"/>
    <x v="1"/>
    <n v="1"/>
    <s v="Mumbai-FinTech"/>
    <s v="Cat C"/>
    <x v="0"/>
  </r>
  <r>
    <x v="180"/>
    <n v="2014"/>
    <x v="5"/>
    <x v="4"/>
    <s v="Renewable Energy"/>
    <s v="Smart Joules is an energy management company."/>
    <s v="Arjun P Gupta, Ujjal Majumdar, Sidhartha Gupta"/>
    <s v="Raintree Family Office, ADB arm"/>
    <s v="4,90,00,000"/>
    <x v="1"/>
    <n v="4"/>
    <s v="New Delhi-Renewable Energy"/>
    <s v="Cat C"/>
    <x v="0"/>
  </r>
  <r>
    <x v="181"/>
    <n v="2011"/>
    <x v="5"/>
    <x v="0"/>
    <s v="Beauty products"/>
    <s v="Purplle is an online store selling cosmetics, fragrances, skin, and hair care products."/>
    <s v="Manish Taneja, Rahul Dash"/>
    <s v="Spring Marketing Capital, Verlinvest"/>
    <s v="4,50,00,000"/>
    <x v="1"/>
    <n v="3"/>
    <s v="Mumbai-Beauty products"/>
    <s v="Cat C"/>
    <x v="0"/>
  </r>
  <r>
    <x v="182"/>
    <n v="2015"/>
    <x v="5"/>
    <x v="0"/>
    <s v="InsureTech"/>
    <s v="Turtlemint is an online insurance platform that identifies and purchases appropriate insurance policies for consumers."/>
    <s v="Anand Prabhudesai, Dhirendra Mahyavanshi, Kunal Shah"/>
    <s v="Jungle Ventures"/>
    <s v="4,50,00,000"/>
    <x v="11"/>
    <n v="3"/>
    <s v="Mumbai-InsureTech"/>
    <s v="Cat C"/>
    <x v="0"/>
  </r>
  <r>
    <x v="183"/>
    <n v="2015"/>
    <x v="5"/>
    <x v="1"/>
    <s v="Transportation"/>
    <s v="Rapido is a bike taxi service that encourages people to offer bike rides to other people."/>
    <s v="Aravind Sanka, Pavan Guntupalli, Rishikesh SR"/>
    <s v="Skycatcher, Nexus Venture Partners"/>
    <s v="4,30,00,000"/>
    <x v="9"/>
    <n v="5"/>
    <s v="Bangalore-Transportation"/>
    <s v="Cat C"/>
    <x v="0"/>
  </r>
  <r>
    <x v="184"/>
    <n v="2016"/>
    <x v="5"/>
    <x v="4"/>
    <s v="Food &amp; Beverages"/>
    <s v="Manufacture and retail a delicious range of all-natural nut butters, made without oil, sugar or preservatives."/>
    <s v="Surabhi Talwar, Vikram Sekhar"/>
    <s v="Inflection Point Ventures"/>
    <s v="4,00,000"/>
    <x v="0"/>
    <n v="3"/>
    <s v="New Delhi-Food &amp; Beverages"/>
    <s v="Cat C"/>
    <x v="0"/>
  </r>
  <r>
    <x v="185"/>
    <n v="2019"/>
    <x v="5"/>
    <x v="4"/>
    <s v="EdTech"/>
    <s v="Ezstays is a leading student-life network, providing hostels and PG accommodation with top-tier living facilities at the best prices."/>
    <s v="Vaibhav Khanna, Abhishek Kumar, Kumar Gaurav"/>
    <s v="Richard Rekhy"/>
    <s v="4,00,000"/>
    <x v="0"/>
    <n v="3"/>
    <s v="New Delhi-EdTech"/>
    <s v="Cat C"/>
    <x v="0"/>
  </r>
  <r>
    <x v="186"/>
    <n v="2013"/>
    <x v="5"/>
    <x v="5"/>
    <s v="Media"/>
    <s v="Inshorts is a news aggregator application that collects and summarizes news based on user behavior and preferences."/>
    <s v="Anunay Pandey, Azhar Iqubal, Deepit Purkayastha"/>
    <s v="Addition, SIG Global India Fund"/>
    <s v="4,00,00,000"/>
    <x v="1"/>
    <n v="3"/>
    <s v="Noida-Media"/>
    <s v="Cat C"/>
    <x v="0"/>
  </r>
  <r>
    <x v="187"/>
    <n v="2011"/>
    <x v="5"/>
    <x v="0"/>
    <s v="FinTech"/>
    <s v="Early stage venture capital fund focused on opportunities created by rising aspirations &amp; digital access for next billion Indians."/>
    <s v="Ritu Verma"/>
    <m/>
    <s v="4,00,00,000"/>
    <x v="1"/>
    <n v="3"/>
    <s v="Mumbai-FinTech"/>
    <s v="Cat C"/>
    <x v="0"/>
  </r>
  <r>
    <x v="188"/>
    <n v="2011"/>
    <x v="5"/>
    <x v="0"/>
    <s v="FinTech"/>
    <s v="Blume Ventures provides pre-series A and early stage funding to tech-focused/tech-enabled ventures."/>
    <s v="Karthik Reddy, Sanjay Nath"/>
    <s v="Avendus"/>
    <s v="4,00,00,000"/>
    <x v="1"/>
    <n v="3"/>
    <s v="Mumbai-FinTech"/>
    <s v="Cat C"/>
    <x v="0"/>
  </r>
  <r>
    <x v="189"/>
    <n v="2015"/>
    <x v="5"/>
    <x v="1"/>
    <s v="Delivery service"/>
    <s v="Dunzo is a hyper-local delivery app that connects users to the nearest delivery partner."/>
    <s v="Ankur Aggarwal, Dalvir Suri, Kabeer Biswas, Mukund Jha"/>
    <s v="Lightbox, Evolvence India Fund"/>
    <s v="4,00,00,000"/>
    <x v="7"/>
    <n v="1"/>
    <s v="Bangalore-Delivery service"/>
    <s v="Cat C"/>
    <x v="0"/>
  </r>
  <r>
    <x v="190"/>
    <n v="2016"/>
    <x v="5"/>
    <x v="0"/>
    <s v="FinTech"/>
    <s v="The World's #1 Fundraising Service - Investor Meetings + Deal Documents - Globally"/>
    <s v="Ash Narain"/>
    <s v="Capital One, Arrowroot Capital"/>
    <s v="38,00,000"/>
    <x v="1"/>
    <n v="2"/>
    <s v="Mumbai-FinTech"/>
    <s v="Cat C"/>
    <x v="0"/>
  </r>
  <r>
    <x v="191"/>
    <n v="2015"/>
    <x v="5"/>
    <x v="1"/>
    <s v="Automotive"/>
    <s v="Pitstop offers general repair and maintenance services for cars through its doorstep service vehicles."/>
    <s v="Mihir Mohan Mishra, Nirant Ramakuru, Ruchi Deepak"/>
    <s v="Acko Technology, Services, LetsVenture"/>
    <s v="35,00,000"/>
    <x v="13"/>
    <n v="4"/>
    <s v="Bangalore-Automotive"/>
    <s v="Cat C"/>
    <x v="0"/>
  </r>
  <r>
    <x v="192"/>
    <n v="2015"/>
    <x v="5"/>
    <x v="0"/>
    <s v="HealthTech"/>
    <s v="PharmEasy is a health tech startup offering services such as teleconsultation, medicine deliveries, and diagnostic test sample collection."/>
    <s v="Dharmil Sheth, Dhaval Shah, Mikhil Innani"/>
    <s v="TPG Growth, Caisse de Depot et Placement du Quebec"/>
    <s v="35,00,00,000"/>
    <x v="7"/>
    <n v="4"/>
    <s v="Mumbai-HealthTech"/>
    <s v="Cat C"/>
    <x v="0"/>
  </r>
  <r>
    <x v="193"/>
    <n v="2016"/>
    <x v="5"/>
    <x v="1"/>
    <s v="Matrimony"/>
    <s v="India’s first and only matrimony app without parents. 10L verified profiles 20L matches 50K relationships 3K marriages"/>
    <s v="Rahul Namdev, Pawan Gupta"/>
    <s v="Y Combinator, Rehan A Khan"/>
    <s v="30,00,000"/>
    <x v="8"/>
    <n v="5"/>
    <s v="Bangalore-Matrimony"/>
    <s v="Cat C"/>
    <x v="0"/>
  </r>
  <r>
    <x v="194"/>
    <n v="2017"/>
    <x v="5"/>
    <x v="1"/>
    <s v="FinTech"/>
    <s v="Avail is a mobile-first platform aiming to financially include the urban mass of India."/>
    <s v="Ankush Aggarwal, Tushar Mehndiratta"/>
    <s v="Alteria Capital, Matrix Partners India"/>
    <s v="30,00,000"/>
    <x v="2"/>
    <n v="5"/>
    <s v="Bangalore-FinTech"/>
    <s v="Cat C"/>
    <x v="0"/>
  </r>
  <r>
    <x v="195"/>
    <n v="2016"/>
    <x v="5"/>
    <x v="0"/>
    <s v="HealthTech"/>
    <s v="Fitterfly offers customized and personalized wellness programs for diabetes PCOS, pregnancy, weight loss, pediatric and nutrition."/>
    <s v="Dr Arbinder Singal"/>
    <s v="9Unicorns Accelerator Fund, Metaform Ventures"/>
    <s v="30,00,000"/>
    <x v="8"/>
    <n v="4"/>
    <s v="Mumbai-HealthTech"/>
    <s v="Cat C"/>
    <x v="0"/>
  </r>
  <r>
    <x v="196"/>
    <n v="2015"/>
    <x v="5"/>
    <x v="4"/>
    <s v="HealthTech"/>
    <s v="Solving unaddressed Intimate &amp; Menstrual Hygiene issues with our award-winning innovative &amp; modern products."/>
    <s v="Deep Bajaj, Mohit Bajaj"/>
    <s v="NB Ventures, IAN Fund"/>
    <s v="30,00,000"/>
    <x v="6"/>
    <n v="4"/>
    <s v="New Delhi-HealthTech"/>
    <s v="Cat C"/>
    <x v="0"/>
  </r>
  <r>
    <x v="197"/>
    <n v="2019"/>
    <x v="5"/>
    <x v="1"/>
    <s v="Video communication"/>
    <s v="Enabling independent professionals to bring offline consulting online with AI"/>
    <s v="Gaurav Tripathi, Sagar Ramteke, Vijay Goel, Vivek Kumar"/>
    <s v="SOSV, Omphalos Ventures India"/>
    <s v="30,00,000"/>
    <x v="0"/>
    <n v="4"/>
    <s v="Bangalore-Video communication"/>
    <s v="Cat C"/>
    <x v="0"/>
  </r>
  <r>
    <x v="198"/>
    <n v="2010"/>
    <x v="5"/>
    <x v="0"/>
    <s v="FinTech"/>
    <s v="BlackSoil Capital has transformed into an alternative NBFC and AIF Fund platform with an expertise to finance multiple sectors."/>
    <s v="Mohinder Pal Bansal"/>
    <m/>
    <s v="30,00,000"/>
    <x v="1"/>
    <n v="3"/>
    <s v="Mumbai-FinTech"/>
    <s v="Cat C"/>
    <x v="0"/>
  </r>
  <r>
    <x v="199"/>
    <n v="2019"/>
    <x v="5"/>
    <x v="1"/>
    <s v="Supply chain platform"/>
    <s v="Captain Fresh is a freshwater fish and seafood supply chain platform."/>
    <s v="Utham Gowda"/>
    <s v="Matrix Partners India, Ankur Capital"/>
    <s v="30,00,000"/>
    <x v="0"/>
    <n v="3"/>
    <s v="Bangalore-Supply chain platform"/>
    <s v="Cat C"/>
    <x v="0"/>
  </r>
  <r>
    <x v="200"/>
    <n v="2017"/>
    <x v="5"/>
    <x v="1"/>
    <s v="Social audio"/>
    <s v="Headfone helps create and share the audio content with listeners."/>
    <s v="Pratham Khandelwal, Yogesh Sharma"/>
    <s v="Hashed"/>
    <s v="30,00,000"/>
    <x v="0"/>
    <n v="1"/>
    <s v="Bangalore-Social audio"/>
    <s v="Cat C"/>
    <x v="0"/>
  </r>
  <r>
    <x v="201"/>
    <n v="2019"/>
    <x v="5"/>
    <x v="0"/>
    <s v="FinTech"/>
    <s v="Small businesses-focused non-banking lender"/>
    <s v="Vikas Agarwal"/>
    <s v="Blue Ashva Capital"/>
    <s v="30,00,000"/>
    <x v="1"/>
    <n v="1"/>
    <s v="Mumbai-FinTech"/>
    <s v="Cat C"/>
    <x v="0"/>
  </r>
  <r>
    <x v="202"/>
    <n v="2018"/>
    <x v="5"/>
    <x v="16"/>
    <s v="Healthcare"/>
    <s v="Meddo is an end-to-end medical services provider"/>
    <s v="Saurabh Kochhar"/>
    <s v="growX ventures, Venture Gurukool"/>
    <s v="30,00,000"/>
    <x v="8"/>
    <n v="1"/>
    <s v="Gurgaon-Healthcare"/>
    <s v="Cat C"/>
    <x v="0"/>
  </r>
  <r>
    <x v="203"/>
    <n v="2015"/>
    <x v="5"/>
    <x v="1"/>
    <s v="E-commerce"/>
    <s v="Meesho operates as an online reselling platform that enables anyone to start a business without investment."/>
    <s v="Sanjeev Barnwal, Vidit Aatrey"/>
    <s v="SAIF Partners, Venture Highway"/>
    <s v="30,00,00,000"/>
    <x v="1"/>
    <n v="4"/>
    <s v="Bangalore-E-commerce"/>
    <s v="Cat C"/>
    <x v="0"/>
  </r>
  <r>
    <x v="204"/>
    <n v="2018"/>
    <x v="5"/>
    <x v="1"/>
    <s v="Real estate"/>
    <s v="A prop-tech company that finds and customizes offices, living, or retail spaces based on your requirements."/>
    <s v="Madhusudhan"/>
    <s v="Angel investors"/>
    <s v="3,50,000"/>
    <x v="10"/>
    <n v="5"/>
    <s v="Bangalore-Real estate"/>
    <s v="Cat C"/>
    <x v="0"/>
  </r>
  <r>
    <x v="205"/>
    <n v="2019"/>
    <x v="5"/>
    <x v="1"/>
    <s v="SaaS startup"/>
    <s v="Convin is a conversation intelligence platform that helps remote sales teams to understand conversations on a deeper levels."/>
    <s v="Ashish Santhalia, Atul Shree, Bharat Patidar, Durgesh Choudhary"/>
    <s v="9Unicorns Accelerator Fund, Sunder Nookala"/>
    <s v="3,00,000"/>
    <x v="10"/>
    <n v="5"/>
    <s v="Bangalore-SaaS startup"/>
    <s v="Cat C"/>
    <x v="0"/>
  </r>
  <r>
    <x v="206"/>
    <n v="2016"/>
    <x v="5"/>
    <x v="4"/>
    <s v="EdTech"/>
    <s v="ixamBee is to provide best online learning experience for preparation of competitive exams."/>
    <s v="Chandraprakash Joshi"/>
    <s v="Mumbai Angels, Narendra Shyamsukha"/>
    <s v="3,00,000"/>
    <x v="0"/>
    <n v="4"/>
    <s v="New Delhi-EdTech"/>
    <s v="Cat C"/>
    <x v="0"/>
  </r>
  <r>
    <x v="207"/>
    <n v="2019"/>
    <x v="5"/>
    <x v="15"/>
    <s v="Cultural"/>
    <s v="Indian Souvenirs online that reflect Indian tradition, culture &amp; stories. Best for personal gifting and corporate gifting."/>
    <s v="Sunil Jalihal"/>
    <s v="Marquee investors"/>
    <s v="3,00,000"/>
    <x v="1"/>
    <n v="3"/>
    <s v="Pune-Cultural"/>
    <s v="Cat C"/>
    <x v="0"/>
  </r>
  <r>
    <x v="208"/>
    <n v="2019"/>
    <x v="5"/>
    <x v="0"/>
    <s v="EdTech"/>
    <s v="PurpleTutor is the only coding platform that mandates every teacher to have a formal Computer Science degree"/>
    <s v="Gaurav Perti, Yatish Gupta"/>
    <s v="IvyCap Ventures"/>
    <s v="3,00,000"/>
    <x v="0"/>
    <n v="1"/>
    <s v="Mumbai-EdTech"/>
    <s v="Cat C"/>
    <x v="0"/>
  </r>
  <r>
    <x v="209"/>
    <n v="2019"/>
    <x v="5"/>
    <x v="1"/>
    <s v="Insuretech"/>
    <s v="Finsall provides Insurance Premium Financing"/>
    <s v="Prabal Khanna, Tim Mathews"/>
    <s v="Unicorn India Ventures"/>
    <s v="3,00,000"/>
    <x v="0"/>
    <n v="1"/>
    <s v="Bangalore-Insuretech"/>
    <s v="Cat C"/>
    <x v="0"/>
  </r>
  <r>
    <x v="210"/>
    <n v="2019"/>
    <x v="5"/>
    <x v="1"/>
    <s v="Healthcare"/>
    <s v="iMumz empowers pregnant mothers to deliver healthy, happy, and intelligent babies through a positive lifestyle."/>
    <s v="Dr Jaideep Malhotra, Rajesh Jagasia, Ravi Teja Akondi, Mayur Dhurpate"/>
    <s v="Enzia Ventures, AngelList"/>
    <s v="3,00,000"/>
    <x v="1"/>
    <n v="1"/>
    <s v="Bangalore-Healthcare"/>
    <s v="Cat C"/>
    <x v="0"/>
  </r>
  <r>
    <x v="211"/>
    <n v="2017"/>
    <x v="5"/>
    <x v="0"/>
    <s v="FinTech"/>
    <s v="Jai Kisan is a fintech platform that provides sustainable financing for rural emerging markets"/>
    <s v="Adriel Maniego, Arjun Ahluwalia"/>
    <s v="The Chatterjee Group, Prophetic Ventures"/>
    <s v="3,00,00,000"/>
    <x v="6"/>
    <n v="5"/>
    <s v="Mumbai-FinTech"/>
    <s v="Cat C"/>
    <x v="0"/>
  </r>
  <r>
    <x v="212"/>
    <n v="2012"/>
    <x v="5"/>
    <x v="0"/>
    <s v="EdTech"/>
    <s v="LEAD School offers technology based school transformation system that assures excellent learning for every child."/>
    <s v="Smita Deorah, Sumeet Mehta"/>
    <s v="GSV Ventures, Westbridge Capital"/>
    <s v="3,00,00,000"/>
    <x v="11"/>
    <n v="4"/>
    <s v="Mumbai-EdTech"/>
    <s v="Cat C"/>
    <x v="0"/>
  </r>
  <r>
    <x v="213"/>
    <n v="2011"/>
    <x v="5"/>
    <x v="0"/>
    <s v="E-commerce"/>
    <s v="Pepperfry is an online home and lifestyle shopping store selling products with cash on delivery facilities."/>
    <s v="Ambareesh Murty, Ashish Shah"/>
    <s v="InnoVen Capital, Bertelsmann India Investments"/>
    <s v="3,00,00,000"/>
    <x v="2"/>
    <n v="2"/>
    <s v="Mumbai-E-commerce"/>
    <s v="Cat C"/>
    <x v="0"/>
  </r>
  <r>
    <x v="214"/>
    <n v="2016"/>
    <x v="5"/>
    <x v="1"/>
    <s v="E-commerce"/>
    <s v="Udaan is a B2B trade platform that brings manufacturers, traders, retailers, and wholesalers into a single platform"/>
    <s v="Amod Malviya, Sujeet Kumar, Vaibhav Gupta"/>
    <s v="Octahedron Capital, Moonstone Capital"/>
    <s v="28,00,00,000"/>
    <x v="1"/>
    <n v="1"/>
    <s v="Bangalore-E-commerce"/>
    <s v="Cat C"/>
    <x v="0"/>
  </r>
  <r>
    <x v="175"/>
    <n v="2018"/>
    <x v="5"/>
    <x v="4"/>
    <s v="Automotive"/>
    <s v="Electric Light Commercial Vehicle"/>
    <s v="Saurav Kumar"/>
    <s v="ADB Ventures, Jetty Ventures"/>
    <s v="26,00,000"/>
    <x v="6"/>
    <n v="3"/>
    <s v="New Delhi-Automotive"/>
    <s v="Cat C"/>
    <x v="0"/>
  </r>
  <r>
    <x v="215"/>
    <n v="2015"/>
    <x v="5"/>
    <x v="1"/>
    <s v="SaaS startup"/>
    <s v="A SAAS platform for retailers and brands to create wonderful post purchase customer journeys using smart receipts technology"/>
    <s v="Neeraj Tyagi"/>
    <s v="http://100x.vc/"/>
    <s v="25,00,000"/>
    <x v="0"/>
    <n v="4"/>
    <s v="Bangalore-SaaS startup"/>
    <s v="Cat C"/>
    <x v="0"/>
  </r>
  <r>
    <x v="216"/>
    <n v="2019"/>
    <x v="5"/>
    <x v="16"/>
    <s v="EdTech"/>
    <s v="Interactive learning platform for kids"/>
    <s v="Saumya Yadav, Mahak Garg, Karan Varshney"/>
    <s v="Alpha Wave Incubation"/>
    <s v="25,00,000"/>
    <x v="0"/>
    <n v="1"/>
    <s v="Gurgaon-EdTech"/>
    <s v="Cat C"/>
    <x v="0"/>
  </r>
  <r>
    <x v="217"/>
    <n v="2019"/>
    <x v="5"/>
    <x v="1"/>
    <s v="EdTech"/>
    <s v="Aim to help students become future-ready, setting them on a path to success that suits them best."/>
    <s v="PN Santosh, Prasanna Alagesan, Krithika Srinivasan"/>
    <s v="Global Founders Capital"/>
    <s v="22,00,000"/>
    <x v="1"/>
    <n v="4"/>
    <s v="Bangalore-EdTech"/>
    <s v="Cat C"/>
    <x v="0"/>
  </r>
  <r>
    <x v="218"/>
    <n v="2016"/>
    <x v="5"/>
    <x v="1"/>
    <s v="HealthTech"/>
    <s v="Maya enables women to keep track of their health via a mobile application."/>
    <s v="John Paul"/>
    <s v="Rajan Anadan"/>
    <s v="22,00,000"/>
    <x v="0"/>
    <n v="2"/>
    <s v="Bangalore-HealthTech"/>
    <s v="Cat C"/>
    <x v="0"/>
  </r>
  <r>
    <x v="133"/>
    <n v="2018"/>
    <x v="5"/>
    <x v="1"/>
    <s v="FinTech"/>
    <s v="CRED is a members-only credit card management and bill payments platform that rewards users every time they pay their credit card bills."/>
    <s v="Kunal Shah"/>
    <s v="Dragoneer Investment Group, Tiger Global Management"/>
    <s v="21,50,00,000"/>
    <x v="11"/>
    <n v="4"/>
    <s v="Bangalore-FinTech"/>
    <s v="Cat C"/>
    <x v="0"/>
  </r>
  <r>
    <x v="219"/>
    <n v="2014"/>
    <x v="5"/>
    <x v="8"/>
    <s v="Renewable Energy"/>
    <s v="Freyr Energy is a company that provides full service solar provider based in Hyderabad, India."/>
    <s v="Radhika Choudary, Saurabh Marda"/>
    <s v="Impact Partners, C4D Partners"/>
    <s v="20,00,000"/>
    <x v="1"/>
    <n v="4"/>
    <s v="Hyderabad-Renewable Energy"/>
    <s v="Cat C"/>
    <x v="0"/>
  </r>
  <r>
    <x v="220"/>
    <n v="2013"/>
    <x v="5"/>
    <x v="4"/>
    <s v="Dating"/>
    <s v="Trulymadly is a dating platform that uses a match making algorithm."/>
    <s v="Hitesh Dhingra, Rahul Kumar, Sachin Bhatia"/>
    <s v="Gaurav Munjal, Snehil Khanor"/>
    <s v="20,00,000"/>
    <x v="8"/>
    <n v="4"/>
    <s v="New Delhi-Dating"/>
    <s v="Cat C"/>
    <x v="0"/>
  </r>
  <r>
    <x v="150"/>
    <n v="2015"/>
    <x v="5"/>
    <x v="4"/>
    <s v="Lifestyle"/>
    <s v="Bombay Shaving Company is a consumer goods company that focuses on developing a range of shave care, beard care, and skincare products."/>
    <s v="Deepu Panicker, Raunak Munot, Rohit Jaiswal, Shantanu Deshpande"/>
    <s v="Rajesh Sud, KULDEEP JAIN"/>
    <s v="20,00,000"/>
    <x v="1"/>
    <n v="3"/>
    <s v="New Delhi-Lifestyle"/>
    <s v="Cat C"/>
    <x v="0"/>
  </r>
  <r>
    <x v="221"/>
    <n v="2018"/>
    <x v="5"/>
    <x v="1"/>
    <s v="HealthTech"/>
    <s v="4baseCare develops a unified and patient-centric ecosystem to fight cancer."/>
    <s v="Hitesh Goswami, Kshitij Rishi"/>
    <s v="Mount Judi Ventures, growX Ventures, Season Two Ventures"/>
    <s v="20,00,000"/>
    <x v="8"/>
    <n v="3"/>
    <s v="Bangalore-HealthTech"/>
    <s v="Cat C"/>
    <x v="0"/>
  </r>
  <r>
    <x v="222"/>
    <n v="2017"/>
    <x v="5"/>
    <x v="1"/>
    <s v="EdTech"/>
    <s v="Kutuki is a learning platform focused on children between the ages of three and seven."/>
    <s v="Bharath Bevinahally, Sneha Sundaram"/>
    <s v="Omidyar Network India"/>
    <s v="20,00,000"/>
    <x v="0"/>
    <n v="2"/>
    <s v="Bangalore-EdTech"/>
    <s v="Cat C"/>
    <x v="0"/>
  </r>
  <r>
    <x v="223"/>
    <n v="2015"/>
    <x v="5"/>
    <x v="15"/>
    <s v="EdTech"/>
    <s v="Pariksha - The Sucess App, India's largest vernacular test preparation company for the mobile 1st internet users of India."/>
    <s v="Deepak Choudhary, Karanvir Singh Shekhawat, Utkarsh Bagri, Vikram Shekhawat"/>
    <s v="Venture Catalysts, 9Unicorns Accelerator Fund"/>
    <s v="20,00,000"/>
    <x v="8"/>
    <n v="2"/>
    <s v="Pune-EdTech"/>
    <s v="Cat C"/>
    <x v="0"/>
  </r>
  <r>
    <x v="224"/>
    <n v="2012"/>
    <x v="5"/>
    <x v="1"/>
    <s v="Home Decor"/>
    <s v="Furlenco is a subscription-based furniture rental platform that allows users to rent furniture on a monthly basis."/>
    <s v="Ajith Karimpana"/>
    <s v="BlackSoil Capital"/>
    <s v="20,00,000"/>
    <x v="1"/>
    <n v="1"/>
    <s v="Bangalore-Home Decor"/>
    <s v="Cat C"/>
    <x v="0"/>
  </r>
  <r>
    <x v="225"/>
    <n v="2016"/>
    <x v="5"/>
    <x v="4"/>
    <s v="Beverages"/>
    <s v="India's first Craft Gin company"/>
    <s v="Anand Virmani"/>
    <m/>
    <s v="20,00,000"/>
    <x v="6"/>
    <n v="1"/>
    <s v="New Delhi-Beverages"/>
    <s v="Cat C"/>
    <x v="0"/>
  </r>
  <r>
    <x v="226"/>
    <n v="2013"/>
    <x v="5"/>
    <x v="0"/>
    <s v="Media"/>
    <s v="Pocket Aces is a digital entertainment company focused on mobile video."/>
    <s v="Anirudh Pandita, Aditi Shrivastava, Ashwin Suresh"/>
    <s v="3one4 Capital, DSP Group"/>
    <s v="20,00,000"/>
    <x v="1"/>
    <n v="1"/>
    <s v="Mumbai-Media"/>
    <s v="Cat C"/>
    <x v="0"/>
  </r>
  <r>
    <x v="227"/>
    <n v="2017"/>
    <x v="5"/>
    <x v="1"/>
    <s v="Hospitality"/>
    <s v="Transform buildings into beautiful, collaborative workspaces and provide infrastructure, services, events and tech"/>
    <s v="Karan Virwani"/>
    <m/>
    <s v="2,60,00,000"/>
    <x v="1"/>
    <n v="4"/>
    <s v="Bangalore-Hospitality"/>
    <s v="Cat C"/>
    <x v="0"/>
  </r>
  <r>
    <x v="228"/>
    <n v="2016"/>
    <x v="5"/>
    <x v="1"/>
    <s v="FinTech"/>
    <s v="Avanti Finance lends relatively large but trust-based loans without formal credit footprint."/>
    <s v="Ratan Tata, Nandan Nilekani"/>
    <s v="Michael &amp; Susan Dell Foundation"/>
    <s v="2,60,00,000"/>
    <x v="6"/>
    <n v="4"/>
    <s v="Bangalore-FinTech"/>
    <s v="Cat C"/>
    <x v="0"/>
  </r>
  <r>
    <x v="229"/>
    <n v="2017"/>
    <x v="5"/>
    <x v="1"/>
    <s v="FinTech"/>
    <s v="CoinSwitch Kuber is an India-based cryptocurrency exchange platform."/>
    <s v="Ashish Singhal, Govind Soni, Vimal Sagar Tiwari"/>
    <s v="Paradigm, Kunal Shah"/>
    <s v="2,50,00,000"/>
    <x v="4"/>
    <n v="4"/>
    <s v="Bangalore-FinTech"/>
    <s v="Cat C"/>
    <x v="0"/>
  </r>
  <r>
    <x v="230"/>
    <n v="2010"/>
    <x v="5"/>
    <x v="1"/>
    <s v="Telecommuncation"/>
    <s v="iBus Networks is an in-building connectivity solutions company"/>
    <s v="Ram Sellaratnam, Sunil Menon and Subash Vasudevan"/>
    <s v="Morgan Stanley"/>
    <s v="2,10,00,000"/>
    <x v="1"/>
    <n v="4"/>
    <s v="Bangalore-Telecommuncation"/>
    <s v="Cat C"/>
    <x v="0"/>
  </r>
  <r>
    <x v="231"/>
    <n v="2019"/>
    <x v="5"/>
    <x v="4"/>
    <s v="FinTech"/>
    <s v="Bank Sathi provides loans, insurance, cards comparison, and approval facility."/>
    <s v="Jitendra Dhaka"/>
    <s v="Dinesh Godara, Aditya Talwar"/>
    <s v="2,00,000"/>
    <x v="0"/>
    <n v="5"/>
    <s v="New Delhi-FinTech"/>
    <s v="Cat C"/>
    <x v="0"/>
  </r>
  <r>
    <x v="232"/>
    <n v="2015"/>
    <x v="5"/>
    <x v="0"/>
    <s v="EdTech"/>
    <s v="Mentoria is a holistic career discovery platform that enables students to discover themselves and the careers they will enjoy and excel at."/>
    <s v="Ashish Arora, Nikhar Arora, Sameer Bhakhri"/>
    <s v="Pradeep K Jaisingh, Jayant Mehrotra"/>
    <s v="2,00,000"/>
    <x v="8"/>
    <n v="5"/>
    <s v="Mumbai-EdTech"/>
    <s v="Cat C"/>
    <x v="0"/>
  </r>
  <r>
    <x v="233"/>
    <n v="2016"/>
    <x v="5"/>
    <x v="0"/>
    <s v="EdTech"/>
    <s v="Klassroom offers a one-of-a-kind LIVE interactive learning experience to students."/>
    <s v="Alka Javeri"/>
    <s v="ah! Ventures"/>
    <s v="2,00,000"/>
    <x v="8"/>
    <n v="5"/>
    <s v="Mumbai-EdTech"/>
    <s v="Cat C"/>
    <x v="0"/>
  </r>
  <r>
    <x v="234"/>
    <n v="2019"/>
    <x v="5"/>
    <x v="1"/>
    <s v="FinTech"/>
    <s v="Pickright is a fintech marketplace platform for stock market investors and the stock market advisors."/>
    <s v="Namandeep Bhatia, Archana E"/>
    <s v="Gaurav Gupta, Vivek Srivatsav"/>
    <s v="2,00,000"/>
    <x v="1"/>
    <n v="5"/>
    <s v="Bangalore-FinTech"/>
    <s v="Cat C"/>
    <x v="0"/>
  </r>
  <r>
    <x v="235"/>
    <n v="2018"/>
    <x v="5"/>
    <x v="1"/>
    <s v="HealthTech"/>
    <s v="Comofi Medtech is a healthcare robotics startup."/>
    <s v="Gururaj KB"/>
    <s v="CIIE.CO, KIIT-TBI"/>
    <s v="2,00,000"/>
    <x v="1"/>
    <n v="4"/>
    <s v="Bangalore-HealthTech"/>
    <s v="Cat C"/>
    <x v="0"/>
  </r>
  <r>
    <x v="235"/>
    <n v="2017"/>
    <x v="5"/>
    <x v="1"/>
    <s v="HeathTech"/>
    <s v="Comofi Medtech develops healthcare products using artificial intelligence, augmented reality and IoT technologies"/>
    <s v="Satish Kalme, Kubasad Gururaj"/>
    <s v="CIIE.CO"/>
    <s v="2,00,000"/>
    <x v="1"/>
    <n v="2"/>
    <s v="Bangalore-HeathTech"/>
    <s v="Cat C"/>
    <x v="0"/>
  </r>
  <r>
    <x v="236"/>
    <n v="2017"/>
    <x v="5"/>
    <x v="5"/>
    <s v="Cannabis startup"/>
    <s v="Cannabis and Hemp company"/>
    <s v="Rohit Shah"/>
    <s v="Mumbai Angels"/>
    <s v="2,00,000"/>
    <x v="0"/>
    <n v="2"/>
    <s v="Noida-Cannabis startup"/>
    <s v="Cat C"/>
    <x v="0"/>
  </r>
  <r>
    <x v="237"/>
    <n v="2015"/>
    <x v="5"/>
    <x v="0"/>
    <s v="Beauty products"/>
    <s v="MyGlamm is a direct-to-consumer brand of award winning European beauty products."/>
    <s v="Darpan Sanghvi"/>
    <s v="Bessemer Venture Partners"/>
    <s v="2,00,00,000"/>
    <x v="9"/>
    <n v="3"/>
    <s v="Mumbai-Beauty products"/>
    <s v="Cat C"/>
    <x v="0"/>
  </r>
  <r>
    <x v="238"/>
    <n v="2012"/>
    <x v="5"/>
    <x v="4"/>
    <s v="E-commerce"/>
    <s v="Ecom Express is an end-to-end technology-enabled logistics solutions provider to the Indian e-commerce industry."/>
    <s v="K. Satyanarayana, Manju Dhawan, Sanjeev Saxena, T. A. Krishnan"/>
    <s v="CDC Group, Partners Group"/>
    <s v="2,00,00,000"/>
    <x v="1"/>
    <n v="3"/>
    <s v="New Delhi-E-commerce"/>
    <s v="Cat C"/>
    <x v="0"/>
  </r>
  <r>
    <x v="239"/>
    <n v="2017"/>
    <x v="5"/>
    <x v="4"/>
    <s v="FinTech"/>
    <s v="Satya MicroCapital is a micro finance company based on a group lending model that allows borrowers to share liability."/>
    <s v="Vivek Tiwari"/>
    <s v="BlueOrchard Finance S A, Gojo &amp; Company"/>
    <s v="2,00,00,000"/>
    <x v="1"/>
    <n v="2"/>
    <s v="New Delhi-FinTech"/>
    <s v="Cat C"/>
    <x v="0"/>
  </r>
  <r>
    <x v="240"/>
    <n v="2010"/>
    <x v="5"/>
    <x v="1"/>
    <s v="AgriTech"/>
    <s v="CropIn is a leading AI and Data-led agri-tech organization that provides SaaS solutions to agribusinesses globally using deep learning."/>
    <s v="Krishna Kumar"/>
    <s v="Invested Development, Pratithi Investment Trust"/>
    <s v="2,00,00,000"/>
    <x v="9"/>
    <n v="1"/>
    <s v="Bangalore-AgriTech"/>
    <s v="Cat C"/>
    <x v="0"/>
  </r>
  <r>
    <x v="241"/>
    <n v="2014"/>
    <x v="5"/>
    <x v="4"/>
    <s v="Home services"/>
    <s v="Urban Company (Formerly UrbanClap) is a home and beauty services platform in India, Middle East, Singapore and Australia"/>
    <s v="Abhiraj Singh Bhal, Raghav Chandra, Varun Khaitan"/>
    <s v="Vy Capital"/>
    <s v="18,80,00,000"/>
    <x v="1"/>
    <n v="4"/>
    <s v="New Delhi-Home services"/>
    <s v="Cat C"/>
    <x v="0"/>
  </r>
  <r>
    <x v="242"/>
    <n v="2014"/>
    <x v="5"/>
    <x v="1"/>
    <s v="Advertisement"/>
    <s v="Voiro is the first all-in-one revenue management suite exclusively for ad-led digital publishers across media."/>
    <s v="Anand Gopal, Kavita Shenoy"/>
    <s v="1Crowd"/>
    <s v="18,00,000"/>
    <x v="8"/>
    <n v="3"/>
    <s v="Bangalore-Advertisement"/>
    <s v="Cat C"/>
    <x v="0"/>
  </r>
  <r>
    <x v="243"/>
    <n v="2018"/>
    <x v="5"/>
    <x v="1"/>
    <s v="Blockchain startup"/>
    <s v="Koinearth is a stealth mode startup working at the intersection of blockchains, machine learning and mechanism design"/>
    <s v="Praphul Chandra"/>
    <s v="YourNest"/>
    <s v="18,00,000"/>
    <x v="8"/>
    <n v="3"/>
    <s v="Bangalore-Blockchain startup"/>
    <s v="Cat C"/>
    <x v="0"/>
  </r>
  <r>
    <x v="223"/>
    <n v="2015"/>
    <x v="5"/>
    <x v="15"/>
    <s v="EdTech"/>
    <s v="Pariksha - The Sucess App, India's largest vernacular test preparation company for the mobile 1st internet users of India"/>
    <s v="Deepak Choudhary, Karanvir Singh Shekhawat, Utkarsh Bagri, Vikram Shekhawat"/>
    <s v="Venture Catalysts, 9Unicorns Accelerator Fund"/>
    <s v="18,00,000"/>
    <x v="1"/>
    <n v="1"/>
    <s v="Pune-EdTech"/>
    <s v="Cat C"/>
    <x v="0"/>
  </r>
  <r>
    <x v="244"/>
    <n v="2016"/>
    <x v="5"/>
    <x v="5"/>
    <s v="FinTech"/>
    <s v="Nivesh.com is a mass market mutual funds investment platform."/>
    <s v="Anurag Garg, Sridhar Srinivasan"/>
    <s v="Raghav Kapur, Indian Angel Network"/>
    <s v="16,00,000"/>
    <x v="8"/>
    <n v="5"/>
    <s v="Noida-FinTech"/>
    <s v="Cat C"/>
    <x v="0"/>
  </r>
  <r>
    <x v="245"/>
    <n v="2014"/>
    <x v="5"/>
    <x v="1"/>
    <s v="FinTech"/>
    <s v="Razorpay is a platform that enables businesses to accept, process, and disburse payments."/>
    <s v="Harshil Mathur, Shashank Kumar"/>
    <s v="Matrix Partners India, GIC"/>
    <s v="16,00,00,000"/>
    <x v="7"/>
    <n v="4"/>
    <s v="Bangalore-FinTech"/>
    <s v="Cat C"/>
    <x v="0"/>
  </r>
  <r>
    <x v="246"/>
    <n v="2013"/>
    <x v="5"/>
    <x v="15"/>
    <s v="EdTech"/>
    <s v="ImaginXP is a curriculum company with a focus on training and certification in UX Design and Design Thinking."/>
    <s v="Vidhika Rohatgi"/>
    <s v="Venture Catalysts"/>
    <s v="15,00,000"/>
    <x v="1"/>
    <n v="3"/>
    <s v="Pune-EdTech"/>
    <s v="Cat C"/>
    <x v="0"/>
  </r>
  <r>
    <x v="247"/>
    <n v="2016"/>
    <x v="5"/>
    <x v="1"/>
    <s v="AI startup"/>
    <s v="Enable true digital transformation with AI driven insights, to enable manufacturers stay ten steps ahead of process inefficiencies and equipment failures"/>
    <s v="Jagadish Gattu, Vamsi Yalamanchili"/>
    <s v="YourNest Venture Capital"/>
    <s v="15,00,000"/>
    <x v="0"/>
    <n v="2"/>
    <s v="Bangalore-AI startup"/>
    <s v="Cat C"/>
    <x v="0"/>
  </r>
  <r>
    <x v="248"/>
    <n v="2019"/>
    <x v="5"/>
    <x v="4"/>
    <s v="Blockchain startup"/>
    <s v="Biconomy is a technology company building transaction infrastructure for next-generation Web 3 applications."/>
    <s v="Ahmed Al-Balaghi, Aniket Jindal, Sachin Tomar"/>
    <s v="Binance Labs, Zee Prime Capital"/>
    <s v="15,00,000"/>
    <x v="0"/>
    <n v="1"/>
    <s v="New Delhi-Blockchain startup"/>
    <s v="Cat C"/>
    <x v="0"/>
  </r>
  <r>
    <x v="249"/>
    <n v="2018"/>
    <x v="5"/>
    <x v="0"/>
    <s v="Manufacturing startup"/>
    <s v="Karkhana.io is an on-demand manufacturing platform with a vision of digitalizing manufacturing."/>
    <s v="Sonam Motwani"/>
    <s v="Zone Startups In"/>
    <s v="15,00,000"/>
    <x v="0"/>
    <n v="1"/>
    <s v="Mumbai-Manufacturing startup"/>
    <s v="Cat C"/>
    <x v="0"/>
  </r>
  <r>
    <x v="170"/>
    <n v="2011"/>
    <x v="5"/>
    <x v="1"/>
    <s v="EdTech"/>
    <s v="BYJU'S is an educational technology company that develops personalized learning programs for K-12 students."/>
    <s v="Byju Raveendran, Divya Gokulnath"/>
    <s v="Tiga Investments, Baron Capital"/>
    <s v="15,00,00,000"/>
    <x v="1"/>
    <n v="5"/>
    <s v="Bangalore-EdTech"/>
    <s v="Cat C"/>
    <x v="0"/>
  </r>
  <r>
    <x v="250"/>
    <n v="2018"/>
    <x v="5"/>
    <x v="1"/>
    <s v="B2B Marketplace"/>
    <s v="Gig Economy Platform | Task Fulfillment Platform | New-age fulfillment solutions"/>
    <s v="Prashant Janadari, Naveen Ramchandra"/>
    <s v="Quess Corp India"/>
    <s v="14,00,000"/>
    <x v="1"/>
    <n v="1"/>
    <s v="Bangalore-B2B Marketplace"/>
    <s v="Cat C"/>
    <x v="0"/>
  </r>
  <r>
    <x v="251"/>
    <n v="2016"/>
    <x v="5"/>
    <x v="1"/>
    <s v="Tech Startup"/>
    <s v="Zoko makes it easy for businesses to do Sales, Marketing &amp; Customer Support on WhatsApp."/>
    <s v="Arjun Paul, Aromal Sivadasan"/>
    <s v="Y Combinator"/>
    <s v="14,00,00,000"/>
    <x v="0"/>
    <n v="4"/>
    <s v="Bangalore-Tech Startup"/>
    <s v="Cat C"/>
    <x v="0"/>
  </r>
  <r>
    <x v="252"/>
    <n v="2018"/>
    <x v="5"/>
    <x v="16"/>
    <s v="FinTech"/>
    <s v="Convert smartphones into a POS machine using our ZUP proximity payment technology, with no additional hardware and no need for NFC."/>
    <s v="Jaijit Bhattacharya"/>
    <s v="Anthill Ventures"/>
    <s v="13,00,000"/>
    <x v="8"/>
    <n v="1"/>
    <s v="Gurgaon-FinTech"/>
    <s v="Cat C"/>
    <x v="0"/>
  </r>
  <r>
    <x v="253"/>
    <n v="2019"/>
    <x v="5"/>
    <x v="15"/>
    <s v="Tech Startup"/>
    <s v="Zotalabs gives the power of Emerging Technology to your digital automation with our easy to use APIs."/>
    <s v="Nausherwan Shah, Wasim Khan"/>
    <s v="Alfa Ventures"/>
    <s v="12,50,000"/>
    <x v="0"/>
    <n v="3"/>
    <s v="Pune-Tech Startup"/>
    <s v="Cat C"/>
    <x v="0"/>
  </r>
  <r>
    <x v="254"/>
    <n v="2019"/>
    <x v="5"/>
    <x v="1"/>
    <s v="AI startup"/>
    <s v="Unbox Robotics builds on-demand AI-driven warehouse robotics solutions, which can be deployed using limited foot-print, time, and capital."/>
    <s v="Pramod Ghadge, Shahid Memon"/>
    <s v="BEENEXT, Entrepreneur First"/>
    <s v="12,00,000"/>
    <x v="8"/>
    <n v="4"/>
    <s v="Bangalore-AI startup"/>
    <s v="Cat C"/>
    <x v="0"/>
  </r>
  <r>
    <x v="255"/>
    <n v="2015"/>
    <x v="5"/>
    <x v="0"/>
    <s v="EdTech"/>
    <s v="UpGrad is an online higher education platform."/>
    <s v="Mayank Kumar, Phalgun Kompalli, Ravijot Chugh, Ronnie Screwvala"/>
    <s v="Unilazer Ventures, IIFL Asset Management"/>
    <s v="12,00,00,000"/>
    <x v="1"/>
    <n v="4"/>
    <s v="Mumbai-EdTech"/>
    <s v="Cat C"/>
    <x v="0"/>
  </r>
  <r>
    <x v="256"/>
    <n v="2018"/>
    <x v="5"/>
    <x v="1"/>
    <s v="E-commerce"/>
    <s v="Zetwerk is an online marketplace that connects buyers and suppliers for manufacturing jobs."/>
    <s v="Amrit Acharya, Rahul Sharma, Srinath Ramakkrushnan, Vishal Chaudhary"/>
    <s v="Sequoia Capital India, Accel"/>
    <s v="12,00,00,000"/>
    <x v="11"/>
    <n v="2"/>
    <s v="Bangalore-E-commerce"/>
    <s v="Cat C"/>
    <x v="0"/>
  </r>
  <r>
    <x v="257"/>
    <n v="2017"/>
    <x v="5"/>
    <x v="1"/>
    <s v="Retail"/>
    <s v="DusMinute aims to transform how communities live by giving them access to world-class amenities at their doorstep."/>
    <s v="Apoorva Mishra"/>
    <s v="Indian Angel Network"/>
    <s v="11,00,000"/>
    <x v="8"/>
    <n v="4"/>
    <s v="Bangalore-Retail"/>
    <s v="Cat C"/>
    <x v="0"/>
  </r>
  <r>
    <x v="62"/>
    <n v="2019"/>
    <x v="5"/>
    <x v="1"/>
    <s v="FinTech"/>
    <s v="Karbon Card is a financial platform for Indian entrepreneurs."/>
    <s v="Amit Jangir, Bo Li, Jianwei Chen, Kartik Jain, Pei-fu Hsieh, Sunil Kumar"/>
    <s v="MyAsia VC, Orios Venture Partners"/>
    <s v="10,00,000"/>
    <x v="8"/>
    <n v="5"/>
    <s v="Bangalore-FinTech"/>
    <s v="Cat C"/>
    <x v="0"/>
  </r>
  <r>
    <x v="258"/>
    <n v="2019"/>
    <x v="5"/>
    <x v="1"/>
    <s v="Tech Startup"/>
    <s v="Rulezero is a technology platform created by experienced startup executives to automate and manage the equity ownership of a startup."/>
    <s v="Satish Mugulavalli, Srinivas Katta"/>
    <s v="Induslaw, Reddy Futures"/>
    <s v="10,00,000"/>
    <x v="0"/>
    <n v="5"/>
    <s v="Bangalore-Tech Startup"/>
    <s v="Cat C"/>
    <x v="0"/>
  </r>
  <r>
    <x v="259"/>
    <n v="2019"/>
    <x v="5"/>
    <x v="1"/>
    <s v="AI startup"/>
    <s v="Myelin Foundry is a deep tech product start-up transforming human experiences and industry outcomes by building Artificial Intelligence algorithms on video, voice, and sensor data, for consumer edge devices"/>
    <s v="Gopichand Katragadda, Ganesh Suryanarayanan, Aditi Olemann"/>
    <s v="Beyond Next Ventures"/>
    <s v="10,00,000"/>
    <x v="8"/>
    <n v="5"/>
    <s v="Bangalore-AI startup"/>
    <s v="Cat C"/>
    <x v="0"/>
  </r>
  <r>
    <x v="260"/>
    <n v="2014"/>
    <x v="5"/>
    <x v="0"/>
    <s v="Retail"/>
    <s v="6Degree is a fashion retail startup that provides a launchpad to fashion talent and brands using a tech-enabled platform."/>
    <s v="Amit Bhardwaj, Nikhil Hegde"/>
    <s v="Keiretsu Forum, SucSEED Venture Partners"/>
    <s v="10,00,000"/>
    <x v="1"/>
    <n v="5"/>
    <s v="Mumbai-Retail"/>
    <s v="Cat C"/>
    <x v="0"/>
  </r>
  <r>
    <x v="261"/>
    <n v="2010"/>
    <x v="5"/>
    <x v="0"/>
    <s v="E-commerce"/>
    <s v="Taikee is the ISO-certified, B2B e-commerce platform of Peel-Works, enabling better lives for corner stores."/>
    <s v="Nidhi Ramachandran, Sachin Chhabra"/>
    <m/>
    <s v="10,00,000"/>
    <x v="1"/>
    <n v="4"/>
    <s v="Mumbai-E-commerce"/>
    <s v="Cat C"/>
    <x v="0"/>
  </r>
  <r>
    <x v="262"/>
    <n v="2017"/>
    <x v="5"/>
    <x v="4"/>
    <s v="Oil and Energy"/>
    <s v="FuelBuddy is the FIRST legal private company in India to have permissions in place to deliver fuel. FUELDELIVERY APP."/>
    <s v="Aditya Singh"/>
    <s v="Jaipuria Family Office"/>
    <s v="10,00,000"/>
    <x v="1"/>
    <n v="4"/>
    <s v="New Delhi-Oil and Energy"/>
    <s v="Cat C"/>
    <x v="0"/>
  </r>
  <r>
    <x v="263"/>
    <n v="2015"/>
    <x v="5"/>
    <x v="15"/>
    <s v="MarTech"/>
    <s v="Data Science powered - Admission &amp; Marketing CRM Automation for Education Enrolments"/>
    <s v="Abhishek Ballabh, Sushil Mundada"/>
    <s v="9Unicorns Accelerator Fund, Indian Angel Network"/>
    <s v="10,00,000"/>
    <x v="8"/>
    <n v="3"/>
    <s v="Pune-MarTech"/>
    <s v="Cat C"/>
    <x v="0"/>
  </r>
  <r>
    <x v="264"/>
    <n v="2019"/>
    <x v="5"/>
    <x v="0"/>
    <s v="Content publishing"/>
    <s v="Pencil is a content publishing platform that enables writers to publish their work for free."/>
    <s v="Malini Nair, Preeti Chib, Swarup Nanda"/>
    <s v="Inflection Point Ventures, SucSEED Venture Partners"/>
    <s v="10,00,000"/>
    <x v="8"/>
    <n v="2"/>
    <s v="Mumbai-Content publishing"/>
    <s v="Cat C"/>
    <x v="0"/>
  </r>
  <r>
    <x v="265"/>
    <n v="2017"/>
    <x v="5"/>
    <x v="4"/>
    <s v="FinTech"/>
    <s v="Progcap is a financial service company that provides financial opportunities for micro and small businesses in the last mile."/>
    <s v="Pallavi Shrivastava, Himanshu Chandra"/>
    <s v="Somak Ghosh, M V Nair"/>
    <s v="10,00,000"/>
    <x v="2"/>
    <n v="2"/>
    <s v="New Delhi-FinTech"/>
    <s v="Cat C"/>
    <x v="0"/>
  </r>
  <r>
    <x v="266"/>
    <n v="2016"/>
    <x v="5"/>
    <x v="4"/>
    <s v="FinTech"/>
    <s v="AVIOM India is an Affordable Housing Finance company facilitating families in mostly semi urban areas in realising their dream of owning their first home."/>
    <s v="Kajal Ilmi"/>
    <s v="Gojo &amp; Company"/>
    <s v="10,00,000"/>
    <x v="2"/>
    <n v="2"/>
    <s v="New Delhi-FinTech"/>
    <s v="Cat C"/>
    <x v="0"/>
  </r>
  <r>
    <x v="267"/>
    <n v="2015"/>
    <x v="5"/>
    <x v="0"/>
    <s v="Hospitality"/>
    <s v="Vista Rooms is a South Asia's largest luxury holiday home rental management company. We are on a mission to build the &quot;Marriott for Homes&quot;"/>
    <s v="Amit Damani, Ankita Sheth, Pranav Maheshwari"/>
    <s v="Singapore Angel Network, Artha India Ventures"/>
    <s v="10,00,000"/>
    <x v="1"/>
    <n v="1"/>
    <s v="Mumbai-Hospitality"/>
    <s v="Cat C"/>
    <x v="0"/>
  </r>
  <r>
    <x v="268"/>
    <n v="2015"/>
    <x v="5"/>
    <x v="4"/>
    <s v="EdTech"/>
    <s v="Mindler is a career counseling company that provides career development guidance counseling services for students."/>
    <s v="Prateek Bhargava"/>
    <s v="Inflection Point Ventures, DLabs"/>
    <s v="10,00,000"/>
    <x v="8"/>
    <n v="1"/>
    <s v="New Delhi-EdTech"/>
    <s v="Cat C"/>
    <x v="0"/>
  </r>
  <r>
    <x v="269"/>
    <n v="2011"/>
    <x v="5"/>
    <x v="15"/>
    <s v="Food and Beverages"/>
    <s v="Committed to improving the quality of life, True Elements provides food that is packed with the goodness of nature!"/>
    <s v="Puru Gupta, Sreejith Moolayil"/>
    <s v="RP-Sanjiv Goenka Group"/>
    <s v="10,00,000"/>
    <x v="1"/>
    <n v="1"/>
    <s v="Pune-Food and Beverages"/>
    <s v="Cat C"/>
    <x v="0"/>
  </r>
  <r>
    <x v="270"/>
    <n v="2018"/>
    <x v="5"/>
    <x v="1"/>
    <s v="Vehicle repair startup"/>
    <s v="ReadyAssist is one of the India's leading 24/7 roadside assistance, breakdown support, towing and repairs provider for both Bikes &amp; Cars."/>
    <s v="Vimal Singh SV"/>
    <s v="Satish Grampurohit"/>
    <s v="10,00,000"/>
    <x v="0"/>
    <n v="1"/>
    <s v="Bangalore-Vehicle repair startup"/>
    <s v="Cat C"/>
    <x v="0"/>
  </r>
  <r>
    <x v="271"/>
    <n v="2018"/>
    <x v="5"/>
    <x v="1"/>
    <s v="Pollution control equiptment"/>
    <s v="State-of-the-art air pollution control equipment to improve air quality across buildings, industries, and cities."/>
    <s v="Dr Srikanth Sola"/>
    <s v="Blue Ashva Capital"/>
    <s v="10,00,000"/>
    <x v="1"/>
    <n v="1"/>
    <s v="Bangalore-Pollution control equiptment"/>
    <s v="Cat C"/>
    <x v="0"/>
  </r>
  <r>
    <x v="272"/>
    <n v="2019"/>
    <x v="5"/>
    <x v="1"/>
    <s v="FinTech"/>
    <s v="Avataar Venture Partners is a growth Capital Investment Firm."/>
    <s v="Mohan Kumar"/>
    <m/>
    <s v="10,00,00,000"/>
    <x v="1"/>
    <n v="2"/>
    <s v="Bangalore-FinTech"/>
    <s v="Cat C"/>
    <x v="0"/>
  </r>
  <r>
    <x v="128"/>
    <n v="2018"/>
    <x v="5"/>
    <x v="4"/>
    <s v="FinTech"/>
    <s v="BharatPe develops a QR code-based payment app for offline retailers and businesses."/>
    <s v="Ashneer Grover, Shashvat Nakrani"/>
    <s v="Amplo, Insight Partners"/>
    <s v="10,00,00,000"/>
    <x v="11"/>
    <n v="2"/>
    <s v="New Delhi-FinTech"/>
    <s v="Cat C"/>
    <x v="0"/>
  </r>
  <r>
    <x v="147"/>
    <n v="2016"/>
    <x v="5"/>
    <x v="0"/>
    <s v="Fashion &amp; Lifestyle"/>
    <s v="boAt is a lifestyle brand that deals in fashionable consumer electronics."/>
    <s v="Aman Gupta, Sameer Mehta"/>
    <s v="InnoVen Capital, InnoVen Capita"/>
    <s v="10,00,00,000"/>
    <x v="14"/>
    <n v="1"/>
    <s v="Mumbai-Fashion &amp; Lifestyle"/>
    <s v="Cat C"/>
    <x v="0"/>
  </r>
  <r>
    <x v="273"/>
    <n v="2016"/>
    <x v="5"/>
    <x v="1"/>
    <s v="EdTech"/>
    <s v="PlayShifu is an EdTech startup that offers teaching/learning tools for kids (4-12 years of age)."/>
    <s v="Dinesh Advani, Vivek Goyal"/>
    <s v="Chiratae Ventures, Bharat Innovation Fund"/>
    <s v="1,70,00,000"/>
    <x v="4"/>
    <n v="4"/>
    <s v="Bangalore-EdTech"/>
    <s v="Cat C"/>
    <x v="0"/>
  </r>
  <r>
    <x v="274"/>
    <n v="2019"/>
    <x v="5"/>
    <x v="1"/>
    <s v="FinTech"/>
    <s v="Leap Finance is a fintech startup for Indian students pursuing international higher education"/>
    <s v="Vaibhav Singh"/>
    <s v="Jungle Ventures"/>
    <s v="1,70,00,000"/>
    <x v="4"/>
    <n v="3"/>
    <s v="Bangalore-FinTech"/>
    <s v="Cat C"/>
    <x v="0"/>
  </r>
  <r>
    <x v="275"/>
    <n v="2017"/>
    <x v="5"/>
    <x v="1"/>
    <s v="Health care"/>
    <s v="Mfine is an health-tech startup that offers an AI-powered online doctor consultation app."/>
    <s v="Ajit Narayanan, Ashutosh Lawania, Prasad Kompalli"/>
    <s v="Blockchain Capital, SBI Ven Capital"/>
    <s v="1,60,00,000"/>
    <x v="1"/>
    <n v="1"/>
    <s v="Bangalore-Health care"/>
    <s v="Cat C"/>
    <x v="0"/>
  </r>
  <r>
    <x v="276"/>
    <n v="2015"/>
    <x v="5"/>
    <x v="4"/>
    <s v="Food &amp; Beverages"/>
    <s v="Creating a sustainable and scalable cloud kitchen network."/>
    <s v="Madhav Kasturia"/>
    <s v="Mumbai Angels Network, Expert DOJO"/>
    <s v="1,50,000"/>
    <x v="10"/>
    <n v="4"/>
    <s v="New Delhi-Food &amp; Beverages"/>
    <s v="Cat C"/>
    <x v="0"/>
  </r>
  <r>
    <x v="277"/>
    <n v="2017"/>
    <x v="5"/>
    <x v="0"/>
    <s v="Renewable Energy"/>
    <s v="Magenta is in the business of Enabling electric mobility &amp; Making electricity clean"/>
    <s v="Maxson Lewis, Darryl Dias"/>
    <s v="JITO Angel Network, LetsVenture"/>
    <s v="1,50,00,000"/>
    <x v="6"/>
    <n v="5"/>
    <s v="Mumbai-Renewable Energy"/>
    <s v="Cat C"/>
    <x v="0"/>
  </r>
  <r>
    <x v="278"/>
    <n v="2019"/>
    <x v="5"/>
    <x v="1"/>
    <s v="HealthCare"/>
    <s v="High quality health insurance and health benefits"/>
    <s v="Abhishek Poddar, Saurabh Arora"/>
    <s v="Harsh Jain, Lalit Keshre"/>
    <s v="1,50,00,000"/>
    <x v="6"/>
    <n v="5"/>
    <s v="Bangalore-HealthCare"/>
    <s v="Cat C"/>
    <x v="0"/>
  </r>
  <r>
    <x v="279"/>
    <n v="2015"/>
    <x v="5"/>
    <x v="8"/>
    <s v="HR Tech"/>
    <s v="Darwinbox is an end-to-end enterprise HR software that enables enterprises to automate entire employee lifecycle in one HR platform."/>
    <s v="Chaitanya Peddi, Jayant Paleti, Rohit Chennamaneni"/>
    <s v="Sequoia Capital India, 3one4 Capital"/>
    <s v="1,50,00,000"/>
    <x v="1"/>
    <n v="1"/>
    <s v="Hyderabad-HR Tech"/>
    <s v="Cat C"/>
    <x v="0"/>
  </r>
  <r>
    <x v="229"/>
    <n v="2017"/>
    <x v="5"/>
    <x v="1"/>
    <s v="Cryptocurrency"/>
    <s v="Coinswitch.co is a cryptocurrency exchange aggregator platform."/>
    <s v="Ashish Singhal, Govind Soni, Vimal Sagar Tiwari"/>
    <s v="Ribbit Capital, Kunal Shah"/>
    <s v="1,50,00,000"/>
    <x v="6"/>
    <n v="1"/>
    <s v="Bangalore-Cryptocurrency"/>
    <s v="Cat C"/>
    <x v="0"/>
  </r>
  <r>
    <x v="280"/>
    <n v="2018"/>
    <x v="5"/>
    <x v="0"/>
    <s v="FinTech"/>
    <s v="Alteria Capital is a Venture debt firm ."/>
    <s v="Vinod Murali"/>
    <m/>
    <s v="1,50,00,00,00,000"/>
    <x v="2"/>
    <n v="4"/>
    <s v="Mumbai-FinTech"/>
    <s v="Cat C"/>
    <x v="0"/>
  </r>
  <r>
    <x v="281"/>
    <n v="2015"/>
    <x v="5"/>
    <x v="1"/>
    <s v="Food and Beverages"/>
    <s v="Jumbotail is solving an important problem of organising food and grocery ecosystem in India through technology, data science and design."/>
    <s v="Ashish Jhina, Karthik Venkateswaran"/>
    <s v="Nexus Venture Partners, 23 High Networth Individuals (HNIs)"/>
    <s v="1,43,00,000"/>
    <x v="15"/>
    <n v="1"/>
    <s v="Bangalore-Food and Beverages"/>
    <s v="Cat C"/>
    <x v="0"/>
  </r>
  <r>
    <x v="282"/>
    <n v="2014"/>
    <x v="5"/>
    <x v="1"/>
    <s v="HealthCare"/>
    <s v="HealthPlix is a healthtech startup"/>
    <s v="Raghuraj Sunder Raju, Sandeep Gudibanda"/>
    <s v="JSW Ventures, Kalaari Capital"/>
    <s v="1,35,00,000"/>
    <x v="4"/>
    <n v="3"/>
    <s v="Bangalore-HealthCare"/>
    <s v="Cat C"/>
    <x v="0"/>
  </r>
  <r>
    <x v="283"/>
    <n v="2018"/>
    <x v="5"/>
    <x v="1"/>
    <s v="Social Media"/>
    <s v="Chingari operates as a short video platform."/>
    <s v="Sumit Ghosh"/>
    <s v="FJ Labs, Brian Norgard"/>
    <s v="1,30,00,000"/>
    <x v="1"/>
    <n v="4"/>
    <s v="Bangalore-Social Media"/>
    <s v="Cat C"/>
    <x v="0"/>
  </r>
  <r>
    <x v="284"/>
    <n v="2016"/>
    <x v="5"/>
    <x v="1"/>
    <s v="Bike Rental"/>
    <s v="A bike-share for Indian campuses"/>
    <s v="Deepak VS"/>
    <s v="Y Combinator"/>
    <s v="1,25,000"/>
    <x v="1"/>
    <n v="3"/>
    <s v="Bangalore-Bike Rental"/>
    <s v="Cat C"/>
    <x v="0"/>
  </r>
  <r>
    <x v="285"/>
    <n v="2015"/>
    <x v="5"/>
    <x v="1"/>
    <s v="EdTech"/>
    <s v="Quizizz is a Education based startup"/>
    <s v="Ankit Gupta, Deepak Joy Cheenath"/>
    <s v="Eight Roads Ventures India, Nexus Venture Partners"/>
    <s v="1,25,00,000"/>
    <x v="6"/>
    <n v="3"/>
    <s v="Bangalore-EdTech"/>
    <s v="Cat C"/>
    <x v="0"/>
  </r>
  <r>
    <x v="286"/>
    <n v="2019"/>
    <x v="5"/>
    <x v="1"/>
    <s v="Recruitment"/>
    <s v="Apna is a recruitment platform that gives opportunities for blue or grey collar jobs."/>
    <s v="Nirmit Parikh"/>
    <s v="Sequoia Capital India, Rocketship.vc"/>
    <s v="1,25,00,000"/>
    <x v="1"/>
    <n v="3"/>
    <s v="Bangalore-Recruitment"/>
    <s v="Cat C"/>
    <x v="0"/>
  </r>
  <r>
    <x v="287"/>
    <n v="2016"/>
    <x v="5"/>
    <x v="0"/>
    <s v="Heathcare"/>
    <s v="OZiva is a plant-based Clean Nutrition Brand."/>
    <s v="Aarti, Mihir Gadani"/>
    <s v="F-Prime Capital, Eight Roads Ventures India"/>
    <s v="1,20,00,000"/>
    <x v="4"/>
    <n v="3"/>
    <s v="Mumbai-Heathcare"/>
    <s v="Cat C"/>
    <x v="0"/>
  </r>
  <r>
    <x v="288"/>
    <n v="2017"/>
    <x v="5"/>
    <x v="1"/>
    <s v="HealthTech"/>
    <s v="Mobile App for Patients and Doctors"/>
    <s v="Mukesh Bansal, Prasanth Reddy, Sumit Sinha"/>
    <s v="Fresco Capital, Social Starts"/>
    <s v="1,20,00,000"/>
    <x v="6"/>
    <n v="2"/>
    <s v="Bangalore-HealthTech"/>
    <s v="Cat C"/>
    <x v="0"/>
  </r>
  <r>
    <x v="289"/>
    <n v="2016"/>
    <x v="5"/>
    <x v="1"/>
    <s v="E-commerce"/>
    <s v="Paperfly is an e-commerce fulfillment and nationwide delivery solution in Bangladesh"/>
    <s v="Shahriar Hasan, Md Razibul Islam, Rahath Ahmed, Shamsuddin Ahmed"/>
    <s v="Ecom Express"/>
    <s v="1,10,00,000"/>
    <x v="1"/>
    <n v="1"/>
    <s v="Bangalore-E-commerce"/>
    <s v="Cat C"/>
    <x v="0"/>
  </r>
  <r>
    <x v="290"/>
    <n v="2017"/>
    <x v="5"/>
    <x v="4"/>
    <s v="B2B service"/>
    <s v="FreeStand enables FMCG brands to execute trackable and scalable product sampling campaigns."/>
    <s v="Konark Sharma, Sneh Soni"/>
    <s v="SucSEED Indovation, IIM Calcutta Innovation Park"/>
    <s v="1,00,000"/>
    <x v="1"/>
    <n v="4"/>
    <s v="New Delhi-B2B service"/>
    <s v="Cat C"/>
    <x v="0"/>
  </r>
  <r>
    <x v="291"/>
    <n v="2019"/>
    <x v="5"/>
    <x v="1"/>
    <s v="IT"/>
    <s v="Product Visualisation Technology for Commerce"/>
    <s v="Dhawal Jain"/>
    <s v="Spanache"/>
    <s v="1,00,000"/>
    <x v="0"/>
    <n v="4"/>
    <s v="Bangalore-IT"/>
    <s v="Cat C"/>
    <x v="0"/>
  </r>
  <r>
    <x v="292"/>
    <n v="2018"/>
    <x v="5"/>
    <x v="1"/>
    <s v="Helathcare"/>
    <s v="Supply6 is a food supplement brand that claims to provide nutritional supplements in drinkable forms such as smoothies."/>
    <s v="Rahul Jacob, Vaibhav Bhandari"/>
    <s v="Rohit Goutamchand, India CXO Fund"/>
    <s v="1,00,000"/>
    <x v="0"/>
    <n v="2"/>
    <s v="Bangalore-Helathcare"/>
    <s v="Cat C"/>
    <x v="0"/>
  </r>
  <r>
    <x v="293"/>
    <n v="2019"/>
    <x v="5"/>
    <x v="0"/>
    <s v="EdTech"/>
    <s v="HobSpace is a platform for extra-curricular activities online and offline for kids between 3-14 years."/>
    <s v="Priya Goel Sheth, Harsh Jain"/>
    <s v="Siddharth Bhaskar Shah, Upsparks"/>
    <s v="1,00,000"/>
    <x v="16"/>
    <n v="1"/>
    <s v="Mumbai-EdTech"/>
    <s v="Cat C"/>
    <x v="0"/>
  </r>
  <r>
    <x v="294"/>
    <n v="2017"/>
    <x v="5"/>
    <x v="1"/>
    <s v="FinTech"/>
    <s v="Speciale Invest is an early stage investor focusing on Tech-driven/Deep-tech ventures."/>
    <s v="Vishesh Rajaram, Arjun Rao"/>
    <m/>
    <s v="1,00,00,000"/>
    <x v="1"/>
    <n v="4"/>
    <s v="Bangalore-FinTech"/>
    <s v="Cat C"/>
    <x v="0"/>
  </r>
  <r>
    <x v="295"/>
    <n v="2019"/>
    <x v="5"/>
    <x v="1"/>
    <s v="Tech Startup"/>
    <s v="India’s first neobusiness platform"/>
    <s v="Rahul Raj"/>
    <s v="Elevation Capital"/>
    <s v="1,00,00,000"/>
    <x v="6"/>
    <n v="3"/>
    <s v="Bangalore-Tech Startup"/>
    <s v="Cat C"/>
    <x v="0"/>
  </r>
  <r>
    <x v="296"/>
    <n v="2019"/>
    <x v="5"/>
    <x v="0"/>
    <s v="FinTech"/>
    <s v="SarvaGram provides livelihood upgradation for aspiring households based in rural and semi-urban India."/>
    <s v="Utpal Isser, Sameer Mishra"/>
    <s v="Elevation Capital"/>
    <s v="1,00,00,000"/>
    <x v="4"/>
    <n v="2"/>
    <s v="Mumbai-FinTech"/>
    <s v="Cat C"/>
    <x v="0"/>
  </r>
  <r>
    <x v="297"/>
    <n v="2016"/>
    <x v="5"/>
    <x v="0"/>
    <s v="FinTech"/>
    <s v="Eduvanz is new, innovative finance company, which is completely revolutionizing the student loan market."/>
    <s v="Atul Sashittal, Raheel Shah, Varun Chopra"/>
    <s v="InCred Financial Services, Vivriti Capital, Northern Arc Capital"/>
    <s v="1,00,00,000"/>
    <x v="2"/>
    <n v="2"/>
    <s v="Mumbai-FinTech"/>
    <s v="Cat C"/>
    <x v="0"/>
  </r>
  <r>
    <x v="128"/>
    <n v="2018"/>
    <x v="5"/>
    <x v="4"/>
    <s v="FinTech"/>
    <s v="BharatPe develops a QR code-based payment app for offline retailers and businesses."/>
    <s v="Ashneer Grover, Shashvat Nakrani"/>
    <s v="InnoVen Capital, Steadview Capital"/>
    <s v="1,00,00,000"/>
    <x v="2"/>
    <n v="1"/>
    <s v="New Delhi-FinTech"/>
    <s v="Cat C"/>
    <x v="0"/>
  </r>
  <r>
    <x v="298"/>
    <n v="2018"/>
    <x v="5"/>
    <x v="16"/>
    <s v="Gaming"/>
    <s v="Zupee is a skill-based gaming app that enables its users to play against each-other live"/>
    <s v="Dilsher Singh Malhi, Siddhant Saurabh"/>
    <s v="Orios Venture Partners, Matrix Partners India"/>
    <s v="1,00,00,000"/>
    <x v="1"/>
    <n v="1"/>
    <s v="Gurgaon-Gaming"/>
    <s v="Cat C"/>
    <x v="0"/>
  </r>
  <r>
    <x v="256"/>
    <n v="2018"/>
    <x v="5"/>
    <x v="1"/>
    <s v="Mechanical Or Industrial Engineering"/>
    <s v="ZETWERK is a universal manufacturing network powered by new-age technology."/>
    <s v="Amrit Acharya"/>
    <s v="TradeCred"/>
    <n v="600000000"/>
    <x v="1"/>
    <n v="10"/>
    <s v="Bangalore-Mechanical Or Industrial Engineering"/>
    <s v="Cat C"/>
    <x v="0"/>
  </r>
  <r>
    <x v="203"/>
    <n v="2015"/>
    <x v="5"/>
    <x v="1"/>
    <s v="Social commerce"/>
    <s v="Meesho is India’s largest marketplace for longtail products."/>
    <s v="Sanjeev Barnwal, Vidit Aatrey"/>
    <s v="Fidelity, B Capital"/>
    <n v="570000000"/>
    <x v="1"/>
    <n v="9"/>
    <s v="Bangalore-Social commerce"/>
    <s v="Cat C"/>
    <x v="0"/>
  </r>
  <r>
    <x v="299"/>
    <n v="2010"/>
    <x v="5"/>
    <x v="1"/>
    <s v="Mobility"/>
    <s v="Ola is India’s largest mobility platform and one of the world’s largest ride-hailing companies, serving 250+ cities across India, Australia, New Zealand, and the UK"/>
    <s v="Bhavish Aggarwal"/>
    <s v="Marquee international institutional investors"/>
    <n v="500000000"/>
    <x v="1"/>
    <n v="12"/>
    <s v="Bangalore-Mobility"/>
    <s v="Cat C"/>
    <x v="0"/>
  </r>
  <r>
    <x v="22"/>
    <n v="2018"/>
    <x v="5"/>
    <x v="1"/>
    <s v="Media"/>
    <s v="The core of the company (VerSe Innovation), is the idea that technology can help bridge the digital divide."/>
    <s v="Umang Bedi"/>
    <s v="Siguler Guff, Baillie Gifford"/>
    <n v="450000000"/>
    <x v="1"/>
    <n v="8"/>
    <s v="Bangalore-Media"/>
    <s v="Cat C"/>
    <x v="0"/>
  </r>
  <r>
    <x v="128"/>
    <n v="2018"/>
    <x v="5"/>
    <x v="4"/>
    <s v="FinTech"/>
    <s v="BharatPe launched India’s first UPI interoperable QR code, first ZERO MDR payment acceptance service, and first UPI payment backed merchant cash advance service."/>
    <s v="Ashneer Grover, Shashvat Nakrani"/>
    <s v="Tiger Global"/>
    <n v="370000000"/>
    <x v="7"/>
    <n v="8"/>
    <s v="New Delhi-FinTech"/>
    <s v="Cat C"/>
    <x v="0"/>
  </r>
  <r>
    <x v="170"/>
    <n v="2011"/>
    <x v="5"/>
    <x v="1"/>
    <s v="EdTech"/>
    <s v="BYJU'S is an educational technology company that develops personalized learning programs for K-12 students."/>
    <s v="Byju Raveendran, Divya Gokulnath"/>
    <s v="Tiga Investments, Baron Capital"/>
    <n v="350000000"/>
    <x v="1"/>
    <n v="6"/>
    <s v="Bangalore-EdTech"/>
    <s v="Cat C"/>
    <x v="0"/>
  </r>
  <r>
    <x v="170"/>
    <n v="2011"/>
    <x v="5"/>
    <x v="1"/>
    <s v="EdTech"/>
    <s v="BYJU’S is India's largest ed-tech company and the creator of India’s most loved school learning app."/>
    <s v="Byju Raveendran, Divya Gokulnath"/>
    <s v="Oxshott Capital Partners, XN Exponent, Edelweiss"/>
    <n v="300000000"/>
    <x v="1"/>
    <n v="10"/>
    <s v="Bangalore-EdTech"/>
    <s v="Cat C"/>
    <x v="0"/>
  </r>
  <r>
    <x v="300"/>
    <n v="2015"/>
    <x v="5"/>
    <x v="1"/>
    <s v="Social media"/>
    <s v="Mohalla Tech Pvt. Ltd. is a computer software company based out of Bengaluru, India."/>
    <s v="Ankush Sachdeva, Bhanu Pratap Singh"/>
    <s v="Alkeon Capital"/>
    <n v="266000000"/>
    <x v="17"/>
    <n v="12"/>
    <s v="Bangalore-Social media"/>
    <s v="Cat C"/>
    <x v="0"/>
  </r>
  <r>
    <x v="229"/>
    <n v="2017"/>
    <x v="5"/>
    <x v="1"/>
    <s v="Crypto"/>
    <s v="CoinSwitch Kuber is the largest crypto trading platform in India with a user base of 10M+, in just 15 months and growing every second."/>
    <s v="Ashish Singhal, Govind Soni, Vimal Sagar Tiwari"/>
    <s v="Coinbase Ventures, Andreessen Horowitz"/>
    <n v="260000000"/>
    <x v="9"/>
    <n v="10"/>
    <s v="Bangalore-Crypto"/>
    <s v="Cat C"/>
    <x v="0"/>
  </r>
  <r>
    <x v="301"/>
    <n v="2016"/>
    <x v="5"/>
    <x v="1"/>
    <s v="Insurance"/>
    <s v="ACKO is India’s first and fastest growing InsurTech company which makes buying and using insurance effortless."/>
    <s v="Varun Dua, Ruchi Deepak"/>
    <s v="General Atlantic, Multiples"/>
    <n v="255000000"/>
    <x v="11"/>
    <n v="10"/>
    <s v="Bangalore-Insurance"/>
    <s v="Cat C"/>
    <x v="0"/>
  </r>
  <r>
    <x v="133"/>
    <n v="2018"/>
    <x v="5"/>
    <x v="1"/>
    <s v="Finance"/>
    <s v="CRED is a credit card payment platform that rewards users with points for paying their bills."/>
    <s v="Kunal Shah"/>
    <s v="Tiger Global, Falcon Edge"/>
    <n v="250000000"/>
    <x v="7"/>
    <n v="10"/>
    <s v="Bangalore-Finance"/>
    <s v="Cat C"/>
    <x v="0"/>
  </r>
  <r>
    <x v="132"/>
    <n v="2016"/>
    <x v="5"/>
    <x v="1"/>
    <s v="Finance"/>
    <s v="Groww is on a mission to democratize access to financial services for millions of Indians responsibly."/>
    <s v="Lalit Keshre, Harsh Jain, Ishan Bansal, Neeraj Singh"/>
    <s v="Iconiq Growth"/>
    <n v="250000000"/>
    <x v="7"/>
    <n v="10"/>
    <s v="Bangalore-Finance"/>
    <s v="Cat C"/>
    <x v="0"/>
  </r>
  <r>
    <x v="241"/>
    <n v="2014"/>
    <x v="5"/>
    <x v="4"/>
    <s v="Home services"/>
    <s v="Urban Company is an India-based company providing a marketplace for freelance labor."/>
    <s v="Abhiraj Singh Bhal, Raghav Chandra, Varun Khaitan"/>
    <s v="Vy Capital, Wellington Management"/>
    <n v="250000000"/>
    <x v="3"/>
    <n v="6"/>
    <s v="New Delhi-Home services"/>
    <s v="Cat C"/>
    <x v="0"/>
  </r>
  <r>
    <x v="302"/>
    <n v="2014"/>
    <x v="5"/>
    <x v="1"/>
    <s v="Computer software"/>
    <s v="Postman is the collaboration platform for API development."/>
    <s v="Abhinav Asthana, Abhijit Kane, Ankit Sobti"/>
    <s v="CRV, Nexus Venture Partners"/>
    <n v="225000000"/>
    <x v="11"/>
    <n v="8"/>
    <s v="Bangalore-Computer software"/>
    <s v="Cat C"/>
    <x v="0"/>
  </r>
  <r>
    <x v="303"/>
    <n v="2015"/>
    <x v="5"/>
    <x v="1"/>
    <s v="Venture Capital"/>
    <s v="Early-stage tech VC in India."/>
    <s v="Ritesh Banglani, Alok Goyal, Rahul Chowdhri"/>
    <m/>
    <n v="225000000"/>
    <x v="1"/>
    <n v="8"/>
    <s v="Bangalore-Venture Capital"/>
    <s v="Cat C"/>
    <x v="0"/>
  </r>
  <r>
    <x v="304"/>
    <n v="2015"/>
    <x v="5"/>
    <x v="1"/>
    <s v="Financial Services"/>
    <s v="Slice is India's best credit card challenger to pay bills, manage expenses, and unlock rewards"/>
    <s v="Rajan Bajaj, Siva Kumar Tangudu"/>
    <s v="Tiger Global, Insight Partners"/>
    <n v="220000000"/>
    <x v="4"/>
    <n v="11"/>
    <s v="Bangalore-Financial Services"/>
    <s v="Cat C"/>
    <x v="0"/>
  </r>
  <r>
    <x v="305"/>
    <n v="2017"/>
    <x v="5"/>
    <x v="1"/>
    <s v="Automotive"/>
    <s v="Sustainability for the future."/>
    <s v="Bhavish Aggarwal"/>
    <s v="Falcon Edge, Softbank"/>
    <n v="200000000"/>
    <x v="1"/>
    <n v="10"/>
    <s v="Bangalore-Automotive"/>
    <s v="Cat C"/>
    <x v="0"/>
  </r>
  <r>
    <x v="305"/>
    <n v="2017"/>
    <x v="5"/>
    <x v="1"/>
    <s v="Automotive"/>
    <s v="Charging ahead to accelerate the world’s transition to sustainable mobility."/>
    <s v="Bhavish Aggarwal"/>
    <s v="Falcon Edge, Softbank"/>
    <n v="200000000"/>
    <x v="1"/>
    <n v="9"/>
    <s v="Bangalore-Automotive"/>
    <s v="Cat C"/>
    <x v="0"/>
  </r>
  <r>
    <x v="119"/>
    <n v="2016"/>
    <x v="5"/>
    <x v="1"/>
    <s v="Insuretech"/>
    <s v="Digit becomes the first Unicorn of 2021, valued at 1.9B."/>
    <s v="Kamesh Goyal"/>
    <s v="Faering Capital, Sequoia Capital India, IIFL Alternate Asset Managers"/>
    <n v="200000000"/>
    <x v="1"/>
    <n v="7"/>
    <s v="Bangalore-Insuretech"/>
    <s v="Cat C"/>
    <x v="0"/>
  </r>
  <r>
    <x v="306"/>
    <n v="2011"/>
    <x v="5"/>
    <x v="0"/>
    <s v="SaaS startup"/>
    <s v="BrowserStack is a leading software testing platform powering over two million tests every day across 15 global data centres."/>
    <s v="Nakul Aggarwal, Ritesh Arora"/>
    <s v="Accel"/>
    <n v="200000000"/>
    <x v="4"/>
    <n v="6"/>
    <s v="Mumbai-SaaS startup"/>
    <s v="Cat C"/>
    <x v="0"/>
  </r>
  <r>
    <x v="307"/>
    <n v="2015"/>
    <x v="5"/>
    <x v="1"/>
    <s v="Food &amp; Beverages"/>
    <s v="Licious is a consumer food company, focussed at delighting the world with an unmatched range of meat &amp; meat products."/>
    <s v="Abhay Hanjura, Vivek Gupta"/>
    <s v="Temasek, Multiples PE"/>
    <n v="192000000"/>
    <x v="3"/>
    <n v="7"/>
    <s v="Bangalore-Food &amp; Beverages"/>
    <s v="Cat C"/>
    <x v="0"/>
  </r>
  <r>
    <x v="308"/>
    <n v="2011"/>
    <x v="5"/>
    <x v="0"/>
    <s v="Cloud kitchen"/>
    <s v="World’s largest internet restaurant company. Building Unique, Memorable, Delightful &amp; Sure delivery-only restaurants."/>
    <s v="Jaydeep Barman, Kallol Banerjee."/>
    <s v="Qatar Investment Authority"/>
    <n v="175000000"/>
    <x v="3"/>
    <n v="10"/>
    <s v="Mumbai-Cloud kitchen"/>
    <s v="Cat C"/>
    <x v="0"/>
  </r>
  <r>
    <x v="256"/>
    <n v="2018"/>
    <x v="5"/>
    <x v="1"/>
    <s v="Mechanical &amp; Industrial Engineering"/>
    <s v="ZETWERK is a universal manufacturing network powered by new-age technology."/>
    <s v="Srinath Ramakkrushnan, Amrit Acharya"/>
    <m/>
    <n v="150000000"/>
    <x v="7"/>
    <n v="8"/>
    <s v="Bangalore-Mechanical &amp; Industrial Engineering"/>
    <s v="Cat C"/>
    <x v="0"/>
  </r>
  <r>
    <x v="309"/>
    <n v="2016"/>
    <x v="5"/>
    <x v="1"/>
    <s v="Health, Wellness &amp; Fitness"/>
    <s v="Tata Digital-backed Curefit"/>
    <s v="Mukesh Bansal, Ankit"/>
    <s v="Zomato"/>
    <n v="145000000"/>
    <x v="1"/>
    <n v="12"/>
    <s v="Bangalore-Health, Wellness &amp; Fitness"/>
    <s v="Cat C"/>
    <x v="0"/>
  </r>
  <r>
    <x v="310"/>
    <n v="2018"/>
    <x v="5"/>
    <x v="1"/>
    <s v="Retail"/>
    <s v="The next generation disruptive (social) e-commerce product for the masses."/>
    <s v="Rajat Shikhar, Vineet Rao, Sourjyendu Medda"/>
    <s v="Tiger Global"/>
    <n v="144000000"/>
    <x v="1"/>
    <n v="7"/>
    <s v="Bangalore-Retail"/>
    <s v="Cat C"/>
    <x v="0"/>
  </r>
  <r>
    <x v="311"/>
    <n v="2010"/>
    <x v="5"/>
    <x v="8"/>
    <s v="Solar"/>
    <s v="Fourth Partner Energy is India’s leading distributed solar energy firm focusing on building and financing solar projects across the private and public sectors for commercial, industrial and institutional entities."/>
    <s v="Vivek Subramanian"/>
    <s v="Norfund, The Rise Fund"/>
    <n v="125000000"/>
    <x v="1"/>
    <n v="6"/>
    <s v="Hyderabad-Solar"/>
    <s v="Cat C"/>
    <x v="0"/>
  </r>
  <r>
    <x v="163"/>
    <n v="2015"/>
    <x v="5"/>
    <x v="0"/>
    <s v="Information Technology &amp; Services"/>
    <s v="Bizongo is India’s largest B2B platform for made-to-order products."/>
    <s v="Sachin Agrawal, Aniket Deb, Ankit Tomar"/>
    <s v="Tiger Global"/>
    <n v="100000000"/>
    <x v="11"/>
    <n v="12"/>
    <s v="Mumbai-Information Technology &amp; Services"/>
    <s v="Cat C"/>
    <x v="0"/>
  </r>
  <r>
    <x v="163"/>
    <n v="2015"/>
    <x v="5"/>
    <x v="0"/>
    <s v="B2B Ecommerce"/>
    <s v="izongo is India’s largest B2B platform for made-to-order products."/>
    <s v="Sachin Agrawal, Aniket Deb, Ankit Tomar"/>
    <s v="Tiger Global"/>
    <n v="100000000"/>
    <x v="11"/>
    <n v="12"/>
    <s v="Mumbai-B2B Ecommerce"/>
    <s v="Cat C"/>
    <x v="0"/>
  </r>
  <r>
    <x v="312"/>
    <n v="2016"/>
    <x v="5"/>
    <x v="1"/>
    <s v="Social commerce"/>
    <s v="Trell is turning over a new leaf with the wave of digitalization sweeping across the nation"/>
    <s v="Pulkit Agrawal, Arun Lodhi, Bimal Kartheek Rebba"/>
    <s v="Amazon"/>
    <n v="100000000"/>
    <x v="1"/>
    <n v="10"/>
    <s v="Bangalore-Social commerce"/>
    <s v="Cat C"/>
    <x v="0"/>
  </r>
  <r>
    <x v="313"/>
    <n v="2014"/>
    <x v="5"/>
    <x v="1"/>
    <s v="Logistics &amp; Supply Chain"/>
    <s v="Porter is India's Largest Marketplace for Intra-City Logistics."/>
    <s v="Pranav Goel, Uttam Digga, Vikas Choudhary"/>
    <s v="Tiger Global, Vitruvian Partners"/>
    <n v="100000000"/>
    <x v="7"/>
    <n v="10"/>
    <s v="Bangalore-Logistics &amp; Supply Chain"/>
    <s v="Cat C"/>
    <x v="0"/>
  </r>
  <r>
    <x v="314"/>
    <n v="2011"/>
    <x v="5"/>
    <x v="1"/>
    <s v="E-learning"/>
    <s v="Vedantu is a LIVE online learning platform that brings together students and teachers to achieve best results."/>
    <s v="Vamsi Krishna, Pulkit Jain, Saurabh Saxena, Anand Prakash"/>
    <s v="ABC World Asia"/>
    <n v="100000000"/>
    <x v="7"/>
    <n v="9"/>
    <s v="Bangalore-E-learning"/>
    <s v="Cat C"/>
    <x v="0"/>
  </r>
  <r>
    <x v="315"/>
    <n v="2019"/>
    <x v="5"/>
    <x v="1"/>
    <s v="Recruitment"/>
    <s v="India's largest professional networking &amp; job opportunities platform for the rising workforce."/>
    <s v="Nirmit Parikh"/>
    <s v="Tiger Global"/>
    <n v="100000000"/>
    <x v="9"/>
    <n v="9"/>
    <s v="Bangalore-Recruitment"/>
    <s v="Cat C"/>
    <x v="0"/>
  </r>
  <r>
    <x v="316"/>
    <n v="2018"/>
    <x v="5"/>
    <x v="1"/>
    <s v="Financial Services"/>
    <s v="Khatabook is the world's fastest-growing Saas company. It has become India's leading business management app for MSMEs with 50M+ downloads in a remarkably short period of time."/>
    <s v="Ravish Naresh, Ashish Sonone"/>
    <s v="Tribe Capital, Moore Strategic Ventures (MSV)"/>
    <n v="100000000"/>
    <x v="9"/>
    <n v="8"/>
    <s v="Bangalore-Financial Services"/>
    <s v="Cat C"/>
    <x v="0"/>
  </r>
  <r>
    <x v="305"/>
    <n v="2017"/>
    <x v="5"/>
    <x v="1"/>
    <s v="Automotive"/>
    <s v="Ola Electric - The future of mobility is here. Charging ahead to accelerate the world’s transition to sustainable mobility."/>
    <s v="Bhavish Aggarwal"/>
    <s v="Bank of Baroda"/>
    <n v="100000000"/>
    <x v="2"/>
    <n v="7"/>
    <s v="Bangalore-Automotive"/>
    <s v="Cat C"/>
    <x v="0"/>
  </r>
  <r>
    <x v="224"/>
    <n v="2012"/>
    <x v="5"/>
    <x v="1"/>
    <s v="Consumer Goods"/>
    <s v="Furlenco is a different furniture company."/>
    <s v="Ajith Mohan Karimpana"/>
    <s v="Zinnia Global"/>
    <n v="100000000"/>
    <x v="1"/>
    <n v="7"/>
    <s v="Bangalore-Consumer Goods"/>
    <s v="Cat C"/>
    <x v="0"/>
  </r>
  <r>
    <x v="317"/>
    <n v="2012"/>
    <x v="5"/>
    <x v="1"/>
    <s v="Mobility"/>
    <s v="Zoomcar holds the distinction of being India’s first personal mobility platform"/>
    <s v="Greg Moran"/>
    <s v="SternAegis Ventures"/>
    <n v="92000000"/>
    <x v="1"/>
    <n v="11"/>
    <s v="Bangalore-Mobility"/>
    <s v="Cat C"/>
    <x v="0"/>
  </r>
  <r>
    <x v="318"/>
    <n v="2017"/>
    <x v="5"/>
    <x v="1"/>
    <s v="Financial Services"/>
    <s v="Open is Asia’s first neobanking platform for SMEs and startups."/>
    <s v="Anish Achuthan"/>
    <s v="Temasek, Google, SBI Investment"/>
    <n v="90000000"/>
    <x v="9"/>
    <n v="10"/>
    <s v="Bangalore-Financial Services"/>
    <s v="Cat C"/>
    <x v="0"/>
  </r>
  <r>
    <x v="281"/>
    <n v="2015"/>
    <x v="5"/>
    <x v="1"/>
    <s v="B2B Ecommerce"/>
    <s v="Jumbotail is India's leading B2B marketplace and New Retail platform, serving thousands of mom &amp; pop stores"/>
    <s v="S Karthik Venkateswaran, Ashish Jhina"/>
    <s v="Invus"/>
    <n v="85000000"/>
    <x v="9"/>
    <n v="12"/>
    <s v="Bangalore-B2B Ecommerce"/>
    <s v="Cat C"/>
    <x v="0"/>
  </r>
  <r>
    <x v="319"/>
    <n v="2011"/>
    <x v="5"/>
    <x v="1"/>
    <s v="Computer Software"/>
    <s v="India’s leading FinTech SaaS platform"/>
    <s v="Archit Gupta, Srivatsan Chari"/>
    <s v="Kora Capital, Stripe, Alua Capital"/>
    <n v="75000000"/>
    <x v="9"/>
    <n v="10"/>
    <s v="Bangalore-Computer Software"/>
    <s v="Cat C"/>
    <x v="0"/>
  </r>
  <r>
    <x v="320"/>
    <n v="2014"/>
    <x v="5"/>
    <x v="0"/>
    <s v="Healthtech"/>
    <s v="Medikabazaar, India’s pioneering and largest online B2B marketspace for medical supplies and equipment."/>
    <s v="Vivek Tiwari, Ketan Malkan"/>
    <s v="CDC Group, Creaegis"/>
    <n v="75000000"/>
    <x v="9"/>
    <n v="9"/>
    <s v="Mumbai-Healthtech"/>
    <s v="Cat C"/>
    <x v="0"/>
  </r>
  <r>
    <x v="321"/>
    <n v="2012"/>
    <x v="5"/>
    <x v="1"/>
    <s v="Healthcare"/>
    <s v="HealthifyMe is a revolutionary health and fitness application that is on a mission to transform a billion lives!"/>
    <s v="Tushar Vashisht, Sachin Shenoy"/>
    <s v="LeapFrog, Khosla Ventures"/>
    <n v="75000000"/>
    <x v="9"/>
    <n v="7"/>
    <s v="Bangalore-Healthcare"/>
    <s v="Cat C"/>
    <x v="0"/>
  </r>
  <r>
    <x v="322"/>
    <n v="2013"/>
    <x v="5"/>
    <x v="15"/>
    <s v="AgriTech"/>
    <s v="AgroStar is one of India’s foremost AgTech start-ups, working on the mission of #HelpingFarmersWin."/>
    <s v="Shardul, Sitanshu Sheth"/>
    <s v="Evolvence, Hero Enterprise"/>
    <n v="70000000"/>
    <x v="11"/>
    <n v="12"/>
    <s v="Pune-AgriTech"/>
    <s v="Cat C"/>
    <x v="0"/>
  </r>
  <r>
    <x v="181"/>
    <n v="2012"/>
    <x v="5"/>
    <x v="0"/>
    <s v="E-commerce"/>
    <s v="Purplle.com is one of India’s largest e-beauty destinations with more than 7 million monthly active users."/>
    <s v="Rahul Dash, Manish Taneja"/>
    <s v="Kedaara"/>
    <n v="70000000"/>
    <x v="1"/>
    <n v="10"/>
    <s v="Mumbai-E-commerce"/>
    <s v="Cat C"/>
    <x v="0"/>
  </r>
  <r>
    <x v="315"/>
    <n v="2019"/>
    <x v="5"/>
    <x v="1"/>
    <s v="Human Resources"/>
    <s v="India's Professional App - Apna is dedicated to solving the problem of unemployment at the grassroot level"/>
    <s v="Nirmit Parikh"/>
    <s v="Sequoia Capital India, rocketship.vc"/>
    <n v="70000000"/>
    <x v="4"/>
    <n v="6"/>
    <s v="Bangalore-Human Resources"/>
    <s v="Cat C"/>
    <x v="0"/>
  </r>
  <r>
    <x v="323"/>
    <n v="2015"/>
    <x v="5"/>
    <x v="1"/>
    <s v="Logistics &amp; Supply Chain"/>
    <s v="BlackBuck marks the beginning of a new path in trucking. A path that is organized and makes trucking simple for every shipper and trucker."/>
    <s v="B Ramasubramanian, Chanakya Hridaya, Rajesh Yabaji"/>
    <s v="Tribe Capital, IFC Emerging Asia Fund, VEF"/>
    <n v="67000000"/>
    <x v="7"/>
    <n v="7"/>
    <s v="Bangalore-Logistics &amp; Supply Chain"/>
    <s v="Cat C"/>
    <x v="0"/>
  </r>
  <r>
    <x v="324"/>
    <n v="2018"/>
    <x v="5"/>
    <x v="4"/>
    <s v="Gaming"/>
    <s v="WinZO is the largest social gaming and entertainment platform in India."/>
    <s v="Paavan Nanda"/>
    <s v="Griffin Gaming Partners"/>
    <n v="65000000"/>
    <x v="9"/>
    <n v="7"/>
    <s v="New Delhi-Gaming"/>
    <s v="Cat C"/>
    <x v="0"/>
  </r>
  <r>
    <x v="325"/>
    <n v="2017"/>
    <x v="5"/>
    <x v="5"/>
    <s v="EdTech"/>
    <s v="Classplus was born out of an urge to redefine classroom engagement in this country."/>
    <s v="Mukul Rustagi, Bhaswat Agarwal"/>
    <s v="Tiger Global"/>
    <n v="65000000"/>
    <x v="9"/>
    <n v="6"/>
    <s v="Noida-EdTech"/>
    <s v="Cat C"/>
    <x v="0"/>
  </r>
  <r>
    <x v="326"/>
    <n v="2012"/>
    <x v="5"/>
    <x v="0"/>
    <s v="Venture capitalist"/>
    <s v="India Quotient is a new type of early stage investor. We fund companies building disruptive businesses aimed at Indian consumers. We're"/>
    <s v="Anand Lunia, Madhukar Sinha"/>
    <m/>
    <n v="64000000"/>
    <x v="1"/>
    <n v="6"/>
    <s v="Mumbai-Venture capitalist"/>
    <s v="Cat C"/>
    <x v="0"/>
  </r>
  <r>
    <x v="327"/>
    <n v="2012"/>
    <x v="5"/>
    <x v="1"/>
    <s v="FinTech"/>
    <s v="Enable frictionless payments for the billion Indians."/>
    <s v="Vimal Kumar, Ramanathan RV"/>
    <s v="SoftBank Vision Fund 2"/>
    <n v="60000000"/>
    <x v="9"/>
    <n v="12"/>
    <s v="Bangalore-FinTech"/>
    <s v="Cat C"/>
    <x v="0"/>
  </r>
  <r>
    <x v="186"/>
    <n v="2013"/>
    <x v="5"/>
    <x v="5"/>
    <s v="Internet"/>
    <s v="Built Inshorts with a promise to deliver news"/>
    <s v="Azhar Iqubal"/>
    <s v="Vy Capital"/>
    <n v="60000000"/>
    <x v="1"/>
    <n v="7"/>
    <s v="Noida-Internet"/>
    <s v="Cat C"/>
    <x v="0"/>
  </r>
  <r>
    <x v="274"/>
    <n v="2019"/>
    <x v="5"/>
    <x v="1"/>
    <s v="Financial Services"/>
    <s v="International education loans for high potential students."/>
    <s v="Arnav Kumar, Vaibhav Singh"/>
    <s v="Owl Ventures"/>
    <n v="55000000"/>
    <x v="9"/>
    <n v="9"/>
    <s v="Bangalore-Financial Services"/>
    <s v="Cat C"/>
    <x v="0"/>
  </r>
  <r>
    <x v="307"/>
    <n v="2015"/>
    <x v="5"/>
    <x v="1"/>
    <s v="Food &amp; Beverages"/>
    <s v="Licious is a consumer food company, focussed at delighting the world with an unmatched range of meat &amp; meat products."/>
    <s v="Vivek Gupta, Abhay"/>
    <m/>
    <n v="52000000"/>
    <x v="17"/>
    <n v="10"/>
    <s v="Bangalore-Food &amp; Beverages"/>
    <s v="Cat C"/>
    <x v="0"/>
  </r>
  <r>
    <x v="183"/>
    <n v="2015"/>
    <x v="5"/>
    <x v="1"/>
    <s v="Information Technology &amp; Services"/>
    <s v="Rapido is a bike taxi service spread widely across all of India from Tier 1 to Tier 3 cities."/>
    <s v="Aravind Sanka, Pavan Guntupalli, SR Rishikesh"/>
    <s v="Shell Ventures, Yamaha, Kunal Shah"/>
    <n v="52000000"/>
    <x v="1"/>
    <n v="8"/>
    <s v="Bangalore-Information Technology &amp; Services"/>
    <s v="Cat C"/>
    <x v="0"/>
  </r>
  <r>
    <x v="328"/>
    <n v="2018"/>
    <x v="5"/>
    <x v="0"/>
    <s v="Venture Capital &amp; Private Equity"/>
    <s v="8i is a Mumbai &amp; Bangalore based early stage fund that backs founders creating fintech and consumer category leaders in India."/>
    <s v="Vikram Chachra"/>
    <m/>
    <n v="50000000"/>
    <x v="1"/>
    <n v="12"/>
    <s v="Mumbai-Venture Capital &amp; Private Equity"/>
    <s v="Cat C"/>
    <x v="0"/>
  </r>
  <r>
    <x v="329"/>
    <n v="2019"/>
    <x v="5"/>
    <x v="1"/>
    <s v="Financial Services"/>
    <s v="Fi is a neo bank."/>
    <s v="Sumit Gwalani"/>
    <s v="Capital Group, Falcon Edge"/>
    <n v="50000000"/>
    <x v="4"/>
    <n v="11"/>
    <s v="Bangalore-Financial Services"/>
    <s v="Cat C"/>
    <x v="0"/>
  </r>
  <r>
    <x v="330"/>
    <n v="2017"/>
    <x v="5"/>
    <x v="1"/>
    <s v="Automotive"/>
    <s v="Provider of universal energy infrastructure and services to accelerate mass EV usage!"/>
    <s v="Chetan Maini"/>
    <s v="Vitol"/>
    <n v="50000000"/>
    <x v="1"/>
    <n v="10"/>
    <s v="Bangalore-Automotive"/>
    <s v="Cat C"/>
    <x v="0"/>
  </r>
  <r>
    <x v="331"/>
    <n v="2013"/>
    <x v="5"/>
    <x v="1"/>
    <s v="Financial Services"/>
    <s v="India's leading BNPL and digital credit platform serving millions of aspirational individuals."/>
    <s v="Sashank Rishyasringa, Gaurav Hinduja"/>
    <s v="Lightrock India"/>
    <n v="50000000"/>
    <x v="1"/>
    <n v="9"/>
    <s v="Bangalore-Financial Services"/>
    <s v="Cat C"/>
    <x v="0"/>
  </r>
  <r>
    <x v="332"/>
    <n v="2015"/>
    <x v="5"/>
    <x v="1"/>
    <s v="Financial Services"/>
    <s v="ZestMoney helps make it accessible for millions to upgrade, to enhance, to rise, while keeping it affordable."/>
    <s v="Priya Sharma, Lizzie Chapman"/>
    <s v="Zip Co"/>
    <n v="50000000"/>
    <x v="9"/>
    <n v="9"/>
    <s v="Bangalore-Financial Services"/>
    <s v="Cat C"/>
    <x v="0"/>
  </r>
  <r>
    <x v="333"/>
    <n v="2014"/>
    <x v="5"/>
    <x v="1"/>
    <s v="Interior Design"/>
    <s v="Tech-empowered teams have delivered over 20,000 homes across 16 cities over the last 7 years."/>
    <s v="Srikanth Iyer"/>
    <s v="IIFL AMC, Oman India Joint Investment Fund"/>
    <n v="50000000"/>
    <x v="7"/>
    <n v="9"/>
    <s v="Bangalore-Interior Design"/>
    <s v="Cat C"/>
    <x v="0"/>
  </r>
  <r>
    <x v="334"/>
    <n v="2015"/>
    <x v="5"/>
    <x v="1"/>
    <s v="Logistics"/>
    <s v="Locus is an intelligent decision-making and automation platform for logistics."/>
    <s v="Geet Garg, Nishith Rastogi"/>
    <s v="Blume Ventures, Exfinity Venture Partners"/>
    <n v="50000000"/>
    <x v="9"/>
    <n v="6"/>
    <s v="Bangalore-Logistics"/>
    <s v="Cat C"/>
    <x v="0"/>
  </r>
  <r>
    <x v="335"/>
    <n v="2011"/>
    <x v="5"/>
    <x v="1"/>
    <s v="EdTech"/>
    <s v="BYJU'S is an educational technology company that develops personalized learning programs for K-12 students."/>
    <s v="Byju Raveendran, Divya Gokulnath"/>
    <s v="Blackstone Group, ADQ"/>
    <n v="50000000"/>
    <x v="1"/>
    <n v="6"/>
    <s v="Bangalore-EdTech"/>
    <s v="Cat C"/>
    <x v="0"/>
  </r>
  <r>
    <x v="275"/>
    <n v="2017"/>
    <x v="5"/>
    <x v="1"/>
    <s v="Hospital &amp; Health Care"/>
    <s v="MFine aims to make access to trusted healthcare simple, fast, and effective."/>
    <s v="Prasad Kompalli, Ashutosh Lawania"/>
    <s v="Moore Strategic Ventures, BEENEXT"/>
    <n v="48000000"/>
    <x v="9"/>
    <n v="9"/>
    <s v="Bangalore-Hospital &amp; Health Care"/>
    <s v="Cat C"/>
    <x v="0"/>
  </r>
  <r>
    <x v="336"/>
    <n v="2015"/>
    <x v="5"/>
    <x v="1"/>
    <s v="Online storytelling"/>
    <s v="Pratilipi is the largest Indian language self-publishing platform with over 350,000 authors and more than 28,000,000 unique monthly readers."/>
    <s v="Ranjeet Pratap Singh"/>
    <s v="Krafton Inc, Omidyar"/>
    <n v="48000000"/>
    <x v="1"/>
    <n v="7"/>
    <s v="Bangalore-Online storytelling"/>
    <s v="Cat C"/>
    <x v="0"/>
  </r>
  <r>
    <x v="312"/>
    <n v="2016"/>
    <x v="5"/>
    <x v="1"/>
    <s v="Social commerce"/>
    <s v="India's Largest Lifestyle Social Commerce platform. Empowering millions of storytellers &amp; Micro-Entrepreneurs."/>
    <s v="Pulkit Agarwal, Prashant Sachan, Arun Lodhi, Bimal Kartheek Rebba"/>
    <s v="Mirae Asset, H&amp;M"/>
    <n v="45000000"/>
    <x v="4"/>
    <n v="7"/>
    <s v="Bangalore-Social commerce"/>
    <s v="Cat C"/>
    <x v="0"/>
  </r>
  <r>
    <x v="337"/>
    <n v="2019"/>
    <x v="5"/>
    <x v="0"/>
    <s v="Banking"/>
    <s v="A digital banking experience that keeps pace with you, and helps master money too."/>
    <s v="Jitendra Gupta"/>
    <s v="Nubank, Global Founders Capital, Sequoia Capital India, Matrix Partners India"/>
    <n v="44000000"/>
    <x v="4"/>
    <n v="8"/>
    <s v="Mumbai-Banking"/>
    <s v="Cat C"/>
    <x v="0"/>
  </r>
  <r>
    <x v="338"/>
    <n v="2012"/>
    <x v="5"/>
    <x v="4"/>
    <s v="Logistics"/>
    <s v="India's #1 eCommerce Logistics and Shipping Solution Empowering over 1 Lakh Indian eCommerce Sellers."/>
    <s v="Saahil Goel, Akshay Ghulati"/>
    <s v="March Capital, Tribe Capital"/>
    <n v="41000000"/>
    <x v="18"/>
    <n v="7"/>
    <s v="New Delhi-Logistics"/>
    <s v="Cat C"/>
    <x v="0"/>
  </r>
  <r>
    <x v="339"/>
    <n v="2012"/>
    <x v="5"/>
    <x v="0"/>
    <s v="Food &amp; Beverages"/>
    <s v="India's Largest Desi Meals Brand"/>
    <s v="Anshul Gupta, Amit Raj"/>
    <s v="Tiger Global"/>
    <n v="40000000"/>
    <x v="1"/>
    <n v="12"/>
    <s v="Mumbai-Food &amp; Beverages"/>
    <s v="Cat C"/>
    <x v="0"/>
  </r>
  <r>
    <x v="340"/>
    <n v="2015"/>
    <x v="5"/>
    <x v="1"/>
    <s v="Consumer Services"/>
    <s v="Simpl empowers merchants to build trusted relationships with their customers one transaction at a time through one-click checkout, personalized PoS credit and intelligent loyalty rewards"/>
    <s v="Nitya, Chaitra Chidanand"/>
    <s v="Valar Ventures, IA Ventures"/>
    <n v="40000000"/>
    <x v="4"/>
    <n v="12"/>
    <s v="Bangalore-Consumer Services"/>
    <s v="Cat C"/>
    <x v="0"/>
  </r>
  <r>
    <x v="199"/>
    <n v="2019"/>
    <x v="5"/>
    <x v="1"/>
    <s v="Logistics &amp; Supply Chain"/>
    <s v="A B2B marketplace leveraging technology to deliver the fastest harvest-to-retail in the industry."/>
    <s v="Utham Gowda"/>
    <s v="Tiger Global, Prosus Ventures"/>
    <n v="40000000"/>
    <x v="4"/>
    <n v="12"/>
    <s v="Bangalore-Logistics &amp; Supply Chain"/>
    <s v="Cat C"/>
    <x v="0"/>
  </r>
  <r>
    <x v="139"/>
    <n v="2014"/>
    <x v="5"/>
    <x v="0"/>
    <s v="Mobility"/>
    <s v="India’s #1 bus transport technology company."/>
    <s v="Vinayak Bhavnani, Mohit Dubey"/>
    <s v="Lightrock India, Filter Capital"/>
    <n v="40000000"/>
    <x v="9"/>
    <n v="10"/>
    <s v="Mumbai-Mobility"/>
    <s v="Cat C"/>
    <x v="0"/>
  </r>
  <r>
    <x v="341"/>
    <n v="2015"/>
    <x v="5"/>
    <x v="1"/>
    <s v="FinTech"/>
    <s v="Smallcase is a new way to invest in the stock markets."/>
    <s v="Anugrah Shrivastava, Vasanth Kamath, Rohan Gupta"/>
    <s v="Faering Capital"/>
    <n v="40000000"/>
    <x v="9"/>
    <n v="8"/>
    <s v="Bangalore-FinTech"/>
    <s v="Cat C"/>
    <x v="0"/>
  </r>
  <r>
    <x v="237"/>
    <n v="2015"/>
    <x v="5"/>
    <x v="0"/>
    <s v="D2C"/>
    <s v="MyGlamm is India’s fastest growing direct-to-consumer beauty brand."/>
    <s v="Darpan Sanghvi, Priyanka Gill"/>
    <s v="Accel Partners"/>
    <n v="40000000"/>
    <x v="1"/>
    <n v="7"/>
    <s v="Mumbai-D2C"/>
    <s v="Cat C"/>
    <x v="0"/>
  </r>
  <r>
    <x v="342"/>
    <n v="2019"/>
    <x v="5"/>
    <x v="1"/>
    <s v="FinTech"/>
    <s v="India's first numberless card and UPI without a bank account"/>
    <s v="Kush Taneja, Sambhav Jain"/>
    <s v="Greenoaks Capital, Elevation Capital"/>
    <n v="38000000"/>
    <x v="6"/>
    <n v="6"/>
    <s v="Bangalore-FinTech"/>
    <s v="Cat C"/>
    <x v="0"/>
  </r>
  <r>
    <x v="343"/>
    <n v="2015"/>
    <x v="5"/>
    <x v="16"/>
    <s v="E-learning"/>
    <s v="Collegedekho.com is Student’s Partner, Friend &amp; Confidante, To Help Him Take a Decision and Move On to His Career Goals"/>
    <s v="Ruchir Arora"/>
    <s v="Disrupt ADQ, QIC"/>
    <n v="35000000"/>
    <x v="4"/>
    <n v="12"/>
    <s v="Gurgaon-E-learning"/>
    <s v="Cat C"/>
    <x v="0"/>
  </r>
  <r>
    <x v="344"/>
    <n v="2011"/>
    <x v="5"/>
    <x v="1"/>
    <s v="Telecommunications"/>
    <s v="Asia's largest customer engagement platform, streamlining customer interactions for Swiggy, Ola, Flipkart, GoJek etc."/>
    <s v="Shivakumar Ganesan, Ishwar Sridharan, Siddharth Ramesh, Vijay Sharma"/>
    <s v="IIFL AMC, Sistema Asia Fund, CX Partners, Singularity Growth Opportunities Fund"/>
    <n v="35000000"/>
    <x v="9"/>
    <n v="9"/>
    <s v="Bangalore-Telecommunications"/>
    <s v="Cat C"/>
    <x v="0"/>
  </r>
  <r>
    <x v="345"/>
    <n v="2017"/>
    <x v="5"/>
    <x v="1"/>
    <s v="Automotive"/>
    <s v="Autonomous industrial vehicle maker"/>
    <s v="Saurabh Chandra, Saad Nasser"/>
    <s v="Blume Ventures, Exfinity Venture Partners"/>
    <n v="35000000"/>
    <x v="8"/>
    <n v="7"/>
    <s v="Bangalore-Automotive"/>
    <s v="Cat C"/>
    <x v="0"/>
  </r>
  <r>
    <x v="295"/>
    <n v="2019"/>
    <x v="5"/>
    <x v="1"/>
    <s v="Information Technology &amp; Services"/>
    <s v="Neobank for Growing SMBs. Simplify GST Billing &amp; Accounting needs with myBillBook App."/>
    <s v="Rahul Raj, Aditya Naik, Rakesh Yadav"/>
    <s v="Sequoia Capital India"/>
    <n v="31000000"/>
    <x v="4"/>
    <n v="9"/>
    <s v="Bangalore-Information Technology &amp; Services"/>
    <s v="Cat C"/>
    <x v="0"/>
  </r>
  <r>
    <x v="346"/>
    <n v="2014"/>
    <x v="5"/>
    <x v="1"/>
    <s v="Software Startup"/>
    <s v="Insights-led customer engagement platform for the customer-obsessed marketers &amp; product owners."/>
    <s v="Raviteja Dodda, Yashwanth Kumar"/>
    <s v="Steadview Capital"/>
    <n v="30000000"/>
    <x v="11"/>
    <n v="12"/>
    <s v="Bangalore-Software Startup"/>
    <s v="Cat C"/>
    <x v="0"/>
  </r>
  <r>
    <x v="347"/>
    <n v="2017"/>
    <x v="5"/>
    <x v="15"/>
    <s v="Financial Services"/>
    <s v="Vayana Network is an electronic network that connects Corporates and their Supply Chain to Financial Institutions for easy, quick and low-cost access to Trade Financing of their Payables and Receivables."/>
    <s v="Ramaswamy Iyer"/>
    <s v="CDC Group, Jungle Ventures, March Capital, Marshall Wace"/>
    <n v="30000000"/>
    <x v="9"/>
    <n v="11"/>
    <s v="Pune-Financial Services"/>
    <s v="Cat C"/>
    <x v="0"/>
  </r>
  <r>
    <x v="265"/>
    <n v="2016"/>
    <x v="5"/>
    <x v="4"/>
    <s v="FinTech"/>
    <s v="Progcap (Desiderata Impact Ventures Private Limited) is a mission-driven, inclusive financing technology firm"/>
    <s v="Pallavi Shrivastava, Himanshu Chandra"/>
    <s v="Tiger Global"/>
    <n v="30000000"/>
    <x v="9"/>
    <n v="10"/>
    <s v="New Delhi-FinTech"/>
    <s v="Cat C"/>
    <x v="0"/>
  </r>
  <r>
    <x v="348"/>
    <n v="2017"/>
    <x v="5"/>
    <x v="0"/>
    <s v="Financial Services"/>
    <s v="CredAble provides liquidity programs for enterprise supply chains."/>
    <s v="Nirav Choksi"/>
    <s v="Plutus Wealth, Oaks Asset Management"/>
    <n v="30000000"/>
    <x v="4"/>
    <n v="10"/>
    <s v="Mumbai-Financial Services"/>
    <s v="Cat C"/>
    <x v="0"/>
  </r>
  <r>
    <x v="110"/>
    <n v="2015"/>
    <x v="5"/>
    <x v="4"/>
    <s v="B2B startup"/>
    <s v="Bijnis is revolutionizing the way manufacturers operate and scale their factories by digitizing their Demand/Supply/Captial/Operations."/>
    <s v="Siddharth, Chaitanya Rathi, Siddharth Rastogi, Shubham Agarwal"/>
    <s v="Westbridge Capital"/>
    <n v="30000000"/>
    <x v="4"/>
    <n v="9"/>
    <s v="New Delhi-B2B startup"/>
    <s v="Cat C"/>
    <x v="0"/>
  </r>
  <r>
    <x v="146"/>
    <n v="2015"/>
    <x v="5"/>
    <x v="0"/>
    <s v="Consumer Electronics"/>
    <s v="Miko is an advanced robotics startup founded by three IIT Bombay post-graduates on the pillars of robotics, AI &amp; IoT."/>
    <s v="Sneh R Vaswani, Prashant V Iyengar, Chintan S Raikar"/>
    <s v="IIFL AMC, Mankind Pharma Family Office, Aroa Ventures"/>
    <n v="28000000"/>
    <x v="1"/>
    <n v="8"/>
    <s v="Mumbai-Consumer Electronics"/>
    <s v="Cat C"/>
    <x v="0"/>
  </r>
  <r>
    <x v="349"/>
    <n v="2019"/>
    <x v="5"/>
    <x v="4"/>
    <s v="Tech startup"/>
    <s v="Building an eco-system for car owners which will be a one-stop solution for all their needs."/>
    <s v="Amit Lakhotia"/>
    <s v="Sequoia Capital, Matrix Partners"/>
    <n v="25000000"/>
    <x v="4"/>
    <n v="11"/>
    <s v="New Delhi-Tech startup"/>
    <s v="Cat C"/>
    <x v="0"/>
  </r>
  <r>
    <x v="350"/>
    <n v="2015"/>
    <x v="5"/>
    <x v="1"/>
    <s v="Design"/>
    <s v="Design Cafe is on a mission to democratize good design for homes in India."/>
    <s v="Shezan Bhojani, Gita Ramanan"/>
    <s v="Westbridge Capital, Sixth Sense Ventures"/>
    <n v="25000000"/>
    <x v="1"/>
    <n v="9"/>
    <s v="Bangalore-Design"/>
    <s v="Cat C"/>
    <x v="0"/>
  </r>
  <r>
    <x v="255"/>
    <n v="2015"/>
    <x v="5"/>
    <x v="0"/>
    <s v="EdTech"/>
    <s v="upGrad is India’s largest online higher education company providing programs in Data Science, Technology, Management and Law, to students, working professionals and enterprises."/>
    <s v="Phalgun Kompalli, Ronnie Screwvala, Mayank Kumar"/>
    <s v="India Infoline Finance"/>
    <n v="25000000"/>
    <x v="1"/>
    <n v="8"/>
    <s v="Mumbai-EdTech"/>
    <s v="Cat C"/>
    <x v="0"/>
  </r>
  <r>
    <x v="351"/>
    <n v="2018"/>
    <x v="5"/>
    <x v="4"/>
    <s v="Financial Services"/>
    <s v="Credgenics is India’s first of it's kind NPA resolution platform backed by credible investors including Accel Partners and Titan Capital."/>
    <s v="Rishabh Goel, Mayank Khera, Anand Agrawal"/>
    <s v="Westbridge Capital, Tanglin Venture Partners"/>
    <n v="25000000"/>
    <x v="6"/>
    <n v="8"/>
    <s v="New Delhi-Financial Services"/>
    <s v="Cat C"/>
    <x v="0"/>
  </r>
  <r>
    <x v="352"/>
    <n v="2017"/>
    <x v="5"/>
    <x v="4"/>
    <s v="FinTech"/>
    <s v="An education loan platform to finance meritorious students for the college expenses by underwriting future employability"/>
    <s v="Avinash Kumar"/>
    <s v="Capital India"/>
    <n v="25000000"/>
    <x v="1"/>
    <n v="7"/>
    <s v="New Delhi-FinTech"/>
    <s v="Cat C"/>
    <x v="0"/>
  </r>
  <r>
    <x v="353"/>
    <n v="2019"/>
    <x v="5"/>
    <x v="0"/>
    <s v="Health, Wellness &amp; Fitness"/>
    <s v="A platform of digital first health clinics for men and women"/>
    <s v="Dhyanesh Shah"/>
    <s v="Sequoia"/>
    <n v="24000000"/>
    <x v="6"/>
    <n v="11"/>
    <s v="Mumbai-Health, Wellness &amp; Fitness"/>
    <s v="Cat C"/>
    <x v="0"/>
  </r>
  <r>
    <x v="354"/>
    <n v="2015"/>
    <x v="5"/>
    <x v="1"/>
    <s v="D2C jewellery"/>
    <s v="A company that styles jewellery for the contemporary wardrobe."/>
    <s v="Saroja Yeramili"/>
    <s v="9Unicorns, Symphony International Holdings Limited, Value Quest"/>
    <n v="24000000"/>
    <x v="1"/>
    <n v="10"/>
    <s v="Bangalore-D2C jewellery"/>
    <s v="Cat C"/>
    <x v="0"/>
  </r>
  <r>
    <x v="355"/>
    <n v="2014"/>
    <x v="5"/>
    <x v="1"/>
    <s v="Information Technology &amp; Services"/>
    <s v="BetterPlace is India’s largest technology platform delivering digital solutions for blue-collar workforce management, throughout the entire value chain."/>
    <s v="Pravin Agarwala"/>
    <s v="Jungle Ventures, CX Partners"/>
    <n v="24000000"/>
    <x v="9"/>
    <n v="9"/>
    <s v="Bangalore-Information Technology &amp; Services"/>
    <s v="Cat C"/>
    <x v="0"/>
  </r>
  <r>
    <x v="356"/>
    <n v="2016"/>
    <x v="5"/>
    <x v="1"/>
    <s v="AI startup"/>
    <s v="Enabling enterprises to automate their contact centre operations using Voice AI."/>
    <s v="Sourabh Gupta, Akshay Deshraj"/>
    <s v="WestBridge Capital"/>
    <n v="23000000"/>
    <x v="4"/>
    <n v="9"/>
    <s v="Bangalore-AI startup"/>
    <s v="Cat C"/>
    <x v="0"/>
  </r>
  <r>
    <x v="357"/>
    <n v="2018"/>
    <x v="5"/>
    <x v="1"/>
    <s v="OTT"/>
    <s v="Pocket FM lets users discover and enjoy the greatest selection of audio content ranging from audiobooks, stories and podcasts from the most diverse creator community."/>
    <s v="Rohan, Nishanth Srinivas, Prateek Dixit"/>
    <s v="Lightspeed, Times Group, Tanglin Venture Partners"/>
    <n v="22000000"/>
    <x v="4"/>
    <n v="12"/>
    <s v="Bangalore-OTT"/>
    <s v="Cat C"/>
    <x v="0"/>
  </r>
  <r>
    <x v="358"/>
    <n v="2019"/>
    <x v="5"/>
    <x v="1"/>
    <s v="Automotive"/>
    <s v="A Research and development driven company on a mission to build the future of mobility that is electric and connected."/>
    <s v="Suhas Rajkumar"/>
    <m/>
    <n v="21000000"/>
    <x v="19"/>
    <n v="11"/>
    <s v="Bangalore-Automotive"/>
    <s v="Cat C"/>
    <x v="0"/>
  </r>
  <r>
    <x v="359"/>
    <n v="2012"/>
    <x v="5"/>
    <x v="0"/>
    <s v="Consumer Electronics"/>
    <s v="Atomberg has built the ‘Brushless DC Motor’ (BLDC) technology for ceiling fans in India and has continuously innovated and improved on the technology."/>
    <s v="Manoj, Sibabrata Das"/>
    <s v="Jungle Ventures"/>
    <n v="20000000"/>
    <x v="1"/>
    <n v="12"/>
    <s v="Mumbai-Consumer Electronics"/>
    <s v="Cat C"/>
    <x v="0"/>
  </r>
  <r>
    <x v="360"/>
    <n v="2014"/>
    <x v="5"/>
    <x v="1"/>
    <s v="Furniture"/>
    <s v="A home solutions and sleep company, currently collaborating with the world's biggest sleep influencer."/>
    <s v="Ankit Garg, Chaitanya Ramalingegowda"/>
    <s v="SIG"/>
    <n v="20000000"/>
    <x v="9"/>
    <n v="11"/>
    <s v="Bangalore-Furniture"/>
    <s v="Cat C"/>
    <x v="0"/>
  </r>
  <r>
    <x v="361"/>
    <n v="2017"/>
    <x v="5"/>
    <x v="15"/>
    <s v="Industrial Automation"/>
    <s v="Real-time, automated insights to increase plant efficiency"/>
    <s v="Vipin Raghavan, Priya Venkat, Arjunan PN"/>
    <s v="Ascent Capital"/>
    <n v="20000000"/>
    <x v="4"/>
    <n v="11"/>
    <s v="Pune-Industrial Automation"/>
    <s v="Cat C"/>
    <x v="0"/>
  </r>
  <r>
    <x v="362"/>
    <n v="2015"/>
    <x v="5"/>
    <x v="4"/>
    <s v="Food &amp; Beverages"/>
    <s v="VAHDAM is among the world’s first vertically integrated online-first tea brands."/>
    <s v="Bala Sarda"/>
    <s v="IIFL AMC"/>
    <n v="20000000"/>
    <x v="11"/>
    <n v="9"/>
    <s v="New Delhi-Food &amp; Beverages"/>
    <s v="Cat C"/>
    <x v="0"/>
  </r>
  <r>
    <x v="128"/>
    <n v="2018"/>
    <x v="5"/>
    <x v="4"/>
    <s v="FinTech"/>
    <s v="The vision to make financial inclusion a reality for Indian merchants."/>
    <s v="Ashneer Grover, Shashvat Nakrani"/>
    <s v="IIFL Wealth, Asset Management, Northern Arc Capital"/>
    <n v="20000000"/>
    <x v="2"/>
    <n v="8"/>
    <s v="New Delhi-FinTech"/>
    <s v="Cat C"/>
    <x v="0"/>
  </r>
  <r>
    <x v="363"/>
    <n v="2019"/>
    <x v="5"/>
    <x v="1"/>
    <s v="Financial Services"/>
    <s v="Klub was founded with the vision of revolutionizing growth capital for Asia’s most loved brands.a"/>
    <s v="Anurakt Jain, Ishita Verma"/>
    <s v="9Unicorns, Sequoia Capital India’s Surge"/>
    <n v="20000000"/>
    <x v="1"/>
    <n v="8"/>
    <s v="Bangalore-Financial Services"/>
    <s v="Cat C"/>
    <x v="0"/>
  </r>
  <r>
    <x v="161"/>
    <n v="2018"/>
    <x v="5"/>
    <x v="0"/>
    <s v="Health"/>
    <s v="India’s first and largest at home smile makeover service using invisible aligners."/>
    <s v="Dr Arpi Mehta, Dr Pravin Shetty, Dr Manjul Jain, Dr Anirudh Kale"/>
    <s v="Eight Roads Ventures, Think Investments, Mankekar Family Office"/>
    <n v="20000000"/>
    <x v="4"/>
    <n v="8"/>
    <s v="Mumbai-Health"/>
    <s v="Cat C"/>
    <x v="0"/>
  </r>
  <r>
    <x v="304"/>
    <n v="2016"/>
    <x v="5"/>
    <x v="1"/>
    <s v="FinTech"/>
    <s v="Slice is India's best credit card challenger to pay bills, manage expenses, and unlock rewards."/>
    <s v="Rajan Bajaj"/>
    <s v="Gunosy, Blume Ventures"/>
    <n v="20000000"/>
    <x v="1"/>
    <n v="6"/>
    <s v="Bangalore-FinTech"/>
    <s v="Cat C"/>
    <x v="0"/>
  </r>
  <r>
    <x v="283"/>
    <n v="2018"/>
    <x v="5"/>
    <x v="1"/>
    <s v="Entertainment"/>
    <s v="Chingari - Bharat Ka Super Entertainment App. A unique and fun short video app, can create interesting videos and share them with the world."/>
    <s v="Sumit Ghosh"/>
    <s v="Solana"/>
    <n v="19000000"/>
    <x v="1"/>
    <n v="10"/>
    <s v="Bangalore-Entertainment"/>
    <s v="Cat C"/>
    <x v="0"/>
  </r>
  <r>
    <x v="364"/>
    <n v="2015"/>
    <x v="5"/>
    <x v="0"/>
    <s v="Retail"/>
    <s v="LoveLocal (formerly known as m.Paani) is bringing Trusted Local Shops Online and empowering them to deliver the neighbourhood shopping experience of the future."/>
    <s v="Akanksha Hazari"/>
    <s v="Vulcan Capital"/>
    <n v="18000000"/>
    <x v="13"/>
    <n v="10"/>
    <s v="Mumbai-Retail"/>
    <s v="Cat C"/>
    <x v="0"/>
  </r>
  <r>
    <x v="365"/>
    <n v="2016"/>
    <x v="5"/>
    <x v="5"/>
    <s v="SaaS"/>
    <s v="Building high impact communication, workflow and productivity tools for sales and support teams throughout the globe."/>
    <s v="Gaurav Sharma"/>
    <s v="Base 10 Partners, Eight Roads Ventures"/>
    <n v="17000000"/>
    <x v="6"/>
    <n v="10"/>
    <s v="Noida-SaaS"/>
    <s v="Cat C"/>
    <x v="0"/>
  </r>
  <r>
    <x v="366"/>
    <n v="2015"/>
    <x v="5"/>
    <x v="1"/>
    <s v="Hospitality"/>
    <s v="Treebo Hotels is India's most loved hotel chain in the premium-budget segment."/>
    <s v="Sidharth Gupta, Kadam Jeet Jain, Rahul Chaudhary"/>
    <s v="Accor"/>
    <n v="16000000"/>
    <x v="11"/>
    <n v="6"/>
    <s v="Bangalore-Hospitality"/>
    <s v="Cat C"/>
    <x v="0"/>
  </r>
  <r>
    <x v="228"/>
    <n v="2017"/>
    <x v="5"/>
    <x v="1"/>
    <s v="Financial Services"/>
    <s v="A digital platform to make financial services accessible to 100 million unserved and underserved households across India"/>
    <s v="Nandan Nilekani, Vijay Kelkar"/>
    <s v="Oikocredit, Nomura, The Bill &amp; Melinda Gates Foundation"/>
    <n v="15000000"/>
    <x v="20"/>
    <n v="10"/>
    <s v="Bangalore-Financial Services"/>
    <s v="Cat C"/>
    <x v="0"/>
  </r>
  <r>
    <x v="367"/>
    <n v="2013"/>
    <x v="5"/>
    <x v="1"/>
    <s v="Lifestyle"/>
    <s v="House of Kieraya, well-known for furniture and lifestyle rental brand Furlenco"/>
    <s v="Ajith Mohan Karimpana"/>
    <s v="TradeCred"/>
    <n v="15000000"/>
    <x v="1"/>
    <n v="8"/>
    <s v="Bangalore-Lifestyle"/>
    <s v="Cat C"/>
    <x v="0"/>
  </r>
  <r>
    <x v="368"/>
    <n v="2015"/>
    <x v="5"/>
    <x v="0"/>
    <s v="E-learning"/>
    <s v="An AI-powered right skilling suite that helps enterprises unlock business potential."/>
    <s v="Subramanian Viswanathan, Kuljit Chadha"/>
    <s v="Dallas Venture Capital, Mars Growth Capital"/>
    <n v="13000000"/>
    <x v="4"/>
    <n v="11"/>
    <s v="Mumbai-E-learning"/>
    <s v="Cat C"/>
    <x v="0"/>
  </r>
  <r>
    <x v="369"/>
    <n v="2019"/>
    <x v="5"/>
    <x v="1"/>
    <s v="Logistics &amp; Supply Chain"/>
    <s v="India’s first Plug-n-Play distribution ecosystem for brands"/>
    <s v="Abhishek Nehru, Santosh Dabke"/>
    <s v="Sojitz Corporation, Stride Ventures"/>
    <n v="12000000"/>
    <x v="13"/>
    <n v="12"/>
    <s v="Bangalore-Logistics &amp; Supply Chain"/>
    <s v="Cat C"/>
    <x v="0"/>
  </r>
  <r>
    <x v="370"/>
    <n v="2018"/>
    <x v="5"/>
    <x v="15"/>
    <s v="Hospital &amp; Health Care"/>
    <s v="India's first health insurance with unlimited primary care for employees."/>
    <s v="Amrit Singh, Mayank Kale"/>
    <s v="Elevation, General Catalyst"/>
    <n v="12000000"/>
    <x v="1"/>
    <n v="10"/>
    <s v="Pune-Hospital &amp; Health Care"/>
    <s v="Cat C"/>
    <x v="0"/>
  </r>
  <r>
    <x v="62"/>
    <n v="2019"/>
    <x v="5"/>
    <x v="1"/>
    <s v="FinTech"/>
    <s v="Empower Indian startups by creating the right financial products starting with a high-limit corporate credit card with unlimited benefits, no personal liability and no fixed deposit."/>
    <s v="Pei-fu Hsieh, Amit Jangir, Kartik Jain, Sunil Sinha"/>
    <s v="Ramp, Rainfall Ventures, Roka Works, Y Combinator"/>
    <n v="12000000"/>
    <x v="8"/>
    <n v="9"/>
    <s v="Bangalore-FinTech"/>
    <s v="Cat C"/>
    <x v="0"/>
  </r>
  <r>
    <x v="199"/>
    <n v="2019"/>
    <x v="5"/>
    <x v="1"/>
    <s v="Logistics"/>
    <s v="A B2B marketplace leveraging technology to deliver the fastest harvest-to-retail in the industry."/>
    <s v="Utham Gowda"/>
    <s v="Accel Partners, Matrix India"/>
    <n v="12000000"/>
    <x v="6"/>
    <n v="7"/>
    <s v="Bangalore-Logistics"/>
    <s v="Cat C"/>
    <x v="0"/>
  </r>
  <r>
    <x v="371"/>
    <n v="2016"/>
    <x v="5"/>
    <x v="0"/>
    <s v="SaaS"/>
    <s v="Toch is an AI-driven platform that helps broadcasters, OTT platforms, media platforms, and creators to revolutionize videos."/>
    <s v="Vinayak Shrivastav, Saket Dandotia, Alok Patil"/>
    <m/>
    <n v="11000000"/>
    <x v="6"/>
    <n v="10"/>
    <s v="Mumbai-SaaS"/>
    <s v="Cat C"/>
    <x v="0"/>
  </r>
  <r>
    <x v="372"/>
    <n v="2016"/>
    <x v="5"/>
    <x v="15"/>
    <s v="Health, Wellness &amp; Fitness"/>
    <s v="FITTR’s mission is to reach out to 50 million people and make them fit, create jobs in the fitness industry, teach people how easy it is to stay fit and move together as a Wolfpack."/>
    <s v="Rohit Chattopadhyay, Jitendra Chouksey, Suniel Shetty, Sonal Singh, Bala Dabbedi"/>
    <s v="Dream Capital, Elysian Park Ventures"/>
    <n v="11000000"/>
    <x v="6"/>
    <n v="9"/>
    <s v="Pune-Health, Wellness &amp; Fitness"/>
    <s v="Cat C"/>
    <x v="0"/>
  </r>
  <r>
    <x v="373"/>
    <n v="2015"/>
    <x v="5"/>
    <x v="0"/>
    <s v="Financial Services"/>
    <s v="P2P lending platform delivering high returns of up to 12% p.a. for 5 years to investors."/>
    <s v="Bhavin Patel, Dipesh Karki"/>
    <s v="Tuscan Ventures, Ohm Stock Brokers, Artha Venture Fund"/>
    <n v="10000000"/>
    <x v="6"/>
    <n v="12"/>
    <s v="Mumbai-Financial Services"/>
    <s v="Cat C"/>
    <x v="0"/>
  </r>
  <r>
    <x v="196"/>
    <n v="2015"/>
    <x v="5"/>
    <x v="4"/>
    <s v="Health, Wellness &amp; Fitness"/>
    <s v="An award-winning brand, committed to solving those Intimate &amp; Menstrual Hygiene issues for women"/>
    <s v="Deep Bajaj"/>
    <s v="The Good Glamm Group"/>
    <n v="10000000"/>
    <x v="1"/>
    <n v="12"/>
    <s v="New Delhi-Health, Wellness &amp; Fitness"/>
    <s v="Cat C"/>
    <x v="0"/>
  </r>
  <r>
    <x v="374"/>
    <n v="2013"/>
    <x v="5"/>
    <x v="0"/>
    <s v="Logistics &amp; Supply Chain"/>
    <s v="&quot;Leading Enterprise in Asset Pooling&quot; India's Largest Sustainable Supply Chain Solutions Company."/>
    <s v="Anurag Malempati"/>
    <s v="CDC Group"/>
    <n v="10000000"/>
    <x v="1"/>
    <n v="11"/>
    <s v="Mumbai-Logistics &amp; Supply Chain"/>
    <s v="Cat C"/>
    <x v="0"/>
  </r>
  <r>
    <x v="375"/>
    <n v="2014"/>
    <x v="5"/>
    <x v="1"/>
    <s v="Furniture Rental"/>
    <s v="Furniture, appliances, electronics, and fitness products on monthly rental subscriptions."/>
    <s v="Geetansh Bamania"/>
    <s v="Accel, Bain Capital"/>
    <n v="10000000"/>
    <x v="1"/>
    <n v="11"/>
    <s v="Bangalore-Furniture Rental"/>
    <s v="Cat C"/>
    <x v="0"/>
  </r>
  <r>
    <x v="376"/>
    <n v="2011"/>
    <x v="5"/>
    <x v="0"/>
    <s v="Information Technology &amp; Services"/>
    <s v="IDfy helps people and business build authentic relationships by ensuring that both parties are who they claim to be and can be trusted."/>
    <s v="Ashok Hariharan"/>
    <s v="TransUnion, Blume Ventures"/>
    <n v="10000000"/>
    <x v="11"/>
    <n v="10"/>
    <s v="Mumbai-Information Technology &amp; Services"/>
    <s v="Cat C"/>
    <x v="0"/>
  </r>
  <r>
    <x v="128"/>
    <n v="2018"/>
    <x v="5"/>
    <x v="4"/>
    <s v="Financial Services"/>
    <s v="BharatPe launched India’s first UPI interoperable QR code, first ZERO MDR payment acceptance service, and first UPI payment backed merchant cash advance service."/>
    <s v="Ashneer Grover, Shashvat Nakrani"/>
    <s v="MAS Financial Services"/>
    <n v="10000000"/>
    <x v="1"/>
    <n v="10"/>
    <s v="New Delhi-Financial Services"/>
    <s v="Cat C"/>
    <x v="0"/>
  </r>
  <r>
    <x v="377"/>
    <n v="2015"/>
    <x v="5"/>
    <x v="0"/>
    <s v="Financial Services"/>
    <s v="ePaylater is a payment solution that aims to separate the experience of shopping from the hassles of payment process."/>
    <s v="Aurko Bhattacharya, Akshat Saxena"/>
    <s v="Responsibility, Blue Ashva Capital, Pravega Ventures"/>
    <n v="10000000"/>
    <x v="4"/>
    <n v="9"/>
    <s v="Mumbai-Financial Services"/>
    <s v="Cat C"/>
    <x v="0"/>
  </r>
  <r>
    <x v="378"/>
    <n v="2016"/>
    <x v="5"/>
    <x v="0"/>
    <s v="Investment Management"/>
    <s v="Sanctum is an Indian wealth management firm which has acquired RBS India’s Private Banking business."/>
    <s v="Shiv Gupta"/>
    <s v="The Xander Group"/>
    <n v="10000000"/>
    <x v="1"/>
    <n v="9"/>
    <s v="Mumbai-Investment Management"/>
    <s v="Cat C"/>
    <x v="0"/>
  </r>
  <r>
    <x v="379"/>
    <n v="2017"/>
    <x v="5"/>
    <x v="4"/>
    <s v="E-learning"/>
    <s v="Offer pedagogically differentiated technology driven solutions that lead to critical thinking and achievement of higher learning outcomes"/>
    <s v="Sarvesh Shrivastava, Ved Prakash Khatri, Amit Kapoor"/>
    <s v="Lightrock India"/>
    <n v="10000000"/>
    <x v="9"/>
    <n v="9"/>
    <s v="New Delhi-E-learning"/>
    <s v="Cat C"/>
    <x v="0"/>
  </r>
  <r>
    <x v="380"/>
    <n v="2016"/>
    <x v="5"/>
    <x v="4"/>
    <s v="Wine &amp; Spirits"/>
    <s v="Boutique Spirit Brands is a leading Brand creation &amp; manufacturing company of Branded alcoholic beverages in India."/>
    <s v="Rahul Gagerna"/>
    <s v="IIFL , Anicut Angel Fund , Kae Capital , TradeCred"/>
    <n v="10000000"/>
    <x v="1"/>
    <n v="9"/>
    <s v="New Delhi-Wine &amp; Spirits"/>
    <s v="Cat C"/>
    <x v="0"/>
  </r>
  <r>
    <x v="381"/>
    <n v="2019"/>
    <x v="5"/>
    <x v="0"/>
    <s v="E-learning"/>
    <s v="LIDO is an ed-tech company revolutionizing formal classroom education through a unique and immersive online classroom for every child in India."/>
    <s v="Sahil Sheth"/>
    <s v="Unilazer Ventures"/>
    <n v="10000000"/>
    <x v="1"/>
    <n v="9"/>
    <s v="Mumbai-E-learning"/>
    <s v="Cat C"/>
    <x v="0"/>
  </r>
  <r>
    <x v="382"/>
    <n v="2019"/>
    <x v="5"/>
    <x v="8"/>
    <s v="E-commerce"/>
    <s v="Empowering SMBs in India"/>
    <s v="Sonakshi Nathani, Ashutosh Singla"/>
    <s v="Sequoia Capital India"/>
    <n v="10000000"/>
    <x v="6"/>
    <n v="9"/>
    <s v="Hyderabad-E-commerce"/>
    <s v="Cat C"/>
    <x v="0"/>
  </r>
  <r>
    <x v="239"/>
    <n v="2017"/>
    <x v="5"/>
    <x v="4"/>
    <s v="Banking"/>
    <s v="Satya MicroCapital Limited is a Delhi based NBFC serving low income entrepreneurs in rural and urban areas."/>
    <s v="Vivek Tiwari"/>
    <s v="responsAbility Investments, Blue Orchard"/>
    <n v="10000000"/>
    <x v="1"/>
    <n v="8"/>
    <s v="New Delhi-Banking"/>
    <s v="Cat C"/>
    <x v="0"/>
  </r>
  <r>
    <x v="383"/>
    <n v="2012"/>
    <x v="5"/>
    <x v="4"/>
    <s v="Consumer Goods"/>
    <s v="Soothe is a consumer goods company engaged in manufacture, marketing &amp; distribution of Personal Hygiene products."/>
    <s v="Sahil Dharia"/>
    <s v="A91 Partners"/>
    <n v="10000000"/>
    <x v="9"/>
    <n v="8"/>
    <s v="New Delhi-Consumer Goods"/>
    <s v="Cat C"/>
    <x v="0"/>
  </r>
  <r>
    <x v="304"/>
    <n v="2016"/>
    <x v="5"/>
    <x v="1"/>
    <s v="Financial Services"/>
    <s v="Slice is India's best credit card challenger to pay bills, manage expenses, and unlock rewards"/>
    <s v="Rajan Bajaj"/>
    <s v="Northern Arc Capital, Niyogin Fintech Limited, Credit Saison India, Vivriti Capital"/>
    <n v="10000000"/>
    <x v="1"/>
    <n v="7"/>
    <s v="Bangalore-Financial Services"/>
    <s v="Cat C"/>
    <x v="0"/>
  </r>
  <r>
    <x v="384"/>
    <n v="2016"/>
    <x v="5"/>
    <x v="1"/>
    <s v="FinTech"/>
    <s v="India's Most Preferred Instant Loan App"/>
    <s v="Jayant Upadhyay, Amit Chandel, Rohit Garg"/>
    <s v="Northern Arc, Vivriti Capital"/>
    <n v="10000000"/>
    <x v="1"/>
    <n v="7"/>
    <s v="Bangalore-FinTech"/>
    <s v="Cat C"/>
    <x v="0"/>
  </r>
  <r>
    <x v="248"/>
    <n v="2019"/>
    <x v="5"/>
    <x v="4"/>
    <s v="Blockchain"/>
    <s v="Developer platform to enable a simplified transaction and onboarding experience for Web3 projects"/>
    <s v="Aniket Jindal, Sachin Tomar"/>
    <s v="Mechanism Capital, DACM"/>
    <n v="9000000"/>
    <x v="1"/>
    <n v="7"/>
    <s v="New Delhi-Blockchain"/>
    <s v="Cat C"/>
    <x v="0"/>
  </r>
  <r>
    <x v="385"/>
    <n v="2010"/>
    <x v="5"/>
    <x v="1"/>
    <s v="Biotechnology"/>
    <s v="Sea6 Energy envisions a future where the abundant oceans will be our biomass farms of tomorrow - to provide solutions in energy, agriculture and food."/>
    <s v="Sailaja Nori, Nelson Vadassery, Sowmya Balendiran, Shrikumar Suryanarayan"/>
    <s v="Aqua-Spark"/>
    <n v="9000000"/>
    <x v="4"/>
    <n v="7"/>
    <s v="Bangalore-Biotechnology"/>
    <s v="Cat C"/>
    <x v="0"/>
  </r>
  <r>
    <x v="386"/>
    <n v="2019"/>
    <x v="5"/>
    <x v="4"/>
    <s v="SaaS startup"/>
    <s v="A mission - to help community builders become community entrepreneurs."/>
    <s v="Tarun Dhamija"/>
    <s v="Qualgro"/>
    <n v="9000000"/>
    <x v="6"/>
    <n v="6"/>
    <s v="New Delhi-SaaS startup"/>
    <s v="Cat C"/>
    <x v="0"/>
  </r>
  <r>
    <x v="387"/>
    <n v="2018"/>
    <x v="5"/>
    <x v="1"/>
    <s v="Gaming"/>
    <s v="Loco is India's leading live game streaming app."/>
    <s v="Anirudh Pandita, Ashwin Suresh"/>
    <s v="Krafton, Lumikai"/>
    <n v="9000000"/>
    <x v="0"/>
    <n v="6"/>
    <s v="Bangalore-Gaming"/>
    <s v="Cat C"/>
    <x v="0"/>
  </r>
  <r>
    <x v="388"/>
    <n v="2014"/>
    <x v="5"/>
    <x v="1"/>
    <s v="Deeptech"/>
    <s v="Log9 Materials is on a mission to make global energy 100% clean."/>
    <s v="Akshay Singhal, Kartik Hajela"/>
    <s v="Amara Raja Batteries"/>
    <n v="8500000"/>
    <x v="21"/>
    <n v="8"/>
    <s v="Bangalore-Deeptech"/>
    <s v="Cat C"/>
    <x v="0"/>
  </r>
  <r>
    <x v="105"/>
    <n v="2018"/>
    <x v="5"/>
    <x v="1"/>
    <s v="Computer Software"/>
    <s v="The platform helps content writers in e-commerce, news, FMCG, and other verticals to optimize emotions in their marketing content."/>
    <s v="Sharmin Ali"/>
    <s v="Pritt Investment Partners, 9Unicorns"/>
    <n v="8000000"/>
    <x v="1"/>
    <n v="10"/>
    <s v="Bangalore-Computer Software"/>
    <s v="Cat C"/>
    <x v="0"/>
  </r>
  <r>
    <x v="389"/>
    <n v="2016"/>
    <x v="5"/>
    <x v="1"/>
    <s v="Information Technology &amp; Services"/>
    <s v="Help companies such as Zomato, Swiggy, Flipkart, Uber, Shadowfax etc. hire blue-collar workers and are on track to become India's largest recruitment platform."/>
    <s v="Madhav Krishna"/>
    <s v="Khosla Ventures"/>
    <n v="8000000"/>
    <x v="6"/>
    <n v="9"/>
    <s v="Bangalore-Information Technology &amp; Services"/>
    <s v="Cat C"/>
    <x v="0"/>
  </r>
  <r>
    <x v="390"/>
    <n v="2016"/>
    <x v="5"/>
    <x v="0"/>
    <s v="Consumer Services"/>
    <s v="Empowering local markets to sell online socially, our mission is to bring 25M sellers online by 2023"/>
    <s v="Mahima Kaul, Jasmeet Thind"/>
    <s v="Ameba Capital, 9Unicorns"/>
    <n v="8000000"/>
    <x v="19"/>
    <n v="9"/>
    <s v="Mumbai-Consumer Services"/>
    <s v="Cat C"/>
    <x v="0"/>
  </r>
  <r>
    <x v="391"/>
    <n v="2019"/>
    <x v="5"/>
    <x v="1"/>
    <s v="Financial Services"/>
    <s v="India’s first socially distributed full stack financial services platform for small town India"/>
    <s v="Vishal Chopra, Himanshu Gupta"/>
    <s v="3one4 Capital, Kalaari Capital"/>
    <n v="8000000"/>
    <x v="6"/>
    <n v="9"/>
    <s v="Bangalore-Financial Services"/>
    <s v="Cat C"/>
    <x v="0"/>
  </r>
  <r>
    <x v="174"/>
    <n v="2012"/>
    <x v="5"/>
    <x v="0"/>
    <s v="Apparel &amp; Fashion"/>
    <s v="Bewakoof is a lifestyle fashion brand that makes creative, distinctive fashion for the trendy, contemporary Indian."/>
    <s v="Prabhkiran Singh"/>
    <s v="InvestCorp"/>
    <n v="8000000"/>
    <x v="1"/>
    <n v="8"/>
    <s v="Mumbai-Apparel &amp; Fashion"/>
    <s v="Cat C"/>
    <x v="0"/>
  </r>
  <r>
    <x v="174"/>
    <n v="2012"/>
    <x v="5"/>
    <x v="0"/>
    <s v="Apparel &amp; Fashion"/>
    <s v="Bewakoof is a lifestyle fashion brand that makes creative, distinctive fashion for the trendy, contemporary Indian."/>
    <s v="Prabhkiran Singh"/>
    <s v="InvestCorp"/>
    <n v="8000000"/>
    <x v="1"/>
    <n v="8"/>
    <s v="Mumbai-Apparel &amp; Fashion"/>
    <s v="Cat C"/>
    <x v="0"/>
  </r>
  <r>
    <x v="142"/>
    <n v="2018"/>
    <x v="5"/>
    <x v="1"/>
    <s v="FinTech"/>
    <s v="KreditBee is a digital lending platform developed to assist young professionals with their personal finances."/>
    <s v="Karthikeyan Krishnaswamy, Madhusudan Ekambaram, Wan Hong"/>
    <s v="NewQuest Capital Partners, Motilal Oswal Private Equity"/>
    <n v="8000000"/>
    <x v="1"/>
    <n v="6"/>
    <s v="Bangalore-FinTech"/>
    <s v="Cat C"/>
    <x v="0"/>
  </r>
  <r>
    <x v="392"/>
    <n v="2015"/>
    <x v="5"/>
    <x v="4"/>
    <s v="Health, Wellness &amp; Fitness"/>
    <s v="Visit is a 360° integrated, highly engaging Health Benefits Platform- covering end to end health &amp; wellness management."/>
    <s v="Shashvat Tripathi, Anurag Prasad, Vaibhav Singh, Chetan Anand"/>
    <s v="Docprime Technologies"/>
    <n v="7500000"/>
    <x v="1"/>
    <n v="10"/>
    <s v="New Delhi-Health, Wellness &amp; Fitness"/>
    <s v="Cat C"/>
    <x v="0"/>
  </r>
  <r>
    <x v="393"/>
    <n v="2015"/>
    <x v="5"/>
    <x v="1"/>
    <s v="Computer &amp; Network Security"/>
    <s v="AI-powered Digital Risk Monitoring platform that provides real-time visibility of cyber threats and actionable Intel."/>
    <s v="Rahul Sasi"/>
    <s v="MassMutual Ventures"/>
    <n v="7000000"/>
    <x v="6"/>
    <n v="12"/>
    <s v="Bangalore-Computer &amp; Network Security"/>
    <s v="Cat C"/>
    <x v="0"/>
  </r>
  <r>
    <x v="394"/>
    <n v="2017"/>
    <x v="5"/>
    <x v="0"/>
    <s v="Information Technology &amp; Services"/>
    <s v="A mission to digitize millions of Indian SMEs so they can grow better."/>
    <s v="Ritesh Kumar, Sharad Sen Sharma, Rohan Sen Sharma"/>
    <s v="Tribe Capital, Prime Venture Partners"/>
    <n v="7000000"/>
    <x v="6"/>
    <n v="12"/>
    <s v="Mumbai-Information Technology &amp; Services"/>
    <s v="Cat C"/>
    <x v="0"/>
  </r>
  <r>
    <x v="254"/>
    <n v="2019"/>
    <x v="5"/>
    <x v="15"/>
    <s v="Logistics &amp; Supply Chain"/>
    <s v="Unbox Robotics is building software-defined robotics platforms to enable logistics players to automate and radically improve their operations on-demand in a limited footprint and capital."/>
    <s v="Pramod Ghadge, Shahid Memon, Rohit Pitale"/>
    <s v="3one4 Capital, Sixth Sense Ventures"/>
    <n v="7000000"/>
    <x v="6"/>
    <n v="12"/>
    <s v="Pune-Logistics &amp; Supply Chain"/>
    <s v="Cat C"/>
    <x v="0"/>
  </r>
  <r>
    <x v="395"/>
    <n v="2015"/>
    <x v="5"/>
    <x v="1"/>
    <s v="Food &amp; Beverages"/>
    <s v="100% Natural Dog Treats."/>
    <s v="Bhupendra Khanal, Sneh Sharma"/>
    <s v="Sixth Sense Ventures"/>
    <n v="7000000"/>
    <x v="8"/>
    <n v="11"/>
    <s v="Bangalore-Food &amp; Beverages"/>
    <s v="Cat C"/>
    <x v="0"/>
  </r>
  <r>
    <x v="112"/>
    <n v="2019"/>
    <x v="5"/>
    <x v="4"/>
    <s v="Renewables &amp; Environment"/>
    <s v="Battery Smart is building India’s largest network of battery swapping stations providing Li-ion batteries"/>
    <s v="Pulkit Khurana, Siddharth Sikka"/>
    <s v="Blume Ventures, Orios Ventures"/>
    <n v="7000000"/>
    <x v="8"/>
    <n v="11"/>
    <s v="New Delhi-Renewables &amp; Environment"/>
    <s v="Cat C"/>
    <x v="0"/>
  </r>
  <r>
    <x v="396"/>
    <n v="2018"/>
    <x v="5"/>
    <x v="8"/>
    <s v="E-commerce"/>
    <s v="An FMCG company selling nutritious products at an affordable price points."/>
    <s v="Raju Bhupati"/>
    <s v="OAKS Asset Management"/>
    <n v="7000000"/>
    <x v="6"/>
    <n v="11"/>
    <s v="Hyderabad-E-commerce"/>
    <s v="Cat C"/>
    <x v="0"/>
  </r>
  <r>
    <x v="397"/>
    <n v="2019"/>
    <x v="5"/>
    <x v="5"/>
    <s v="FinTech"/>
    <s v="Fintech powered digital agri ecosystem"/>
    <s v="Amit Sinha, Ashok Prasad"/>
    <s v="Incofin, NabVentures, Orios"/>
    <n v="7000000"/>
    <x v="6"/>
    <n v="11"/>
    <s v="Noida-FinTech"/>
    <s v="Cat C"/>
    <x v="0"/>
  </r>
  <r>
    <x v="398"/>
    <n v="2016"/>
    <x v="5"/>
    <x v="5"/>
    <s v="Insurance"/>
    <s v="GramCover is a tech-enabled insurance marketplace for rural India."/>
    <s v="Dhyanesh Bhatt"/>
    <s v="Siana Capital, Inflexor Ventures, Stride Ventures"/>
    <n v="7000000"/>
    <x v="6"/>
    <n v="10"/>
    <s v="Noida-Insurance"/>
    <s v="Cat C"/>
    <x v="0"/>
  </r>
  <r>
    <x v="399"/>
    <n v="2017"/>
    <x v="5"/>
    <x v="0"/>
    <s v="Information Technology &amp; Services"/>
    <s v="A technology company focused on helping people buy their first home with down payment assistance at zero interest cost."/>
    <s v="Madhusudan Sharma"/>
    <s v="9Unicorns, Varanium NexGen Fund"/>
    <n v="7000000"/>
    <x v="1"/>
    <n v="9"/>
    <s v="Mumbai-Information Technology &amp; Services"/>
    <s v="Cat C"/>
    <x v="0"/>
  </r>
  <r>
    <x v="400"/>
    <n v="2016"/>
    <x v="5"/>
    <x v="1"/>
    <s v="Computer software"/>
    <s v="The easiest way to start a blog on personal domain for free &amp; connect with the readers through our dev community"/>
    <s v="Syed Fazle Rahman, Sandeep Panda"/>
    <s v="Salesforce Ventures, Sierra Ventures, Sequoia Capital India’s Surge"/>
    <n v="6700000"/>
    <x v="6"/>
    <n v="8"/>
    <s v="Bangalore-Computer software"/>
    <s v="Cat C"/>
    <x v="0"/>
  </r>
  <r>
    <x v="401"/>
    <n v="2019"/>
    <x v="5"/>
    <x v="1"/>
    <s v="Online Media"/>
    <s v="FRND is an audio dating app for Bharat"/>
    <s v="Bhanu Pratap Singh Tanwar, Hardik Bansal, Harshvardhan Chhangani"/>
    <s v="KRAFTON"/>
    <n v="6500000"/>
    <x v="6"/>
    <n v="12"/>
    <s v="Bangalore-Online Media"/>
    <s v="Cat C"/>
    <x v="0"/>
  </r>
  <r>
    <x v="402"/>
    <n v="2017"/>
    <x v="5"/>
    <x v="1"/>
    <s v="AgriTech"/>
    <s v="Provide personalized farm solution to the farmers. Only app to provide actionable insights based on weather changes."/>
    <s v="Sai Gole, Siddharth Dialani"/>
    <s v="Omnivore, India Quotient"/>
    <n v="6500000"/>
    <x v="6"/>
    <n v="9"/>
    <s v="Bangalore-AgriTech"/>
    <s v="Cat C"/>
    <x v="0"/>
  </r>
  <r>
    <x v="403"/>
    <n v="2015"/>
    <x v="5"/>
    <x v="1"/>
    <s v="Automotive"/>
    <s v="CredR is India’s Most Trusted Used Two-Wheeler Consumer Brand that leverages Technology &amp; Processes to simplify the Used Two-wheeler Market."/>
    <s v="Sasidhar Nandigam"/>
    <s v="Yamaha Motors, Omidyar Network India, Eight Roads Ventures"/>
    <n v="6500000"/>
    <x v="1"/>
    <n v="6"/>
    <s v="Bangalore-Automotive"/>
    <s v="Cat C"/>
    <x v="0"/>
  </r>
  <r>
    <x v="404"/>
    <n v="2019"/>
    <x v="5"/>
    <x v="1"/>
    <s v="Health, Wellness &amp; Fitness"/>
    <s v="Ayu Health is a network of high quality hospitals focused on providing high quality healthcare for all."/>
    <s v="Himesh Joshi, Arijit Gupta, Karan Gupta"/>
    <s v="Vertex Ventures, Stellaris Venture Partners"/>
    <n v="6300000"/>
    <x v="6"/>
    <n v="9"/>
    <s v="Bangalore-Health, Wellness &amp; Fitness"/>
    <s v="Cat C"/>
    <x v="0"/>
  </r>
  <r>
    <x v="405"/>
    <n v="2019"/>
    <x v="5"/>
    <x v="0"/>
    <s v="Information Technology &amp; Services"/>
    <s v="Anar Business Community App is a platform where businesses can create their free profile and grow their business network all over India."/>
    <s v="Nishank Jain, Sanjay Bhat"/>
    <s v="Elevation Capital, Accel India"/>
    <n v="6200000"/>
    <x v="0"/>
    <n v="9"/>
    <s v="Mumbai-Information Technology &amp; Services"/>
    <s v="Cat C"/>
    <x v="0"/>
  </r>
  <r>
    <x v="406"/>
    <n v="2016"/>
    <x v="5"/>
    <x v="0"/>
    <s v="Food &amp; Beverages"/>
    <s v="Storia Foods and Beverages is committed to creating products that are natural, full of goodness and promote a healthy lifestyle."/>
    <s v="Vishal Shah"/>
    <s v="Sixth Sense Ventures"/>
    <n v="6000000"/>
    <x v="6"/>
    <n v="10"/>
    <s v="Mumbai-Food &amp; Beverages"/>
    <s v="Cat C"/>
    <x v="0"/>
  </r>
  <r>
    <x v="407"/>
    <n v="2016"/>
    <x v="5"/>
    <x v="1"/>
    <s v="Femtech"/>
    <s v="Healofy was created with a mission to experience special motherhood through its products and its inexhaustive and evergrowing babycare tips"/>
    <s v="Gaurav Aggarwal, Shubham Maheshwari"/>
    <s v="Celesta Capital, Omidyar Network India"/>
    <n v="6000000"/>
    <x v="4"/>
    <n v="10"/>
    <s v="Bangalore-Femtech"/>
    <s v="Cat C"/>
    <x v="0"/>
  </r>
  <r>
    <x v="408"/>
    <n v="2018"/>
    <x v="5"/>
    <x v="0"/>
    <s v="FinTech"/>
    <s v="The Future Of Vehicle Ownership!"/>
    <s v="Harsh Saruparia, Sumit Chhazed"/>
    <s v="Matrix Partners India"/>
    <n v="6000000"/>
    <x v="1"/>
    <n v="8"/>
    <s v="Mumbai-FinTech"/>
    <s v="Cat C"/>
    <x v="0"/>
  </r>
  <r>
    <x v="409"/>
    <n v="2019"/>
    <x v="5"/>
    <x v="1"/>
    <s v="Real Estate"/>
    <s v="Strata is an innovative tech-driven platform redefining Fractional Investments in Premium Commercial Real Estate"/>
    <s v="Sudarshan Lodha, Priyanka Rathore"/>
    <s v="Kotak Investment Advisors Limited, Gruhas Proptech"/>
    <n v="6000000"/>
    <x v="6"/>
    <n v="7"/>
    <s v="Bangalore-Real Estate"/>
    <s v="Cat C"/>
    <x v="0"/>
  </r>
  <r>
    <x v="410"/>
    <n v="2019"/>
    <x v="5"/>
    <x v="0"/>
    <s v="Food &amp; Beverages"/>
    <s v="Believe simple, homely ingredients, minimally processed, are the secret to nutritious, tasty food"/>
    <s v="Shashank Mehta"/>
    <s v="Sequoia Capital"/>
    <n v="6000000"/>
    <x v="6"/>
    <n v="7"/>
    <s v="Mumbai-Food &amp; Beverages"/>
    <s v="Cat C"/>
    <x v="0"/>
  </r>
  <r>
    <x v="331"/>
    <n v="2013"/>
    <x v="5"/>
    <x v="1"/>
    <s v="FinTech"/>
    <s v="Capital Float is an online platform that provides working capital finance to SMEs in India."/>
    <s v="Gaurav Hinduja, Sashank Rishyasringa"/>
    <s v="Triodos Investment Management, SAIF Partners"/>
    <n v="6000000"/>
    <x v="1"/>
    <n v="6"/>
    <s v="Bangalore-FinTech"/>
    <s v="Cat C"/>
    <x v="0"/>
  </r>
  <r>
    <x v="411"/>
    <n v="2016"/>
    <x v="5"/>
    <x v="0"/>
    <s v="EdTech"/>
    <s v="Skillmatics develops learning games for pre-school and primary school kids aged under 10"/>
    <s v="Dhvanil Sheth"/>
    <s v="Sequoia Capital India"/>
    <n v="6000000"/>
    <x v="6"/>
    <n v="6"/>
    <s v="Mumbai-EdTech"/>
    <s v="Cat C"/>
    <x v="0"/>
  </r>
  <r>
    <x v="412"/>
    <n v="2018"/>
    <x v="5"/>
    <x v="1"/>
    <s v="Information Services"/>
    <s v="The Best Skills Validation Platform that provides &quot;Interview As-A-Service&quot;​."/>
    <s v="Mohit Jain, Mehul Bhatt"/>
    <s v="Data Point Capital"/>
    <n v="5700000"/>
    <x v="6"/>
    <n v="10"/>
    <s v="Bangalore-Information Services"/>
    <s v="Cat C"/>
    <x v="0"/>
  </r>
  <r>
    <x v="413"/>
    <n v="2017"/>
    <x v="5"/>
    <x v="0"/>
    <s v="Financial Services"/>
    <s v="MarketWolf provides everyone an opportunity to begin their trading journey with a unique digital platform that is bold, simple and fun."/>
    <s v="Vishesh Dhingra, Thomas Joseph"/>
    <s v="Anil Thadani, Ashutosh Sinha, Roy van Leeuwen"/>
    <n v="5500000"/>
    <x v="0"/>
    <n v="10"/>
    <s v="Mumbai-Financial Services"/>
    <s v="Cat C"/>
    <x v="0"/>
  </r>
  <r>
    <x v="414"/>
    <n v="2018"/>
    <x v="5"/>
    <x v="15"/>
    <s v="Veterinary"/>
    <s v="Wiggles India is a preventative healthcare brand for all things pets!"/>
    <s v="Anushka Iyer"/>
    <s v="Anthill Ventures"/>
    <n v="5500000"/>
    <x v="8"/>
    <n v="10"/>
    <s v="Pune-Veterinary"/>
    <s v="Cat C"/>
    <x v="0"/>
  </r>
  <r>
    <x v="415"/>
    <n v="2017"/>
    <x v="5"/>
    <x v="15"/>
    <s v="Gaming"/>
    <s v="At SuperGaming, building India's best gaming company."/>
    <s v="Roby John, Sanket Nadhani, Navneet Waraich"/>
    <s v="Skycatcher, AET Fund, BAce Capital, Dream Incubator, 1Up Ventures"/>
    <n v="5500000"/>
    <x v="1"/>
    <n v="8"/>
    <s v="Pune-Gaming"/>
    <s v="Cat C"/>
    <x v="0"/>
  </r>
  <r>
    <x v="415"/>
    <n v="2017"/>
    <x v="5"/>
    <x v="15"/>
    <s v="Gaming"/>
    <s v="At SuperGaming, building India's best gaming company."/>
    <s v="Roby John, Sanket Nadhani, Navneet Waraich"/>
    <s v="Skycatcher, AET Fund, BAce Capital, Dream Incubator, 1Up Ventures"/>
    <n v="5500000"/>
    <x v="6"/>
    <n v="8"/>
    <s v="Pune-Gaming"/>
    <s v="Cat C"/>
    <x v="0"/>
  </r>
  <r>
    <x v="416"/>
    <n v="2012"/>
    <x v="5"/>
    <x v="15"/>
    <s v="Computer Software"/>
    <s v="E42 is the world’s leading Natural Language Processing- based AI platform driving enterprise cognition across processes."/>
    <s v="Animesh Samuel, Sanjeev Menon"/>
    <s v="Pavestone Ventures"/>
    <n v="5400000"/>
    <x v="6"/>
    <n v="10"/>
    <s v="Pune-Computer Software"/>
    <s v="Cat C"/>
    <x v="0"/>
  </r>
  <r>
    <x v="417"/>
    <n v="2018"/>
    <x v="5"/>
    <x v="0"/>
    <s v="Health, Wellness &amp; Fitness"/>
    <s v="Plant-based nutraceutical firm"/>
    <s v="Rishubh Satiya, Akash Zaveri"/>
    <s v="Guild Capital, RPSG Capital Ventures"/>
    <n v="5000000"/>
    <x v="6"/>
    <n v="12"/>
    <s v="Mumbai-Health, Wellness &amp; Fitness"/>
    <s v="Cat C"/>
    <x v="0"/>
  </r>
  <r>
    <x v="418"/>
    <n v="2018"/>
    <x v="5"/>
    <x v="8"/>
    <s v="E-learning"/>
    <s v="An experiential learning app for grades 6th to 12th."/>
    <s v="Subbarao Siddabattula, Charu Noheria, Ilangovel Thulasimani"/>
    <s v="NB Ventures, Earlsfield Capital"/>
    <n v="5000000"/>
    <x v="1"/>
    <n v="12"/>
    <s v="Hyderabad-E-learning"/>
    <s v="Cat C"/>
    <x v="0"/>
  </r>
  <r>
    <x v="419"/>
    <n v="2019"/>
    <x v="5"/>
    <x v="1"/>
    <s v="Real Estate"/>
    <s v="A complete property management software platform for team&amp;customers."/>
    <s v="Ajay Kumar, Balaji Varadharajan"/>
    <s v="Aurum Proptech"/>
    <n v="5000000"/>
    <x v="1"/>
    <n v="12"/>
    <s v="Bangalore-Real Estate"/>
    <s v="Cat C"/>
    <x v="0"/>
  </r>
  <r>
    <x v="420"/>
    <n v="2019"/>
    <x v="5"/>
    <x v="1"/>
    <s v="Financial Services"/>
    <s v="Tickertape provides data, information &amp; content for Indian stocks, ETFs &amp; indices"/>
    <s v="Ujjwal Ankur"/>
    <s v="Smallcase"/>
    <n v="5000000"/>
    <x v="1"/>
    <n v="11"/>
    <s v="Bangalore-Financial Services"/>
    <s v="Cat C"/>
    <x v="0"/>
  </r>
  <r>
    <x v="421"/>
    <n v="2013"/>
    <x v="5"/>
    <x v="5"/>
    <s v="Education Management"/>
    <s v="An EdTech social enterprise focused on closing the gap in educational achievement for children and youth in India."/>
    <s v="Jairaj Bhattacharya, Shashank Pandey"/>
    <s v="BAce Capital, Heritas Capital, 3Lines Venture Capital"/>
    <n v="5000000"/>
    <x v="10"/>
    <n v="10"/>
    <s v="Noida-Education Management"/>
    <s v="Cat C"/>
    <x v="0"/>
  </r>
  <r>
    <x v="422"/>
    <n v="2017"/>
    <x v="5"/>
    <x v="1"/>
    <s v="Deeptech"/>
    <s v="Voxelgrids is an Magnetic Resonance Imaging technology startup that is based out of Bengaluru, Karnataka, India."/>
    <s v="Arjun Arunachalam"/>
    <s v="Zoho"/>
    <n v="5000000"/>
    <x v="1"/>
    <n v="9"/>
    <s v="Bangalore-Deeptech"/>
    <s v="Cat C"/>
    <x v="0"/>
  </r>
  <r>
    <x v="423"/>
    <n v="2015"/>
    <x v="5"/>
    <x v="1"/>
    <s v="Information Technology"/>
    <s v="TartanSense unlocks value for small farm holders by working at the intersection of robotics and AI assisted computer vision."/>
    <s v="Jaisimha Rao"/>
    <s v="FMC, Omnivore, Blume Ventures"/>
    <n v="5000000"/>
    <x v="1"/>
    <n v="8"/>
    <s v="Bangalore-Information Technology"/>
    <s v="Cat C"/>
    <x v="0"/>
  </r>
  <r>
    <x v="423"/>
    <n v="2015"/>
    <x v="5"/>
    <x v="1"/>
    <s v="Information Technology"/>
    <s v="TartanSense unlocks value for small farm holders by working at the intersection of robotics and AI assisted computer vision."/>
    <s v="Jaisimha Rao"/>
    <s v="FMC, Omnivore, Blume Ventures"/>
    <n v="5000000"/>
    <x v="6"/>
    <n v="8"/>
    <s v="Bangalore-Information Technology"/>
    <s v="Cat C"/>
    <x v="0"/>
  </r>
  <r>
    <x v="103"/>
    <n v="2018"/>
    <x v="5"/>
    <x v="4"/>
    <s v="Food &amp; Beverages"/>
    <s v="Rage Coffee is a digitally native FMCG company that manufactures, markets &amp; distributes innovative coffee products."/>
    <s v="Bharat Sethi"/>
    <s v="Sixth Sense Ventures"/>
    <n v="5000000"/>
    <x v="1"/>
    <n v="8"/>
    <s v="New Delhi-Food &amp; Beverages"/>
    <s v="Cat C"/>
    <x v="0"/>
  </r>
  <r>
    <x v="424"/>
    <n v="2015"/>
    <x v="5"/>
    <x v="1"/>
    <s v="EdTech"/>
    <s v="Daskalos Virtual Academy Pvt Ltd is a company set up by a group of professionals who perform innovative work in management."/>
    <s v="Vingish Vijay"/>
    <s v="Pearl Investment LLC"/>
    <n v="5000000"/>
    <x v="6"/>
    <n v="7"/>
    <s v="Bangalore-EdTech"/>
    <s v="Cat C"/>
    <x v="0"/>
  </r>
  <r>
    <x v="425"/>
    <n v="2015"/>
    <x v="5"/>
    <x v="1"/>
    <s v="Healthcare"/>
    <s v="Dozee is India's only contactless health monitor that silently tracks your heart, respiration, sleep patterns, stress levels, cardiac contractions, apnea and more while you sleep."/>
    <s v="Mudit Dandwate, Dandwate"/>
    <s v="Prime VP"/>
    <n v="5000000"/>
    <x v="6"/>
    <n v="7"/>
    <s v="Bangalore-Healthcare"/>
    <s v="Cat C"/>
    <x v="0"/>
  </r>
  <r>
    <x v="426"/>
    <n v="2015"/>
    <x v="5"/>
    <x v="4"/>
    <s v="Healthcare"/>
    <s v="ULTIMATE app to manage chronic conditions."/>
    <s v="Gautam Chopra"/>
    <s v="W Health Ventures"/>
    <n v="5000000"/>
    <x v="13"/>
    <n v="7"/>
    <s v="New Delhi-Healthcare"/>
    <s v="Cat C"/>
    <x v="0"/>
  </r>
  <r>
    <x v="427"/>
    <n v="2017"/>
    <x v="5"/>
    <x v="1"/>
    <s v="Transportation"/>
    <s v="Building India's Largest &amp; Most Trusted Online Transport Marketplace &amp; Directory"/>
    <s v="Vikas Chandrawat, Karan Shaha"/>
    <s v="RTP Global"/>
    <n v="5000000"/>
    <x v="8"/>
    <n v="7"/>
    <s v="Bangalore-Transportation"/>
    <s v="Cat C"/>
    <x v="0"/>
  </r>
  <r>
    <x v="428"/>
    <n v="2019"/>
    <x v="5"/>
    <x v="0"/>
    <s v="Heathcare"/>
    <s v="Truemeds is a health-tech startup."/>
    <s v="Akshat Nayyar, Kunal Wani"/>
    <s v="InfoEdge"/>
    <n v="5000000"/>
    <x v="6"/>
    <n v="6"/>
    <s v="Mumbai-Heathcare"/>
    <s v="Cat C"/>
    <x v="0"/>
  </r>
  <r>
    <x v="429"/>
    <n v="2015"/>
    <x v="5"/>
    <x v="0"/>
    <s v="FinTech"/>
    <s v="Flexmoney’s mission is to address the enormous digital credit market opportunity created by the disruption from e-commerce, EMI and BNPL checkout finance"/>
    <s v="Yezdi Lashkari"/>
    <s v="Pravega Ventures"/>
    <n v="4800000"/>
    <x v="6"/>
    <n v="6"/>
    <s v="Mumbai-FinTech"/>
    <s v="Cat C"/>
    <x v="0"/>
  </r>
  <r>
    <x v="430"/>
    <n v="2019"/>
    <x v="5"/>
    <x v="0"/>
    <s v="Healthtech"/>
    <s v="H2D is the most trusted online platform that connects the finest experts with people aspiring to achieve their Health Goals in a holistic way"/>
    <s v="Vikas Chauhan, Ankur Gigras, Dr Aman Priya Khanna"/>
    <s v="Omidyar Network India, Chiratae Ventures"/>
    <n v="4500000"/>
    <x v="0"/>
    <n v="9"/>
    <s v="Mumbai-Healthtech"/>
    <s v="Cat C"/>
    <x v="0"/>
  </r>
  <r>
    <x v="431"/>
    <n v="2018"/>
    <x v="5"/>
    <x v="15"/>
    <s v="Renewable Energy"/>
    <s v="Greenjoules is a green energy technology startup that specializes in making renewable biofuels."/>
    <s v="R. Sethunath, V S Shridhar, V. Radhika, Viraraghavan Sankaran"/>
    <s v="Blue Ashva Capital"/>
    <n v="4500000"/>
    <x v="6"/>
    <n v="6"/>
    <s v="Pune-Renewable Energy"/>
    <s v="Cat C"/>
    <x v="0"/>
  </r>
  <r>
    <x v="432"/>
    <n v="2017"/>
    <x v="5"/>
    <x v="1"/>
    <s v="Computer Software"/>
    <s v="Metadome (formerly Adloid), is a Metaverse, that provides no-code infrastructure to millions of creators &amp; brands, to build immersive experiences for the virtual world."/>
    <s v="Kanav Singla, Prashant Sinha, Shorya Mahajan"/>
    <s v="Chiratae Ventures, Lenskart Vision Fund"/>
    <n v="4000000"/>
    <x v="8"/>
    <n v="12"/>
    <s v="Bangalore-Computer Software"/>
    <s v="Cat C"/>
    <x v="0"/>
  </r>
  <r>
    <x v="433"/>
    <n v="2016"/>
    <x v="5"/>
    <x v="1"/>
    <s v="Hospital &amp; Health Care"/>
    <s v="Transforming health insurance by building India's first managed care model"/>
    <s v="Dr.Suraj Baliga, Bhavjot Kaur"/>
    <s v="MassMutual Ventures"/>
    <n v="4000000"/>
    <x v="8"/>
    <n v="11"/>
    <s v="Bangalore-Hospital &amp; Health Care"/>
    <s v="Cat C"/>
    <x v="0"/>
  </r>
  <r>
    <x v="117"/>
    <n v="2017"/>
    <x v="5"/>
    <x v="4"/>
    <s v="Financial Services"/>
    <s v="RevFin is a financial technology (FinTech) company, advanced digital lending platform makes getting a loan convenient and accessible for customers"/>
    <s v="Sameer Aggarwal"/>
    <s v="Ruchirans Jaipuria, Rishi Kajaria"/>
    <n v="4000000"/>
    <x v="8"/>
    <n v="10"/>
    <s v="New Delhi-Financial Services"/>
    <s v="Cat C"/>
    <x v="0"/>
  </r>
  <r>
    <x v="434"/>
    <n v="2017"/>
    <x v="5"/>
    <x v="1"/>
    <s v="Hospital &amp; Health Care"/>
    <s v="Cloudphysician is a healthtech company that is transforming the delivery of critical care."/>
    <s v="Dr Dhruv Joshi, Dr Dileep Raman"/>
    <s v="Elevar Equity"/>
    <n v="4000000"/>
    <x v="8"/>
    <n v="10"/>
    <s v="Bangalore-Hospital &amp; Health Care"/>
    <s v="Cat C"/>
    <x v="0"/>
  </r>
  <r>
    <x v="435"/>
    <n v="2016"/>
    <x v="5"/>
    <x v="0"/>
    <s v="Retail"/>
    <s v="SuperZop is India's first and only vernacular B2B Grocery e-commerce platform that is transforming the unorganized retail sector."/>
    <s v="Raghuveer Allada, Prithwi Singh, Darshan Krishnamurthy"/>
    <s v="Incofin’s India Progress Fund"/>
    <n v="4000000"/>
    <x v="6"/>
    <n v="9"/>
    <s v="Mumbai-Retail"/>
    <s v="Cat C"/>
    <x v="0"/>
  </r>
  <r>
    <x v="436"/>
    <n v="2012"/>
    <x v="5"/>
    <x v="0"/>
    <s v="Financial Services"/>
    <s v="LivQuik’s vision is to enable the efficient movement of money."/>
    <s v="Mohit Lalvani"/>
    <s v="M2P Fintech"/>
    <n v="4000000"/>
    <x v="1"/>
    <n v="9"/>
    <s v="Mumbai-Financial Services"/>
    <s v="Cat C"/>
    <x v="0"/>
  </r>
  <r>
    <x v="437"/>
    <n v="2017"/>
    <x v="5"/>
    <x v="1"/>
    <s v="Automotive"/>
    <s v="REVOS is a smart mobility platform that empowers all 2 and 3 wheeler vehicles through AI-integrated IoT solutions"/>
    <s v="Mohit Yadav, Jyotrian Jan Harichandran"/>
    <m/>
    <n v="4000000"/>
    <x v="6"/>
    <n v="9"/>
    <s v="Bangalore-Automotive"/>
    <s v="Cat C"/>
    <x v="0"/>
  </r>
  <r>
    <x v="438"/>
    <n v="2017"/>
    <x v="5"/>
    <x v="1"/>
    <s v="Biotechnology"/>
    <s v="Mynvax is a pre-clinical stage vaccine biotechnology. Current develop programs include a recombinant vaccine for human influenza and COVID19."/>
    <s v="Dr Raghavan Varadarajan, Dr Gautham Nadig"/>
    <s v="Accel, LetsVenture, 1Crowd"/>
    <n v="4000000"/>
    <x v="6"/>
    <n v="7"/>
    <s v="Bangalore-Biotechnology"/>
    <s v="Cat C"/>
    <x v="0"/>
  </r>
  <r>
    <x v="281"/>
    <n v="2015"/>
    <x v="5"/>
    <x v="1"/>
    <s v="E-commerce"/>
    <s v="Jumbotail is an operator of an online marketplace that simplifies food and grocery shopping."/>
    <s v="Ashish Jhina, Karthik Venkateswaran"/>
    <s v="Alteria Capital"/>
    <n v="4000000"/>
    <x v="2"/>
    <n v="6"/>
    <s v="Bangalore-E-commerce"/>
    <s v="Cat C"/>
    <x v="0"/>
  </r>
  <r>
    <x v="439"/>
    <n v="2017"/>
    <x v="5"/>
    <x v="4"/>
    <s v="HealthCare"/>
    <s v="Artificial Intelligence tools to make quality diagnostic assessment available for all."/>
    <s v="Meenakshi Singh, Dr Cherian, Kuldeep Singh Chauhan"/>
    <s v="IvyCap Ventures, Endiya Partners"/>
    <n v="4000000"/>
    <x v="6"/>
    <n v="6"/>
    <s v="New Delhi-HealthCare"/>
    <s v="Cat C"/>
    <x v="0"/>
  </r>
  <r>
    <x v="440"/>
    <n v="2017"/>
    <x v="5"/>
    <x v="0"/>
    <s v="Furniture"/>
    <s v="An online sleep solutions company that believes in delivering luxurious sleep to everyone."/>
    <s v="Kabir Siddiq"/>
    <s v="Saama Capital, DSG Consumer Partners, Sharrp Ventures"/>
    <n v="3800000"/>
    <x v="1"/>
    <n v="8"/>
    <s v="Mumbai-Furniture"/>
    <s v="Cat C"/>
    <x v="0"/>
  </r>
  <r>
    <x v="441"/>
    <n v="2019"/>
    <x v="5"/>
    <x v="5"/>
    <s v="AgriTech"/>
    <s v="Building India's most sophisticated platform for high quality fresh food"/>
    <s v="Shobhit Gupta"/>
    <s v="Marquee investors"/>
    <n v="3800000"/>
    <x v="8"/>
    <n v="6"/>
    <s v="Noida-AgriTech"/>
    <s v="Cat C"/>
    <x v="0"/>
  </r>
  <r>
    <x v="442"/>
    <n v="2016"/>
    <x v="5"/>
    <x v="0"/>
    <s v="Automotive"/>
    <s v="Advanced Electronics &amp; Software Supplier for Electric Vehicles &amp; Battery Energy Storage"/>
    <s v="Akhil Aryan"/>
    <m/>
    <n v="3600000"/>
    <x v="8"/>
    <n v="7"/>
    <s v="Mumbai-Automotive"/>
    <s v="Cat C"/>
    <x v="0"/>
  </r>
  <r>
    <x v="443"/>
    <n v="2019"/>
    <x v="5"/>
    <x v="1"/>
    <s v="Social community"/>
    <s v="Pankhuri is a women's only community for members to socialize, explore and upskill through live interactive courses, expert chat and interest-based clubs."/>
    <s v="Pankhuri Shrivastava"/>
    <s v="Sequoia’s Surge"/>
    <n v="3200000"/>
    <x v="1"/>
    <n v="7"/>
    <s v="Bangalore-Social community"/>
    <s v="Cat C"/>
    <x v="0"/>
  </r>
  <r>
    <x v="444"/>
    <n v="2010"/>
    <x v="5"/>
    <x v="0"/>
    <s v="Information Technology &amp; Services"/>
    <s v="Veefin is the world leader in contextual SCF and digital lending solution adopting user-led design, data and analytics, built by bankers for bankers."/>
    <s v="Gautam Udani, Raja Debnath"/>
    <s v="Rajesh Rajendran"/>
    <n v="3000000"/>
    <x v="1"/>
    <n v="12"/>
    <s v="Mumbai-Information Technology &amp; Services"/>
    <s v="Cat C"/>
    <x v="0"/>
  </r>
  <r>
    <x v="445"/>
    <n v="2019"/>
    <x v="5"/>
    <x v="1"/>
    <s v="Information Technology &amp; Services"/>
    <s v="NeoBanking for Bharat"/>
    <s v="Ragavan Venkatesan"/>
    <s v="Info Edge Ventures, Omnivore"/>
    <n v="3000000"/>
    <x v="8"/>
    <n v="11"/>
    <s v="Bangalore-Information Technology &amp; Services"/>
    <s v="Cat C"/>
    <x v="0"/>
  </r>
  <r>
    <x v="446"/>
    <n v="2018"/>
    <x v="5"/>
    <x v="4"/>
    <s v="Education"/>
    <s v="88academics an 88tuition Pte Ltd has been established with the social objective of making quality video-based learning material available to all students."/>
    <s v="Anil Ahuja"/>
    <s v="Aarin Capital"/>
    <n v="3000000"/>
    <x v="8"/>
    <n v="9"/>
    <s v="New Delhi-Education"/>
    <s v="Cat C"/>
    <x v="0"/>
  </r>
  <r>
    <x v="447"/>
    <n v="2019"/>
    <x v="5"/>
    <x v="4"/>
    <s v="Hospital &amp; Health Care"/>
    <s v="Glamyo Health is an advanced healthcare co delivering a seamless experience for elective surgeries."/>
    <s v="Archit Garg, Dr Preet Pal Thakur"/>
    <s v="Ananta Capital"/>
    <n v="3000000"/>
    <x v="6"/>
    <n v="9"/>
    <s v="New Delhi-Hospital &amp; Health Care"/>
    <s v="Cat C"/>
    <x v="0"/>
  </r>
  <r>
    <x v="448"/>
    <n v="2018"/>
    <x v="5"/>
    <x v="1"/>
    <s v="Hospitality"/>
    <s v="One of the fastest-growing hospitality companies based out of Bangalore."/>
    <s v="Safdhar Adoor, Sharath Rice, Dawn Thomas"/>
    <s v="CreedCap Asia Advisors"/>
    <n v="3000000"/>
    <x v="6"/>
    <n v="9"/>
    <s v="Bangalore-Hospitality"/>
    <s v="Cat C"/>
    <x v="0"/>
  </r>
  <r>
    <x v="449"/>
    <n v="2019"/>
    <x v="5"/>
    <x v="1"/>
    <s v="Computer Software"/>
    <s v="Advance Source-to-Pay cycle to a new level with Artificial Intelligence!"/>
    <s v="Harsha Kadimisetty, Himavanth Jasti"/>
    <s v="Season Two Ventures, IndiaMart"/>
    <n v="3000000"/>
    <x v="8"/>
    <n v="9"/>
    <s v="Bangalore-Computer Software"/>
    <s v="Cat C"/>
    <x v="0"/>
  </r>
  <r>
    <x v="450"/>
    <n v="2012"/>
    <x v="5"/>
    <x v="1"/>
    <s v="EdTech"/>
    <s v="Oliveboard is the top exam preparation platform for Banking &amp; Government Exams."/>
    <s v="Abhishek Patil, V Satish Kumar"/>
    <s v="IAN Fund"/>
    <n v="3000000"/>
    <x v="1"/>
    <n v="7"/>
    <s v="Bangalore-EdTech"/>
    <s v="Cat C"/>
    <x v="0"/>
  </r>
  <r>
    <x v="451"/>
    <n v="2019"/>
    <x v="5"/>
    <x v="1"/>
    <s v="Farming"/>
    <s v="100% contamination free, pesticide free naturoponically grown vegetables."/>
    <s v="Arjun Balaji"/>
    <s v="Beyond Next Ventures, M Venture Partners"/>
    <n v="3000000"/>
    <x v="1"/>
    <n v="7"/>
    <s v="Bangalore-Farming"/>
    <s v="Cat C"/>
    <x v="0"/>
  </r>
  <r>
    <x v="452"/>
    <n v="2014"/>
    <x v="5"/>
    <x v="1"/>
    <s v="Aviation"/>
    <s v="Enterprise drone solutions that help plan, build, and sustain the world we live in."/>
    <s v="Mughilan Thiru Ramasamy"/>
    <s v="InfoEdge Ventures, IAN Fund"/>
    <n v="3000000"/>
    <x v="8"/>
    <n v="7"/>
    <s v="Bangalore-Aviation"/>
    <s v="Cat C"/>
    <x v="0"/>
  </r>
  <r>
    <x v="453"/>
    <n v="2015"/>
    <x v="5"/>
    <x v="4"/>
    <s v="E-commerce"/>
    <s v="Candes is a home appliances company providing a complete range of home &amp; kitchen electrical appliances at affordable prices."/>
    <s v="Sandeep Aggarwal, Vipin Aggarwal"/>
    <s v="Nitin Passi, Ruchirans Jaipuria"/>
    <n v="3000000"/>
    <x v="1"/>
    <n v="6"/>
    <s v="New Delhi-E-commerce"/>
    <s v="Cat C"/>
    <x v="0"/>
  </r>
  <r>
    <x v="454"/>
    <n v="2018"/>
    <x v="5"/>
    <x v="4"/>
    <s v="Insuretech"/>
    <s v="An affordable, digital health plan built around to cover both big and small expenses"/>
    <s v="Rahul Kumar"/>
    <s v="BLinC Invest"/>
    <n v="3000000"/>
    <x v="8"/>
    <n v="6"/>
    <s v="New Delhi-Insuretech"/>
    <s v="Cat C"/>
    <x v="0"/>
  </r>
  <r>
    <x v="455"/>
    <n v="2016"/>
    <x v="5"/>
    <x v="8"/>
    <s v="Financial Services"/>
    <s v="CredRight is a new age digital lending company 100% focused on Micro &amp; Small businesses, making the process of availing loans simple"/>
    <s v="Neeraj Bansal"/>
    <s v="9Unicorns, Spearhead Capital, Venture Catalysts"/>
    <n v="2700000"/>
    <x v="1"/>
    <n v="9"/>
    <s v="Hyderabad-Financial Services"/>
    <s v="Cat C"/>
    <x v="0"/>
  </r>
  <r>
    <x v="258"/>
    <n v="2019"/>
    <x v="5"/>
    <x v="1"/>
    <s v="Financial Services"/>
    <s v="Rulezero is a legal/fintech startup reimagining private markets by building an intelligent platform that enables stakeholder participation and capital flow in a transparent, efficient and compliant manner."/>
    <s v="Satish Mugulavalli, Srinivas Katta"/>
    <s v="The Treasury"/>
    <n v="2500000"/>
    <x v="0"/>
    <n v="9"/>
    <s v="Bangalore-Financial Services"/>
    <s v="Cat C"/>
    <x v="0"/>
  </r>
  <r>
    <x v="456"/>
    <n v="2016"/>
    <x v="5"/>
    <x v="1"/>
    <s v="Consumer Goods"/>
    <s v="Village Commerce Network - Bridging Aspirations, Creating Opportunities, Bringing Prosperity &amp; Abundance to our village"/>
    <s v="Madan Padaki, Anil Kumar, M Chakrawarty"/>
    <s v="C4D Partners"/>
    <n v="2500000"/>
    <x v="1"/>
    <n v="8"/>
    <s v="Bangalore-Consumer Goods"/>
    <s v="Cat C"/>
    <x v="0"/>
  </r>
  <r>
    <x v="457"/>
    <n v="2018"/>
    <x v="5"/>
    <x v="4"/>
    <s v="Healthcare"/>
    <s v="Nirogstreet as a concept is working to make #Ayurveda first call of treatment."/>
    <s v="Ram N Kumar"/>
    <s v="Gokul Rajaram, Pureland Venture, Wavemaker Partners"/>
    <n v="2500000"/>
    <x v="6"/>
    <n v="7"/>
    <s v="New Delhi-Healthcare"/>
    <s v="Cat C"/>
    <x v="0"/>
  </r>
  <r>
    <x v="458"/>
    <n v="2018"/>
    <x v="5"/>
    <x v="1"/>
    <s v="SpaceTech"/>
    <s v="Digantara is an Indian Space Technology Company incubated at Indian Institute of Science (IISc), establishing a space-based surveillance platform with global realtime earth coverage"/>
    <s v="Anirudh N Sharma, Rahul Rawat, Tanveer Ahmed"/>
    <s v="Kalaari Capital"/>
    <n v="2500000"/>
    <x v="0"/>
    <n v="7"/>
    <s v="Bangalore-SpaceTech"/>
    <s v="Cat C"/>
    <x v="0"/>
  </r>
  <r>
    <x v="459"/>
    <n v="2019"/>
    <x v="5"/>
    <x v="1"/>
    <s v="Information Technology &amp; Services"/>
    <s v="Arcana offers a Privacy Stack SDK to DApp developers on EVM compatible blockchains chains to build Privacy-First products."/>
    <s v="Mayur Relekar, Aravindh Kumar, Abhishek Chaudhary"/>
    <s v="Republic Crypto, Woodstock, DCG, Sahil Lavingia"/>
    <n v="2300000"/>
    <x v="1"/>
    <n v="10"/>
    <s v="Bangalore-Information Technology &amp; Services"/>
    <s v="Cat C"/>
    <x v="0"/>
  </r>
  <r>
    <x v="57"/>
    <n v="2019"/>
    <x v="5"/>
    <x v="0"/>
    <s v="EdTech"/>
    <s v="The world's largest AI Videobot platform providing futuristic solutions for businesses &amp; colleges and employment"/>
    <s v="Jatin Solank, Vivek Gupta"/>
    <s v="Venture Catalysts, Auxano Capital, Venture Garage, Yoga Capital, Ah!Ventures, Lead Angels"/>
    <n v="2300000"/>
    <x v="1"/>
    <n v="8"/>
    <s v="Mumbai-EdTech"/>
    <s v="Cat C"/>
    <x v="0"/>
  </r>
  <r>
    <x v="460"/>
    <n v="2018"/>
    <x v="5"/>
    <x v="4"/>
    <s v="B2B Travel"/>
    <s v="A mission to solve a genuine problem faced by millions of travel entrepreneurs across the world."/>
    <s v="Arun Bagaria, Ashish Thapliyal"/>
    <s v="TheVentures"/>
    <n v="2200000"/>
    <x v="8"/>
    <n v="9"/>
    <s v="New Delhi-B2B Travel"/>
    <s v="Cat C"/>
    <x v="0"/>
  </r>
  <r>
    <x v="461"/>
    <n v="2014"/>
    <x v="5"/>
    <x v="1"/>
    <s v="Real Estate"/>
    <s v="NoBroker is a disruptive force in the Real Estate Industry."/>
    <s v="Akhil Gupta, Amit, Saurabh"/>
    <s v="General Atlantic, Tiger Global, Moore Strategic Ventures"/>
    <n v="2100000"/>
    <x v="7"/>
    <n v="11"/>
    <s v="Bangalore-Real Estate"/>
    <s v="Cat C"/>
    <x v="0"/>
  </r>
  <r>
    <x v="462"/>
    <n v="2017"/>
    <x v="5"/>
    <x v="1"/>
    <s v="Retail"/>
    <s v="Vilcart's motto is sustainable rural development through stability for rural retailers."/>
    <s v="Prasanna Kumar"/>
    <s v="Nabventures"/>
    <n v="2000000"/>
    <x v="1"/>
    <n v="11"/>
    <s v="Bangalore-Retail"/>
    <s v="Cat C"/>
    <x v="0"/>
  </r>
  <r>
    <x v="463"/>
    <n v="2012"/>
    <x v="5"/>
    <x v="0"/>
    <s v="Entertainment"/>
    <s v="India's leading digital entertainment network."/>
    <s v="Arunabh Kumar"/>
    <s v="BlackSoil"/>
    <n v="2000000"/>
    <x v="1"/>
    <n v="11"/>
    <s v="Mumbai-Entertainment"/>
    <s v="Cat C"/>
    <x v="0"/>
  </r>
  <r>
    <x v="464"/>
    <n v="2013"/>
    <x v="5"/>
    <x v="0"/>
    <s v="Textiles"/>
    <s v="BOHECO was founded to research on and promote industrial hemp, the super crop of our era in India. BOHECO was formally registered under The Companies Act"/>
    <s v="Avnish Pandya, Delzaad Deolaliwala"/>
    <s v="Riteesh Mohan Bakshi, Raghav Mohan Bakshi, Achin Kochar"/>
    <n v="2000000"/>
    <x v="1"/>
    <n v="11"/>
    <s v="Mumbai-Textiles"/>
    <s v="Cat C"/>
    <x v="0"/>
  </r>
  <r>
    <x v="388"/>
    <n v="2014"/>
    <x v="5"/>
    <x v="1"/>
    <s v="Nanotechnology"/>
    <s v="Log9 Materials is on a mission to make global energy 100% clean."/>
    <s v="Akshay Singhal"/>
    <s v="Petronas Ventures"/>
    <n v="2000000"/>
    <x v="1"/>
    <n v="10"/>
    <s v="Bangalore-Nanotechnology"/>
    <s v="Cat C"/>
    <x v="0"/>
  </r>
  <r>
    <x v="363"/>
    <n v="2019"/>
    <x v="5"/>
    <x v="1"/>
    <s v="Financial Services"/>
    <s v="A team of fintech, investment banking, venture capital, and technology veterans who bring a founder-first mindset."/>
    <s v="Anurakt Jain, Ishita Verma"/>
    <s v="Trifecta Capital"/>
    <n v="2000000"/>
    <x v="2"/>
    <n v="9"/>
    <s v="Bangalore-Financial Services"/>
    <s v="Cat C"/>
    <x v="0"/>
  </r>
  <r>
    <x v="465"/>
    <n v="2016"/>
    <x v="5"/>
    <x v="15"/>
    <s v="Health, Wellness &amp; Fitness"/>
    <s v="India's first tech-enabled healthcare logistics platform."/>
    <s v="Talha Shaikh, Ashok Yadav"/>
    <s v="Gokul Rajaram, JPIN, Venture Catalysts UK, AngelList"/>
    <n v="2000000"/>
    <x v="16"/>
    <n v="9"/>
    <s v="Pune-Health, Wellness &amp; Fitness"/>
    <s v="Cat C"/>
    <x v="0"/>
  </r>
  <r>
    <x v="466"/>
    <n v="2011"/>
    <x v="5"/>
    <x v="0"/>
    <s v="Design"/>
    <s v="Flipspaces is a global tech-enabled venture towards discovery, design and delivery of commercial and residential spaces"/>
    <s v="Kunal Sharma"/>
    <s v="Prashasta Seth"/>
    <n v="2000000"/>
    <x v="13"/>
    <n v="9"/>
    <s v="Mumbai-Design"/>
    <s v="Cat C"/>
    <x v="0"/>
  </r>
  <r>
    <x v="467"/>
    <n v="2018"/>
    <x v="5"/>
    <x v="15"/>
    <s v="Food Production"/>
    <s v="Innovating plant protein ingredients with superior nutrition, sensory and functional profiles from farm to formulation."/>
    <s v="Ashish Korde, Kevin Parekh"/>
    <s v="Shaival Desai, Flowstate Ventures"/>
    <n v="2000000"/>
    <x v="0"/>
    <n v="9"/>
    <s v="Pune-Food Production"/>
    <s v="Cat C"/>
    <x v="0"/>
  </r>
  <r>
    <x v="468"/>
    <n v="2016"/>
    <x v="5"/>
    <x v="1"/>
    <s v="Logistics &amp; Supply Chain"/>
    <s v="A smart-tech-enabled platform offering a one-stop destination for all the intra-city link-supply chain."/>
    <s v="Prasad Sreeram"/>
    <s v="Transworld Group"/>
    <n v="2000000"/>
    <x v="8"/>
    <n v="9"/>
    <s v="Bangalore-Logistics &amp; Supply Chain"/>
    <s v="Cat C"/>
    <x v="0"/>
  </r>
  <r>
    <x v="469"/>
    <n v="2017"/>
    <x v="5"/>
    <x v="0"/>
    <s v="Sports"/>
    <s v="A Revolutionary Sports Brand, Engineered For Those Who Want More."/>
    <s v="Kunal Joshi, Pranav Marwah"/>
    <s v="Kalaari Capital, Dream Capital"/>
    <n v="2000000"/>
    <x v="1"/>
    <n v="8"/>
    <s v="Mumbai-Sports"/>
    <s v="Cat C"/>
    <x v="0"/>
  </r>
  <r>
    <x v="470"/>
    <n v="2013"/>
    <x v="5"/>
    <x v="5"/>
    <s v="Information Technology"/>
    <s v="Help enterprises monetize their data and reinvent the digital transformation journey."/>
    <s v="Shoaib Mohammad"/>
    <s v="Info Edge Ventures"/>
    <n v="2000000"/>
    <x v="0"/>
    <n v="8"/>
    <s v="Noida-Information Technology"/>
    <s v="Cat C"/>
    <x v="0"/>
  </r>
  <r>
    <x v="471"/>
    <n v="2019"/>
    <x v="5"/>
    <x v="15"/>
    <s v="Automotive"/>
    <s v="goEgo is a complete E Mobility charging solution, that combines engagement, rewards &amp; adoption through a mix of online and offline channels."/>
    <s v="Dheeman Kadam, Sayantan Chakraborti"/>
    <m/>
    <n v="2000000"/>
    <x v="1"/>
    <n v="8"/>
    <s v="Pune-Automotive"/>
    <s v="Cat C"/>
    <x v="0"/>
  </r>
  <r>
    <x v="472"/>
    <n v="2019"/>
    <x v="5"/>
    <x v="1"/>
    <s v="Computer software"/>
    <s v="Helping creators globally to engage deeply with their fans and communities"/>
    <s v="Ankit Acharya, Kevin William David"/>
    <s v="Accel"/>
    <n v="2000000"/>
    <x v="1"/>
    <n v="8"/>
    <s v="Bangalore-Computer software"/>
    <s v="Cat C"/>
    <x v="0"/>
  </r>
  <r>
    <x v="473"/>
    <n v="2012"/>
    <x v="5"/>
    <x v="4"/>
    <s v="Food &amp; Beverages"/>
    <s v="Source, roast, and brew India's best single-origin Arabica coffee."/>
    <s v="Matt Chitharanjan, Shivam Shahi, Namrata Asthana"/>
    <s v="Anicut Angel Fund"/>
    <n v="2000000"/>
    <x v="13"/>
    <n v="8"/>
    <s v="New Delhi-Food &amp; Beverages"/>
    <s v="Cat C"/>
    <x v="0"/>
  </r>
  <r>
    <x v="474"/>
    <n v="2017"/>
    <x v="5"/>
    <x v="8"/>
    <s v="Consumer Goods"/>
    <s v="India's first Startup to use the world's most revolutionary Natural &amp; Renewable fibers in Footwear"/>
    <s v="Taran Chhabra"/>
    <s v="Sixth Sense Ventures"/>
    <n v="2000000"/>
    <x v="6"/>
    <n v="8"/>
    <s v="Hyderabad-Consumer Goods"/>
    <s v="Cat C"/>
    <x v="0"/>
  </r>
  <r>
    <x v="475"/>
    <n v="2014"/>
    <x v="5"/>
    <x v="15"/>
    <s v="Media"/>
    <s v="JetSynthesys is the group's most innovative company in the promising Digital and Technology Business World with a vision to create world class digital products, platforms and services in India"/>
    <s v="Rajan navani"/>
    <s v="Sachin Tendulkar"/>
    <n v="2000000"/>
    <x v="1"/>
    <n v="7"/>
    <s v="Pune-Media"/>
    <s v="Cat C"/>
    <x v="0"/>
  </r>
  <r>
    <x v="476"/>
    <n v="2015"/>
    <x v="5"/>
    <x v="1"/>
    <s v="Gaming"/>
    <s v="Creator-led Social Gaming &amp; Live Streaming Platform"/>
    <s v="Saurabh Pandey, Akshay Dubey"/>
    <s v="Waterbridge, Lumikai"/>
    <n v="2000000"/>
    <x v="8"/>
    <n v="7"/>
    <s v="Bangalore-Gaming"/>
    <s v="Cat C"/>
    <x v="0"/>
  </r>
  <r>
    <x v="477"/>
    <n v="2019"/>
    <x v="5"/>
    <x v="1"/>
    <s v="Consumer Services"/>
    <s v="Help small &amp; medium sized businesses to grow by helping them with their shipping requirements at the cheapest and most reliable service."/>
    <s v="Shyam Kalita, Debanshu Sinha, Prayas Mittal"/>
    <s v="Kalaari Capital"/>
    <n v="2000000"/>
    <x v="8"/>
    <n v="7"/>
    <s v="Bangalore-Consumer Services"/>
    <s v="Cat C"/>
    <x v="0"/>
  </r>
  <r>
    <x v="478"/>
    <n v="2016"/>
    <x v="5"/>
    <x v="4"/>
    <s v="Solar"/>
    <s v="India's Largest Online Rooftop Solar Platform for SMEs, Industries &amp; Homes"/>
    <s v="Gagan Vermani"/>
    <s v="TATA Cleantech Capital"/>
    <n v="2000000"/>
    <x v="1"/>
    <n v="7"/>
    <s v="New Delhi-Solar"/>
    <s v="Cat C"/>
    <x v="0"/>
  </r>
  <r>
    <x v="479"/>
    <n v="2015"/>
    <x v="5"/>
    <x v="1"/>
    <s v="Healthcare"/>
    <s v="GENWORKS Health is an initiative by GE for empowering healthcare professionals operating in the rural areas to deliver better medical facilities and diagnostics while keeping things affordable."/>
    <s v="S Ganeshprasad"/>
    <s v="Blacksoil"/>
    <n v="2000000"/>
    <x v="1"/>
    <n v="7"/>
    <s v="Bangalore-Healthcare"/>
    <s v="Cat C"/>
    <x v="0"/>
  </r>
  <r>
    <x v="480"/>
    <n v="2017"/>
    <x v="5"/>
    <x v="0"/>
    <s v="E-commerce"/>
    <s v="B2B Mobile Commerce Platform"/>
    <s v="Deepak Bhagchandani"/>
    <s v="Sanjay Baldwa, Ajay Jain"/>
    <n v="2000000"/>
    <x v="8"/>
    <n v="6"/>
    <s v="Mumbai-E-commerce"/>
    <s v="Cat C"/>
    <x v="0"/>
  </r>
  <r>
    <x v="58"/>
    <n v="2017"/>
    <x v="5"/>
    <x v="4"/>
    <s v="EdTech"/>
    <s v="AI-enabled marketplace designed to help students with their higher education and career growth plans"/>
    <s v="Akshay Chaturvedi"/>
    <s v="Trifecta Capital Advisors, Blume Ventures"/>
    <n v="2000000"/>
    <x v="2"/>
    <n v="6"/>
    <s v="New Delhi-EdTech"/>
    <s v="Cat C"/>
    <x v="0"/>
  </r>
  <r>
    <x v="481"/>
    <n v="2016"/>
    <x v="5"/>
    <x v="1"/>
    <s v="EV startup"/>
    <s v="Cell Propulsion is a fleet electrification company developing solutions for large scale electrification of commercial vehicle fleets."/>
    <s v="Nakul Kukar, Paras Kaushal"/>
    <s v="growX ventures"/>
    <n v="2000000"/>
    <x v="1"/>
    <n v="6"/>
    <s v="Bangalore-EV startup"/>
    <s v="Cat C"/>
    <x v="0"/>
  </r>
  <r>
    <x v="482"/>
    <n v="2017"/>
    <x v="5"/>
    <x v="4"/>
    <s v="Healthcare"/>
    <s v="Contemporary Beauty &amp; Wellness Brand Based on Ayurveda"/>
    <s v="Deepak Agarwal"/>
    <s v="Venture Catalysts"/>
    <n v="2000000"/>
    <x v="8"/>
    <n v="6"/>
    <s v="New Delhi-Healthcare"/>
    <s v="Cat C"/>
    <x v="0"/>
  </r>
  <r>
    <x v="483"/>
    <n v="2019"/>
    <x v="5"/>
    <x v="1"/>
    <s v="Computer Software"/>
    <s v="Next-generation end-to-end incident response platform for SREs, DevOps, ITOps and Support teams"/>
    <s v="Ankur Rawal, Vishwa Krishnakumar"/>
    <s v="StartupXseed Ventures"/>
    <n v="1900000"/>
    <x v="8"/>
    <n v="10"/>
    <s v="Bangalore-Computer Software"/>
    <s v="Cat C"/>
    <x v="0"/>
  </r>
  <r>
    <x v="484"/>
    <n v="2019"/>
    <x v="5"/>
    <x v="0"/>
    <s v="Computer software"/>
    <s v="Fountain9 is a Y Combinator backed company, which offers predictive inventory planning and optimization software for e-commerce, DTC and retail companies."/>
    <s v="Niki Khokale, Rajas Lonkar"/>
    <s v="021 Capital, Y Combinator"/>
    <n v="1900000"/>
    <x v="0"/>
    <n v="7"/>
    <s v="Mumbai-Computer software"/>
    <s v="Cat C"/>
    <x v="0"/>
  </r>
  <r>
    <x v="485"/>
    <n v="2016"/>
    <x v="5"/>
    <x v="5"/>
    <s v="Financial Services"/>
    <s v="The Money Club is a mobile platform for peer to peer chit funds."/>
    <s v="Manuraj Jain, Surajit Ra"/>
    <s v="SOSV, Venture Catalysts"/>
    <n v="1700000"/>
    <x v="8"/>
    <n v="9"/>
    <s v="Noida-Financial Services"/>
    <s v="Cat C"/>
    <x v="0"/>
  </r>
  <r>
    <x v="486"/>
    <n v="2014"/>
    <x v="5"/>
    <x v="0"/>
    <s v="HRTech"/>
    <s v="Advantage Club is India's largest employee engagement platform, Provide end to end employee benefit management with state of the art products like:"/>
    <s v="Sourabh Deorah, Smiti Bhatt Deorah"/>
    <s v="Y Combinator, Broom Ventures, Kunal Shah"/>
    <n v="1700000"/>
    <x v="1"/>
    <n v="8"/>
    <s v="Mumbai-HRTech"/>
    <s v="Cat C"/>
    <x v="0"/>
  </r>
  <r>
    <x v="486"/>
    <n v="2014"/>
    <x v="5"/>
    <x v="0"/>
    <s v="HRTech"/>
    <s v="Advantage Club is India's largest employee engagement platform, Provide end to end employee benefit management with state of the art products like:"/>
    <s v="Sourabh Deorah, Smiti Bhatt Deorah"/>
    <s v="Y Combinator, Broom Ventures, Kunal Shah"/>
    <n v="1700000"/>
    <x v="1"/>
    <n v="8"/>
    <s v="Mumbai-HRTech"/>
    <s v="Cat C"/>
    <x v="0"/>
  </r>
  <r>
    <x v="487"/>
    <n v="2019"/>
    <x v="5"/>
    <x v="0"/>
    <s v="Insuretech"/>
    <s v="A unique healthcare financing solution focusing on ROI, affordability and superior customer experience"/>
    <s v="Aniruddha Sen, Dhiraj Goel"/>
    <s v="BEENEXT, Orios"/>
    <n v="1700000"/>
    <x v="8"/>
    <n v="8"/>
    <s v="Mumbai-Insuretech"/>
    <s v="Cat C"/>
    <x v="0"/>
  </r>
  <r>
    <x v="488"/>
    <n v="2014"/>
    <x v="5"/>
    <x v="8"/>
    <s v="Information Technology &amp; Services"/>
    <s v="Keka is a simple and intuitive HR software unlike the traditional HR systems."/>
    <s v="Vijay Yalamanchili"/>
    <s v="Recur Club"/>
    <n v="1600000"/>
    <x v="1"/>
    <n v="12"/>
    <s v="Hyderabad-Information Technology &amp; Services"/>
    <s v="Cat C"/>
    <x v="0"/>
  </r>
  <r>
    <x v="489"/>
    <n v="2019"/>
    <x v="5"/>
    <x v="1"/>
    <s v="IT"/>
    <s v="Gumlet has built a new-age media delivery infrastructure that provides low code or no-code integration plugins that automate the entire media publishing pipeline."/>
    <s v="Divyesh Patel, Aditya Patadia"/>
    <s v="Sequoia’s Surge"/>
    <n v="1600000"/>
    <x v="1"/>
    <n v="7"/>
    <s v="Bangalore-IT"/>
    <s v="Cat C"/>
    <x v="0"/>
  </r>
  <r>
    <x v="490"/>
    <n v="2018"/>
    <x v="5"/>
    <x v="5"/>
    <s v="Internet"/>
    <s v="Crowdsourcing platform imparting best-in-class services with immensely talented, skilled &amp; qualified workforce pan-India"/>
    <s v="Dheeraj Khatter, Himanshu Kumar, Kshitiz Saini"/>
    <s v="Bharat Inclusion"/>
    <n v="1400000"/>
    <x v="8"/>
    <n v="7"/>
    <s v="Noida-Internet"/>
    <s v="Cat C"/>
    <x v="0"/>
  </r>
  <r>
    <x v="491"/>
    <n v="2015"/>
    <x v="5"/>
    <x v="8"/>
    <s v="Information Technology &amp; Services"/>
    <s v="Enmovil delivers a Business Intelligence Platform driven by a connected asset ecosystem that enables organizations to maximise their operational efficiency."/>
    <s v="Ravi Bulusu, Nanda Kishore, Venkat Moganty"/>
    <s v="Anicut Angel Fund"/>
    <n v="1300000"/>
    <x v="8"/>
    <n v="12"/>
    <s v="Hyderabad-Information Technology &amp; Services"/>
    <s v="Cat C"/>
    <x v="0"/>
  </r>
  <r>
    <x v="491"/>
    <n v="2015"/>
    <x v="5"/>
    <x v="8"/>
    <s v="Information Technology &amp; Services"/>
    <s v="Enmovil delivers a Business Intelligence Platform driven by a connected asset ecosystem that enables organizations to maximise their operational efficiency."/>
    <s v="Ravi Bulusu, Nanda Kishore, Venkat Moganty"/>
    <s v="Anicut Angel Fund"/>
    <n v="1300000"/>
    <x v="8"/>
    <n v="12"/>
    <s v="Hyderabad-Information Technology &amp; Services"/>
    <s v="Cat C"/>
    <x v="0"/>
  </r>
  <r>
    <x v="492"/>
    <n v="2018"/>
    <x v="5"/>
    <x v="8"/>
    <s v="Automotive"/>
    <s v="RACEnergy is working to power the future of mobility through clean and efficient technologies."/>
    <s v="Arun Sreyas Reddy"/>
    <s v="Micelio Fund, growX ventures"/>
    <n v="1300000"/>
    <x v="22"/>
    <n v="8"/>
    <s v="Hyderabad-Automotive"/>
    <s v="Cat C"/>
    <x v="0"/>
  </r>
  <r>
    <x v="493"/>
    <n v="2019"/>
    <x v="5"/>
    <x v="5"/>
    <s v="Consumer software"/>
    <s v="Bikry, a Direct-to-Customer platform to start your online store within 30 seconds at 0% commission"/>
    <s v="Abhishek Bhayana"/>
    <s v="YCombinator"/>
    <n v="1300000"/>
    <x v="1"/>
    <n v="7"/>
    <s v="Noida-Consumer software"/>
    <s v="Cat C"/>
    <x v="0"/>
  </r>
  <r>
    <x v="494"/>
    <n v="2017"/>
    <x v="5"/>
    <x v="15"/>
    <s v="Computer Software"/>
    <s v="Dista is an AI-enabled location intelligence platform that offers a wide range of solutions for businesses to power their mobility and field operations."/>
    <s v="Nishant Kumar, Shishir Gokhale, Deepak Garg"/>
    <s v="Pentathlon Ventures"/>
    <n v="1200000"/>
    <x v="0"/>
    <n v="12"/>
    <s v="Pune-Computer Software"/>
    <s v="Cat C"/>
    <x v="0"/>
  </r>
  <r>
    <x v="495"/>
    <n v="2015"/>
    <x v="5"/>
    <x v="5"/>
    <s v="Food &amp; Beverages"/>
    <s v="SupplyNote is Cloud based web and mobile enabled suite connecting outlets, service providers and suppliers."/>
    <s v="Kushang, Abhishek Verma, Nitin Prakash, Harshit Mittal"/>
    <s v="Venture Catalysts"/>
    <n v="1200000"/>
    <x v="8"/>
    <n v="10"/>
    <s v="Noida-Food &amp; Beverages"/>
    <s v="Cat C"/>
    <x v="0"/>
  </r>
  <r>
    <x v="496"/>
    <n v="2016"/>
    <x v="5"/>
    <x v="4"/>
    <s v="Digital mortgage"/>
    <s v="LoanKuber is the lowest cost lender to Yest-to be Bankable - enabling borrowing with trust and confidence."/>
    <s v="Saurabh Nagpal"/>
    <m/>
    <n v="1200000"/>
    <x v="8"/>
    <n v="8"/>
    <s v="New Delhi-Digital mortgage"/>
    <s v="Cat C"/>
    <x v="0"/>
  </r>
  <r>
    <x v="497"/>
    <n v="2016"/>
    <x v="5"/>
    <x v="1"/>
    <s v="Logistics &amp; Supply Chain"/>
    <s v="DISTRIBUTION SIMPLIFIED"/>
    <s v="Shanmukha Boora, Sabyasachi Bhattacharjee"/>
    <s v="Ecosystem Ventures, CMM group"/>
    <n v="1200000"/>
    <x v="1"/>
    <n v="8"/>
    <s v="Bangalore-Logistics &amp; Supply Chain"/>
    <s v="Cat C"/>
    <x v="0"/>
  </r>
  <r>
    <x v="498"/>
    <n v="2017"/>
    <x v="5"/>
    <x v="0"/>
    <s v="FinTech"/>
    <s v="Upside AI on the thesis that technology will make better investing decisions than humans over the long term."/>
    <s v="Kanika Agarrwal, Nikhil Hooda, Atanuu Agarrwal"/>
    <s v="Endiya Partners"/>
    <n v="1200000"/>
    <x v="0"/>
    <n v="6"/>
    <s v="Mumbai-FinTech"/>
    <s v="Cat C"/>
    <x v="0"/>
  </r>
  <r>
    <x v="499"/>
    <n v="2016"/>
    <x v="5"/>
    <x v="0"/>
    <s v="Foootwear"/>
    <s v="D2C footwear brand"/>
    <s v="Gaurav Agarwal, Yash Mukhi"/>
    <s v="Venture Catalysts"/>
    <n v="1100000"/>
    <x v="8"/>
    <n v="10"/>
    <s v="Mumbai-Foootwear"/>
    <s v="Cat C"/>
    <x v="0"/>
  </r>
  <r>
    <x v="500"/>
    <n v="2019"/>
    <x v="5"/>
    <x v="0"/>
    <s v="Financial Services"/>
    <s v="Bringing Blockchain technology intro mainstream finance!"/>
    <s v="Swapnil Pawar"/>
    <s v="Founders Room Capital"/>
    <n v="1000000"/>
    <x v="8"/>
    <n v="12"/>
    <s v="Mumbai-Financial Services"/>
    <s v="Cat C"/>
    <x v="0"/>
  </r>
  <r>
    <x v="500"/>
    <n v="2019"/>
    <x v="5"/>
    <x v="0"/>
    <s v="Financial Services"/>
    <s v="Bringing Blockchain technology intro mainstream finance!"/>
    <s v="Swapnil Pawar"/>
    <s v="Founders Room Capital"/>
    <n v="1000000"/>
    <x v="8"/>
    <n v="12"/>
    <s v="Mumbai-Financial Services"/>
    <s v="Cat C"/>
    <x v="0"/>
  </r>
  <r>
    <x v="501"/>
    <n v="2011"/>
    <x v="5"/>
    <x v="0"/>
    <s v="Apparel &amp; Fashion"/>
    <s v="Verandah is a conscious luxury travel brand retailing amongst the luxury resort wear space with design roots."/>
    <s v="Anjali Patel Mehta"/>
    <s v="Mike Novogratz, Neeraj Arora"/>
    <n v="1000000"/>
    <x v="0"/>
    <n v="12"/>
    <s v="Mumbai-Apparel &amp; Fashion"/>
    <s v="Cat C"/>
    <x v="0"/>
  </r>
  <r>
    <x v="502"/>
    <n v="2015"/>
    <x v="5"/>
    <x v="0"/>
    <s v="Hospitality"/>
    <s v="Pit-stop for global as well as local travellers to relax, rejuvenate and experience India’s rich heritage while not worrying about a clean, safe and smart place to stay."/>
    <s v="Pranav Dangi"/>
    <s v="SUNiCON Ventures, Shubhkam Ventures, Jito Angel network, FAAD Network"/>
    <n v="1000000"/>
    <x v="8"/>
    <n v="11"/>
    <s v="Mumbai-Hospitality"/>
    <s v="Cat C"/>
    <x v="0"/>
  </r>
  <r>
    <x v="503"/>
    <n v="2017"/>
    <x v="5"/>
    <x v="1"/>
    <s v="Sales and Distribution"/>
    <s v="AnKa SumMor is the service that allows businesses to focus on building their brands, while they provide Supply &amp; Distribution expertise."/>
    <s v="Rajiv Joshi, Ashok George"/>
    <s v="Inflection Point Ventures"/>
    <n v="1000000"/>
    <x v="8"/>
    <n v="10"/>
    <s v="Bangalore-Sales and Distribution"/>
    <s v="Cat C"/>
    <x v="0"/>
  </r>
  <r>
    <x v="504"/>
    <n v="2018"/>
    <x v="5"/>
    <x v="4"/>
    <s v="Health, Wellness &amp; Fitness"/>
    <s v="India’s revolutionary feminine hygiene and period care brand that strives to build a better world for women."/>
    <s v="Archit Aggarwal, Harry Sehrawat"/>
    <s v="LetsVenture, Ajay Garg, Tarun Sharma"/>
    <n v="1000000"/>
    <x v="6"/>
    <n v="9"/>
    <s v="New Delhi-Health, Wellness &amp; Fitness"/>
    <s v="Cat C"/>
    <x v="0"/>
  </r>
  <r>
    <x v="505"/>
    <n v="2017"/>
    <x v="5"/>
    <x v="1"/>
    <s v="Information Technology &amp; Services"/>
    <s v="A Single Click Work Flow E-Sign solution to conduct speedy, accurate, efficient transactions through a “cash-less, presence-less, paperless” framework."/>
    <s v="Suresh Anantpurkar"/>
    <s v="Bharat Inclusion"/>
    <n v="1000000"/>
    <x v="8"/>
    <n v="9"/>
    <s v="Bangalore-Information Technology &amp; Services"/>
    <s v="Cat C"/>
    <x v="0"/>
  </r>
  <r>
    <x v="80"/>
    <n v="2018"/>
    <x v="5"/>
    <x v="1"/>
    <s v="Apparel &amp; Fashion"/>
    <s v="Flatheads are an enthusiastic team of young professionals building a retail brand in the casual footwear space."/>
    <s v="Utkarsh Biradar, Ganesh Balakrishnan"/>
    <s v="We Founder Circle, Dexter Angels"/>
    <n v="1000000"/>
    <x v="8"/>
    <n v="9"/>
    <s v="Bangalore-Apparel &amp; Fashion"/>
    <s v="Cat C"/>
    <x v="0"/>
  </r>
  <r>
    <x v="506"/>
    <n v="2015"/>
    <x v="5"/>
    <x v="1"/>
    <s v="Food &amp; Beverages"/>
    <s v="Make plant-based food affordable and accessible in India."/>
    <s v="Abhay Rangan"/>
    <s v="Jinisha Sharma, Aditya Agarwal, Victoria, Abhishek Shroff"/>
    <n v="1000000"/>
    <x v="0"/>
    <n v="9"/>
    <s v="Bangalore-Food &amp; Beverages"/>
    <s v="Cat C"/>
    <x v="0"/>
  </r>
  <r>
    <x v="507"/>
    <n v="2011"/>
    <x v="5"/>
    <x v="0"/>
    <s v="Information Technology &amp; Services"/>
    <s v="End to End Logistics Automation Expert"/>
    <s v="Sanket Sheth"/>
    <s v="Rajasthan Venture Capital Fund"/>
    <n v="1000000"/>
    <x v="8"/>
    <n v="9"/>
    <s v="Mumbai-Information Technology &amp; Services"/>
    <s v="Cat C"/>
    <x v="0"/>
  </r>
  <r>
    <x v="508"/>
    <n v="2018"/>
    <x v="5"/>
    <x v="4"/>
    <s v="Logistics &amp; Supply Chain"/>
    <s v="An on-demand FMCG supply chain company leveraging a deep tech-enabled micro warehousing model to serve Kirana stores."/>
    <s v="Tarun Jiwarajka, Pankhuri Jiwarajka"/>
    <m/>
    <n v="1000000"/>
    <x v="1"/>
    <n v="8"/>
    <s v="New Delhi-Logistics &amp; Supply Chain"/>
    <s v="Cat C"/>
    <x v="0"/>
  </r>
  <r>
    <x v="508"/>
    <n v="2018"/>
    <x v="5"/>
    <x v="4"/>
    <s v="Logistics &amp; Supply Chain"/>
    <s v="An on-demand FMCG supply chain company leveraging a deep tech-enabled micro warehousing model to serve Kirana stores."/>
    <s v="Tarun Jiwarajka, Pankhuri Jiwarajka"/>
    <m/>
    <n v="1000000"/>
    <x v="8"/>
    <n v="8"/>
    <s v="New Delhi-Logistics &amp; Supply Chain"/>
    <s v="Cat C"/>
    <x v="0"/>
  </r>
  <r>
    <x v="509"/>
    <n v="2016"/>
    <x v="5"/>
    <x v="1"/>
    <s v="Industrial Automation"/>
    <s v="Syook is building the next generation enterprise IOT platform."/>
    <s v="Saurabh Sharma, Aman Agarwal, Arjun Nagarajan"/>
    <s v="Inflection Point Ventures, ONGC"/>
    <n v="1000000"/>
    <x v="6"/>
    <n v="8"/>
    <s v="Bangalore-Industrial Automation"/>
    <s v="Cat C"/>
    <x v="0"/>
  </r>
  <r>
    <x v="510"/>
    <n v="2016"/>
    <x v="5"/>
    <x v="1"/>
    <s v="Consumer Goods"/>
    <s v="India's Smartest Water Purifiers and are redefining water purifier ownership."/>
    <s v="Anil Kejriwal"/>
    <s v="UC Inclusive Credit, Western Capital"/>
    <n v="1000000"/>
    <x v="1"/>
    <n v="8"/>
    <s v="Bangalore-Consumer Goods"/>
    <s v="Cat C"/>
    <x v="0"/>
  </r>
  <r>
    <x v="511"/>
    <n v="2016"/>
    <x v="5"/>
    <x v="4"/>
    <s v="Healtcare"/>
    <s v="Navia Life Care is a health technlogy company with a special focus on patient care."/>
    <s v="Nupur Khandelwal, Kunal Kishore Dhawan, Gaurav Gupta"/>
    <s v="Anicut Angel Fund, 9 Unicorns"/>
    <n v="1000000"/>
    <x v="1"/>
    <n v="8"/>
    <s v="New Delhi-Healtcare"/>
    <s v="Cat C"/>
    <x v="0"/>
  </r>
  <r>
    <x v="512"/>
    <n v="2019"/>
    <x v="5"/>
    <x v="1"/>
    <s v="Location Analytics"/>
    <s v="Location Analytics for Companies With Moving Assets and Ground Operations."/>
    <s v="Rishabh Jain, Aditi Sinha"/>
    <s v="Chiratae Ventures, Better Capital"/>
    <n v="1000000"/>
    <x v="1"/>
    <n v="8"/>
    <s v="Bangalore-Location Analytics"/>
    <s v="Cat C"/>
    <x v="0"/>
  </r>
  <r>
    <x v="513"/>
    <n v="2012"/>
    <x v="5"/>
    <x v="1"/>
    <s v="DeepTech"/>
    <s v="Pixuate enables intelligent business process automation through advanced computer vision, AI and machine learning."/>
    <s v="Akshata Kari, Prathvi Palekar"/>
    <s v="SucSEED Indovation Fund"/>
    <n v="1000000"/>
    <x v="0"/>
    <n v="8"/>
    <s v="Bangalore-DeepTech"/>
    <s v="Cat C"/>
    <x v="0"/>
  </r>
  <r>
    <x v="514"/>
    <n v="2017"/>
    <x v="5"/>
    <x v="1"/>
    <s v="Consumer Services"/>
    <s v="Edvizo is an online marketplace to help students and parents find, compare and enroll in the best and trusted private institutes in their locality"/>
    <s v="Ravi Nishant"/>
    <s v="Inflection Point Ventures"/>
    <n v="1000000"/>
    <x v="8"/>
    <n v="7"/>
    <s v="Bangalore-Consumer Services"/>
    <s v="Cat C"/>
    <x v="0"/>
  </r>
  <r>
    <x v="515"/>
    <n v="2019"/>
    <x v="5"/>
    <x v="0"/>
    <s v="Consumer Goods"/>
    <s v="Patent Pending sleep technology developed by actual Rocket Scientists and sleep experts after years of research."/>
    <m/>
    <s v="Fireside Ventures"/>
    <n v="1000000"/>
    <x v="8"/>
    <n v="7"/>
    <s v="Mumbai-Consumer Goods"/>
    <s v="Cat C"/>
    <x v="0"/>
  </r>
  <r>
    <x v="516"/>
    <n v="2019"/>
    <x v="5"/>
    <x v="1"/>
    <s v="Food &amp; Beverages"/>
    <s v="RockClimber is a new age beverage brand with a portfolio of alcoholic and non alcoholic drinks."/>
    <s v="Deepak Poduval, Hariprasad Shetty"/>
    <s v="Anand Prakash Sharma"/>
    <n v="1000000"/>
    <x v="1"/>
    <n v="7"/>
    <s v="Bangalore-Food &amp; Beverages"/>
    <s v="Cat C"/>
    <x v="0"/>
  </r>
  <r>
    <x v="517"/>
    <n v="2014"/>
    <x v="5"/>
    <x v="4"/>
    <s v="Hospitality"/>
    <s v="goSTOPS aims to be India’s biggest and most loved backpacker hostel brand."/>
    <s v="Pallavi Agarwal, Pankaj Parwanda"/>
    <s v="IAN, Yuj Ventures"/>
    <n v="1000000"/>
    <x v="8"/>
    <n v="7"/>
    <s v="New Delhi-Hospitality"/>
    <s v="Cat C"/>
    <x v="0"/>
  </r>
  <r>
    <x v="518"/>
    <n v="2015"/>
    <x v="5"/>
    <x v="4"/>
    <s v="HealthCare"/>
    <s v="Breathe Wellbeing is an interactive and personalized platform that helps organization increase employee engagement and productivity."/>
    <s v="Aditya Kaicker, Rohan Verma"/>
    <s v="Stanford Angels and Entrepreneurs India, Anjali Bansal"/>
    <n v="1000000"/>
    <x v="8"/>
    <n v="6"/>
    <s v="New Delhi-HealthCare"/>
    <s v="Cat C"/>
    <x v="0"/>
  </r>
  <r>
    <x v="519"/>
    <n v="2018"/>
    <x v="5"/>
    <x v="4"/>
    <s v="HealthCare"/>
    <s v="Now&amp;Me is a safe cocoon in the form of discussion forums, for you to let out your most intimate thoughts."/>
    <s v="Bani Singh, Drishti Gupta"/>
    <s v="Saama, Whiteboard Capital"/>
    <n v="1000000"/>
    <x v="1"/>
    <n v="6"/>
    <s v="New Delhi-HealthCare"/>
    <s v="Cat C"/>
    <x v="0"/>
  </r>
  <r>
    <x v="520"/>
    <n v="2016"/>
    <x v="5"/>
    <x v="4"/>
    <s v="Logistics"/>
    <s v="Enable E-retailers to automate their logistics and increase efficiency in shipments by providing a single window shipping platform"/>
    <s v="Nisschal Jain, Sugam Jain, Parinay Itkan"/>
    <s v="N+1 Capital"/>
    <n v="1000000"/>
    <x v="1"/>
    <n v="6"/>
    <s v="New Delhi-Logistics"/>
    <s v="Cat C"/>
    <x v="0"/>
  </r>
  <r>
    <x v="521"/>
    <n v="2017"/>
    <x v="5"/>
    <x v="4"/>
    <s v="FinTech"/>
    <s v="Chqbook is a fintech startup that allows customers to explore, compare, book and get personal finance products."/>
    <s v="Mohit Goel, Rajat Kumar, Sachin Arora, Vipul Sharma"/>
    <s v="Aavishkaar Venture Capital, YWC Venture Capital"/>
    <n v="1000000"/>
    <x v="1"/>
    <n v="6"/>
    <s v="New Delhi-FinTech"/>
    <s v="Cat C"/>
    <x v="0"/>
  </r>
  <r>
    <x v="522"/>
    <n v="2019"/>
    <x v="5"/>
    <x v="1"/>
    <s v="Logistics"/>
    <s v="Building technology to make distribution efficient and cheaper for large and small FMCG companies"/>
    <s v="Udit Dhawan, Rohit Fernandes, Ravi Teja"/>
    <s v="Inflection Point Ventures"/>
    <n v="1000000"/>
    <x v="8"/>
    <n v="6"/>
    <s v="Bangalore-Logistics"/>
    <s v="Cat C"/>
    <x v="0"/>
  </r>
  <r>
    <x v="523"/>
    <n v="2018"/>
    <x v="5"/>
    <x v="4"/>
    <s v="Nutrition"/>
    <s v="Power Gummies are a team of passionate givers who are dedicated to catering nutritional supplements"/>
    <s v="Divij Bajaj"/>
    <s v="Venture Catalysts, 9unicorns"/>
    <n v="1000000"/>
    <x v="1"/>
    <n v="6"/>
    <s v="New Delhi-Nutrition"/>
    <s v="Cat C"/>
    <x v="0"/>
  </r>
  <r>
    <x v="524"/>
    <n v="2016"/>
    <x v="5"/>
    <x v="15"/>
    <s v="Logistics &amp; Supply Chain"/>
    <s v="Helping D2C brands scale with our AI powered Dashboard that manages Inventory, Order Processing, WMS, Shipping, Customer Support"/>
    <s v="Anshul Goenka"/>
    <s v="Anicut Angel Fund, Axilor Ventures"/>
    <n v="770000"/>
    <x v="0"/>
    <n v="8"/>
    <s v="Pune-Logistics &amp; Supply Chain"/>
    <s v="Cat C"/>
    <x v="0"/>
  </r>
  <r>
    <x v="525"/>
    <n v="2018"/>
    <x v="5"/>
    <x v="4"/>
    <s v="Insurance"/>
    <s v="The insurance industry will help in representation with the insurance companies and will help to find adequate redressal for grievances."/>
    <s v="Deepak Bhuvenshwari Uniyal"/>
    <s v="9Unicorns, ZNL"/>
    <n v="725000"/>
    <x v="8"/>
    <n v="12"/>
    <s v="New Delhi-Insurance"/>
    <s v="Cat C"/>
    <x v="0"/>
  </r>
  <r>
    <x v="525"/>
    <n v="2018"/>
    <x v="5"/>
    <x v="4"/>
    <s v="Insurance"/>
    <s v="The insurance industry will help in representation with the insurance companies and will help to find adequate redressal for grievances."/>
    <s v="Deepak Bhuvenshwari Uniyal"/>
    <s v="9Unicorns, ZNL"/>
    <n v="725000"/>
    <x v="8"/>
    <n v="12"/>
    <s v="New Delhi-Insurance"/>
    <s v="Cat C"/>
    <x v="0"/>
  </r>
  <r>
    <x v="526"/>
    <n v="2018"/>
    <x v="5"/>
    <x v="4"/>
    <s v="Consumer Goods"/>
    <s v="Vanity Wagon is India's first true information oriented clean beauty marketplace."/>
    <s v="Prateek, Naina Ruhail, Sahil Shreshtha"/>
    <s v="Inflection Point Ventures"/>
    <n v="700000"/>
    <x v="8"/>
    <n v="10"/>
    <s v="New Delhi-Consumer Goods"/>
    <s v="Cat C"/>
    <x v="0"/>
  </r>
  <r>
    <x v="527"/>
    <n v="2019"/>
    <x v="5"/>
    <x v="1"/>
    <s v="SaaS startup"/>
    <s v="Digital Shipping Platform for Creating best Pre &amp; Post Shipping Experiences to Brands and Enterprise Customers. and help grow their business by 5X with automation &amp; cloud technology."/>
    <s v="Shashi S Tripathi, Shivadeep Mahadi, Ajaykumar R"/>
    <s v="Indian Angel Network, Axilor"/>
    <n v="700000"/>
    <x v="1"/>
    <n v="9"/>
    <s v="Bangalore-SaaS startup"/>
    <s v="Cat C"/>
    <x v="0"/>
  </r>
  <r>
    <x v="528"/>
    <n v="2018"/>
    <x v="5"/>
    <x v="4"/>
    <s v="Retail"/>
    <s v="One-Stop Solution for Daily Workplace Needs"/>
    <s v="Raghav Arora, Lalit Aggarwal"/>
    <s v="Auxano Capital"/>
    <n v="600000"/>
    <x v="8"/>
    <n v="10"/>
    <s v="New Delhi-Retail"/>
    <s v="Cat C"/>
    <x v="0"/>
  </r>
  <r>
    <x v="529"/>
    <n v="2017"/>
    <x v="5"/>
    <x v="5"/>
    <s v="Translation &amp; Localization"/>
    <s v="Devnagri is an AI powered human translation platform, working in all 22 Indian languages."/>
    <s v="Nakul Kundra, Himanshu Sharma"/>
    <s v="enture Catalyst, IPV"/>
    <n v="600000"/>
    <x v="0"/>
    <n v="10"/>
    <s v="Noida-Translation &amp; Localization"/>
    <s v="Cat C"/>
    <x v="0"/>
  </r>
  <r>
    <x v="530"/>
    <n v="2019"/>
    <x v="5"/>
    <x v="15"/>
    <s v="Industrial Automation"/>
    <s v="Intelligent Housekeeping Robots for public and working spaces"/>
    <s v="Runal Dahiwade, Miraj C Vora"/>
    <s v="Venture Catalysts, Indian Angel Network"/>
    <n v="600000"/>
    <x v="1"/>
    <n v="9"/>
    <s v="Pune-Industrial Automation"/>
    <s v="Cat C"/>
    <x v="0"/>
  </r>
  <r>
    <x v="531"/>
    <n v="2014"/>
    <x v="5"/>
    <x v="4"/>
    <s v="EdTech"/>
    <s v="India's leading Ed-Tech startup spearheading the Maker Revolution in the sub-continent"/>
    <s v="Rajeev Gaba, Tarun Bhalla"/>
    <s v="Auxano"/>
    <n v="600000"/>
    <x v="8"/>
    <n v="6"/>
    <s v="New Delhi-EdTech"/>
    <s v="Cat C"/>
    <x v="0"/>
  </r>
  <r>
    <x v="532"/>
    <n v="2015"/>
    <x v="5"/>
    <x v="8"/>
    <s v="Recruitment"/>
    <s v="BigLeap Technologies &amp; Solutions is focused on providing viable offshore consultancy services for enterprises looking to grow their business."/>
    <s v="Jamesh Johnson, Sainath Malkapuram Goud"/>
    <s v="Anup Kumar Yama"/>
    <n v="600000"/>
    <x v="1"/>
    <n v="6"/>
    <s v="Hyderabad-Recruitment"/>
    <s v="Cat C"/>
    <x v="0"/>
  </r>
  <r>
    <x v="533"/>
    <n v="2016"/>
    <x v="5"/>
    <x v="1"/>
    <s v="Mobility"/>
    <s v="Tummoc helps track and find actionable &amp; accurate bus/metro/suburban rail intracity travel information."/>
    <s v="Hiranmay Mallick, Monalisha Thakur, Narayan Mishra"/>
    <s v="Vineet Singh, Krishna D, Deependra Bisht, Alan Aim"/>
    <n v="540000"/>
    <x v="0"/>
    <n v="9"/>
    <s v="Bangalore-Mobility"/>
    <s v="Cat C"/>
    <x v="0"/>
  </r>
  <r>
    <x v="534"/>
    <n v="2019"/>
    <x v="5"/>
    <x v="1"/>
    <s v="Financial Services"/>
    <s v="Salt is a neo-banking experience created to cater to international businesses."/>
    <s v="Ankit Parasher, Udita Pal"/>
    <s v="Prashant Pansare, Supermorpheus"/>
    <n v="500000"/>
    <x v="10"/>
    <n v="10"/>
    <s v="Bangalore-Financial Services"/>
    <s v="Cat C"/>
    <x v="0"/>
  </r>
  <r>
    <x v="535"/>
    <n v="2014"/>
    <x v="5"/>
    <x v="15"/>
    <s v="Financial Services"/>
    <s v="EarnWealth is India's First Social Commerce FinTech which enables Financial Consultants, Mutual Fund Distributors, Insurance Agents, Real Estate Consultants, Housewives, Retired People and Students to earn quick money by selling Loans, Credit Cards"/>
    <s v="Rajesh P Nair"/>
    <m/>
    <n v="500000"/>
    <x v="8"/>
    <n v="10"/>
    <s v="Pune-Financial Services"/>
    <s v="Cat C"/>
    <x v="0"/>
  </r>
  <r>
    <x v="536"/>
    <n v="2018"/>
    <x v="5"/>
    <x v="4"/>
    <s v="Investment Banking"/>
    <s v="MergerDomo is the one-stop Global OnLine M&amp;A marketplace for Corporate and Business Growth"/>
    <s v="Hormazd Charna"/>
    <s v="Nadir B Godrej"/>
    <n v="500000"/>
    <x v="1"/>
    <n v="10"/>
    <s v="New Delhi-Investment Banking"/>
    <s v="Cat C"/>
    <x v="0"/>
  </r>
  <r>
    <x v="537"/>
    <n v="2019"/>
    <x v="5"/>
    <x v="1"/>
    <s v="Food Production"/>
    <s v="Revolutionizing the food industry through technology by providing high-quality traceable food products"/>
    <s v="Aayushi Khandelwal, Akhil Kansal, Kuldeep Parewa"/>
    <s v="DSG Consumer Partners, Titan Capital"/>
    <n v="500000"/>
    <x v="0"/>
    <n v="9"/>
    <s v="Bangalore-Food Production"/>
    <s v="Cat C"/>
    <x v="0"/>
  </r>
  <r>
    <x v="538"/>
    <n v="2019"/>
    <x v="5"/>
    <x v="1"/>
    <s v="FinTech"/>
    <s v="Democratizing Open Banking"/>
    <s v="Tarun Nazare, Rohith Reji"/>
    <s v="Virenxia Group, Rajesh Jain, Nitin Agarwal"/>
    <n v="500000"/>
    <x v="0"/>
    <n v="9"/>
    <s v="Bangalore-FinTech"/>
    <s v="Cat C"/>
    <x v="0"/>
  </r>
  <r>
    <x v="539"/>
    <n v="2019"/>
    <x v="5"/>
    <x v="0"/>
    <s v="Consumer Goods"/>
    <s v="A healthy, low-calorie ice cream for the millennial Indian with an incurable sweet tooth."/>
    <s v="Varun Sheth, Ashni Sheth"/>
    <s v="Titan Capital, Rockstud Capital, John Abraham, WEH Ventures"/>
    <n v="500000"/>
    <x v="8"/>
    <n v="8"/>
    <s v="Mumbai-Consumer Goods"/>
    <s v="Cat C"/>
    <x v="0"/>
  </r>
  <r>
    <x v="540"/>
    <n v="2017"/>
    <x v="5"/>
    <x v="4"/>
    <s v="IoT"/>
    <s v="A mission to increase the per capita consumption of electricity in India by 10X, which is presently 1/3 of global average- by reducing the distribution losses in Indian electricity distribution grid."/>
    <s v="Anand Singh, Ankit Vaish, Sunny Kumar Jadoon"/>
    <s v="Unicorn India Ventures"/>
    <n v="500000"/>
    <x v="23"/>
    <n v="8"/>
    <s v="New Delhi-IoT"/>
    <s v="Cat C"/>
    <x v="0"/>
  </r>
  <r>
    <x v="541"/>
    <n v="2014"/>
    <x v="5"/>
    <x v="1"/>
    <s v="SportsTech"/>
    <s v="Playo is a one stop destination app for all things sports"/>
    <s v="Daanish Suhail"/>
    <s v="ah! Ventures High Tables"/>
    <n v="500000"/>
    <x v="8"/>
    <n v="8"/>
    <s v="Bangalore-SportsTech"/>
    <s v="Cat C"/>
    <x v="0"/>
  </r>
  <r>
    <x v="542"/>
    <n v="2018"/>
    <x v="5"/>
    <x v="15"/>
    <s v="Human Resources"/>
    <s v="RiseBird provides on-demand 2.5K + expert video interviews and A.I. powered insights to help companies hire online."/>
    <s v="Ashutosh Seth"/>
    <s v="SAB Holdings"/>
    <n v="500000"/>
    <x v="1"/>
    <n v="7"/>
    <s v="Pune-Human Resources"/>
    <s v="Cat C"/>
    <x v="0"/>
  </r>
  <r>
    <x v="543"/>
    <n v="2015"/>
    <x v="5"/>
    <x v="1"/>
    <s v="Automotive"/>
    <s v="Automovill is a unique platform to aggregate automobile service providers, where we connect vehicle owners with all kind of automobile service providers under one roof."/>
    <s v="Mridu Mahendra Das, Chinmay Baruah"/>
    <s v="Mumbai Angels Network"/>
    <n v="500000"/>
    <x v="1"/>
    <n v="7"/>
    <s v="Bangalore-Automotive"/>
    <s v="Cat C"/>
    <x v="0"/>
  </r>
  <r>
    <x v="544"/>
    <n v="2018"/>
    <x v="5"/>
    <x v="0"/>
    <s v="Consumer Goods"/>
    <s v="Eco-friendly home and kitchen care products that are plastic-free, high in quality and affordable."/>
    <s v="Aditya Ruia, Akshay Varma, Anuj Ruia"/>
    <s v="Climate Angels Fund"/>
    <n v="500000"/>
    <x v="0"/>
    <n v="7"/>
    <s v="Mumbai-Consumer Goods"/>
    <s v="Cat C"/>
    <x v="0"/>
  </r>
  <r>
    <x v="63"/>
    <n v="2011"/>
    <x v="5"/>
    <x v="0"/>
    <s v="Innovation management"/>
    <s v="An innovative play system to help children create their imagination"/>
    <s v="Disha Katharani, Ravi Kumar"/>
    <s v="Roha Investment Managers, angel investor Saumil Shah"/>
    <n v="500000"/>
    <x v="8"/>
    <n v="6"/>
    <s v="Mumbai-Innovation management"/>
    <s v="Cat C"/>
    <x v="0"/>
  </r>
  <r>
    <x v="545"/>
    <n v="2019"/>
    <x v="5"/>
    <x v="1"/>
    <s v="Industrial Automation"/>
    <s v="An autonomous tech stack that can be applied to agri-bots, delivery bots, two wheelers and other use cases where compact bots need to navigate in crowded, unstructured environments."/>
    <s v="Manesh Jain, Mohan Kumar"/>
    <s v="DevX Venture Fund, Blume Founder Fund"/>
    <n v="400000"/>
    <x v="1"/>
    <n v="12"/>
    <s v="Bangalore-Industrial Automation"/>
    <s v="Cat C"/>
    <x v="0"/>
  </r>
  <r>
    <x v="546"/>
    <n v="2015"/>
    <x v="5"/>
    <x v="0"/>
    <s v="Consumer Goods"/>
    <s v="SuperBottoms was born out of a personal passion for cloth diapering that would give the convenience of diapers while not harming the environment and baby’s skin."/>
    <s v="Pallavi Utagi"/>
    <s v="Alteria Capital"/>
    <n v="400000"/>
    <x v="1"/>
    <n v="11"/>
    <s v="Mumbai-Consumer Goods"/>
    <s v="Cat C"/>
    <x v="0"/>
  </r>
  <r>
    <x v="547"/>
    <n v="2018"/>
    <x v="5"/>
    <x v="8"/>
    <s v="Financial Services"/>
    <s v="Helping MSMEs collect customer dues faster &amp; reduce risk by checking credit &amp; payment history before offering credit"/>
    <s v="Winny Patro"/>
    <s v="Family Office of Kantamaneni, IIM Calcutta Innovation Park"/>
    <n v="400000"/>
    <x v="1"/>
    <n v="11"/>
    <s v="Hyderabad-Financial Services"/>
    <s v="Cat C"/>
    <x v="0"/>
  </r>
  <r>
    <x v="548"/>
    <n v="2018"/>
    <x v="5"/>
    <x v="1"/>
    <s v="Higher Education"/>
    <s v="“foreignadmits” aims at addressing one of the biggest problems of personalized mentoring for students aiming to pursue higher education and eventually become an expert in their desired discipline of study."/>
    <s v="Nikhil Jain, Ashwini Jain"/>
    <s v="Unicorn India Ventures"/>
    <n v="400000"/>
    <x v="0"/>
    <n v="10"/>
    <s v="Bangalore-Higher Education"/>
    <s v="Cat C"/>
    <x v="0"/>
  </r>
  <r>
    <x v="549"/>
    <n v="2017"/>
    <x v="5"/>
    <x v="1"/>
    <s v="Human Resources"/>
    <s v="Spottabl is a technology driven recruitment platform that has helped over 50 tech startups and growth stage companies discover their top talent through its intelligent and human backed model."/>
    <s v="Vanishri Deshpande, Satheesh K V, Anupam Choudhari"/>
    <s v="LetsVenture, Paradigm Shift VC, Binny Bansal"/>
    <n v="400000"/>
    <x v="0"/>
    <n v="10"/>
    <s v="Bangalore-Human Resources"/>
    <s v="Cat C"/>
    <x v="0"/>
  </r>
  <r>
    <x v="550"/>
    <n v="2015"/>
    <x v="5"/>
    <x v="1"/>
    <s v="Food &amp; Beverages"/>
    <s v="Serving delectable and eclectic pan-Asian fare to all foodies in a quick-service &amp; healthy format"/>
    <s v="Satrajit Das, Subhradeep Bhowmik"/>
    <s v="India Angel Network"/>
    <n v="400000"/>
    <x v="1"/>
    <n v="9"/>
    <s v="Bangalore-Food &amp; Beverages"/>
    <s v="Cat C"/>
    <x v="0"/>
  </r>
  <r>
    <x v="551"/>
    <n v="2019"/>
    <x v="5"/>
    <x v="1"/>
    <s v="Wine &amp; Spirits"/>
    <s v="India’s first and only Ready to Drink Premium Cocktails."/>
    <s v="Nitesh Prakash"/>
    <s v="First Cheque, Letsventure"/>
    <n v="400000"/>
    <x v="1"/>
    <n v="8"/>
    <s v="Bangalore-Wine &amp; Spirits"/>
    <s v="Cat C"/>
    <x v="0"/>
  </r>
  <r>
    <x v="552"/>
    <n v="2019"/>
    <x v="5"/>
    <x v="1"/>
    <s v="Tech startup"/>
    <s v="Xpresslane makes checkout fast and easy. With a unified identity across all e-commerce merchants, it brings efficiency and perfection in the overall checkout experience of the user."/>
    <s v="Ashwin Koorakula"/>
    <s v="Point One Capital, Yatra Angel Network (YAN), Opus Consulting, Manipal Technologies."/>
    <n v="400000"/>
    <x v="10"/>
    <n v="8"/>
    <s v="Bangalore-Tech startup"/>
    <s v="Cat C"/>
    <x v="0"/>
  </r>
  <r>
    <x v="553"/>
    <n v="2017"/>
    <x v="5"/>
    <x v="5"/>
    <s v="Fintech"/>
    <s v="YPay Card is the new way to manage money."/>
    <s v="Dr Navneet Gupta"/>
    <s v="We Founder Circle"/>
    <n v="400000"/>
    <x v="1"/>
    <n v="8"/>
    <s v="Noida-Fintech"/>
    <s v="Cat C"/>
    <x v="0"/>
  </r>
  <r>
    <x v="554"/>
    <n v="2016"/>
    <x v="5"/>
    <x v="15"/>
    <s v="EdTech"/>
    <s v="Spardha School Of Music, Spardha Academy, Spardha Online are associated marks with Spardha Learnings Private Limited."/>
    <s v="Saurabh Srivastav, Amrita Srivastav"/>
    <s v="Inflection Point Ventures"/>
    <n v="400000"/>
    <x v="16"/>
    <n v="6"/>
    <s v="Pune-EdTech"/>
    <s v="Cat C"/>
    <x v="0"/>
  </r>
  <r>
    <x v="555"/>
    <n v="2019"/>
    <x v="5"/>
    <x v="1"/>
    <s v="AgriTech"/>
    <s v="Fyllo brings farms on palms by installing on field devices and actions on top of this data."/>
    <s v="Sudhanshu Rai, Sumit Sheoran"/>
    <s v="Indian Angel Network, Titan Capital, Lead Angels"/>
    <n v="400000"/>
    <x v="0"/>
    <n v="6"/>
    <s v="Bangalore-AgriTech"/>
    <s v="Cat C"/>
    <x v="0"/>
  </r>
  <r>
    <x v="459"/>
    <n v="2019"/>
    <x v="5"/>
    <x v="1"/>
    <s v="Information Technology"/>
    <s v="Arcana is the Storage Layer of Ethereum."/>
    <s v="Mayur Relekar, Aravindh Kumar, Abhishek Chaudhary"/>
    <s v="Balaji Srinivasan"/>
    <n v="370000"/>
    <x v="0"/>
    <n v="7"/>
    <s v="Bangalore-Information Technology"/>
    <s v="Cat C"/>
    <x v="0"/>
  </r>
  <r>
    <x v="556"/>
    <n v="2019"/>
    <x v="5"/>
    <x v="1"/>
    <s v="Information Technology"/>
    <s v="A cloud platform to bring any GUI application regardless of OS and Device type to the browser."/>
    <s v="Lakshmana Pasala, Ram Pasala"/>
    <s v="Speciale Invest"/>
    <n v="370000"/>
    <x v="0"/>
    <n v="7"/>
    <s v="Bangalore-Information Technology"/>
    <s v="Cat C"/>
    <x v="0"/>
  </r>
  <r>
    <x v="557"/>
    <n v="2017"/>
    <x v="5"/>
    <x v="8"/>
    <s v="FinTech"/>
    <s v="India's first app for kids &amp; teens to manage and spend pocket money while learning about money in a fun, gamified way."/>
    <s v="VishwajitPureti, Ashish Singh, Pallavi Tipparaju, Viraj Gadde"/>
    <s v="Jupiter"/>
    <n v="330000"/>
    <x v="10"/>
    <n v="7"/>
    <s v="Hyderabad-FinTech"/>
    <s v="Cat C"/>
    <x v="0"/>
  </r>
  <r>
    <x v="558"/>
    <n v="2013"/>
    <x v="5"/>
    <x v="0"/>
    <s v="Computer Games"/>
    <s v="GameEon is based in the sleepless city of Mumbai, India and deals mainly in game development."/>
    <s v="Nikhil Malankar"/>
    <s v="Mumbai Angels Network"/>
    <n v="320000"/>
    <x v="1"/>
    <n v="9"/>
    <s v="Mumbai-Computer Games"/>
    <s v="Cat C"/>
    <x v="0"/>
  </r>
  <r>
    <x v="559"/>
    <n v="2016"/>
    <x v="5"/>
    <x v="1"/>
    <s v="CRM"/>
    <s v="CustomerGlu is a Low code Interactive Engagement platform to improve user stickiness."/>
    <s v="Prateek Gupta, Raman Shrivastava, Sumant US"/>
    <s v="Kumar Aakash, Amit Singhal"/>
    <n v="320000"/>
    <x v="1"/>
    <n v="6"/>
    <s v="Bangalore-CRM"/>
    <s v="Cat C"/>
    <x v="0"/>
  </r>
  <r>
    <x v="560"/>
    <n v="2018"/>
    <x v="5"/>
    <x v="0"/>
    <s v="Healtcare"/>
    <s v="Endimension Technology is a healthcare Artificial Intelligence startup incubated at IIT Bombay."/>
    <s v="Bharadwaj Kss, Apparao MLV, Kurien Zacharia"/>
    <s v="Inflection Point Ventures"/>
    <n v="300000"/>
    <x v="0"/>
    <n v="9"/>
    <s v="Mumbai-Healtcare"/>
    <s v="Cat C"/>
    <x v="0"/>
  </r>
  <r>
    <x v="561"/>
    <n v="2016"/>
    <x v="5"/>
    <x v="0"/>
    <s v="Merchandise"/>
    <s v="Merchandise drop-shipping platform for influencers, designers, creators &amp; brands."/>
    <s v="Smriti Dubey, Shikhar Vaidya"/>
    <s v="Anthill Ventures"/>
    <n v="300000"/>
    <x v="8"/>
    <n v="7"/>
    <s v="Mumbai-Merchandise"/>
    <s v="Cat C"/>
    <x v="0"/>
  </r>
  <r>
    <x v="562"/>
    <n v="2018"/>
    <x v="5"/>
    <x v="0"/>
    <s v="Deeptech"/>
    <s v="An AR / VR tech based Start-up in Mumbai."/>
    <s v="Dharmin Vora, Dhruvesh Mehta, Parth Vora"/>
    <s v="Inflection Point Ventures"/>
    <n v="300000"/>
    <x v="16"/>
    <n v="7"/>
    <s v="Mumbai-Deeptech"/>
    <s v="Cat C"/>
    <x v="0"/>
  </r>
  <r>
    <x v="528"/>
    <n v="2018"/>
    <x v="5"/>
    <x v="4"/>
    <s v="Food &amp; Beverages"/>
    <s v="F5 is a foods and beverages company."/>
    <s v="Lalit Aggarwal, Raghav Arora"/>
    <s v="Venture Catalysts, Jeevak Gupta"/>
    <n v="300000"/>
    <x v="8"/>
    <n v="6"/>
    <s v="New Delhi-Food &amp; Beverages"/>
    <s v="Cat C"/>
    <x v="0"/>
  </r>
  <r>
    <x v="563"/>
    <n v="2016"/>
    <x v="5"/>
    <x v="1"/>
    <s v="EdTech"/>
    <s v="Edmingle is a platform for all educators who want to launch their courses and sell them online."/>
    <s v="Gaurav Doshi"/>
    <s v="Indovation Fund, Mumbai Angels"/>
    <n v="300000"/>
    <x v="1"/>
    <n v="6"/>
    <s v="Bangalore-EdTech"/>
    <s v="Cat C"/>
    <x v="0"/>
  </r>
  <r>
    <x v="564"/>
    <n v="2019"/>
    <x v="5"/>
    <x v="15"/>
    <s v="Computer software"/>
    <s v="Gyde is a SAAS product that enables enterprises &amp; SAAS companies to guide their application (web &amp; mobile) users with step-by-step voice assistance, byte-sized training videos &amp; rich help articles."/>
    <s v="Prasanna Vaidya, Shubham Deshmukh"/>
    <s v="Better Capital, Ashish Achrekar"/>
    <n v="250000"/>
    <x v="0"/>
    <n v="8"/>
    <s v="Pune-Computer software"/>
    <s v="Cat C"/>
    <x v="0"/>
  </r>
  <r>
    <x v="565"/>
    <n v="2019"/>
    <x v="5"/>
    <x v="1"/>
    <s v="E-learning"/>
    <s v="Kohbee is a mobile app for online trainers and educators to run their online business, end to end."/>
    <s v="Rohan Sinha, Shashwat Aditya"/>
    <s v="Ankit Mehrotra, Saurabh Aggarwal"/>
    <n v="235000"/>
    <x v="10"/>
    <n v="12"/>
    <s v="Bangalore-E-learning"/>
    <s v="Cat C"/>
    <x v="0"/>
  </r>
  <r>
    <x v="566"/>
    <n v="2018"/>
    <x v="5"/>
    <x v="4"/>
    <s v="Consumer Electronics"/>
    <s v="Deciwood makes Eco-friendly wooden speakers using latest technology of Energy tube to enhance sound quality, all products are handmade by skilled people of the industry."/>
    <s v="Ananya Meena"/>
    <s v="Shuru Up, Ankit Kedia, Arun Gupta"/>
    <n v="200000"/>
    <x v="1"/>
    <n v="12"/>
    <s v="New Delhi-Consumer Electronics"/>
    <s v="Cat C"/>
    <x v="0"/>
  </r>
  <r>
    <x v="567"/>
    <n v="2019"/>
    <x v="5"/>
    <x v="0"/>
    <s v="Apparel &amp; Fashion"/>
    <s v="India's favourite Kid's wear and Family Sleepwear D2C Brand"/>
    <s v="Raghav Gupta"/>
    <s v="Titan Capital"/>
    <n v="200000"/>
    <x v="0"/>
    <n v="10"/>
    <s v="Mumbai-Apparel &amp; Fashion"/>
    <s v="Cat C"/>
    <x v="0"/>
  </r>
  <r>
    <x v="568"/>
    <n v="2019"/>
    <x v="5"/>
    <x v="8"/>
    <s v="E-learning"/>
    <s v="ByteXL is the first-ever, one-stop-shop for self-learning course work and guided training – preparing a new generation of coders for the workforce."/>
    <s v="Sricharan Tadepalli, Karun Tadepalli"/>
    <s v="Joseph Joy"/>
    <n v="200000"/>
    <x v="1"/>
    <n v="9"/>
    <s v="Hyderabad-E-learning"/>
    <s v="Cat C"/>
    <x v="0"/>
  </r>
  <r>
    <x v="569"/>
    <n v="2019"/>
    <x v="5"/>
    <x v="0"/>
    <s v="Consumer Services"/>
    <s v="Smart painting process, latest automatic tools and professional painters make the process faster than any other conventional process of painting ."/>
    <s v="Adarsh Anand, Amit Tiwari"/>
    <s v="Inflection Point Ventures"/>
    <n v="200000"/>
    <x v="8"/>
    <n v="9"/>
    <s v="Mumbai-Consumer Services"/>
    <s v="Cat C"/>
    <x v="0"/>
  </r>
  <r>
    <x v="570"/>
    <n v="2019"/>
    <x v="5"/>
    <x v="15"/>
    <s v="Facilities Services"/>
    <s v="For residential commercial and industrial establishments , Inspacco is a one stop solution , that delivers affordable improvement and maintenance services"/>
    <s v="Sanket Nerkar, Paresh Kotkar"/>
    <m/>
    <n v="200000"/>
    <x v="1"/>
    <n v="7"/>
    <s v="Pune-Facilities Services"/>
    <s v="Cat C"/>
    <x v="0"/>
  </r>
  <r>
    <x v="61"/>
    <n v="2019"/>
    <x v="5"/>
    <x v="0"/>
    <s v="Computer software"/>
    <s v="Aim to provide the most intelligent AI-powered policy making solutions for government institutions across the world."/>
    <s v="Ashwin Srivastava, Hardik Somani, Prashant Nikam"/>
    <s v="Parthiv Group"/>
    <n v="150000"/>
    <x v="1"/>
    <n v="7"/>
    <s v="Mumbai-Computer software"/>
    <s v="Cat C"/>
    <x v="0"/>
  </r>
  <r>
    <x v="571"/>
    <n v="2018"/>
    <x v="5"/>
    <x v="4"/>
    <s v="Consulting"/>
    <s v="MentorKart™ helps to fulfil dreams and take that big step towards success."/>
    <s v="Ashish Khare, SK Mohanty"/>
    <s v="Amit Singal, Manish Aggarwal"/>
    <n v="150000"/>
    <x v="0"/>
    <n v="6"/>
    <s v="New Delhi-Consulting"/>
    <s v="Cat C"/>
    <x v="0"/>
  </r>
  <r>
    <x v="572"/>
    <n v="2018"/>
    <x v="5"/>
    <x v="1"/>
    <s v="Biotechnology"/>
    <s v="Mestastop aims to provide a solution for such challenges with their unique proprietary platforms, METAssay, METSCAN, and METVivo."/>
    <s v="Dr Arnab Roy Chowdhury"/>
    <s v="CIIE.CO"/>
    <n v="100000"/>
    <x v="1"/>
    <n v="10"/>
    <s v="Bangalore-Biotechnology"/>
    <s v="Cat C"/>
    <x v="0"/>
  </r>
  <r>
    <x v="573"/>
    <n v="2016"/>
    <x v="5"/>
    <x v="8"/>
    <s v="Computer Software"/>
    <s v="CUSMAT is India’s largest immersive skilling and training platform."/>
    <s v="Abhinav Ayan, Anirban Jyoti Chakravorty"/>
    <s v="We Founder Circle"/>
    <n v="100000"/>
    <x v="8"/>
    <n v="9"/>
    <s v="Hyderabad-Computer Software"/>
    <s v="Cat C"/>
    <x v="0"/>
  </r>
  <r>
    <x v="574"/>
    <n v="2019"/>
    <x v="5"/>
    <x v="1"/>
    <s v="IT startup"/>
    <s v="Knackit is a talent sharing platform where users can showcase and monetize their artistry."/>
    <s v="Pranjal Kumar, Akanksha Bhardwaj"/>
    <s v="Jyoti Bansal"/>
    <n v="100000"/>
    <x v="1"/>
    <n v="6"/>
    <s v="Bangalore-IT startup"/>
    <s v="Cat C"/>
    <x v="0"/>
  </r>
  <r>
    <x v="575"/>
    <n v="2019"/>
    <x v="5"/>
    <x v="15"/>
    <s v="EdTech"/>
    <s v="An inclusive community where students are inspired and empowered to reach their full potential"/>
    <s v="Saurabh Mangrulkar, Rakhi Pal, Venkatesh Prasad"/>
    <s v="SucSEED Indovation Fund, Uincept, Palimala Ventures"/>
    <m/>
    <x v="1"/>
    <n v="9"/>
    <s v="Pune-EdTech"/>
    <s v="Cat C"/>
    <x v="0"/>
  </r>
  <r>
    <x v="126"/>
    <n v="2018"/>
    <x v="5"/>
    <x v="1"/>
    <s v="Sports"/>
    <s v="Mobile Premier League (MPL), is India’s largest eSports and mobile gaming platform, with over 50+ games on its app on iOS and Android, and over 60 million users in India."/>
    <s v="Sai Srinivas Kiran GV, Shubh Malhotra"/>
    <s v="Legatum Capital"/>
    <m/>
    <x v="7"/>
    <n v="9"/>
    <s v="Bangalore-Sports"/>
    <s v="Cat C"/>
    <x v="0"/>
  </r>
  <r>
    <x v="576"/>
    <n v="2017"/>
    <x v="5"/>
    <x v="17"/>
    <s v="Renewables &amp; Environment"/>
    <s v="Flowercycling technologies to upcycle cellulose waste and specialises in manufacturing charcoal-free incense and other wellness products"/>
    <s v="Ankit Agarwal"/>
    <s v="Alia Bhatt, IAN Fund, Social Alpha, Draper Richards Kaplan Foundation"/>
    <s v="Undisclosed"/>
    <x v="1"/>
    <n v="10"/>
    <s v="Kanpur-Renewables &amp; Environment"/>
    <s v="Cat C"/>
    <x v="0"/>
  </r>
  <r>
    <x v="577"/>
    <n v="2018"/>
    <x v="5"/>
    <x v="3"/>
    <s v="Automotive"/>
    <s v="Pumpumpum is empowering millennials with a smart car subscription model. We provide monthly subscription of pre-owned cars at affordable rates."/>
    <s v="Tarun Lawadia"/>
    <s v="LC Nueva AIF"/>
    <s v="Undisclosed"/>
    <x v="1"/>
    <n v="9"/>
    <s v="Gurugram-Automotive"/>
    <s v="Cat C"/>
    <x v="0"/>
  </r>
  <r>
    <x v="578"/>
    <n v="2016"/>
    <x v="5"/>
    <x v="18"/>
    <s v="Arts &amp; Crafts"/>
    <s v="World's first to create 3d figurine from photos"/>
    <s v="Harsha P Deka"/>
    <s v="NEVF, AccelNest"/>
    <s v="Undisclosed"/>
    <x v="8"/>
    <n v="9"/>
    <s v="Guwahati-Arts &amp; Crafts"/>
    <s v="Cat C"/>
    <x v="0"/>
  </r>
  <r>
    <x v="579"/>
    <n v="2017"/>
    <x v="5"/>
    <x v="3"/>
    <s v="sports"/>
    <s v="Upgame is the leading data intelligence and practice tracking platform for golfers"/>
    <s v="Sameer Sawhney"/>
    <s v="James Milner, Adam Lallana"/>
    <s v="Undisclosed"/>
    <x v="1"/>
    <n v="9"/>
    <s v="Gurugram-sports"/>
    <s v="Cat C"/>
    <x v="0"/>
  </r>
  <r>
    <x v="580"/>
    <n v="2015"/>
    <x v="5"/>
    <x v="3"/>
    <s v="EdTech"/>
    <s v="OckyPocky is India's 1st interactive English learning app for preschool kids."/>
    <s v="Amit Agrawal"/>
    <s v="Sujeet Kumar, SucSEED Indovation Fund"/>
    <s v="Undisclosed"/>
    <x v="0"/>
    <n v="9"/>
    <s v="Gurugram-EdTech"/>
    <s v="Cat C"/>
    <x v="0"/>
  </r>
  <r>
    <x v="581"/>
    <n v="2018"/>
    <x v="5"/>
    <x v="3"/>
    <s v="Information Technology"/>
    <s v="Grow and manage ecommerce business from single dashboard"/>
    <s v="Piyush Pathak"/>
    <s v="NB Ventures"/>
    <s v="Undisclosed"/>
    <x v="0"/>
    <n v="8"/>
    <s v="Gurugram-Information Technology"/>
    <s v="Cat C"/>
    <x v="0"/>
  </r>
  <r>
    <x v="582"/>
    <n v="2015"/>
    <x v="5"/>
    <x v="2"/>
    <s v="Industrial Automation"/>
    <s v="Fabheads is a hardware startup creating automation equipment to manufacture high-end carbon fiber parts."/>
    <s v="Dhinesh Kanagaraj"/>
    <s v="Inflection Point Ventures, Rockstud Capital, FirstPort Capital, Bliss Flow Investments Pvt Ltd"/>
    <s v="undisclosed"/>
    <x v="8"/>
    <n v="8"/>
    <s v="Chennai-Industrial Automation"/>
    <s v="Cat C"/>
    <x v="0"/>
  </r>
  <r>
    <x v="583"/>
    <n v="2017"/>
    <x v="5"/>
    <x v="19"/>
    <s v="Food &amp; Beverages"/>
    <s v="Keeros Roasted Supersnacks that are Healthy for All, Safe for Diabetics."/>
    <s v="Sachin Sahni, Simran Sahni"/>
    <s v="Venture Catalysts"/>
    <s v="Undisclosed"/>
    <x v="8"/>
    <n v="7"/>
    <s v="Lucknow-Food &amp; Beverages"/>
    <s v="Cat C"/>
    <x v="0"/>
  </r>
  <r>
    <x v="584"/>
    <n v="2019"/>
    <x v="5"/>
    <x v="3"/>
    <s v="Healthcare"/>
    <s v="Simplifying Diagnostics for labs, doctors, and people."/>
    <s v="Joyneel Acharya, Shweta Gandhi"/>
    <s v="Healthcare veterans, PIEDS"/>
    <s v="Undisclosed"/>
    <x v="0"/>
    <n v="7"/>
    <s v="Gurugram-Healthcare"/>
    <s v="Cat C"/>
    <x v="0"/>
  </r>
  <r>
    <x v="585"/>
    <n v="2016"/>
    <x v="5"/>
    <x v="3"/>
    <s v="IT company"/>
    <s v="The market standard for eSign, eStamp and Document Workflow in India. Eliminating paper from paperwork since 2016"/>
    <s v="Shivam Singla"/>
    <s v="IIFL, Mumbai Angels"/>
    <s v="Undisclosed"/>
    <x v="8"/>
    <n v="7"/>
    <s v="Gurugram-IT company"/>
    <s v="Cat C"/>
    <x v="0"/>
  </r>
  <r>
    <x v="586"/>
    <n v="2019"/>
    <x v="5"/>
    <x v="3"/>
    <s v="HealthCare"/>
    <s v="The Switch Fix is a plant-based clean and conscious personal care brand for young urbans."/>
    <s v="Abhishek Kumar, Rhea Shukla"/>
    <s v="Venture Catalysts, 9Unicorns"/>
    <s v="Undisclosed"/>
    <x v="0"/>
    <n v="6"/>
    <s v="Gurugram-HealthCare"/>
    <s v="Cat C"/>
    <x v="0"/>
  </r>
  <r>
    <x v="587"/>
    <n v="2018"/>
    <x v="5"/>
    <x v="3"/>
    <s v="EdTech"/>
    <s v="Virohan is an edtech company using technology to prepare a future-ready workforce for the healthcare industry."/>
    <s v="Archit Jayasal, Kunaal Dudeja, Nalin Saluja"/>
    <s v="National Skill Development Corporation, Rianta Capital"/>
    <s v="Undisclosed"/>
    <x v="1"/>
    <n v="3"/>
    <s v="Gurugram-EdTech"/>
    <s v="Cat C"/>
    <x v="0"/>
  </r>
  <r>
    <x v="588"/>
    <n v="2019"/>
    <x v="5"/>
    <x v="20"/>
    <s v="Transportation"/>
    <s v="Zingbus is an emerging brand in the intercity bus services."/>
    <s v="Mratunjay Beniwal"/>
    <s v="Venture Catalysts, 9Unicorns Accelerator Fund"/>
    <s v="Undisclosed"/>
    <x v="8"/>
    <n v="2"/>
    <s v="Haryana-Transportation"/>
    <s v="Cat C"/>
    <x v="0"/>
  </r>
  <r>
    <x v="589"/>
    <n v="2019"/>
    <x v="5"/>
    <x v="3"/>
    <s v="EdTech"/>
    <s v="PrepBytes helps college students to learn coding by personalizing their content along with the guidance of expert mentors from industry"/>
    <s v="Aditya Bhushan Verma, Mamta Kumari"/>
    <s v="Equanimity Ventures"/>
    <s v="Undisclosed"/>
    <x v="1"/>
    <n v="2"/>
    <s v="Gurugram-EdTech"/>
    <s v="Cat C"/>
    <x v="0"/>
  </r>
  <r>
    <x v="590"/>
    <n v="2018"/>
    <x v="5"/>
    <x v="3"/>
    <s v="Consulting"/>
    <s v="ExMyB provides financial service and consulting services."/>
    <s v="Nishant Behl"/>
    <s v="Campus Fund"/>
    <s v="Undisclosed"/>
    <x v="0"/>
    <n v="2"/>
    <s v="Gurugram-Consulting"/>
    <s v="Cat C"/>
    <x v="0"/>
  </r>
  <r>
    <x v="310"/>
    <n v="2018"/>
    <x v="5"/>
    <x v="6"/>
    <s v="E-commerce"/>
    <s v="DealShare is a Social Commerce Startup"/>
    <s v="Sankar Bora, Sourjyendu Medda, Vineet Rao"/>
    <s v="Tiger Global Management, InnoVen Capital"/>
    <s v="90,00,000"/>
    <x v="1"/>
    <n v="4"/>
    <s v="Jaipur-E-commerce"/>
    <s v="Cat C"/>
    <x v="0"/>
  </r>
  <r>
    <x v="591"/>
    <n v="2019"/>
    <x v="5"/>
    <x v="3"/>
    <s v="FinTech"/>
    <s v="DotPe is an innovative offline technology platform digitising merchant's customer engagement with mobile discovery, ordering and payments."/>
    <s v="Anurag Gupta, Gyanesh Sharma, Shailaz Nag"/>
    <s v="Info Edge, Ruizheng Investment"/>
    <s v="80,00,000"/>
    <x v="0"/>
    <n v="1"/>
    <s v="Gurugram-FinTech"/>
    <s v="Cat C"/>
    <x v="0"/>
  </r>
  <r>
    <x v="592"/>
    <n v="2015"/>
    <x v="5"/>
    <x v="6"/>
    <s v="Finance"/>
    <s v="Haqdarshak is a tech platform that connects citizens with their eligible welfare schemes."/>
    <s v="Aniket Doegar, Asha Krishnan, PR Ganapathy"/>
    <s v="Manish Subramaniam, Upaya Social Ventures"/>
    <s v="8,00,000"/>
    <x v="8"/>
    <n v="5"/>
    <s v="Jaipur-Finance"/>
    <s v="Cat C"/>
    <x v="0"/>
  </r>
  <r>
    <x v="577"/>
    <n v="2018"/>
    <x v="5"/>
    <x v="3"/>
    <s v="Rental"/>
    <s v="Pumpumpum is a car rental company."/>
    <s v="Tarun Lawadia, Sameer Kalra"/>
    <s v="Kogta Financial India Limited, ICICI Bank"/>
    <s v="7,00,000"/>
    <x v="8"/>
    <n v="4"/>
    <s v="Gurugram-Rental"/>
    <s v="Cat C"/>
    <x v="0"/>
  </r>
  <r>
    <x v="593"/>
    <n v="2015"/>
    <x v="5"/>
    <x v="3"/>
    <s v="Retail"/>
    <s v="Spinny is a used car buying platform enabling trustworthy and hassle-free transactions."/>
    <s v="Mohit Gupta, Niraj Singh, Ramanshu Mahaur"/>
    <s v="Arena Holdings, Think Investments"/>
    <s v="6,50,00,000"/>
    <x v="9"/>
    <n v="4"/>
    <s v="Gurugram-Retail"/>
    <s v="Cat C"/>
    <x v="0"/>
  </r>
  <r>
    <x v="594"/>
    <n v="2015"/>
    <x v="5"/>
    <x v="3"/>
    <s v="FinTech"/>
    <s v="Indifi Technologies is a digital lending platform that offers loans to those that have potential and intent."/>
    <s v="Alok Mittal, Siddharth Mahanot, Sundeep Sahi"/>
    <s v="Elevar Equity, Accel India"/>
    <s v="50,00,000"/>
    <x v="2"/>
    <n v="3"/>
    <s v="Gurugram-FinTech"/>
    <s v="Cat C"/>
    <x v="0"/>
  </r>
  <r>
    <x v="595"/>
    <n v="2018"/>
    <x v="5"/>
    <x v="3"/>
    <s v="HealthTech"/>
    <s v="Pristyn Care is Health Care Startup that is disrupting Elective Surgery Procedures"/>
    <s v="Harsimarbir (Harsh) Singh"/>
    <s v="Sequoia Capital India, Hummingbird Ventures"/>
    <s v="5,30,00,000"/>
    <x v="11"/>
    <n v="4"/>
    <s v="Gurugram-HealthTech"/>
    <s v="Cat C"/>
    <x v="0"/>
  </r>
  <r>
    <x v="596"/>
    <n v="2017"/>
    <x v="5"/>
    <x v="3"/>
    <s v="Co-working"/>
    <s v="Stylework is an unconventional co-working space aggregator that is going to change the way people work."/>
    <s v="Sparsh Khandelwal"/>
    <s v="Inflection Point Ventures"/>
    <s v="5,00,000"/>
    <x v="8"/>
    <n v="3"/>
    <s v="Gurugram-Co-working"/>
    <s v="Cat C"/>
    <x v="0"/>
  </r>
  <r>
    <x v="597"/>
    <n v="2015"/>
    <x v="5"/>
    <x v="21"/>
    <s v="Legaltech"/>
    <s v="LegalWiz.in is committed to provide high quality professional services for small businesses, start-up entrepreneurs and individuals."/>
    <s v="Shrijay Sheth, Gaurav Barot"/>
    <s v="ContCentric"/>
    <s v="5,00,000"/>
    <x v="1"/>
    <n v="1"/>
    <s v="Ahmedabad-Legaltech"/>
    <s v="Cat C"/>
    <x v="0"/>
  </r>
  <r>
    <x v="598"/>
    <n v="2019"/>
    <x v="5"/>
    <x v="3"/>
    <s v="Sports startup"/>
    <s v="Reccy Adventures is an adventure sports startup."/>
    <s v="Amit Chowdhury, Siddhartha Chatterjee, Tapas Pal"/>
    <s v="Kallol Banerjee, Jaydeep Barman"/>
    <s v="4,00,000"/>
    <x v="0"/>
    <n v="5"/>
    <s v="Gurugram-Sports startup"/>
    <s v="Cat C"/>
    <x v="0"/>
  </r>
  <r>
    <x v="587"/>
    <n v="2018"/>
    <x v="5"/>
    <x v="3"/>
    <s v="EdTech"/>
    <s v="Virohan is an EdTech company that offers healthcare vocational training to students to build a career in the healthcare industry."/>
    <s v="Archit Jayasal, Kunaal Dudeja, Nalin Saluja, Paarul Dudeja"/>
    <s v="Rebright Partners, Wadhwani Foundation"/>
    <s v="30,00,000"/>
    <x v="6"/>
    <n v="5"/>
    <s v="Gurugram-EdTech"/>
    <s v="Cat C"/>
    <x v="0"/>
  </r>
  <r>
    <x v="599"/>
    <n v="2017"/>
    <x v="5"/>
    <x v="3"/>
    <s v="Transportation"/>
    <s v="Oye Rickshaw is an electric vehicle energy solutions company that connects people with public transportation using a booking app."/>
    <s v="Akash Deep, Mohit Sharma"/>
    <s v="Alteria Capital, Chiratae Ventures"/>
    <s v="30,00,000"/>
    <x v="1"/>
    <n v="4"/>
    <s v="Gurugram-Transportation"/>
    <s v="Cat C"/>
    <x v="0"/>
  </r>
  <r>
    <x v="310"/>
    <n v="2018"/>
    <x v="5"/>
    <x v="6"/>
    <s v="E-commerce"/>
    <s v="DealShare is a Social Commerce Startup"/>
    <s v="Sankar Bora, Sourjyendu Medda, Vineet Rao"/>
    <s v="Omidyar Network, Falcon Edge Capital"/>
    <s v="30,00,000"/>
    <x v="2"/>
    <n v="3"/>
    <s v="Jaipur-E-commerce"/>
    <s v="Cat C"/>
    <x v="0"/>
  </r>
  <r>
    <x v="600"/>
    <n v="2018"/>
    <x v="5"/>
    <x v="2"/>
    <s v="Software"/>
    <s v="Deliver automation of visual inspection, retaining the power of human intelligence, to enhance quality and efficiency"/>
    <s v="Sekar Udayamurthy"/>
    <m/>
    <s v="3,40,000"/>
    <x v="0"/>
    <n v="5"/>
    <s v="Chennai-Software"/>
    <s v="Cat C"/>
    <x v="0"/>
  </r>
  <r>
    <x v="601"/>
    <n v="2016"/>
    <x v="5"/>
    <x v="3"/>
    <s v="EdTech"/>
    <s v="Doubtnut operates as an e-learning platform that enables users to ask study questions in Physics, Chemistry, and Math."/>
    <s v="Aditya Shankar, Tanushree Nagori"/>
    <s v="Omidyar Network, Tencent Holdings"/>
    <s v="3,00,00,000"/>
    <x v="4"/>
    <n v="2"/>
    <s v="Gurugram-EdTech"/>
    <s v="Cat C"/>
    <x v="0"/>
  </r>
  <r>
    <x v="140"/>
    <n v="2012"/>
    <x v="5"/>
    <x v="3"/>
    <s v="Hospitality"/>
    <s v="OYO operates a branded network of hotels designed to offer standardized stay experiences."/>
    <s v="Ritesh Agarwal"/>
    <s v="Hindustan Media Venture"/>
    <s v="20,00,00,000"/>
    <x v="1"/>
    <n v="3"/>
    <s v="Gurugram-Hospitality"/>
    <s v="Cat C"/>
    <x v="0"/>
  </r>
  <r>
    <x v="591"/>
    <n v="2019"/>
    <x v="5"/>
    <x v="3"/>
    <s v="FinTech"/>
    <s v="DotPe is a technology start-up providing a commerce and payments platform to offline enterprise businesses."/>
    <s v="Anurag Gupta, Gyanesh Sharma, Shailaz Nag"/>
    <s v="PayU, Google"/>
    <s v="2,70,00,000"/>
    <x v="6"/>
    <n v="3"/>
    <s v="Gurugram-FinTech"/>
    <s v="Cat C"/>
    <x v="0"/>
  </r>
  <r>
    <x v="602"/>
    <n v="2015"/>
    <x v="5"/>
    <x v="3"/>
    <s v="AgriTech"/>
    <s v="FarMart is a micro-SaaS platform that helps food businesses source high quality produce at affordable prices"/>
    <s v="Alekh Sanghera, Mehtab Singh Hans"/>
    <s v="Omidyar Network India, Avaana Capital"/>
    <s v="2,40,00,000"/>
    <x v="8"/>
    <n v="5"/>
    <s v="Gurugram-AgriTech"/>
    <s v="Cat C"/>
    <x v="0"/>
  </r>
  <r>
    <x v="603"/>
    <n v="2019"/>
    <x v="5"/>
    <x v="3"/>
    <s v="Recruitment"/>
    <s v="GetWork is a campus recruiting platform to post your jobs and hire across dozens of colleges at once."/>
    <s v="Rahul Veerwal"/>
    <s v="Artha Venture Fund"/>
    <s v="2,00,000"/>
    <x v="0"/>
    <n v="4"/>
    <s v="Gurugram-Recruitment"/>
    <s v="Cat C"/>
    <x v="0"/>
  </r>
  <r>
    <x v="604"/>
    <n v="2018"/>
    <x v="5"/>
    <x v="3"/>
    <s v="E-commerce"/>
    <s v="24*7 convenience store"/>
    <s v="Shubham Gupta"/>
    <s v="Agility Venture Partners"/>
    <s v="2,00,000"/>
    <x v="1"/>
    <n v="3"/>
    <s v="Gurugram-E-commerce"/>
    <s v="Cat C"/>
    <x v="0"/>
  </r>
  <r>
    <x v="605"/>
    <n v="2016"/>
    <x v="5"/>
    <x v="19"/>
    <s v="Media"/>
    <s v="Knocksense which owns and operates an eponymous digital content platform."/>
    <s v="Varul Mayank, Vibhore Mayank, Vibhore Mayank"/>
    <s v="Mumbai Angels, Amitesh Pandey"/>
    <s v="2,00,000"/>
    <x v="1"/>
    <n v="1"/>
    <s v="Lucknow-Media"/>
    <s v="Cat C"/>
    <x v="0"/>
  </r>
  <r>
    <x v="526"/>
    <n v="2018"/>
    <x v="5"/>
    <x v="20"/>
    <s v="Cosmetics"/>
    <s v="Vanity Wagon is India’s #1 Natural Organic Beauty Marketplace. Buy Ayurvedic Natural Beauty Products in India for skin, hair &amp; body care."/>
    <s v="Prateek Ruhail"/>
    <s v="Dhianu Das, Agility Venture Partners"/>
    <s v="2,00,000"/>
    <x v="0"/>
    <n v="1"/>
    <s v="Haryana-Cosmetics"/>
    <s v="Cat C"/>
    <x v="0"/>
  </r>
  <r>
    <x v="606"/>
    <n v="2012"/>
    <x v="5"/>
    <x v="3"/>
    <s v="Gaming"/>
    <s v="NODWIN Gaming is a gaming solutions company and creator of e-sports events."/>
    <s v="Gautam Virk"/>
    <s v="Krafton"/>
    <s v="2,00,00,000"/>
    <x v="1"/>
    <n v="3"/>
    <s v="Gurugram-Gaming"/>
    <s v="Cat C"/>
    <x v="0"/>
  </r>
  <r>
    <x v="607"/>
    <n v="2015"/>
    <x v="5"/>
    <x v="3"/>
    <s v="Water purification"/>
    <s v="Swajal uses clean solar energy to purify drinking water at an affordable rate."/>
    <s v="Advait Kumar, Vibha Tripathi"/>
    <s v="Rajasthan Venture Capital Fund, ACPL Exports"/>
    <s v="16,00,000"/>
    <x v="8"/>
    <n v="2"/>
    <s v="Gurugram-Water purification"/>
    <s v="Cat C"/>
    <x v="0"/>
  </r>
  <r>
    <x v="608"/>
    <n v="2017"/>
    <x v="5"/>
    <x v="3"/>
    <s v="EdTech"/>
    <s v="Tekie is a live coding platform for kids that uses the power of storytelling, to make learning to code a movie-like experience."/>
    <s v="Anand Verma, Naman Mukund"/>
    <s v="GSV, Multiply Ventures"/>
    <s v="15,00,000"/>
    <x v="0"/>
    <n v="5"/>
    <s v="Gurugram-EdTech"/>
    <s v="Cat C"/>
    <x v="0"/>
  </r>
  <r>
    <x v="609"/>
    <n v="2018"/>
    <x v="5"/>
    <x v="3"/>
    <s v="Marketing"/>
    <s v="World's first shared economy platform for digital assets."/>
    <s v="Ankit Agarwal"/>
    <s v="Angelbay Holdings, Faad Network"/>
    <s v="15,00,000"/>
    <x v="1"/>
    <n v="4"/>
    <s v="Gurugram-Marketing"/>
    <s v="Cat C"/>
    <x v="0"/>
  </r>
  <r>
    <x v="610"/>
    <n v="2015"/>
    <x v="5"/>
    <x v="3"/>
    <s v="FinTech"/>
    <s v="OfBusiness is a financing platform that offers smart financing to SMEs."/>
    <s v="Asish Mohapatra, Bhuvan Gupta, Chandranshu Sinha, Nitin Jain, Ruchi Kalra, Ruchi Kalra, Srinath Ramakkrushnan, Vasant Sridhar"/>
    <s v="Falcon Edge India, Norwest Venture Partners"/>
    <s v="11,00,00,000"/>
    <x v="1"/>
    <n v="4"/>
    <s v="Gurugram-FinTech"/>
    <s v="Cat C"/>
    <x v="0"/>
  </r>
  <r>
    <x v="611"/>
    <n v="2018"/>
    <x v="5"/>
    <x v="3"/>
    <s v="Fashion"/>
    <s v="SOLETHREADS is a ‘Made in India’ footwear brand that’s creating a flip flop revolution."/>
    <s v="Vikram Iyer"/>
    <s v="DSG Consumer Partners, Saama Capital"/>
    <s v="10,00,000"/>
    <x v="6"/>
    <n v="4"/>
    <s v="Gurugram-Fashion"/>
    <s v="Cat C"/>
    <x v="0"/>
  </r>
  <r>
    <x v="612"/>
    <n v="2016"/>
    <x v="5"/>
    <x v="2"/>
    <s v="Drone"/>
    <s v="Transforming the mobility landscape using aerial transport. Currently, we build drones for industrial applications"/>
    <s v="Pranjal Mehta, Satyanarayanan Chakravarthy"/>
    <s v="Speciale Invest, Farid Ahsan"/>
    <s v="10,00,000"/>
    <x v="0"/>
    <n v="3"/>
    <s v="Chennai-Drone"/>
    <s v="Cat C"/>
    <x v="0"/>
  </r>
  <r>
    <x v="613"/>
    <n v="2019"/>
    <x v="5"/>
    <x v="3"/>
    <s v="E-commerce"/>
    <s v="Express Stores is a retail and omnichannel startup company"/>
    <s v="Apoorv Jain, Kartik Gupta"/>
    <s v="Venture Highway, Rohit Bansal"/>
    <s v="10,00,000"/>
    <x v="0"/>
    <n v="2"/>
    <s v="Gurugram-E-commerce"/>
    <s v="Cat C"/>
    <x v="0"/>
  </r>
  <r>
    <x v="614"/>
    <n v="2018"/>
    <x v="5"/>
    <x v="3"/>
    <s v="EdTech"/>
    <s v="SplashLearn is an EdTech startup company providing game-based math and reading courses to students in pre-kindergarten to grade five."/>
    <s v="Arpit Jain, Joy Deep Nath, Mayank Jain, Umang Jain"/>
    <s v="Accel, Owl Ventures"/>
    <s v="1,80,00,000"/>
    <x v="9"/>
    <n v="2"/>
    <s v="Gurugram-EdTech"/>
    <s v="Cat C"/>
    <x v="0"/>
  </r>
  <r>
    <x v="615"/>
    <n v="2017"/>
    <x v="5"/>
    <x v="21"/>
    <s v="Housing Marketplace"/>
    <s v="Homversity is the digital ecosystem that aims to support the 93 BN USD student housing &amp; Co-living industry in India."/>
    <s v="Saurav Kumar Sinha"/>
    <m/>
    <s v="1,55,000"/>
    <x v="1"/>
    <n v="11"/>
    <s v="Ahmedabad-Housing Marketplace"/>
    <s v="Cat C"/>
    <x v="0"/>
  </r>
  <r>
    <x v="616"/>
    <n v="2011"/>
    <x v="5"/>
    <x v="2"/>
    <s v="Food Industry"/>
    <s v="TenderCuts is an online meat shop that delivers antibiotic-free, hygienic, and farm fresh chicken, free range goat, and seafood."/>
    <s v="Nishanth Chandran"/>
    <s v="Paragon Partners, NABVENTURES"/>
    <s v="1,50,00,000"/>
    <x v="1"/>
    <n v="2"/>
    <s v="Chennai-Food Industry"/>
    <s v="Cat C"/>
    <x v="0"/>
  </r>
  <r>
    <x v="617"/>
    <n v="2017"/>
    <x v="5"/>
    <x v="2"/>
    <s v="SpaceTech"/>
    <s v="Agnikul is a space tech startup that designs, manufactures, tests, and launch orbital class rockets for micro and nano satellites."/>
    <s v="Moin SPM, Satyanarayanan Chakravarthy, Srinath Ravichandran"/>
    <s v="Artha India Ventures, Sriram Krishnan"/>
    <s v="1,10,00,000"/>
    <x v="6"/>
    <n v="5"/>
    <s v="Chennai-SpaceTech"/>
    <s v="Cat C"/>
    <x v="0"/>
  </r>
  <r>
    <x v="618"/>
    <n v="2019"/>
    <x v="5"/>
    <x v="3"/>
    <s v="E-commerce"/>
    <s v="CityMall is a social e-commerce platform that sells lifestyle and curated products via peer-to-peer referrals on WhatsApp."/>
    <s v="Angad Kikla, Divij Goyal"/>
    <s v="WaterBridge Ventures, SAIF Partners"/>
    <s v="1,10,00,000"/>
    <x v="6"/>
    <n v="3"/>
    <s v="Gurugram-E-commerce"/>
    <s v="Cat C"/>
    <x v="0"/>
  </r>
  <r>
    <x v="619"/>
    <n v="2019"/>
    <x v="5"/>
    <x v="22"/>
    <s v="Milk startup"/>
    <s v="PUREandFRES-Milk delivers fresh milk directly from its farm to home. Fresh Milk without any trace of chemicals is packed and sealed in glass bottle."/>
    <s v="Manish Piyush, Ayush Kumar"/>
    <s v="Alfa Ventures, Agility Venture Partners"/>
    <s v="1,00,000"/>
    <x v="0"/>
    <n v="4"/>
    <s v="Ranchi-Milk startup"/>
    <s v="Cat C"/>
    <x v="0"/>
  </r>
  <r>
    <x v="620"/>
    <n v="2017"/>
    <x v="5"/>
    <x v="3"/>
    <s v="FinTech"/>
    <s v="M1 an online exchange for TReDS set up under the approval RBI to facilitate discounting of invoices on a PAN India basis."/>
    <s v="Sundeep Mohindru"/>
    <s v="Amazon"/>
    <s v="1,00,00,000"/>
    <x v="1"/>
    <n v="4"/>
    <s v="Gurugram-FinTech"/>
    <s v="Cat C"/>
    <x v="0"/>
  </r>
  <r>
    <x v="621"/>
    <n v="2014"/>
    <x v="5"/>
    <x v="3"/>
    <s v="FinTech"/>
    <s v="True Balance is a digital wallet that enables users to access utility bill payment and other financial products."/>
    <s v="Cheolwon Lee, Jay Yi, Martin Lee"/>
    <s v="Bon Angels Venture Partners, Daesung Private Equity"/>
    <s v="1,00,00,000"/>
    <x v="2"/>
    <n v="3"/>
    <s v="Gurugram-FinTech"/>
    <s v="Cat C"/>
    <x v="0"/>
  </r>
  <r>
    <x v="622"/>
    <n v="2014"/>
    <x v="5"/>
    <x v="2"/>
    <s v="FinTech"/>
    <s v="YAP is the API Platform for Banking and Payments products in Asia. More than 200 Fintechs across Asia rely on YAP"/>
    <s v="Madhusudanan R, Prabhu R"/>
    <s v="Jitendra Gupta, Better Capital"/>
    <s v="1,00,00,000"/>
    <x v="4"/>
    <n v="3"/>
    <s v="Chennai-FinTech"/>
    <s v="Cat C"/>
    <x v="0"/>
  </r>
  <r>
    <x v="623"/>
    <n v="2010"/>
    <x v="5"/>
    <x v="3"/>
    <s v="AgriTech"/>
    <s v="Origo Commodities, a complete post-harvest management financial solution for agricultural commodities."/>
    <s v="Sunoor Kaul, Mayank Dhanuka"/>
    <s v="YES Bank"/>
    <s v="1,00,00,000"/>
    <x v="2"/>
    <n v="2"/>
    <s v="Gurugram-AgriTech"/>
    <s v="Cat C"/>
    <x v="0"/>
  </r>
  <r>
    <x v="624"/>
    <n v="2014"/>
    <x v="5"/>
    <x v="2"/>
    <s v="AgriTech"/>
    <s v="Samunnati is a specialized agriculture value chain enabler providing innovative and customized financial and non-financial solutions."/>
    <s v="Anil Kumar"/>
    <s v="U.S. International Development Finance Corp, responsAbility"/>
    <s v="1,00,00,000"/>
    <x v="2"/>
    <n v="1"/>
    <s v="Chennai-AgriTech"/>
    <s v="Cat C"/>
    <x v="0"/>
  </r>
  <r>
    <x v="140"/>
    <n v="2013"/>
    <x v="5"/>
    <x v="3"/>
    <s v="Hospitality"/>
    <s v="OYO is a global platform that empowers entrepreneurs and small businesses with hotels and homes by providing full-stack technology"/>
    <s v="Ritesh Agarwal"/>
    <s v="SoftBank Vision Fund, Hindustan Media Venture"/>
    <n v="660000000"/>
    <x v="1"/>
    <n v="7"/>
    <s v="Gurugram-Hospitality"/>
    <s v="Cat C"/>
    <x v="0"/>
  </r>
  <r>
    <x v="625"/>
    <n v="2015"/>
    <x v="5"/>
    <x v="3"/>
    <s v="Automotive"/>
    <s v="CARS24 is proud to be a tech-first organisation, looking to make inroads into the global auto-tech market in groundbreaking ways."/>
    <s v="Mehul Agrawal, Vikram Chopra"/>
    <s v="DST Global, Falcon Edge, SoftBank Vision Fund 2"/>
    <n v="450000000"/>
    <x v="3"/>
    <n v="9"/>
    <s v="Gurugram-Automotive"/>
    <s v="Cat C"/>
    <x v="0"/>
  </r>
  <r>
    <x v="610"/>
    <n v="2015"/>
    <x v="5"/>
    <x v="3"/>
    <s v="Financial Services"/>
    <s v="OfBusiness is a new age commerce and fintech start up, and is technologically driven to provide smart procurement and smart financing to SMEs."/>
    <s v="Ruchi Kalra, Asish Mohapatra"/>
    <s v="Alpha Wave Ventures II, Tiger Global Management, SoftBank Vision Fund II"/>
    <n v="325000000"/>
    <x v="1"/>
    <n v="12"/>
    <s v="Gurugram-Financial Services"/>
    <s v="Cat C"/>
    <x v="0"/>
  </r>
  <r>
    <x v="626"/>
    <n v="2011"/>
    <x v="5"/>
    <x v="3"/>
    <s v="Logistics"/>
    <s v="Delhivery is a supply chain services company that provides transportation, warehousing, freight, and order fulfillment services."/>
    <s v="Bhavesh Manglani, Kapil Bharati, Mohit Tandon, Sahil Barua, Suraj Saharan"/>
    <s v="Fidelity, GIC"/>
    <n v="270000000"/>
    <x v="5"/>
    <n v="6"/>
    <s v="Gurugram-Logistics"/>
    <s v="Cat C"/>
    <x v="0"/>
  </r>
  <r>
    <x v="593"/>
    <n v="2015"/>
    <x v="5"/>
    <x v="3"/>
    <s v="Automotive"/>
    <s v="Spinny is a new age used car end-to-end platform in India."/>
    <s v="Niraj Singh, Mohit Gupta, Ramanshu Mahaur"/>
    <s v="Abu Dhabi Growth Fund, Tiger Global"/>
    <n v="248000000"/>
    <x v="7"/>
    <n v="11"/>
    <s v="Gurugram-Automotive"/>
    <s v="Cat C"/>
    <x v="0"/>
  </r>
  <r>
    <x v="627"/>
    <n v="2014"/>
    <x v="5"/>
    <x v="3"/>
    <s v="Automobile"/>
    <s v="Droom is an AI and data science driven online transactional platform, which offers 21st century experience in buying &amp; selling used &amp; new automobiles in India"/>
    <s v="Sandeep Aggarwal"/>
    <m/>
    <n v="200000000"/>
    <x v="1"/>
    <n v="7"/>
    <s v="Gurugram-Automobile"/>
    <s v="Cat C"/>
    <x v="0"/>
  </r>
  <r>
    <x v="628"/>
    <n v="2018"/>
    <x v="5"/>
    <x v="2"/>
    <s v="Health, Wellness &amp; Fitness"/>
    <s v="Twin Health invented the Whole Body Digital Twin™ to help reverse and prevent chronic metabolic diseases."/>
    <s v="Jahangir Mohammed"/>
    <s v="Sequoia Capital India, ICONIQ Capital, Perceptive Advisors"/>
    <n v="140000000"/>
    <x v="9"/>
    <n v="10"/>
    <s v="Chennai-Health, Wellness &amp; Fitness"/>
    <s v="Cat C"/>
    <x v="0"/>
  </r>
  <r>
    <x v="626"/>
    <n v="2011"/>
    <x v="5"/>
    <x v="3"/>
    <s v="Logistics &amp; Supply Chain"/>
    <s v="Delhivery is a leading logistics and supply chain services company in India."/>
    <s v="Sahil Barua"/>
    <s v="Lee Fixel’s venture capital firm, Addition"/>
    <n v="125000000"/>
    <x v="1"/>
    <n v="9"/>
    <s v="Gurugram-Logistics &amp; Supply Chain"/>
    <s v="Cat C"/>
    <x v="0"/>
  </r>
  <r>
    <x v="629"/>
    <n v="2012"/>
    <x v="5"/>
    <x v="3"/>
    <s v="Information Technology &amp; Services"/>
    <s v="DeHaat™ is one of the fastest growing start-ups in Agri Tech sector and one of the very few companies providing end-to-end solutions and services to the farming community in India."/>
    <s v="Amrendra Singh, Shyam Sundar, Adarsh Srivastav, Shashank Kumar"/>
    <s v="Sofina, Lightrock India, Temasek"/>
    <n v="115000000"/>
    <x v="11"/>
    <n v="10"/>
    <s v="Gurugram-Information Technology &amp; Services"/>
    <s v="Cat C"/>
    <x v="0"/>
  </r>
  <r>
    <x v="593"/>
    <n v="2015"/>
    <x v="5"/>
    <x v="3"/>
    <s v="Automotive"/>
    <s v="Spinny is a new age used car end-to-end platform in India."/>
    <s v="Niraj Singh, Mohit Gupta, Ramanshu Mahaur"/>
    <s v="Tiger Global"/>
    <n v="108000000"/>
    <x v="11"/>
    <n v="7"/>
    <s v="Gurugram-Automotive"/>
    <s v="Cat C"/>
    <x v="0"/>
  </r>
  <r>
    <x v="595"/>
    <n v="2018"/>
    <x v="5"/>
    <x v="3"/>
    <s v="Hospital &amp; Health Care"/>
    <s v="A new age health tech company that aims to simplify the surgery journey of a patient by offering care at every step."/>
    <s v="Harsimarbir (Harsh) Singh, Dr Vaibhav Kapoor, Dr Garima Sawhney"/>
    <s v="Kunal Shah, Deepinder Goyal, Abhiraj Singh Bhal"/>
    <n v="96000000"/>
    <x v="7"/>
    <n v="12"/>
    <s v="Gurugram-Hospital &amp; Health Care"/>
    <s v="Cat C"/>
    <x v="0"/>
  </r>
  <r>
    <x v="630"/>
    <n v="2017"/>
    <x v="5"/>
    <x v="2"/>
    <s v="FinTech"/>
    <s v="CredAvenue is an organization on a mission to deepen and power the 120Trillion global enterprise debt market which would unlock a GDP multiplier and thus create massive economic value."/>
    <s v="Gaurav Kumar"/>
    <s v="Sequoia Capital, Lightspeed, TVS Capital Funds"/>
    <n v="90000000"/>
    <x v="6"/>
    <n v="9"/>
    <s v="Chennai-FinTech"/>
    <s v="Cat C"/>
    <x v="0"/>
  </r>
  <r>
    <x v="626"/>
    <n v="2011"/>
    <x v="5"/>
    <x v="3"/>
    <s v="Logistics &amp; Supply Chain"/>
    <s v="Delhivery is a leading logistics and supply chain services company in India."/>
    <s v="Sahil Barua"/>
    <s v="Addition"/>
    <n v="76000000"/>
    <x v="24"/>
    <n v="9"/>
    <s v="Gurugram-Logistics &amp; Supply Chain"/>
    <s v="Cat C"/>
    <x v="0"/>
  </r>
  <r>
    <x v="631"/>
    <n v="2016"/>
    <x v="5"/>
    <x v="3"/>
    <s v="Healthcare"/>
    <s v="A brand which develops products from world-class research and attempts to solve every little problem that we as parents face."/>
    <s v="Varun Alagh, Ghazal Alagh"/>
    <s v="Sofina Ventures SA"/>
    <n v="50000000"/>
    <x v="1"/>
    <n v="7"/>
    <s v="Gurugram-Healthcare"/>
    <s v="Cat C"/>
    <x v="0"/>
  </r>
  <r>
    <x v="632"/>
    <n v="2015"/>
    <x v="5"/>
    <x v="3"/>
    <s v="Insuretech"/>
    <s v="Simplest way to renew car insurance. Get quote and insure car in couple of minutes"/>
    <s v="Balachander Sekhar, Sandeep Nanda"/>
    <s v="Lok Capital, IIFL Asset Management"/>
    <n v="45000000"/>
    <x v="9"/>
    <n v="6"/>
    <s v="Gurugram-Insuretech"/>
    <s v="Cat C"/>
    <x v="0"/>
  </r>
  <r>
    <x v="633"/>
    <n v="2016"/>
    <x v="5"/>
    <x v="3"/>
    <s v="Automotive"/>
    <s v="GoMechanic is India’s leading multi-brand car service company, committed to making the car servicing experience hassle-free &amp; easy for everyone."/>
    <s v="Kushal Karwa"/>
    <s v="Tiger Global, Sequoia"/>
    <n v="42000000"/>
    <x v="9"/>
    <n v="6"/>
    <s v="Gurugram-Automotive"/>
    <s v="Cat C"/>
    <x v="0"/>
  </r>
  <r>
    <x v="594"/>
    <n v="2015"/>
    <x v="5"/>
    <x v="3"/>
    <s v="Financial Services"/>
    <s v="Indifi believes in helping small businesses grow by offering loans to those that have potential and intent."/>
    <s v="Alok Mittal"/>
    <s v="Omidyar Network, Flourish Ventures, Elevar Equity, Accel"/>
    <n v="40000000"/>
    <x v="1"/>
    <n v="11"/>
    <s v="Gurugram-Financial Services"/>
    <s v="Cat C"/>
    <x v="0"/>
  </r>
  <r>
    <x v="634"/>
    <n v="2015"/>
    <x v="5"/>
    <x v="2"/>
    <s v="Financial Services"/>
    <s v="M2P fintech was born out of the need to build highly scalable, secure yet nimble technology stack at the intersection of Mobility, Commerce and payments."/>
    <s v="Madhusudanan R"/>
    <s v="Tiger Global"/>
    <n v="35000000"/>
    <x v="9"/>
    <n v="10"/>
    <s v="Chennai-Financial Services"/>
    <s v="Cat C"/>
    <x v="0"/>
  </r>
  <r>
    <x v="635"/>
    <n v="2015"/>
    <x v="5"/>
    <x v="21"/>
    <s v="Consumer Goods"/>
    <s v="Ninety One makes cycles, which the company claims are affordable and different from the ones available in the market."/>
    <s v="Sachin Chopra, Vishal Chopra"/>
    <s v="A91 Partners"/>
    <n v="30000000"/>
    <x v="6"/>
    <n v="12"/>
    <s v="Ahmedabad-Consumer Goods"/>
    <s v="Cat C"/>
    <x v="0"/>
  </r>
  <r>
    <x v="621"/>
    <n v="2014"/>
    <x v="5"/>
    <x v="3"/>
    <s v="Financial Services"/>
    <s v="Balancehero India Private Limited (BHI), the wholly owned subsidiary of Balancehero Co. Ltd., Korea which runs and operates mobile App “True Balance”."/>
    <s v="Cheolwon Lee"/>
    <s v="Northern Arc, Arthmate, Shine Star, E clear, Hinduja"/>
    <n v="30000000"/>
    <x v="1"/>
    <n v="11"/>
    <s v="Gurugram-Financial Services"/>
    <s v="Cat C"/>
    <x v="0"/>
  </r>
  <r>
    <x v="636"/>
    <n v="2014"/>
    <x v="5"/>
    <x v="3"/>
    <s v="Information Technology &amp; Services"/>
    <s v="‘ApplicateAI’ is an integrated AI BOT platform for Enterprise with defined and curated work-flows for Sales, Consumer Engagement and Employee support and engagement."/>
    <s v="Madhusudan Atmakuri, Ranjeet Kumar"/>
    <m/>
    <n v="30000000"/>
    <x v="6"/>
    <n v="10"/>
    <s v="Gurugram-Information Technology &amp; Services"/>
    <s v="Cat C"/>
    <x v="0"/>
  </r>
  <r>
    <x v="637"/>
    <n v="2016"/>
    <x v="5"/>
    <x v="21"/>
    <s v="Hospital &amp; Health Care"/>
    <s v="STERLING ACCURIS WELLNESS PRIVATE LIMITED is a hospital &amp; health care company based out of 3-FLOOR HERITAGE COMPLEX, NR."/>
    <s v="Girish Patel"/>
    <s v="Morgan Stanley Private Equity Asia"/>
    <n v="30000000"/>
    <x v="1"/>
    <n v="9"/>
    <s v="Ahmedabad-Hospital &amp; Health Care"/>
    <s v="Cat C"/>
    <x v="0"/>
  </r>
  <r>
    <x v="638"/>
    <n v="2015"/>
    <x v="5"/>
    <x v="3"/>
    <s v="Computer Software"/>
    <s v="AI to help enterprises transform the employee experience."/>
    <s v="Mayank Goyal, Anand Prajapati"/>
    <s v="Bessemer Venture Partners"/>
    <n v="30000000"/>
    <x v="4"/>
    <n v="9"/>
    <s v="Gurugram-Computer Software"/>
    <s v="Cat C"/>
    <x v="0"/>
  </r>
  <r>
    <x v="298"/>
    <n v="2018"/>
    <x v="5"/>
    <x v="3"/>
    <s v="Gaming"/>
    <s v="Mission to improve people’s lives by improving their learning ability, skills and mental aptitude through scientifically designed mental exercises, applications"/>
    <s v="Dilsher Singh, Siddhant Saurabh"/>
    <s v="WestCap Group, Tomales Bay Capital"/>
    <n v="30000000"/>
    <x v="1"/>
    <n v="8"/>
    <s v="Gurugram-Gaming"/>
    <s v="Cat C"/>
    <x v="0"/>
  </r>
  <r>
    <x v="639"/>
    <n v="2011"/>
    <x v="5"/>
    <x v="3"/>
    <s v="EdTech"/>
    <s v="Sunstone Eduversity is a one-of-its-kind business school operating in an asset-light model since 2011."/>
    <s v="Ashish Munjal, Piyush Nangru"/>
    <s v="WestBridge Capital"/>
    <n v="28000000"/>
    <x v="4"/>
    <n v="10"/>
    <s v="Gurugram-EdTech"/>
    <s v="Cat C"/>
    <x v="0"/>
  </r>
  <r>
    <x v="343"/>
    <n v="2015"/>
    <x v="5"/>
    <x v="3"/>
    <s v="EdTech"/>
    <s v="Collegedekho.com is Student’s Partner, Friend &amp; Confidante, To Help Him Take a Decision and Move On to His Career Goals."/>
    <s v="Ruchir Arora"/>
    <s v="Winter Capital, ETS, Man Capital"/>
    <n v="26000000"/>
    <x v="4"/>
    <n v="9"/>
    <s v="Gurugram-EdTech"/>
    <s v="Cat C"/>
    <x v="0"/>
  </r>
  <r>
    <x v="640"/>
    <n v="2014"/>
    <x v="5"/>
    <x v="3"/>
    <s v="Real Estate"/>
    <s v="India’s largest tech enabled Real Estate Brokerage and Mortgage Marketplace"/>
    <s v="Tanuj Shori"/>
    <s v="ADM Capital"/>
    <n v="25000000"/>
    <x v="1"/>
    <n v="7"/>
    <s v="Gurugram-Real Estate"/>
    <s v="Cat C"/>
    <x v="0"/>
  </r>
  <r>
    <x v="618"/>
    <n v="2019"/>
    <x v="5"/>
    <x v="3"/>
    <s v="E-commerce"/>
    <s v="CityMall is a social e-commerce platform that sells lifestyle and curated products via peer-to-peer referrals on WhatsApp."/>
    <s v="Angad Kikla, Naisheel Verdhan"/>
    <s v="General Catalyst, Jungle Ventures"/>
    <n v="22000000"/>
    <x v="4"/>
    <n v="6"/>
    <s v="Gurugram-E-commerce"/>
    <s v="Cat C"/>
    <x v="0"/>
  </r>
  <r>
    <x v="641"/>
    <n v="2016"/>
    <x v="5"/>
    <x v="3"/>
    <s v="E-learning"/>
    <s v="The multilingual edtech platform provides 360 degree learning solutions catering to all major educational needs of Tier II, tier III including online courses for competitive exams"/>
    <s v="Anil Nagar, Saurabh Bansal"/>
    <s v="WestBridge Capital"/>
    <n v="20000000"/>
    <x v="4"/>
    <n v="11"/>
    <s v="Gurugram-E-learning"/>
    <s v="Cat C"/>
    <x v="0"/>
  </r>
  <r>
    <x v="642"/>
    <n v="2015"/>
    <x v="5"/>
    <x v="3"/>
    <s v="Logistics"/>
    <s v="GoBOLT is a tech-logistics company operating in Line Haul &amp; Short Haul Trucking, creating value through dis-intermediation, increased asset utilization and extensive use of technology."/>
    <s v="Naitik Baghla, Parag Aggarwal, Sumit Sharma"/>
    <s v="Paragon Partners, Aavishkaar Capital"/>
    <n v="20000000"/>
    <x v="4"/>
    <n v="6"/>
    <s v="Gurugram-Logistics"/>
    <s v="Cat C"/>
    <x v="0"/>
  </r>
  <r>
    <x v="643"/>
    <n v="2011"/>
    <x v="5"/>
    <x v="3"/>
    <s v="Food &amp; Beverages"/>
    <s v="Wingreens Farms is a fully integrated (farm to retail) Food Company in the business of making and selling a range of fresh, healthy, tasty and innovative food products."/>
    <s v="Anju C Srivastava, Arjun Srivastava"/>
    <s v="Investcorp, Omidyar Network"/>
    <n v="17000000"/>
    <x v="1"/>
    <n v="11"/>
    <s v="Gurugram-Food &amp; Beverages"/>
    <s v="Cat C"/>
    <x v="0"/>
  </r>
  <r>
    <x v="644"/>
    <n v="2018"/>
    <x v="5"/>
    <x v="3"/>
    <s v="Logistics"/>
    <s v="An end-to-end supply chain analytics company that provides execution and analytics solutions which are comprehensive and customized."/>
    <s v="Lalit, Sarita Das"/>
    <s v="GEF Capital’s South Asia Fund"/>
    <n v="15000000"/>
    <x v="4"/>
    <n v="7"/>
    <s v="Gurugram-Logistics"/>
    <s v="Cat C"/>
    <x v="0"/>
  </r>
  <r>
    <x v="645"/>
    <n v="2017"/>
    <x v="5"/>
    <x v="3"/>
    <s v="Education Management"/>
    <s v="PlanetSpark is building the World Leader in Communication Skills for children in the age groups of 4 to 14 years"/>
    <s v="Maneesh Dhooper, Kunal Malik"/>
    <s v="Binny Bansal, Deep Kalra, Dr Ashish Gupta, Gokul Rajaram, Shirish Nadkarni"/>
    <n v="13000000"/>
    <x v="4"/>
    <n v="12"/>
    <s v="Gurugram-Education Management"/>
    <s v="Cat C"/>
    <x v="0"/>
  </r>
  <r>
    <x v="646"/>
    <n v="2017"/>
    <x v="5"/>
    <x v="2"/>
    <s v="Information Technology &amp; Services"/>
    <s v="Building tech infrastructure to help NFT commerce go mainstream"/>
    <s v="Ramkumar Subramaniam, Kamesh Elangovan"/>
    <s v="Kalaari Capital"/>
    <n v="12000000"/>
    <x v="6"/>
    <n v="11"/>
    <s v="Chennai-Information Technology &amp; Services"/>
    <s v="Cat C"/>
    <x v="0"/>
  </r>
  <r>
    <x v="647"/>
    <n v="2010"/>
    <x v="5"/>
    <x v="3"/>
    <s v="EdTech"/>
    <s v="Camp K12 is a global online school for 21st century skills, teaching Coding and other STEAM subjects to kids age 6-18 via LIVE, interactive, gamified online sessions"/>
    <s v="Anshul Bhagi"/>
    <s v="Matrix Partners India, Elevation Capital"/>
    <n v="12000000"/>
    <x v="1"/>
    <n v="8"/>
    <s v="Gurugram-EdTech"/>
    <s v="Cat C"/>
    <x v="0"/>
  </r>
  <r>
    <x v="647"/>
    <n v="2010"/>
    <x v="5"/>
    <x v="3"/>
    <s v="EdTech"/>
    <s v="Camp K12 is a global online school for 21st century skills, teaching Coding and other STEAM subjects to kids age 6-18 via LIVE, interactive, gamified online sessions"/>
    <s v="Anshul Bhagi"/>
    <s v="Matrix Partners India, Elevation Capital"/>
    <n v="12000000"/>
    <x v="6"/>
    <n v="8"/>
    <s v="Gurugram-EdTech"/>
    <s v="Cat C"/>
    <x v="0"/>
  </r>
  <r>
    <x v="648"/>
    <n v="2015"/>
    <x v="5"/>
    <x v="3"/>
    <s v="Logistics &amp; Supply Chain"/>
    <s v="India's 1st Virtual Logistics solution catering to Global Brands/SMEs/Online sellers/AmazonSellers"/>
    <s v="Rhitiman Majumdar, Gaurav Mangla, Ankit Kaushik"/>
    <s v="IIFL, Amicus Capital, Ananta Capital"/>
    <n v="12000000"/>
    <x v="4"/>
    <n v="8"/>
    <s v="Gurugram-Logistics &amp; Supply Chain"/>
    <s v="Cat C"/>
    <x v="0"/>
  </r>
  <r>
    <x v="649"/>
    <n v="2016"/>
    <x v="5"/>
    <x v="2"/>
    <s v="Automation"/>
    <s v="Detect Technologies is a leading Industrial AI company that is building innovative solutions and cutting-edge technology for the industrial ecosystem."/>
    <s v="Daniel Raj David"/>
    <s v="Accel Partners, Elevation Capital"/>
    <n v="12000000"/>
    <x v="1"/>
    <n v="6"/>
    <s v="Chennai-Automation"/>
    <s v="Cat C"/>
    <x v="0"/>
  </r>
  <r>
    <x v="650"/>
    <n v="2018"/>
    <x v="5"/>
    <x v="23"/>
    <s v="Automotive"/>
    <s v="CHARGE+ZONE is a tech-driven EV Charging infrastructure company specializing in B2B and B2C charging services on both dedicated and opportunity based charging using smart-grid network."/>
    <s v="Kartikey Hariyani"/>
    <s v="Venture Catalysts"/>
    <n v="10000000"/>
    <x v="1"/>
    <n v="12"/>
    <s v="Vadodara-Automotive"/>
    <s v="Cat C"/>
    <x v="0"/>
  </r>
  <r>
    <x v="602"/>
    <n v="2015"/>
    <x v="5"/>
    <x v="3"/>
    <s v="Farming"/>
    <s v="FarMart is an agritech platform that helps businesses easily source high quality produce at reasonable prices."/>
    <s v="Alekh Sanghera, Mehtab Singh Hans"/>
    <s v="Matrix Partners India"/>
    <n v="10000000"/>
    <x v="6"/>
    <n v="10"/>
    <s v="Gurugram-Farming"/>
    <s v="Cat C"/>
    <x v="0"/>
  </r>
  <r>
    <x v="651"/>
    <n v="2016"/>
    <x v="5"/>
    <x v="24"/>
    <s v="AgriTech"/>
    <s v="Create a difference in farming by bringing timely information, technology and right kind of inputs to achieve better yields for farmers."/>
    <s v="Tauseef Khan, Harshit Gupta"/>
    <s v="Z3Partners"/>
    <n v="10000000"/>
    <x v="1"/>
    <n v="10"/>
    <s v="Indore-AgriTech"/>
    <s v="Cat C"/>
    <x v="0"/>
  </r>
  <r>
    <x v="652"/>
    <n v="2010"/>
    <x v="5"/>
    <x v="2"/>
    <s v="Legal Services"/>
    <s v="India's largest Legal, Compliance &amp; Tax services platform, and trusted partner in making legal simple!"/>
    <s v="Hrishikesh Datar"/>
    <s v="InCorp India"/>
    <n v="10000000"/>
    <x v="1"/>
    <n v="10"/>
    <s v="Chennai-Legal Services"/>
    <s v="Cat C"/>
    <x v="0"/>
  </r>
  <r>
    <x v="632"/>
    <n v="2015"/>
    <x v="5"/>
    <x v="3"/>
    <s v="FinTech"/>
    <s v="Simplify insurance and aim to take it to the last Indian, through our digitally enabled POSP advisors."/>
    <s v="Balachander Sekhar"/>
    <s v="Evolvence Capital"/>
    <n v="10000000"/>
    <x v="9"/>
    <n v="8"/>
    <s v="Gurugram-FinTech"/>
    <s v="Cat C"/>
    <x v="0"/>
  </r>
  <r>
    <x v="653"/>
    <n v="2018"/>
    <x v="5"/>
    <x v="3"/>
    <s v="Healthcare"/>
    <s v="Bella Vita Organic or ‘The Good Life’ is dedicated to creating handcrafted and organic beauty solutions inspired by the natural elements of the earth and age old beauty best practices."/>
    <s v="Aakash Anand"/>
    <s v="Ananta Capital"/>
    <n v="10000000"/>
    <x v="1"/>
    <n v="7"/>
    <s v="Gurugram-Healthcare"/>
    <s v="Cat C"/>
    <x v="0"/>
  </r>
  <r>
    <x v="654"/>
    <n v="2018"/>
    <x v="5"/>
    <x v="3"/>
    <s v="FinTech"/>
    <s v="A blockchain products company, developing a proprietary product in the FinTech space"/>
    <s v="Mayank Tewari, Tushar Srivastava"/>
    <s v="Bertelsmann India"/>
    <n v="9500000"/>
    <x v="1"/>
    <n v="8"/>
    <s v="Gurugram-FinTech"/>
    <s v="Cat C"/>
    <x v="0"/>
  </r>
  <r>
    <x v="655"/>
    <n v="2017"/>
    <x v="5"/>
    <x v="3"/>
    <s v="Logistics &amp; Supply Chain"/>
    <s v="Zypp is working to convert all deliveries for e-commerce, grocery, medicine and food vertical to go electric with e-scooter sharing app."/>
    <s v="Akash Gupta, Rashi Agarwal"/>
    <s v="9Unicorns, Anthill Ventures"/>
    <n v="7000000"/>
    <x v="6"/>
    <n v="9"/>
    <s v="Gurugram-Logistics &amp; Supply Chain"/>
    <s v="Cat C"/>
    <x v="0"/>
  </r>
  <r>
    <x v="656"/>
    <n v="2018"/>
    <x v="5"/>
    <x v="3"/>
    <s v="Retail"/>
    <s v="India's First and Largest Network of Small-Town Kirana Stores"/>
    <s v="Abhishek Halder, Anilesh Yadav, Kumar Sangeetesh"/>
    <s v="Info Edge, FalconEdge"/>
    <n v="7000000"/>
    <x v="1"/>
    <n v="8"/>
    <s v="Gurugram-Retail"/>
    <s v="Cat C"/>
    <x v="0"/>
  </r>
  <r>
    <x v="657"/>
    <n v="2019"/>
    <x v="5"/>
    <x v="3"/>
    <s v="Health, Wellness &amp; Fitness"/>
    <s v="Mindhouse is a Yoga &amp; Nutrition driven personalized healthcare platform."/>
    <s v="Pooja Khanna, Pankaj Chaddah"/>
    <s v="Binny Bansal, General Catalyst"/>
    <n v="6000000"/>
    <x v="0"/>
    <n v="11"/>
    <s v="Gurugram-Health, Wellness &amp; Fitness"/>
    <s v="Cat C"/>
    <x v="0"/>
  </r>
  <r>
    <x v="658"/>
    <n v="2017"/>
    <x v="5"/>
    <x v="3"/>
    <s v="Information Technology &amp; Services"/>
    <s v="O4S SaaS helps Consumer Brands to Digitize and Automate their Supply Chain thereby increasing Sales and Performance."/>
    <s v="Divay Kumar, Shreyans Sipani"/>
    <s v="Think Investments, Venture Highway"/>
    <n v="6000000"/>
    <x v="6"/>
    <n v="10"/>
    <s v="Gurugram-Information Technology &amp; Services"/>
    <s v="Cat C"/>
    <x v="0"/>
  </r>
  <r>
    <x v="659"/>
    <n v="2015"/>
    <x v="5"/>
    <x v="3"/>
    <s v="Consumer Goods"/>
    <s v="India's largest premium discovery and trial platform!"/>
    <s v="Swagat Sarangi, Siddhartha Nangia."/>
    <s v="Fireside Ventures"/>
    <n v="6000000"/>
    <x v="6"/>
    <n v="8"/>
    <s v="Gurugram-Consumer Goods"/>
    <s v="Cat C"/>
    <x v="0"/>
  </r>
  <r>
    <x v="202"/>
    <n v="2018"/>
    <x v="5"/>
    <x v="3"/>
    <s v="Healthcare"/>
    <s v="Meddo (Arctern Healthcare) are re-defining how primary and secondary healthcare is provided in India through a connected care delivery platform."/>
    <s v="Saurabh Kochhar, Dr Naveen Nishchal"/>
    <s v="SRI Capital, Picus Capital, Alkemi Capital"/>
    <n v="6000000"/>
    <x v="1"/>
    <n v="6"/>
    <s v="Gurugram-Healthcare"/>
    <s v="Cat C"/>
    <x v="0"/>
  </r>
  <r>
    <x v="518"/>
    <n v="2015"/>
    <x v="5"/>
    <x v="3"/>
    <s v="Health"/>
    <s v="Help people to prevent, manage or reverse Type 2 Diabetes through our clinically proven digital program."/>
    <s v="Rohan Verma, Aditya Kaicker"/>
    <s v="Accel"/>
    <n v="5500000"/>
    <x v="6"/>
    <n v="8"/>
    <s v="Gurugram-Health"/>
    <s v="Cat C"/>
    <x v="0"/>
  </r>
  <r>
    <x v="660"/>
    <n v="2019"/>
    <x v="5"/>
    <x v="3"/>
    <s v="IT startup"/>
    <s v="Airblack is on a mission to help people convert their passion to a livelihood."/>
    <s v="Videt Jaiswal, Vaibhav Raj Gupta"/>
    <s v="Edge Ventures, Elevation Capital"/>
    <n v="5200000"/>
    <x v="6"/>
    <n v="6"/>
    <s v="Gurugram-IT startup"/>
    <s v="Cat C"/>
    <x v="0"/>
  </r>
  <r>
    <x v="661"/>
    <n v="2014"/>
    <x v="5"/>
    <x v="21"/>
    <s v="Consumer Goods"/>
    <s v="The concept of R for Rabbit was conceived after the founder of the company was blessed with a baby."/>
    <s v="Kunal Popat"/>
    <s v="Xponentia Capital Partners"/>
    <n v="5000000"/>
    <x v="1"/>
    <n v="10"/>
    <s v="Ahmedabad-Consumer Goods"/>
    <s v="Cat C"/>
    <x v="0"/>
  </r>
  <r>
    <x v="521"/>
    <n v="2017"/>
    <x v="5"/>
    <x v="3"/>
    <s v="FinTech"/>
    <s v="Chqbook.com is India’s first neobank for small business owners offering world-class financial services through its five pillars of banking, khata, lending, insurance, and rewards."/>
    <s v="Vipul Sharma, Rajat Kumar, Sachin Arora"/>
    <s v="Aavishkaar Capital, Rajiv Dadlani Group"/>
    <n v="5000000"/>
    <x v="13"/>
    <n v="9"/>
    <s v="Gurugram-FinTech"/>
    <s v="Cat C"/>
    <x v="0"/>
  </r>
  <r>
    <x v="140"/>
    <n v="2013"/>
    <x v="5"/>
    <x v="3"/>
    <s v="Hospitality"/>
    <s v="OYO is a global travel tech company that connects its patrons and guests."/>
    <s v="Ritesh Agarwal"/>
    <s v="Microsoft"/>
    <n v="5000000"/>
    <x v="25"/>
    <n v="8"/>
    <s v="Gurugram-Hospitality"/>
    <s v="Cat C"/>
    <x v="0"/>
  </r>
  <r>
    <x v="588"/>
    <n v="2019"/>
    <x v="5"/>
    <x v="3"/>
    <s v="Mobility"/>
    <s v="Zingbus is a renowned brand in the bus operating industry."/>
    <s v="Mratunjay, Prashant Kumar, Ravi Kumar Verma"/>
    <s v="Infoedge ventures"/>
    <n v="5000000"/>
    <x v="8"/>
    <n v="7"/>
    <s v="Gurugram-Mobility"/>
    <s v="Cat C"/>
    <x v="0"/>
  </r>
  <r>
    <x v="662"/>
    <n v="2011"/>
    <x v="5"/>
    <x v="9"/>
    <s v="EdTech"/>
    <s v="India's 1st Online Preschool with Blended Learning Model"/>
    <s v="Tamal Mukherjee"/>
    <s v="Aavishkaar Capital"/>
    <n v="5000000"/>
    <x v="1"/>
    <n v="6"/>
    <s v="Kolkata-EdTech"/>
    <s v="Cat C"/>
    <x v="0"/>
  </r>
  <r>
    <x v="663"/>
    <n v="2011"/>
    <x v="5"/>
    <x v="21"/>
    <s v="Information Technology &amp; Services"/>
    <s v="Petpooja is the largest next-generation PoS platform for the F&amp;B sector with more than 25,000+ clients across India and UAE."/>
    <s v="Apurv Patel, Parthiv Patel"/>
    <s v="Aroa Ventures, GVFL, Udaan"/>
    <n v="4500000"/>
    <x v="1"/>
    <n v="11"/>
    <s v="Ahmedabad-Information Technology &amp; Services"/>
    <s v="Cat C"/>
    <x v="0"/>
  </r>
  <r>
    <x v="664"/>
    <n v="2018"/>
    <x v="5"/>
    <x v="9"/>
    <s v="Retail"/>
    <s v="Artisanal, Handmade, bio conscious crafts from South East Asia."/>
    <s v="Aditi Murarka Agrawal, Anurag Agrawal"/>
    <s v="Varun Alagh, Sahil Barua"/>
    <n v="4000000"/>
    <x v="6"/>
    <n v="12"/>
    <s v="Kolkata-Retail"/>
    <s v="Cat C"/>
    <x v="0"/>
  </r>
  <r>
    <x v="665"/>
    <n v="2016"/>
    <x v="5"/>
    <x v="25"/>
    <s v="Retail"/>
    <s v="ClearDekho is India’s Leading Affordable Eyewear Brand."/>
    <s v="Saurabh Dayal, Shivi Singh"/>
    <s v="Aroa Ventures"/>
    <n v="4000000"/>
    <x v="8"/>
    <n v="10"/>
    <s v="Ghaziabad-Retail"/>
    <s v="Cat C"/>
    <x v="0"/>
  </r>
  <r>
    <x v="666"/>
    <n v="2017"/>
    <x v="5"/>
    <x v="2"/>
    <s v="Fishery"/>
    <s v="Aquaconnect is a global full-stack aquaculture technology venture that provides data-driven farm advisory and marketplace solutions to fish and shrimp farmers"/>
    <s v="Rajamanohar"/>
    <s v="Rebright Partners, Flourish Ventures"/>
    <n v="4000000"/>
    <x v="8"/>
    <n v="7"/>
    <s v="Chennai-Fishery"/>
    <s v="Cat C"/>
    <x v="0"/>
  </r>
  <r>
    <x v="667"/>
    <n v="2019"/>
    <x v="5"/>
    <x v="3"/>
    <s v="B2B marketplace"/>
    <s v="India’s first B2B online marketplace for building material."/>
    <s v="Anuj Jain"/>
    <s v="Info Edge Ventures"/>
    <n v="3800000"/>
    <x v="1"/>
    <n v="8"/>
    <s v="Gurugram-B2B marketplace"/>
    <s v="Cat C"/>
    <x v="0"/>
  </r>
  <r>
    <x v="668"/>
    <n v="2017"/>
    <x v="5"/>
    <x v="3"/>
    <s v="Food &amp; Beverages"/>
    <s v="Make a meaningful impact to improve the protein consumption of people by enriching the lives of the rural egg farmers."/>
    <s v="Abhishek Negi, Uttam Kumar, Aditya Singh, Pankaj Pandey"/>
    <s v="Nabventures, Avaana Capital"/>
    <n v="3500000"/>
    <x v="6"/>
    <n v="12"/>
    <s v="Gurugram-Food &amp; Beverages"/>
    <s v="Cat C"/>
    <x v="0"/>
  </r>
  <r>
    <x v="486"/>
    <n v="2014"/>
    <x v="5"/>
    <x v="3"/>
    <s v="HR Tech"/>
    <s v="Advantage Club is India's largest employee engagement platform."/>
    <s v="Sourabh Deorah"/>
    <s v="Y Combinator, Jetty Ventures, Earlsfield Capital, SMC Advisors, Kunal Shah"/>
    <n v="3300000"/>
    <x v="8"/>
    <n v="11"/>
    <s v="Gurugram-HR Tech"/>
    <s v="Cat C"/>
    <x v="0"/>
  </r>
  <r>
    <x v="669"/>
    <n v="2018"/>
    <x v="5"/>
    <x v="2"/>
    <s v="Tech startup"/>
    <s v="The next generation of web services that democratize access to finance for developers and businesses."/>
    <s v="Abhishek Rajagopal, Aravind Sriraman, Tholkappiyan Velavan"/>
    <s v="Stellaris Venture Partners"/>
    <n v="3000000"/>
    <x v="0"/>
    <n v="10"/>
    <s v="Chennai-Tech startup"/>
    <s v="Cat C"/>
    <x v="0"/>
  </r>
  <r>
    <x v="670"/>
    <n v="2019"/>
    <x v="5"/>
    <x v="3"/>
    <s v="Staffing &amp; Recruiting"/>
    <s v="A gig/on-demand staffing company."/>
    <s v="Chirag Mittal, Anirudh Syal"/>
    <s v="Endiya Partners"/>
    <n v="3000000"/>
    <x v="8"/>
    <n v="9"/>
    <s v="Gurugram-Staffing &amp; Recruiting"/>
    <s v="Cat C"/>
    <x v="0"/>
  </r>
  <r>
    <x v="671"/>
    <n v="2012"/>
    <x v="5"/>
    <x v="2"/>
    <s v="EdTech"/>
    <s v="An innovative place to explore next-generation technologies for students and all tech enthusiasts."/>
    <s v="Sneha Priya, Pranavan S"/>
    <s v="Mount Judi India Growth Fund"/>
    <n v="3000000"/>
    <x v="6"/>
    <n v="7"/>
    <s v="Chennai-EdTech"/>
    <s v="Cat C"/>
    <x v="0"/>
  </r>
  <r>
    <x v="672"/>
    <n v="2019"/>
    <x v="5"/>
    <x v="3"/>
    <s v="EdTech"/>
    <s v="Swiflearn provides online tuition classes to small batches to ensure personalised learning."/>
    <s v="Abhinav Agarwal, Anand Bakode"/>
    <s v="Venture Highway, Stellaris Venture Partners"/>
    <n v="3000000"/>
    <x v="8"/>
    <n v="6"/>
    <s v="Gurugram-EdTech"/>
    <s v="Cat C"/>
    <x v="0"/>
  </r>
  <r>
    <x v="673"/>
    <n v="2013"/>
    <x v="5"/>
    <x v="3"/>
    <s v="HealthCare"/>
    <s v="Redcliffe Hygiene Private Limited is India's fastest growing hygiene company."/>
    <s v="Dheeraj Jain, Srijana Bagaria, Vikas Bagaria"/>
    <s v="Shaival Desai, Alkemi Venture Partners"/>
    <n v="3000000"/>
    <x v="13"/>
    <n v="6"/>
    <s v="Gurugram-HealthCare"/>
    <s v="Cat C"/>
    <x v="0"/>
  </r>
  <r>
    <x v="674"/>
    <n v="2019"/>
    <x v="5"/>
    <x v="3"/>
    <s v="FinTech"/>
    <s v="Bueno Gig Growth Technologies Pvt Ltd (&quot;Bueno Finance&quot;) is a financial services platform which aims is to help improve the financial health of customers."/>
    <s v="Saurav Gandhi, Sandeep Arora"/>
    <s v="Goat Capital, JAM Fund"/>
    <n v="3000000"/>
    <x v="0"/>
    <n v="6"/>
    <s v="Gurugram-FinTech"/>
    <s v="Cat C"/>
    <x v="0"/>
  </r>
  <r>
    <x v="675"/>
    <n v="2018"/>
    <x v="5"/>
    <x v="9"/>
    <s v="Healthcare"/>
    <s v="TABLT [Previously Sabse Sasta Dukaan] is one of India's most trusted online pharmacy dealing in medicines and other healthcare products."/>
    <s v="Anish Agarwal"/>
    <s v="Siti Cable"/>
    <n v="3000000"/>
    <x v="26"/>
    <n v="6"/>
    <s v="Kolkata-Healthcare"/>
    <s v="Cat C"/>
    <x v="0"/>
  </r>
  <r>
    <x v="676"/>
    <n v="2018"/>
    <x v="5"/>
    <x v="3"/>
    <s v="Hospital &amp; Health Care"/>
    <s v="Connect different sectors of healthcare system and give the patients complete control over their information."/>
    <s v="Shubham Gupta, Rahul Kumar, Suresh Singh"/>
    <s v="Kalaari Capital, Incubate Fund India"/>
    <n v="2300000"/>
    <x v="0"/>
    <n v="9"/>
    <s v="Gurugram-Hospital &amp; Health Care"/>
    <s v="Cat C"/>
    <x v="0"/>
  </r>
  <r>
    <x v="677"/>
    <n v="2017"/>
    <x v="5"/>
    <x v="3"/>
    <s v="E-commerce"/>
    <s v="ANS Commerce is India’s #1 full-stack e-commerce enabler helping brands sell online."/>
    <s v="Amit Monga, Nakul Singh, Vibhor Sahare, Sushant Puri"/>
    <s v="Gokul Rajaram, Venture Catalysts"/>
    <n v="2200000"/>
    <x v="8"/>
    <n v="10"/>
    <s v="Gurugram-E-commerce"/>
    <s v="Cat C"/>
    <x v="0"/>
  </r>
  <r>
    <x v="678"/>
    <n v="2017"/>
    <x v="5"/>
    <x v="3"/>
    <s v="Media"/>
    <s v="Khabri is India’s fastest growing vernacular audio platform targeted at next billion internet users."/>
    <s v="Pulkit Sharma, Aankit Roy, Sandeep Singh"/>
    <m/>
    <n v="2000000"/>
    <x v="8"/>
    <n v="8"/>
    <s v="Gurugram-Media"/>
    <s v="Cat C"/>
    <x v="0"/>
  </r>
  <r>
    <x v="679"/>
    <n v="2013"/>
    <x v="5"/>
    <x v="2"/>
    <s v="Automotive"/>
    <s v="Grinntech is an investor backed, growth phase start-up, leading on all front of battery design for EV applications."/>
    <s v="Nikhilesh Mishra, Puneet Jain"/>
    <m/>
    <n v="2000000"/>
    <x v="1"/>
    <n v="6"/>
    <s v="Chennai-Automotive"/>
    <s v="Cat C"/>
    <x v="0"/>
  </r>
  <r>
    <x v="680"/>
    <n v="2015"/>
    <x v="5"/>
    <x v="2"/>
    <s v="Maritime"/>
    <s v="Planys is an Indian deep tech start-up creating a paradigm shift in the underwater inspection industry."/>
    <s v="Tanuj Jhunjhunwala, Vineet Upadhyay, Rakesh Sirikonda"/>
    <s v="Kieretsu Forum, Lets Venture, Shell"/>
    <n v="1600000"/>
    <x v="8"/>
    <n v="11"/>
    <s v="Chennai-Maritime"/>
    <s v="Cat C"/>
    <x v="0"/>
  </r>
  <r>
    <x v="681"/>
    <n v="2019"/>
    <x v="5"/>
    <x v="21"/>
    <s v="Cosmetics"/>
    <s v="RENÉE Cosmetics is an Indian makeup brand empowering bold &amp; beautiful women with innovative, cruelty-free products."/>
    <s v="Priyank Shah, Ashutosh Valani, Aashka Goradia Goble"/>
    <s v="Equanimity Ventures, 9Unicorns"/>
    <n v="1500000"/>
    <x v="8"/>
    <n v="10"/>
    <s v="Ahmedabad-Cosmetics"/>
    <s v="Cat C"/>
    <x v="0"/>
  </r>
  <r>
    <x v="682"/>
    <n v="2017"/>
    <x v="5"/>
    <x v="3"/>
    <s v="Hospitality"/>
    <s v="BookingJini strive to empower Hotels from all aspects ranging from customer outreach to automate their booking process and improve their online presence and revenue to stimulate Top-line and Bottom-line growth."/>
    <s v="Deepak Dash, Gourab Kumar Nandy, Manoj Pandia, Sibasish Mishra"/>
    <s v="Mumbai Angels Network"/>
    <n v="1200000"/>
    <x v="8"/>
    <n v="10"/>
    <s v="Gurugram-Hospitality"/>
    <s v="Cat C"/>
    <x v="0"/>
  </r>
  <r>
    <x v="683"/>
    <n v="2016"/>
    <x v="5"/>
    <x v="2"/>
    <s v="Consumer Goods"/>
    <s v="Consumer GoodsThe Indus Valley is a Direct to Consumer (D2C) healthy kitchenware brand."/>
    <s v="Jagadeesh Kumar, Madhumitha Udaykumar"/>
    <s v="Rukam Capital, DSG Consumer Partners, The Chennai Angels"/>
    <n v="1100000"/>
    <x v="1"/>
    <n v="10"/>
    <s v="Chennai-Consumer Goods"/>
    <s v="Cat C"/>
    <x v="0"/>
  </r>
  <r>
    <x v="684"/>
    <n v="2015"/>
    <x v="5"/>
    <x v="6"/>
    <s v="Education Management"/>
    <s v="Toppersnotes is an edtech company, primarily operating in the test preparation industry."/>
    <s v="Ayush Agarwal, Devendra Dhaka, Arpit Bansal"/>
    <s v="Inflection Point Ventures"/>
    <n v="1000000"/>
    <x v="0"/>
    <n v="11"/>
    <s v="Jaipur-Education Management"/>
    <s v="Cat C"/>
    <x v="0"/>
  </r>
  <r>
    <x v="685"/>
    <n v="2018"/>
    <x v="5"/>
    <x v="21"/>
    <s v="Computer Software"/>
    <s v="Sort to create value’ using #AI, #Robotics and #AirSorter to achieve a #circulareconomy with environmental benefits."/>
    <s v="Jitesh Dadlani"/>
    <s v="Inflection Point Ventures"/>
    <n v="1000000"/>
    <x v="8"/>
    <n v="10"/>
    <s v="Ahmedabad-Computer Software"/>
    <s v="Cat C"/>
    <x v="0"/>
  </r>
  <r>
    <x v="686"/>
    <n v="2017"/>
    <x v="5"/>
    <x v="3"/>
    <s v="Entertainment"/>
    <s v="Totality with the goal of combining scalability through technology, innovation through design &amp; retention through content."/>
    <s v="Anshul Rustaggi"/>
    <s v="Leo Capital, Mayfield Fund"/>
    <n v="1000000"/>
    <x v="1"/>
    <n v="10"/>
    <s v="Gurugram-Entertainment"/>
    <s v="Cat C"/>
    <x v="0"/>
  </r>
  <r>
    <x v="687"/>
    <n v="2018"/>
    <x v="5"/>
    <x v="2"/>
    <s v="MLOps platform"/>
    <s v="A full-stack MLOps platform built to create &amp; launch multi-cloud apps on the cloud"/>
    <s v="Anshuman Pandey, Rohan Pooniwala"/>
    <s v="Venture Catalysts"/>
    <n v="1000000"/>
    <x v="0"/>
    <n v="8"/>
    <s v="Chennai-MLOps platform"/>
    <s v="Cat C"/>
    <x v="0"/>
  </r>
  <r>
    <x v="688"/>
    <n v="2018"/>
    <x v="5"/>
    <x v="3"/>
    <s v="Automotive"/>
    <s v="India's Most Trusted Automotive Repair Brand"/>
    <s v="Vivek Sharma, Abhishek Goyal, Inderjeet Rao"/>
    <m/>
    <n v="1000000"/>
    <x v="8"/>
    <n v="7"/>
    <s v="Gurugram-Automotive"/>
    <s v="Cat C"/>
    <x v="0"/>
  </r>
  <r>
    <x v="689"/>
    <n v="2016"/>
    <x v="5"/>
    <x v="3"/>
    <s v="EdTech"/>
    <s v="Saas platform offers a feature packed platform enables businesses, experts, professionals, artists, instructors, specialists, coaches, people seeking work from home opportunities"/>
    <s v="Rakhi Wadhwa, Kinner N Sacchdev"/>
    <s v="Inflection Point Ventures, Rockstud Capital, Pentathlon Ventures, Prophetic Ventures syndicate"/>
    <n v="1000000"/>
    <x v="8"/>
    <n v="7"/>
    <s v="Gurugram-EdTech"/>
    <s v="Cat C"/>
    <x v="0"/>
  </r>
  <r>
    <x v="690"/>
    <n v="2019"/>
    <x v="5"/>
    <x v="3"/>
    <s v="Retail"/>
    <s v="A 24x7 automated retail store filled with daily essentials."/>
    <s v="Ankur Agarwal, Amit Ahuja"/>
    <s v="Anicut Angel Fund, Sauce.VC"/>
    <n v="900000"/>
    <x v="8"/>
    <n v="9"/>
    <s v="Gurugram-Retail"/>
    <s v="Cat C"/>
    <x v="0"/>
  </r>
  <r>
    <x v="691"/>
    <n v="2014"/>
    <x v="5"/>
    <x v="3"/>
    <s v="Community"/>
    <s v="A community-led professional network for women"/>
    <s v="Ragini Das, Anand Sinha"/>
    <s v="Enzia Ventures, Kunal Shah"/>
    <n v="810000"/>
    <x v="8"/>
    <n v="10"/>
    <s v="Gurugram-Community"/>
    <s v="Cat C"/>
    <x v="0"/>
  </r>
  <r>
    <x v="692"/>
    <n v="2015"/>
    <x v="5"/>
    <x v="6"/>
    <s v="EdTech"/>
    <s v="A STEM learning online-offline solutions provider that makes STEM learning &amp; Coding fun and interesting with superior pedagogy, blended learning, and play-based curriculum."/>
    <s v="O.P. Godara, Vivek Pathak, Kapil Arya, Sharad Bansal"/>
    <s v="Navneet Education"/>
    <n v="800000"/>
    <x v="1"/>
    <n v="9"/>
    <s v="Jaipur-EdTech"/>
    <s v="Cat C"/>
    <x v="0"/>
  </r>
  <r>
    <x v="693"/>
    <n v="2015"/>
    <x v="5"/>
    <x v="26"/>
    <s v="AgriTech"/>
    <s v="D2C Health and Wellness Brand for Fresh and Safe Fruits and Vegetables from farmers through traceable Supply Chain"/>
    <s v="Pradeep PS"/>
    <s v="IAN Fund, Malabar Angel Network, Native Angel Network"/>
    <n v="800000"/>
    <x v="8"/>
    <n v="9"/>
    <s v="Kochi-AgriTech"/>
    <s v="Cat C"/>
    <x v="0"/>
  </r>
  <r>
    <x v="694"/>
    <n v="2016"/>
    <x v="5"/>
    <x v="6"/>
    <s v="Apparel &amp; Fashion"/>
    <s v="India's top brand of artisanal &amp; contemporary fabrics, offering the largest catalog of both curated &amp; original designs."/>
    <s v="Vijay Sharma, Anupam Arya, Sandeep Sharma"/>
    <s v="Fluid Ventures, Mulberry Silks"/>
    <n v="700000"/>
    <x v="8"/>
    <n v="12"/>
    <s v="Jaipur-Apparel &amp; Fashion"/>
    <s v="Cat C"/>
    <x v="0"/>
  </r>
  <r>
    <x v="695"/>
    <n v="2018"/>
    <x v="5"/>
    <x v="2"/>
    <s v="AgriTech"/>
    <s v="Aqgormalin is a tech driven farm diversification platform enabling farmers to diversify into Animal Husbandry and Aquaculture."/>
    <s v="Prasanna Manogaran, Bharani CL"/>
    <s v="Zephyr Peacock"/>
    <n v="700000"/>
    <x v="0"/>
    <n v="7"/>
    <s v="Chennai-AgriTech"/>
    <s v="Cat C"/>
    <x v="0"/>
  </r>
  <r>
    <x v="696"/>
    <n v="2019"/>
    <x v="5"/>
    <x v="2"/>
    <s v="Automotive"/>
    <s v="Raptee Energy Inc. is looking to accelerate the transition to smart and sustainable mobility!"/>
    <s v="Phunith Kumar"/>
    <m/>
    <n v="700000"/>
    <x v="1"/>
    <n v="6"/>
    <s v="Chennai-Automotive"/>
    <s v="Cat C"/>
    <x v="0"/>
  </r>
  <r>
    <x v="697"/>
    <n v="2018"/>
    <x v="5"/>
    <x v="2"/>
    <s v="Food &amp; Beverages"/>
    <s v="A wide range of exotic flavoured chai, in the most hygienic ambience at pocket-friendly prices."/>
    <s v="Vidur Maheswari"/>
    <s v="Sunil Sethia, Sunil Kumar Singhvi, Manish Mardia"/>
    <n v="600000"/>
    <x v="1"/>
    <n v="7"/>
    <s v="Chennai-Food &amp; Beverages"/>
    <s v="Cat C"/>
    <x v="0"/>
  </r>
  <r>
    <x v="698"/>
    <n v="2017"/>
    <x v="5"/>
    <x v="3"/>
    <s v="EdTech"/>
    <s v="Vidyakul is a group of academic experts."/>
    <s v="Tarun Saini, Gaurav Singhvi"/>
    <s v="We Founder Circle"/>
    <n v="500000"/>
    <x v="23"/>
    <n v="9"/>
    <s v="Gurugram-EdTech"/>
    <s v="Cat C"/>
    <x v="0"/>
  </r>
  <r>
    <x v="699"/>
    <n v="2015"/>
    <x v="5"/>
    <x v="3"/>
    <s v="Aviation &amp; Aerospace"/>
    <s v="Safe, secure &amp; reliable On-Demand Drone delivery network for medical, parcel &amp; essential items"/>
    <s v="Vikram Singh Meena"/>
    <s v="India Accelerator"/>
    <n v="500000"/>
    <x v="0"/>
    <n v="9"/>
    <s v="Gurugram-Aviation &amp; Aerospace"/>
    <s v="Cat C"/>
    <x v="0"/>
  </r>
  <r>
    <x v="700"/>
    <n v="2017"/>
    <x v="5"/>
    <x v="3"/>
    <s v="FinTech"/>
    <s v="GalaxyCard is a mobile based Instant Credit Card."/>
    <s v="Amit Kumar"/>
    <s v="JITO Angel Network"/>
    <n v="450000"/>
    <x v="1"/>
    <n v="7"/>
    <s v="Gurugram-FinTech"/>
    <s v="Cat C"/>
    <x v="0"/>
  </r>
  <r>
    <x v="701"/>
    <n v="2016"/>
    <x v="5"/>
    <x v="2"/>
    <s v="Mechanical Or Industrial Engineering"/>
    <s v="Developing new-age manufacturing and automation technologies that can increase human productivity by allowing deep personalization."/>
    <s v="Vidyashankar C, Parivarthan Reddy, Adithya Jain"/>
    <s v="Habitat for Humanity International"/>
    <n v="400000"/>
    <x v="1"/>
    <n v="10"/>
    <s v="Chennai-Mechanical Or Industrial Engineering"/>
    <s v="Cat C"/>
    <x v="0"/>
  </r>
  <r>
    <x v="702"/>
    <n v="2018"/>
    <x v="5"/>
    <x v="21"/>
    <s v="Media"/>
    <s v="NewsReach is a Mumbai based company that wants to create a disruptive ecosystem of original and local news content."/>
    <s v="Soniya Kundnani, Darshan Shah"/>
    <s v="JITO Angel Network"/>
    <n v="300000"/>
    <x v="0"/>
    <n v="7"/>
    <s v="Ahmedabad-Media"/>
    <s v="Cat C"/>
    <x v="0"/>
  </r>
  <r>
    <x v="703"/>
    <n v="2019"/>
    <x v="5"/>
    <x v="3"/>
    <s v="Apparel &amp; Fashion"/>
    <s v="Building India's version of Stitch Fix"/>
    <s v="Aditya B"/>
    <s v="Titan Capital, Sequoia Capital"/>
    <n v="300000"/>
    <x v="8"/>
    <n v="7"/>
    <s v="Gurugram-Apparel &amp; Fashion"/>
    <s v="Cat C"/>
    <x v="0"/>
  </r>
  <r>
    <x v="704"/>
    <n v="2014"/>
    <x v="5"/>
    <x v="2"/>
    <s v="Mobility"/>
    <s v="Meant to augment human power and not completely replace it"/>
    <s v="Abinesh Ekambaram"/>
    <s v="The Chennai Angels"/>
    <n v="300000"/>
    <x v="1"/>
    <n v="6"/>
    <s v="Chennai-Mobility"/>
    <s v="Cat C"/>
    <x v="0"/>
  </r>
  <r>
    <x v="705"/>
    <n v="2019"/>
    <x v="5"/>
    <x v="3"/>
    <s v="Furniture"/>
    <s v="D2C furniture brand"/>
    <s v="Neha Indoria, Dhruvan Barar"/>
    <s v="Inflection Point Ventures"/>
    <n v="200000"/>
    <x v="0"/>
    <n v="11"/>
    <s v="Gurugram-Furniture"/>
    <s v="Cat C"/>
    <x v="0"/>
  </r>
  <r>
    <x v="706"/>
    <n v="2013"/>
    <x v="5"/>
    <x v="21"/>
    <s v="Information Technology &amp; Services"/>
    <s v="Enercomp Solutions Pvt Ltd provide drone based economically viable solutions for different sectors to improve efficiency and accuracy."/>
    <s v="SURESH SHAHDADPURI"/>
    <s v="ah! Ventures"/>
    <n v="200000"/>
    <x v="1"/>
    <n v="9"/>
    <s v="Ahmedabad-Information Technology &amp; Services"/>
    <s v="Cat C"/>
    <x v="0"/>
  </r>
  <r>
    <x v="707"/>
    <n v="2016"/>
    <x v="5"/>
    <x v="2"/>
    <s v="SaaS startup"/>
    <s v="Fieldproxy is a no-code platform that helps field servicing companies digitize their processes to better manage their on-ground technicians"/>
    <s v="Swaroop Vijayakumar, Balakrishna B"/>
    <s v="LetsVenture, 2am VC, magic.fund"/>
    <n v="200000"/>
    <x v="0"/>
    <n v="9"/>
    <s v="Chennai-SaaS startup"/>
    <s v="Cat C"/>
    <x v="0"/>
  </r>
  <r>
    <x v="708"/>
    <n v="2015"/>
    <x v="5"/>
    <x v="27"/>
    <s v="Retail"/>
    <s v="Kochi-based digital catalogue and marketplace IsGoingOnline"/>
    <s v="Eobin Alex"/>
    <s v="Unicorn India Ventures, SEA Fund, Devdatt Shah"/>
    <n v="200000"/>
    <x v="1"/>
    <n v="8"/>
    <s v="Cochin-Retail"/>
    <s v="Cat C"/>
    <x v="0"/>
  </r>
  <r>
    <x v="708"/>
    <n v="2015"/>
    <x v="5"/>
    <x v="27"/>
    <s v="Retail"/>
    <s v="Kochi-based digital catalogue and marketplace IsGoingOnline"/>
    <s v="Eobin Alex"/>
    <s v="Unicorn India Ventures, SEA Fund, Devdatt Shah"/>
    <n v="200000"/>
    <x v="8"/>
    <n v="8"/>
    <s v="Cochin-Retail"/>
    <s v="Cat C"/>
    <x v="0"/>
  </r>
  <r>
    <x v="709"/>
    <n v="2015"/>
    <x v="5"/>
    <x v="2"/>
    <s v="EdTech"/>
    <s v="BrainGroom is an online marketplace for educational, recreational &amp; wellness classes with defined target segment, quantifiable outcomes &amp; specified time duration."/>
    <s v="Madhula Sathyamoorthy, Naliene Ramasamy, Kalaiarsi Periasamy"/>
    <s v="IAN, Social Alpha, Startup Oasis"/>
    <n v="200000"/>
    <x v="1"/>
    <n v="7"/>
    <s v="Chennai-EdTech"/>
    <s v="Cat C"/>
    <x v="0"/>
  </r>
  <r>
    <x v="605"/>
    <n v="2016"/>
    <x v="5"/>
    <x v="19"/>
    <s v="Online Media"/>
    <s v="Knocksense is a local news and recommendations platform."/>
    <s v="Varul Mayank, Vibhore Mayank"/>
    <s v="We Founder Circle, Appyhigh, Mumbai Angels"/>
    <n v="150000"/>
    <x v="1"/>
    <n v="11"/>
    <s v="Lucknow-Online Media"/>
    <s v="Cat C"/>
    <x v="0"/>
  </r>
  <r>
    <x v="710"/>
    <n v="2019"/>
    <x v="5"/>
    <x v="2"/>
    <s v="Drone"/>
    <s v="Helping Industries &amp; Organizations to seamlessly adopt drones in their workflow to elevate efficiency &amp; profitability"/>
    <s v="Rishabh Verma, Ashutosh Kumar, Divyanshu Pundir"/>
    <s v="SARA ELGI"/>
    <n v="100000"/>
    <x v="1"/>
    <n v="8"/>
    <s v="Chennai-Drone"/>
    <s v="Cat C"/>
    <x v="0"/>
  </r>
  <r>
    <x v="711"/>
    <n v="2016"/>
    <x v="5"/>
    <x v="3"/>
    <s v="Fashion"/>
    <s v="Ottoman, Stool, Brass Kitchen Solutions, Masala Box, Roti Box, Bar Accessories and Many Gifting Options at Nestroots."/>
    <s v="Chhavi Singh"/>
    <s v="We Founder Circle"/>
    <n v="100000"/>
    <x v="0"/>
    <n v="6"/>
    <s v="Gurugram-Fashion"/>
    <s v="Cat C"/>
    <x v="0"/>
  </r>
  <r>
    <x v="712"/>
    <n v="2014"/>
    <x v="5"/>
    <x v="28"/>
    <s v="Healthcare"/>
    <s v="MedPrime Technologies is a medical device company, dedicated to developing the best, customer-centric solutions for the healthcare needs of the world."/>
    <s v="Samrat, Greeshma Unnikrishnan, Binil Jacob, Mahesh Kumar Rathor"/>
    <s v="Mumbai Angels Network, Social Alpha"/>
    <s v="undisclosed"/>
    <x v="0"/>
    <n v="8"/>
    <s v="Thane-Healthcare"/>
    <s v="Cat C"/>
    <x v="0"/>
  </r>
  <r>
    <x v="713"/>
    <n v="2016"/>
    <x v="5"/>
    <x v="29"/>
    <s v="Human Resources"/>
    <s v="Hyreo stands for delivering a ‘customer-like’ experience for candidates throughout the recruiting process."/>
    <s v="Arun Satyan, Mahesh Raju, Sreenath N"/>
    <s v="Callapina Capital"/>
    <s v="Undisclosed"/>
    <x v="8"/>
    <n v="7"/>
    <s v="Thiruvananthapuram-Human Resources"/>
    <s v="Cat C"/>
    <x v="0"/>
  </r>
  <r>
    <x v="714"/>
    <n v="2019"/>
    <x v="5"/>
    <x v="30"/>
    <s v="Renewables &amp; Environment"/>
    <s v="Indi Energy is an energy storage startup involved in R&amp;D of next generation battery technologies, with superior performance than current counterparts."/>
    <s v="Dr. ASIT SAHOO"/>
    <s v="Mumbai Angels Network"/>
    <s v="Undisclosed"/>
    <x v="0"/>
    <n v="7"/>
    <s v="Roorkee-Renewables &amp; Environment"/>
    <s v="Cat C"/>
    <x v="0"/>
  </r>
  <r>
    <x v="715"/>
    <n v="2014"/>
    <x v="5"/>
    <x v="31"/>
    <s v="HealthCare"/>
    <s v="Juicy Chemistry operates as an eponymous consumer brand."/>
    <s v="Megha, Pritesh Asher"/>
    <s v="Spring Marketing Capital"/>
    <s v="Undisclosed"/>
    <x v="1"/>
    <n v="6"/>
    <s v="Coimbatore-HealthCare"/>
    <s v="Cat C"/>
    <x v="0"/>
  </r>
  <r>
    <x v="716"/>
    <n v="2019"/>
    <x v="5"/>
    <x v="32"/>
    <s v="EdTech"/>
    <s v="MicroDegree is an ed-tech platform working towards democratising technology and job ready skills for Bharat."/>
    <s v="Gaurav Kamath, Rakesh Kothari, Manikanta Nair"/>
    <s v="Research Innovation Incubation Design Labs"/>
    <s v="Undisclosed"/>
    <x v="1"/>
    <n v="6"/>
    <s v="Mangalore-EdTech"/>
    <s v="Cat C"/>
    <x v="0"/>
  </r>
  <r>
    <x v="717"/>
    <n v="2015"/>
    <x v="5"/>
    <x v="33"/>
    <s v="EdTech"/>
    <s v="India's fastest growing Pedagogy company, serving to school as an academic growth partner and provide 360° solutions to schools on Academic Strategies"/>
    <s v="Pedagogy"/>
    <s v="Sushil Agarwal"/>
    <s v="JITO Angel Network, LetsVenture"/>
    <x v="27"/>
    <n v="6"/>
    <s v="Ahmadabad-EdTech"/>
    <s v="Cat C"/>
    <x v="0"/>
  </r>
  <r>
    <x v="45"/>
    <n v="2010"/>
    <x v="5"/>
    <x v="34"/>
    <s v="Fashion"/>
    <s v="Lenskart is an India-based online shopping portal for eyewear."/>
    <s v="Amit Chaudhary, Peyush Bansal"/>
    <s v="Kohlberg Kravis Roberts, Temasek Holdings"/>
    <s v="9,50,00,000"/>
    <x v="1"/>
    <n v="5"/>
    <s v="Faridabad, Haryana-Fashion"/>
    <s v="Cat C"/>
    <x v="0"/>
  </r>
  <r>
    <x v="715"/>
    <n v="2014"/>
    <x v="5"/>
    <x v="31"/>
    <s v="Healthcare"/>
    <s v="Juicy Chemistry operates as an eponymous consumer brand."/>
    <s v="Megha, Pritesh Asher."/>
    <s v="Akya Ventures"/>
    <s v="63,00,000"/>
    <x v="6"/>
    <n v="3"/>
    <s v="Coimbatore-Healthcare"/>
    <s v="Cat C"/>
    <x v="0"/>
  </r>
  <r>
    <x v="718"/>
    <n v="2017"/>
    <x v="5"/>
    <x v="28"/>
    <s v="FinTech"/>
    <s v="SafexPay is set up with the aim to build digital payments businesses and channel platforms encompassing payment gateways"/>
    <s v="Ravi Gupta"/>
    <s v="T Choithrams BVI, Ardor"/>
    <s v="60,00,000"/>
    <x v="1"/>
    <n v="4"/>
    <s v="Thane-FinTech"/>
    <s v="Cat C"/>
    <x v="0"/>
  </r>
  <r>
    <x v="719"/>
    <n v="2016"/>
    <x v="5"/>
    <x v="28"/>
    <s v="E-commerce"/>
    <s v="Infra.Market is an online procurement marketplace for every category of materials and products needed for building projects."/>
    <s v="Souvik Sengupta, Aaditya Sharda"/>
    <s v="InnoVen Capital"/>
    <s v="60,00,000"/>
    <x v="2"/>
    <n v="1"/>
    <s v="Thane-E-commerce"/>
    <s v="Cat C"/>
    <x v="0"/>
  </r>
  <r>
    <x v="720"/>
    <n v="2017"/>
    <x v="5"/>
    <x v="35"/>
    <s v="HealthCare"/>
    <s v="An aggregator for Digital Health Clinics in low resource settings."/>
    <s v="Ajit Choudhury, Lalit Ranjan Manik, Manish Kumar Swain, Shashank Singhal, Siba Prasad Panda"/>
    <m/>
    <s v="50,00,000"/>
    <x v="8"/>
    <n v="5"/>
    <s v="Orissia-HealthCare"/>
    <s v="Cat C"/>
    <x v="0"/>
  </r>
  <r>
    <x v="721"/>
    <n v="2017"/>
    <x v="5"/>
    <x v="36"/>
    <s v="Tech Startup"/>
    <s v="Wireless cloud based access control platform"/>
    <s v="Rohin Parkar"/>
    <s v="Riso Capital"/>
    <s v="5,00,000"/>
    <x v="1"/>
    <n v="4"/>
    <s v="Goa-Tech Startup"/>
    <s v="Cat C"/>
    <x v="0"/>
  </r>
  <r>
    <x v="722"/>
    <n v="2017"/>
    <x v="5"/>
    <x v="37"/>
    <s v="Automation"/>
    <s v="AutomataPi is a next generation cognitive business process automation engine."/>
    <s v="Devesh Rao, Manjeet Khopkar, Rahul Hattangdi"/>
    <s v="Indian Angel Network"/>
    <s v="4,00,000"/>
    <x v="0"/>
    <n v="2"/>
    <s v="Powai-Automation"/>
    <s v="Cat C"/>
    <x v="0"/>
  </r>
  <r>
    <x v="723"/>
    <n v="2012"/>
    <x v="5"/>
    <x v="38"/>
    <s v="AgriTech"/>
    <s v="Ergos is building an integrated supply chain platform that enables farmers to convert their grains to digital assets."/>
    <s v="Kishor Kumar Jha, Praveen Kumar"/>
    <s v="CDC Group, Aavishkaar Venture Capital"/>
    <s v="30,00,000"/>
    <x v="6"/>
    <n v="1"/>
    <s v="Samsitpur-AgriTech"/>
    <s v="Cat C"/>
    <x v="0"/>
  </r>
  <r>
    <x v="629"/>
    <n v="2012"/>
    <x v="5"/>
    <x v="39"/>
    <s v="AgriTech"/>
    <s v="DeHaat connects farmers to suppliers and buyers on a single platform."/>
    <s v="Shashank Kumar, Manish Kumar"/>
    <s v="Prosus Ventures, RTP Global"/>
    <s v="3,00,00,000"/>
    <x v="9"/>
    <n v="1"/>
    <s v="Patna-AgriTech"/>
    <s v="Cat C"/>
    <x v="0"/>
  </r>
  <r>
    <x v="724"/>
    <n v="2017"/>
    <x v="5"/>
    <x v="33"/>
    <s v="Aeorspace"/>
    <s v="Long distance, multispectral Surveillance Equipment for Defense, Aerospace, Critical Asset Protection"/>
    <s v="Anil Yekkala, Dharin Shah, Kuldeep Saxena, Purvi Shah, Sandeep Shah"/>
    <s v="GVFL"/>
    <s v="18,00,000"/>
    <x v="8"/>
    <n v="4"/>
    <s v="Ahmadabad-Aeorspace"/>
    <s v="Cat C"/>
    <x v="0"/>
  </r>
  <r>
    <x v="725"/>
    <n v="2016"/>
    <x v="5"/>
    <x v="33"/>
    <s v="EdTech"/>
    <s v="LearnVern.com is a training portal where anyone can learn any course in vernacular languages for free."/>
    <s v="Niral Modi, Aditi Modi"/>
    <m/>
    <s v="10,00,000"/>
    <x v="1"/>
    <n v="4"/>
    <s v="Ahmadabad-EdTech"/>
    <s v="Cat C"/>
    <x v="0"/>
  </r>
  <r>
    <x v="719"/>
    <n v="2016"/>
    <x v="5"/>
    <x v="28"/>
    <s v="Construction"/>
    <s v="Infra.Market is an online procurement marketplace for every category of materials and products needed for building projects."/>
    <s v="Aaditya Sharda, Souvik Sengupta"/>
    <s v="InnoVen Capital, Nexus Venture Partners"/>
    <s v="10,00,00,000"/>
    <x v="9"/>
    <n v="2"/>
    <s v="Thane-Construction"/>
    <s v="Cat C"/>
    <x v="0"/>
  </r>
  <r>
    <x v="726"/>
    <n v="2019"/>
    <x v="5"/>
    <x v="40"/>
    <s v="HealthCare"/>
    <s v="ThatMate is a sexual and mental wellness app for teens."/>
    <s v="Nishant Neeraj"/>
    <s v="Supriya Kumari, Premanshu Singh"/>
    <s v="1,40,000"/>
    <x v="1"/>
    <n v="5"/>
    <s v="Satara-HealthCare"/>
    <s v="Cat C"/>
    <x v="0"/>
  </r>
  <r>
    <x v="719"/>
    <n v="2016"/>
    <x v="5"/>
    <x v="28"/>
    <s v="Construction"/>
    <s v="Infra.Market is a Construction Solutions company that leverages technology to provide an enhanced procurement experience for all players in the construction ecosystem."/>
    <s v="Souvik Sengupta, Aaditya Sharda"/>
    <s v="Tiger Global"/>
    <n v="125000000"/>
    <x v="11"/>
    <n v="8"/>
    <s v="Thane-Construction"/>
    <s v="Cat C"/>
    <x v="0"/>
  </r>
  <r>
    <x v="727"/>
    <n v="2016"/>
    <x v="5"/>
    <x v="41"/>
    <s v="AgriTech"/>
    <s v="AgNext is a fast-growing AgTech company that aims to solve quality and trust in food value chains by making them safer, transparent and fairer."/>
    <s v="Taranjeet Singh Bhamra"/>
    <s v="Alpha Wave Incubation"/>
    <n v="21000000"/>
    <x v="6"/>
    <n v="8"/>
    <s v="Chandigarh-AgriTech"/>
    <s v="Cat C"/>
    <x v="0"/>
  </r>
  <r>
    <x v="728"/>
    <n v="2016"/>
    <x v="5"/>
    <x v="42"/>
    <s v="Financial Services"/>
    <s v="AVIOM India Housing Finance Pvt. Ltd. is a venture started by experienced professionals with a vision to improve the standard of living of families from the informal sector in rural areas"/>
    <s v="Kajal Ilmi"/>
    <s v="Sabre Partners"/>
    <n v="8000000"/>
    <x v="9"/>
    <n v="10"/>
    <s v="Bhilwara-Financial Services"/>
    <s v="Cat C"/>
    <x v="0"/>
  </r>
  <r>
    <x v="729"/>
    <n v="2010"/>
    <x v="5"/>
    <x v="28"/>
    <s v="Logistics"/>
    <s v="Kale Logistics Solutions is a global IT solutions provider focused on providing cutting-edge technology solutions to the Logistics industry."/>
    <s v="Amar More, Vipul Jain"/>
    <s v="Inflexor Ventures"/>
    <n v="5000000"/>
    <x v="6"/>
    <n v="6"/>
    <s v="Thane-Logistics"/>
    <s v="Cat C"/>
    <x v="0"/>
  </r>
  <r>
    <x v="730"/>
    <n v="2017"/>
    <x v="5"/>
    <x v="43"/>
    <s v="Fashion"/>
    <s v="XYXX Apparels,which runs an eponymous innerwear brand"/>
    <s v="Yogesh Kabra"/>
    <s v="https://sauce.vc/"/>
    <n v="4000000"/>
    <x v="6"/>
    <n v="6"/>
    <s v="Surat-Fashion"/>
    <s v="Cat C"/>
    <x v="0"/>
  </r>
  <r>
    <x v="731"/>
    <n v="2019"/>
    <x v="5"/>
    <x v="44"/>
    <s v="Fitness"/>
    <s v="A new age D2C health &amp; fitness brand with a mission to deliver products that taste good, feel good and do good."/>
    <s v="Mohammad Patel, Rahil Virani"/>
    <s v="9Unicorns"/>
    <n v="1000000"/>
    <x v="0"/>
    <n v="7"/>
    <s v="Silvassa-Fitness"/>
    <s v="Cat C"/>
    <x v="0"/>
  </r>
  <r>
    <x v="732"/>
    <n v="2014"/>
    <x v="5"/>
    <x v="33"/>
    <s v="Rental"/>
    <s v="MYBYK is an app that provides premium bicycle sharing and rental service."/>
    <s v="Arjit Soni"/>
    <s v="Avon Cycles"/>
    <n v="1000000"/>
    <x v="8"/>
    <n v="6"/>
    <s v="Ahmadabad-Rental"/>
    <s v="Cat C"/>
    <x v="0"/>
  </r>
  <r>
    <x v="733"/>
    <n v="2019"/>
    <x v="5"/>
    <x v="45"/>
    <s v="EdTech"/>
    <s v="MSMEx connects micro and small Business Owners with curated Business Experts over live video."/>
    <s v="Amit Kumar, Vishal Kumar, Dilip Kumar, Khushboo Arora, Kumar Sambhav"/>
    <s v="TNF Ventures, Razorpay"/>
    <n v="1000000"/>
    <x v="8"/>
    <n v="6"/>
    <s v="Andheri-EdTech"/>
    <s v="Cat C"/>
    <x v="0"/>
  </r>
  <r>
    <x v="734"/>
    <n v="2016"/>
    <x v="5"/>
    <x v="33"/>
    <s v="AR startup"/>
    <s v="Plutomen Technologies Pvt Ltd founded in Nov 2016 is recognized start-up by DIPP in the field of Emerging Technology."/>
    <s v="Keyur Bhalavat"/>
    <s v="GUSEC Seed Fund, DeVX Venture Fund"/>
    <n v="300000"/>
    <x v="1"/>
    <n v="6"/>
    <s v="Ahmadabad-AR startup"/>
    <s v="Cat C"/>
    <x v="0"/>
  </r>
  <r>
    <x v="735"/>
    <n v="2019"/>
    <x v="5"/>
    <x v="28"/>
    <s v="E-commerce"/>
    <s v="YODACART is an e-commerce startup offering real-time product discovery using AI/ML for appliances based on consumers’ needs with an AR-enabled browsing experience."/>
    <s v="Vikas Sharma"/>
    <s v="Ajith Daneil"/>
    <n v="225000"/>
    <x v="10"/>
    <n v="12"/>
    <s v="Thane-E-commerce"/>
    <s v="Cat C"/>
    <x v="0"/>
  </r>
  <r>
    <x v="736"/>
    <n v="2016"/>
    <x v="5"/>
    <x v="46"/>
    <s v="Biotechnology"/>
    <s v="Prolgae Spirulina Supplies Pvt. Ltd. is a Nordic-India joint operating company."/>
    <s v="Aakas Sadasivam"/>
    <s v="Vijayan"/>
    <n v="200000"/>
    <x v="0"/>
    <n v="9"/>
    <s v="The Nilgiris-Biotechnology"/>
    <s v="Cat C"/>
    <x v="0"/>
  </r>
  <r>
    <x v="737"/>
    <n v="2019"/>
    <x v="5"/>
    <x v="47"/>
    <s v="AgriTech"/>
    <s v="InfyU Labs is a team of dedicated professionals from various fields of engineering with a common goal of making chemical-free fruits and vegetables accessible to everyone."/>
    <s v="Amit Srivastava, Ankit Chauhan"/>
    <s v="IAN"/>
    <n v="200000"/>
    <x v="0"/>
    <n v="9"/>
    <s v="Gandhinagar-AgriTech"/>
    <s v="Cat C"/>
    <x v="0"/>
  </r>
  <r>
    <x v="738"/>
    <n v="2019"/>
    <x v="5"/>
    <x v="48"/>
    <s v="IT startup"/>
    <s v="IntelleWings develops Sanctions &amp; Anti-money laundering solutions with a clear, concise, and fresh perspective."/>
    <s v="Pramod Sharma"/>
    <m/>
    <n v="100000"/>
    <x v="0"/>
    <n v="6"/>
    <s v="Panchkula-IT startup"/>
    <s v="Cat C"/>
    <x v="0"/>
  </r>
  <r>
    <x v="698"/>
    <n v="2018"/>
    <x v="5"/>
    <x v="49"/>
    <s v="EdTech"/>
    <s v="Vidyakul is an vernacular e-learning platform that helps state board students to learn academics via pre-recorded and live lectures"/>
    <s v="Raman Garg, Tarun Saini"/>
    <s v="JITO Angel Network, SOSV"/>
    <s v="5,00,000"/>
    <x v="0"/>
    <n v="4"/>
    <s v="-EdTech"/>
    <s v="Cat C"/>
    <x v="0"/>
  </r>
  <r>
    <x v="739"/>
    <n v="2019"/>
    <x v="5"/>
    <x v="50"/>
    <s v="Retail"/>
    <s v="SuperK is a full-stack solution to empower small format retail stores in India."/>
    <s v="Neeraj Menta"/>
    <s v="STRIVE VC"/>
    <s v="8,00,000"/>
    <x v="0"/>
    <n v="4"/>
    <s v="Small Towns, Andhra Pradesh-Retail"/>
    <s v="Cat C"/>
    <x v="0"/>
  </r>
  <r>
    <x v="418"/>
    <n v="2018"/>
    <x v="5"/>
    <x v="51"/>
    <s v="EdTech"/>
    <s v="Making Learning personal, immersive and experiental"/>
    <s v="Subbarao Siddabattula"/>
    <s v="Siana Capital"/>
    <s v="40,00,000"/>
    <x v="13"/>
    <n v="1"/>
    <s v="Telangana-EdTech"/>
    <s v="Cat C"/>
    <x v="0"/>
  </r>
  <r>
    <x v="740"/>
    <n v="2016"/>
    <x v="5"/>
    <x v="7"/>
    <s v="Solar"/>
    <s v="Prescinto is the brain of a solar plant delivering Actionable Intelligence to Increase Generation."/>
    <s v="Puneet Jaggi"/>
    <s v="Venture Catalysts, 9Unicorns Accelerator Fund"/>
    <s v="35,00,000"/>
    <x v="0"/>
    <n v="3"/>
    <s v="Gujarat-Solar"/>
    <s v="Cat C"/>
    <x v="0"/>
  </r>
  <r>
    <x v="741"/>
    <n v="2016"/>
    <x v="5"/>
    <x v="52"/>
    <s v="Tech Startup"/>
    <s v="Developer of an energy management and transportation digital platform designed to streamline the energy supply chain"/>
    <s v="Yang Wang, Zhen Dai"/>
    <s v="Bain Capital"/>
    <s v="20,00,00,000"/>
    <x v="1"/>
    <n v="3"/>
    <s v="Beijing-Tech Startup"/>
    <s v="Cat C"/>
    <x v="0"/>
  </r>
  <r>
    <x v="742"/>
    <n v="2018"/>
    <x v="5"/>
    <x v="53"/>
    <s v="AgriTech"/>
    <s v="Sustainable Agriculture by creating sustainable inputs solution for agriculture to save water and fertilizer with enhancing yield."/>
    <s v="Narayan Lal Gurjar"/>
    <s v="MTG Ventures"/>
    <s v="2,00,000"/>
    <x v="1"/>
    <n v="4"/>
    <s v="Rajsamand-AgriTech"/>
    <s v="Cat C"/>
    <x v="0"/>
  </r>
  <r>
    <x v="743"/>
    <n v="2014"/>
    <x v="5"/>
    <x v="54"/>
    <s v="HealthCare"/>
    <s v="Cancer Helpline is a source of information and support, helping with all the things that people affected by cancer want and need."/>
    <s v="Sonali Srungaram, Sasi Sunkara"/>
    <s v="Axilor"/>
    <s v="15,00,000"/>
    <x v="8"/>
    <n v="3"/>
    <s v="Telugana-HealthCare"/>
    <s v="Cat C"/>
    <x v="0"/>
  </r>
  <r>
    <x v="744"/>
    <n v="2019"/>
    <x v="5"/>
    <x v="55"/>
    <s v="EdTech"/>
    <s v="India's first online platform for mentors enabling them to translate their expertise into a profitable online course"/>
    <s v="Suraj Juneja, Vijay Rachh, and Aaquib Hussain"/>
    <m/>
    <s v="15,00,000"/>
    <x v="1"/>
    <n v="1"/>
    <s v="West Bengal-EdTech"/>
    <s v="Cat C"/>
    <x v="0"/>
  </r>
  <r>
    <x v="745"/>
    <n v="2016"/>
    <x v="5"/>
    <x v="56"/>
    <s v="BioTechnology"/>
    <s v="India's First Algal-seaweed Biotechnology Students' Startup in collaboration with ICAR- Central Institute of fisheries and Technology"/>
    <s v="Najeeb Bin Haneef"/>
    <s v="TCN International Commerce"/>
    <s v="1,00,00,000"/>
    <x v="1"/>
    <n v="3"/>
    <s v="Kottayam-BioTechnology"/>
    <s v="Cat C"/>
    <x v="0"/>
  </r>
  <r>
    <x v="746"/>
    <n v="2014"/>
    <x v="5"/>
    <x v="57"/>
    <s v="Manchester, Greater Manchester"/>
    <s v="Peak helps the world's smartest companies put the power of AI at the center of all commercial decision making with Decision Intelligence"/>
    <s v="Atul Sharma"/>
    <s v="SoftBank Vision Fund 2"/>
    <n v="75000000"/>
    <x v="9"/>
    <n v="9"/>
    <s v="Information Technology &amp; Services-Manchester, Greater Manchester"/>
    <s v="Cat C"/>
    <x v="0"/>
  </r>
  <r>
    <x v="747"/>
    <n v="2018"/>
    <x v="5"/>
    <x v="58"/>
    <s v="Financial Services"/>
    <s v="moneyHOP is India’s first cross-border neo bank."/>
    <s v="Mayank Goyal"/>
    <m/>
    <n v="1200000"/>
    <x v="0"/>
    <n v="9"/>
    <s v="London-Financial Services"/>
    <s v="Cat C"/>
    <x v="0"/>
  </r>
  <r>
    <x v="748"/>
    <n v="2016"/>
    <x v="5"/>
    <x v="59"/>
    <s v="Consumer Goods"/>
    <s v="Green Soul is No.1 brand on Amazon India in Ergonomic chairs category in terms of customer reviews."/>
    <s v="Ravi Khushwani"/>
    <s v="https://velocity.in/"/>
    <n v="200000"/>
    <x v="1"/>
    <n v="7"/>
    <s v="Ambernath-Consumer Goods"/>
    <s v="Cat C"/>
    <x v="0"/>
  </r>
  <r>
    <x v="749"/>
    <n v="2021"/>
    <x v="6"/>
    <x v="1"/>
    <s v="Financial Services"/>
    <s v="Celebrity NFT platform"/>
    <s v="Varun Chaudhary, Amit Kumar"/>
    <s v="Oasis Capital, Scorpio VC, DeltaHub Capital"/>
    <s v="Undisclosed"/>
    <x v="0"/>
    <n v="12"/>
    <s v="Bangalore-Financial Services"/>
    <s v="Cat C"/>
    <x v="0"/>
  </r>
  <r>
    <x v="749"/>
    <n v="2021"/>
    <x v="6"/>
    <x v="1"/>
    <s v="Financial Services"/>
    <s v="Celebrity NFT platform"/>
    <s v="Varun Chaudhary, Amit Kumar"/>
    <s v="Oasis Capital, Scorpio VC, DeltaHub Capital"/>
    <s v="Undisclosed"/>
    <x v="0"/>
    <n v="12"/>
    <s v="Bangalore-Financial Services"/>
    <s v="Cat C"/>
    <x v="0"/>
  </r>
  <r>
    <x v="750"/>
    <n v="2020"/>
    <x v="6"/>
    <x v="4"/>
    <s v="Health, Wellness &amp; Fitness"/>
    <s v="mHealth is AI based corporate wellness platform to spread happiness &amp; well-being"/>
    <s v="Rajesh Munjal, Balwinder Singh, Monika Garg"/>
    <s v="India Accelerator"/>
    <s v="Undisclosed"/>
    <x v="0"/>
    <n v="10"/>
    <s v="New Delhi-Health, Wellness &amp; Fitness"/>
    <s v="Cat C"/>
    <x v="0"/>
  </r>
  <r>
    <x v="751"/>
    <n v="2021"/>
    <x v="6"/>
    <x v="15"/>
    <s v="Financial Services"/>
    <s v="A true Contactless &amp; Cashless and secure payment system reducing cash dependency"/>
    <s v="Vivek Kumar Choubey, Vivek Kumar"/>
    <s v="MaGEHold"/>
    <s v="Undisclosed"/>
    <x v="10"/>
    <n v="9"/>
    <s v="Pune-Financial Services"/>
    <s v="Cat C"/>
    <x v="0"/>
  </r>
  <r>
    <x v="752"/>
    <n v="2020"/>
    <x v="6"/>
    <x v="0"/>
    <s v="Online Media"/>
    <s v="India’s Fastest Growing Streaming Social Network"/>
    <s v="Balkrishna Singh, Harvinderjit Singh Bhatia"/>
    <s v="SucSEED Indovation Fund"/>
    <s v="Undisclosed"/>
    <x v="0"/>
    <n v="9"/>
    <s v="Mumbai-Online Media"/>
    <s v="Cat C"/>
    <x v="0"/>
  </r>
  <r>
    <x v="753"/>
    <n v="2020"/>
    <x v="6"/>
    <x v="0"/>
    <s v="Healthtech"/>
    <s v="Neodocs is a part of India's prominent Social Impact Accelerator program, AISEA."/>
    <s v="Nikunj Malpani, Anurag Meena, Pratik Lodha"/>
    <s v="Y Combinator, 9Unicorns, Titan Capital"/>
    <s v="Undisclosed"/>
    <x v="1"/>
    <n v="8"/>
    <s v="Mumbai-Healthtech"/>
    <s v="Cat C"/>
    <x v="0"/>
  </r>
  <r>
    <x v="753"/>
    <n v="2020"/>
    <x v="6"/>
    <x v="0"/>
    <s v="Healthtech"/>
    <s v="Neodocs is a part of India's prominent Social Impact Accelerator program, AISEA."/>
    <s v="Nikunj Malpani, Anurag Meena, Pratik Lodha"/>
    <s v="Y Combinator, 9Unicorns, Titan Capital"/>
    <s v="Undisclosed"/>
    <x v="10"/>
    <n v="8"/>
    <s v="Mumbai-Healthtech"/>
    <s v="Cat C"/>
    <x v="0"/>
  </r>
  <r>
    <x v="754"/>
    <n v="2020"/>
    <x v="6"/>
    <x v="1"/>
    <s v="FinTech"/>
    <s v="Akudo is pioneering the concept of Learning-First Banking for Teenagers."/>
    <s v="Lavika Aggarwal, Sajal Khanna, Jagveer Gandhi"/>
    <s v="Y Combinator, Incubate Fund India"/>
    <s v="Undisclosed"/>
    <x v="10"/>
    <n v="8"/>
    <s v="Bangalore-FinTech"/>
    <s v="Cat C"/>
    <x v="0"/>
  </r>
  <r>
    <x v="755"/>
    <n v="2020"/>
    <x v="6"/>
    <x v="1"/>
    <s v="Transportation"/>
    <s v="Urban Mobility Affordable, Punctual &amp; Sustainable."/>
    <s v="Girish Nagpal, Kaaman Agarwal"/>
    <m/>
    <s v="Undisclosed"/>
    <x v="1"/>
    <n v="8"/>
    <s v="Bangalore-Transportation"/>
    <s v="Cat C"/>
    <x v="0"/>
  </r>
  <r>
    <x v="756"/>
    <n v="2020"/>
    <x v="6"/>
    <x v="8"/>
    <s v="Automotive"/>
    <s v="GODI is a technology innovation organization focused on the design and manufacturing of green energy storage solutions."/>
    <s v="Mahesh Godi"/>
    <s v="Blue Ashva Capital"/>
    <s v="Undisclosed"/>
    <x v="1"/>
    <n v="7"/>
    <s v="Hyderabad-Automotive"/>
    <s v="Cat C"/>
    <x v="0"/>
  </r>
  <r>
    <x v="757"/>
    <n v="2020"/>
    <x v="6"/>
    <x v="4"/>
    <s v="B2B E-commerce"/>
    <s v="Tyreplex is digitizing the tyre dealers in India."/>
    <s v="Puneet Bhaskar, Rupendra Pratap Singh"/>
    <s v="AdvantEdge Founders"/>
    <s v="Undisclosed"/>
    <x v="0"/>
    <n v="7"/>
    <s v="New Delhi-B2B E-commerce"/>
    <s v="Cat C"/>
    <x v="0"/>
  </r>
  <r>
    <x v="758"/>
    <n v="2020"/>
    <x v="6"/>
    <x v="1"/>
    <s v="EdTech"/>
    <s v="A goal-oriented, outcome-driven platform to make leadership coaching accessible to all."/>
    <s v="Aishwarya Goel, Gaurav Jhunjhnuwala"/>
    <s v="Antler India"/>
    <s v="Undisclosed"/>
    <x v="28"/>
    <n v="7"/>
    <s v="Bangalore-EdTech"/>
    <s v="Cat C"/>
    <x v="0"/>
  </r>
  <r>
    <x v="759"/>
    <n v="2020"/>
    <x v="6"/>
    <x v="4"/>
    <s v="Computer software"/>
    <s v="Codedamn enables anyone to learn and practice real-world programming skills and become industry relevant through our learning paths."/>
    <s v="Mehul Mohan"/>
    <s v="Antler India"/>
    <s v="Undisclosed"/>
    <x v="10"/>
    <n v="7"/>
    <s v="New Delhi-Computer software"/>
    <s v="Cat C"/>
    <x v="0"/>
  </r>
  <r>
    <x v="760"/>
    <n v="2020"/>
    <x v="6"/>
    <x v="1"/>
    <s v="Industrial Automation"/>
    <s v="Accio Robotics is involved in the designing and manufacturing of state-of-the-art Robotics Automation solutions."/>
    <s v="Tuhin Sharma, Pranav Srinivasan"/>
    <s v="Uday Sodhi"/>
    <s v="Undisclosed"/>
    <x v="1"/>
    <n v="6"/>
    <s v="Bangalore-Industrial Automation"/>
    <s v="Cat C"/>
    <x v="0"/>
  </r>
  <r>
    <x v="761"/>
    <n v="2020"/>
    <x v="6"/>
    <x v="1"/>
    <s v="HealthCare"/>
    <s v="Social Commerce Marketplace for health and wellness. Help people discover products suited to their health needs."/>
    <s v="Shrijit Venkatesh, Snigdha Kumar"/>
    <m/>
    <s v="Undisclosed"/>
    <x v="1"/>
    <n v="6"/>
    <s v="Bangalore-HealthCare"/>
    <s v="Cat C"/>
    <x v="0"/>
  </r>
  <r>
    <x v="762"/>
    <n v="2020"/>
    <x v="6"/>
    <x v="4"/>
    <s v="Logistics"/>
    <s v="Wherehouse.io is a supply chain intelligence company, helping brands to move closer to their customers enabling faster and better deliveries and accelerating business growth."/>
    <s v="Vaibhav Chawla, Jeevan Prakash, Lavelesh Sharma"/>
    <s v="Better Capital"/>
    <s v="Undisclosed"/>
    <x v="0"/>
    <n v="6"/>
    <s v="New Delhi-Logistics"/>
    <s v="Cat C"/>
    <x v="0"/>
  </r>
  <r>
    <x v="763"/>
    <n v="2021"/>
    <x v="6"/>
    <x v="1"/>
    <s v="Insuretech"/>
    <s v="Paz Care is India's leading Employee Benefits &amp; Health insurance platform"/>
    <s v="Sanchit Malik"/>
    <s v="Ashish Hemrajani, Parikshit Dar"/>
    <s v="Undisclosed"/>
    <x v="1"/>
    <n v="6"/>
    <s v="Bangalore-Insuretech"/>
    <s v="Cat C"/>
    <x v="0"/>
  </r>
  <r>
    <x v="764"/>
    <n v="2020"/>
    <x v="6"/>
    <x v="0"/>
    <s v="FinTech"/>
    <s v="DigiSparsh is India's first and only healthcare fintech platform which aims to make healthcare facilities accessible to everyone in the country."/>
    <s v="Saurabh Soni, Akhilesh Gandhi"/>
    <s v="GoAhead Ventures"/>
    <s v="Undisclosed"/>
    <x v="0"/>
    <n v="6"/>
    <s v="Mumbai-FinTech"/>
    <s v="Cat C"/>
    <x v="0"/>
  </r>
  <r>
    <x v="765"/>
    <n v="2020"/>
    <x v="6"/>
    <x v="1"/>
    <s v="E-commerce"/>
    <s v="Supporting independent businesses and retail entrepreneurs with better than market wholesale prices and supply chain."/>
    <s v="Shruti, Manish Kumar"/>
    <s v="Blume Ventures, Whiteboard Capital"/>
    <s v="Undisclosed"/>
    <x v="8"/>
    <n v="6"/>
    <s v="Bangalore-E-commerce"/>
    <s v="Cat C"/>
    <x v="0"/>
  </r>
  <r>
    <x v="766"/>
    <n v="2020"/>
    <x v="6"/>
    <x v="1"/>
    <s v="Music"/>
    <s v="Humit is a social networking app for music sharing and discovery."/>
    <s v="Rohit Ganapathy, Prithvi Sankar, Ishaan Negi"/>
    <s v="Antler India"/>
    <s v="Undisclosed"/>
    <x v="10"/>
    <n v="6"/>
    <s v="Bangalore-Music"/>
    <s v="Cat C"/>
    <x v="0"/>
  </r>
  <r>
    <x v="767"/>
    <n v="2021"/>
    <x v="6"/>
    <x v="4"/>
    <s v="SaaS startup"/>
    <s v="World's fastest collaborative environment to take tech interviews."/>
    <s v="Rahul Arora, Pushpender Singh Rautela"/>
    <s v="Titan Capital, Kunal Shah"/>
    <s v="Undisclosed"/>
    <x v="0"/>
    <n v="6"/>
    <s v="New Delhi-SaaS startup"/>
    <s v="Cat C"/>
    <x v="0"/>
  </r>
  <r>
    <x v="768"/>
    <n v="2020"/>
    <x v="6"/>
    <x v="1"/>
    <s v="EdTech"/>
    <s v="Online courses to build creativity and confidence in children through extra-curricular learning"/>
    <s v="Anushree Goenka"/>
    <s v="Better Capital"/>
    <s v="Undisclosed"/>
    <x v="0"/>
    <n v="5"/>
    <s v="Bangalore-EdTech"/>
    <s v="Cat C"/>
    <x v="0"/>
  </r>
  <r>
    <x v="769"/>
    <n v="2020"/>
    <x v="6"/>
    <x v="0"/>
    <s v="Logistics"/>
    <s v="The “ONLINE” Cold Chain network for Reefer trucks and Cold storage facilities."/>
    <s v="Swarup Bose, Rajneesh Raman, Arbind Jain"/>
    <s v="Eaglewings Ventures"/>
    <s v="Undisclosed"/>
    <x v="0"/>
    <n v="5"/>
    <s v="Mumbai-Logistics"/>
    <s v="Cat C"/>
    <x v="0"/>
  </r>
  <r>
    <x v="770"/>
    <n v="2020"/>
    <x v="6"/>
    <x v="1"/>
    <s v="Tech Startup"/>
    <s v="Vitra.ai is an AI-based video translation platform"/>
    <s v="Akash Nidhi PS"/>
    <s v="Inflexor Ventures"/>
    <s v="Undisclosed"/>
    <x v="1"/>
    <n v="4"/>
    <s v="Bangalore-Tech Startup"/>
    <s v="Cat C"/>
    <x v="0"/>
  </r>
  <r>
    <x v="771"/>
    <n v="2020"/>
    <x v="6"/>
    <x v="1"/>
    <s v="EdTech"/>
    <s v="Uable offers role based programmes to empower children to explore different domains."/>
    <s v="Saurabh Saxena"/>
    <s v="Chiratae Ventures, JAFCO Asia"/>
    <s v="Undisclosed"/>
    <x v="0"/>
    <n v="4"/>
    <s v="Bangalore-EdTech"/>
    <s v="Cat C"/>
    <x v="0"/>
  </r>
  <r>
    <x v="772"/>
    <n v="2020"/>
    <x v="6"/>
    <x v="0"/>
    <s v="Tech Startup"/>
    <s v="Anar is a communications and networking platform for businesses around the world."/>
    <s v="Nishank Jain, Sanjay Bhat"/>
    <s v="Titan Capital, First Cheque"/>
    <s v="Undisclosed"/>
    <x v="1"/>
    <n v="3"/>
    <s v="Mumbai-Tech Startup"/>
    <s v="Cat C"/>
    <x v="0"/>
  </r>
  <r>
    <x v="773"/>
    <n v="2020"/>
    <x v="6"/>
    <x v="1"/>
    <s v="EdTech"/>
    <s v="Coding education platform for K-12 students"/>
    <s v="Satyam Baranwal, Vivek Prakash"/>
    <s v="Y Combinator, Rebright Partners"/>
    <s v="Undisclosed"/>
    <x v="1"/>
    <n v="2"/>
    <s v="Bangalore-EdTech"/>
    <s v="Cat C"/>
    <x v="0"/>
  </r>
  <r>
    <x v="774"/>
    <n v="2020"/>
    <x v="6"/>
    <x v="4"/>
    <s v="Content commerce"/>
    <s v="A shop worthy content platform, personalized!"/>
    <s v="Ashwarya Garg, Akshay Bhatnagar"/>
    <s v="ScoopWhoop"/>
    <s v="Undisclosed"/>
    <x v="10"/>
    <n v="2"/>
    <s v="New Delhi-Content commerce"/>
    <s v="Cat C"/>
    <x v="0"/>
  </r>
  <r>
    <x v="775"/>
    <n v="2020"/>
    <x v="6"/>
    <x v="0"/>
    <s v="E-commerce"/>
    <s v="KIKO TV is an AI-based short live video e-commerce platform."/>
    <s v="Shivam Varshney"/>
    <s v="Sunil Kumar Singhvi, 9Unicorns Accelerator Fund"/>
    <s v="Undisclosed"/>
    <x v="8"/>
    <n v="1"/>
    <s v="Mumbai-E-commerce"/>
    <s v="Cat C"/>
    <x v="0"/>
  </r>
  <r>
    <x v="776"/>
    <n v="2020"/>
    <x v="6"/>
    <x v="0"/>
    <s v="Human Resources"/>
    <s v="A Future of Work Platform for diffusing Employee Tacit Knowledge and enabling Peer Learning Networks"/>
    <s v="Backed by 100x.VC"/>
    <s v="Omkar Pandharkame, Ketaki Ogale"/>
    <s v="ITO Angel Network, LetsVenture"/>
    <x v="29"/>
    <n v="7"/>
    <s v="Mumbai-Human Resources"/>
    <s v="Cat C"/>
    <x v="0"/>
  </r>
  <r>
    <x v="777"/>
    <n v="2020"/>
    <x v="6"/>
    <x v="4"/>
    <s v="EdTech"/>
    <s v="Soft Skills that make Smart Leaders"/>
    <s v="Holistic Development Programs for children in age range 5-15"/>
    <s v="Vishal Gupta"/>
    <s v="ah! Ventures"/>
    <x v="29"/>
    <n v="7"/>
    <s v="New Delhi-EdTech"/>
    <s v="Cat C"/>
    <x v="0"/>
  </r>
  <r>
    <x v="778"/>
    <n v="2020"/>
    <x v="6"/>
    <x v="1"/>
    <s v="Social platform"/>
    <s v="A platform for creators to build immersive connections with their fans and followers and monetize them."/>
    <s v="Vimal Singh Rathore, Aseem Gupta"/>
    <s v="Angel investors"/>
    <s v="8,00,000"/>
    <x v="0"/>
    <n v="3"/>
    <s v="Bangalore-Social platform"/>
    <s v="Cat C"/>
    <x v="0"/>
  </r>
  <r>
    <x v="779"/>
    <n v="2020"/>
    <x v="6"/>
    <x v="0"/>
    <s v="E-commerce"/>
    <s v="A better model for instant grocery delivery in India."/>
    <s v="Kaivalya Vohra, Aadit Palicha"/>
    <s v="Global Founders Capital"/>
    <s v="7,20,000"/>
    <x v="10"/>
    <n v="1"/>
    <s v="Mumbai-E-commerce"/>
    <s v="Cat C"/>
    <x v="0"/>
  </r>
  <r>
    <x v="780"/>
    <n v="2020"/>
    <x v="6"/>
    <x v="0"/>
    <s v="FinTech"/>
    <s v="Make purchases online or at neighborhood store in easy EMIs through ShopSe."/>
    <s v="Pallav Jain, Abhishek Nimonkar, Yagnesh Desai"/>
    <s v="Chiratae Ventures, BEENEXT"/>
    <s v="55,00,000"/>
    <x v="1"/>
    <n v="4"/>
    <s v="Mumbai-FinTech"/>
    <s v="Cat C"/>
    <x v="0"/>
  </r>
  <r>
    <x v="781"/>
    <n v="2020"/>
    <x v="6"/>
    <x v="1"/>
    <s v="EdTech"/>
    <s v="An online-first, global academy for extracurricular learning | Private &amp; small group online classes for kids"/>
    <s v="Bhavik Rathod, Tripti Ahuja"/>
    <s v="Alpha Wave Incubation"/>
    <s v="50,00,000"/>
    <x v="6"/>
    <n v="1"/>
    <s v="Bangalore-EdTech"/>
    <s v="Cat C"/>
    <x v="0"/>
  </r>
  <r>
    <x v="782"/>
    <n v="2020"/>
    <x v="6"/>
    <x v="0"/>
    <s v="FinTech"/>
    <s v="Affordable insurance for the next billion Indians"/>
    <s v="Vikul Goyal"/>
    <s v="Titan Capital, Y Combinator"/>
    <s v="5,00,000"/>
    <x v="0"/>
    <n v="3"/>
    <s v="Mumbai-FinTech"/>
    <s v="Cat C"/>
    <x v="0"/>
  </r>
  <r>
    <x v="783"/>
    <n v="2020"/>
    <x v="6"/>
    <x v="4"/>
    <s v="EdTech"/>
    <s v="EMPOWER LEARNERS TO BE FUTURE READY USING AI"/>
    <s v="Kartik Sharma, Ashish Aggarwal"/>
    <s v="S Chand"/>
    <s v="5,00,000"/>
    <x v="1"/>
    <n v="1"/>
    <s v="New Delhi-EdTech"/>
    <s v="Cat C"/>
    <x v="0"/>
  </r>
  <r>
    <x v="784"/>
    <n v="2021"/>
    <x v="6"/>
    <x v="1"/>
    <s v="Clothing"/>
    <s v="Mensa scales brands leveraging its expertise in ecommerce, technology, marketing, category management &amp; demand planning."/>
    <s v="Ananth Narayanan"/>
    <s v="Accel Partners, Falcon Edge Capital, Norwest Venture Partners"/>
    <s v="5,00,00,000"/>
    <x v="6"/>
    <n v="5"/>
    <s v="Bangalore-Clothing"/>
    <s v="Cat C"/>
    <x v="0"/>
  </r>
  <r>
    <x v="785"/>
    <n v="2020"/>
    <x v="6"/>
    <x v="1"/>
    <s v="Blogging"/>
    <s v="Koo App operates as a microblogging app."/>
    <s v="Mayank Bidawatka, Aprameya Radhakrishna"/>
    <s v="3one4 Capital, Accel"/>
    <s v="41,00,000"/>
    <x v="6"/>
    <n v="2"/>
    <s v="Bangalore-Blogging"/>
    <s v="Cat C"/>
    <x v="0"/>
  </r>
  <r>
    <x v="786"/>
    <n v="2020"/>
    <x v="6"/>
    <x v="1"/>
    <s v="IT startup"/>
    <s v="AI-Powered Robotic Virtual Assistant (RVA) for Amplifying Performance of Poor quality leads and bring more MQL and SQL"/>
    <s v="Swapnil Jain, Sujit Das Biswas"/>
    <s v="Inflection Point Ventures"/>
    <s v="4,00,000"/>
    <x v="8"/>
    <n v="4"/>
    <s v="Bangalore-IT startup"/>
    <s v="Cat C"/>
    <x v="0"/>
  </r>
  <r>
    <x v="771"/>
    <n v="2020"/>
    <x v="6"/>
    <x v="1"/>
    <s v="EdTech"/>
    <s v="Uable are on a bold mission to redefine the future for millions of teenagers around the world."/>
    <s v="Saurabh saxena"/>
    <s v="JAFCO Asia, Chiratae Ventures"/>
    <s v="3,50,00,000"/>
    <x v="8"/>
    <n v="4"/>
    <s v="Bangalore-EdTech"/>
    <s v="Cat C"/>
    <x v="0"/>
  </r>
  <r>
    <x v="787"/>
    <n v="2020"/>
    <x v="6"/>
    <x v="1"/>
    <s v="EdTech"/>
    <s v="Mission to support young graduates in enhancing their learnings and transform them into big earnings."/>
    <s v="Ronak Agrawal, Rajat Agrawal, Deepak Kharol"/>
    <s v="Titan Capital"/>
    <s v="3,00,000"/>
    <x v="0"/>
    <n v="3"/>
    <s v="Bangalore-EdTech"/>
    <s v="Cat C"/>
    <x v="0"/>
  </r>
  <r>
    <x v="788"/>
    <n v="2020"/>
    <x v="6"/>
    <x v="1"/>
    <s v="Gaming"/>
    <s v="Video integrated social-gaming platform"/>
    <s v="Vipul Garg, Sourav Lashkari, Mehul Mittal"/>
    <s v="Titan Capital, iSeed, First Cheque, 3.0 Fund."/>
    <s v="3,00,000"/>
    <x v="10"/>
    <n v="3"/>
    <s v="Bangalore-Gaming"/>
    <s v="Cat C"/>
    <x v="0"/>
  </r>
  <r>
    <x v="789"/>
    <n v="2020"/>
    <x v="6"/>
    <x v="1"/>
    <s v="B2B service"/>
    <s v="Digitising the interactions between core industry and vendors for engineering services"/>
    <s v="Rajesh Reddy, Sandesh Paturi"/>
    <s v="Accel, Nexus Venture"/>
    <s v="3,00,000"/>
    <x v="0"/>
    <n v="1"/>
    <s v="Bangalore-B2B service"/>
    <s v="Cat C"/>
    <x v="0"/>
  </r>
  <r>
    <x v="785"/>
    <n v="2020"/>
    <x v="6"/>
    <x v="1"/>
    <s v="Social Media"/>
    <s v="Koo App operates as a microblogging app."/>
    <s v="Aprameya Radhakrishna, Mayank Bidawatka"/>
    <s v="Balaji Srinivasan, Naval Ravikant"/>
    <s v="3,00,00,000"/>
    <x v="4"/>
    <n v="5"/>
    <s v="Bangalore-Social Media"/>
    <s v="Cat C"/>
    <x v="0"/>
  </r>
  <r>
    <x v="790"/>
    <n v="2020"/>
    <x v="6"/>
    <x v="16"/>
    <s v="B2B Manufacturing"/>
    <s v="Fashinza is a B2B manufacturing marketplace that solves apparel/fashion supply chain challenges."/>
    <s v="Abhishek Sharma, Pawan Gupta"/>
    <s v="Accel Partners, Elevation Capital"/>
    <s v="26,00,000"/>
    <x v="0"/>
    <n v="1"/>
    <s v="Gurgaon-B2B Manufacturing"/>
    <s v="Cat C"/>
    <x v="0"/>
  </r>
  <r>
    <x v="791"/>
    <n v="2020"/>
    <x v="6"/>
    <x v="1"/>
    <s v="Fashion"/>
    <s v="BlissClub is a community first women’s activewear brand. It is a Direct-to-Consumer brand in the active lifestyle space, founded in 2020 by ISB Alum Minu Margeret"/>
    <s v="Minu Margeret"/>
    <s v="Elevation Capital"/>
    <s v="20,00,000"/>
    <x v="0"/>
    <n v="5"/>
    <s v="Bangalore-Fashion"/>
    <s v="Cat C"/>
    <x v="0"/>
  </r>
  <r>
    <x v="792"/>
    <n v="2020"/>
    <x v="6"/>
    <x v="0"/>
    <s v="FinTech"/>
    <s v="A global platform of founders for founders offering investment, network and business opportunities."/>
    <s v="Neeraj Tyagi"/>
    <s v="Geekster"/>
    <s v="20,00,000"/>
    <x v="10"/>
    <n v="5"/>
    <s v="Mumbai-FinTech"/>
    <s v="Cat C"/>
    <x v="0"/>
  </r>
  <r>
    <x v="793"/>
    <n v="2020"/>
    <x v="6"/>
    <x v="4"/>
    <s v="FinTech"/>
    <s v="CredFlow provides financial solutions to automate your cashflows."/>
    <s v="Kunal Aggarwal"/>
    <s v="Stellaris Venture Partners, Omidyar Network India, Flourish Ventures"/>
    <s v="20,00,000"/>
    <x v="0"/>
    <n v="4"/>
    <s v="New Delhi-FinTech"/>
    <s v="Cat C"/>
    <x v="0"/>
  </r>
  <r>
    <x v="794"/>
    <n v="2020"/>
    <x v="6"/>
    <x v="4"/>
    <s v="Consulting"/>
    <s v="Nexprt Solutions offers end-to-end and 100% customized import solutions."/>
    <s v="Harsha Vardhan K"/>
    <s v="Titan Capital"/>
    <s v="20,00,000"/>
    <x v="1"/>
    <n v="3"/>
    <s v="New Delhi-Consulting"/>
    <s v="Cat C"/>
    <x v="0"/>
  </r>
  <r>
    <x v="795"/>
    <n v="2020"/>
    <x v="6"/>
    <x v="0"/>
    <s v="Real Estate"/>
    <s v="Method &amp; Madness Technology operates as a real-estate tech company."/>
    <s v="Aditya Jhaveri"/>
    <s v="Justin Mateen"/>
    <s v="20,00,000"/>
    <x v="0"/>
    <n v="2"/>
    <s v="Mumbai-Real Estate"/>
    <s v="Cat C"/>
    <x v="0"/>
  </r>
  <r>
    <x v="796"/>
    <n v="2020"/>
    <x v="6"/>
    <x v="1"/>
    <s v="FinTech"/>
    <s v="Building high-yield Debt assets for retail investors"/>
    <s v="Ajinkya Kulkarni, Abhik Patel"/>
    <s v="Zerodha's Rainmatter Capital, Better Capital"/>
    <s v="20,00,000"/>
    <x v="0"/>
    <n v="1"/>
    <s v="Bangalore-FinTech"/>
    <s v="Cat C"/>
    <x v="0"/>
  </r>
  <r>
    <x v="797"/>
    <n v="2020"/>
    <x v="6"/>
    <x v="0"/>
    <s v="EdTech"/>
    <s v="BeyondSkool is a live upskilling platform for kids"/>
    <s v="Payal Gaba"/>
    <s v="Tomorrow Capital"/>
    <s v="20,00,000"/>
    <x v="0"/>
    <n v="1"/>
    <s v="Mumbai-EdTech"/>
    <s v="Cat C"/>
    <x v="0"/>
  </r>
  <r>
    <x v="798"/>
    <n v="2020"/>
    <x v="6"/>
    <x v="4"/>
    <s v="EdTech"/>
    <s v="Instant learning platform for students while self study."/>
    <s v="Imbesat Ahmad, Shadman Anwer"/>
    <s v="Better Capital"/>
    <s v="2,60,000"/>
    <x v="10"/>
    <n v="2"/>
    <s v="New Delhi-EdTech"/>
    <s v="Cat C"/>
    <x v="0"/>
  </r>
  <r>
    <x v="799"/>
    <n v="2020"/>
    <x v="6"/>
    <x v="4"/>
    <s v="TaaS startup"/>
    <s v="A peer to peer support network, which would enable billions of users across the world"/>
    <s v="Imran Ladiwala, Mishu Ahluwalia"/>
    <s v="PointOne Capital, Core91 VC"/>
    <s v="2,50,000"/>
    <x v="0"/>
    <n v="1"/>
    <s v="New Delhi-TaaS startup"/>
    <s v="Cat C"/>
    <x v="0"/>
  </r>
  <r>
    <x v="800"/>
    <n v="2020"/>
    <x v="6"/>
    <x v="1"/>
    <s v="SaaS startup"/>
    <s v="India's #1 SaaS based Salon experience Software"/>
    <s v="Divyanshu Singh"/>
    <s v="Inflection Point Ventures"/>
    <s v="2,00,000"/>
    <x v="8"/>
    <n v="5"/>
    <s v="Bangalore-SaaS startup"/>
    <s v="Cat C"/>
    <x v="0"/>
  </r>
  <r>
    <x v="801"/>
    <n v="2020"/>
    <x v="6"/>
    <x v="1"/>
    <s v="Human Resources"/>
    <s v="Help startups to find interns who are verified on their software development skills and problem-solving abilities."/>
    <s v="Atul Singhal, Sudhanshu Singh"/>
    <s v="Varun Alagh, Harish Daiya"/>
    <s v="18,00,000"/>
    <x v="0"/>
    <n v="5"/>
    <s v="Bangalore-Human Resources"/>
    <s v="Cat C"/>
    <x v="0"/>
  </r>
  <r>
    <x v="802"/>
    <n v="2020"/>
    <x v="6"/>
    <x v="1"/>
    <s v="AgriTech"/>
    <s v="India's 1st award winning technology led digital ecosystem for Silk"/>
    <s v="Utkarsh Apoorva"/>
    <s v="Omnivore, Strive Ventures"/>
    <s v="17,00,000"/>
    <x v="0"/>
    <n v="3"/>
    <s v="Bangalore-AgriTech"/>
    <s v="Cat C"/>
    <x v="0"/>
  </r>
  <r>
    <x v="803"/>
    <n v="2020"/>
    <x v="6"/>
    <x v="1"/>
    <s v="Gaming"/>
    <s v="Turnip is a live game streaming and community platform."/>
    <s v="Aditya Sharma, Pooja Dubey"/>
    <s v="Elevation Capital"/>
    <s v="16,00,000"/>
    <x v="0"/>
    <n v="1"/>
    <s v="Bangalore-Gaming"/>
    <s v="Cat C"/>
    <x v="0"/>
  </r>
  <r>
    <x v="804"/>
    <n v="2020"/>
    <x v="6"/>
    <x v="4"/>
    <s v="Health care"/>
    <s v="Jeevam Health is an Online Medical Clinic to Cure Root Cause of Chronic Issues in India."/>
    <s v="Kamran alam, Piyush vishwakarma"/>
    <s v="Y Combinator"/>
    <s v="15,00,000"/>
    <x v="10"/>
    <n v="3"/>
    <s v="New Delhi-Health care"/>
    <s v="Cat C"/>
    <x v="0"/>
  </r>
  <r>
    <x v="805"/>
    <n v="2020"/>
    <x v="6"/>
    <x v="1"/>
    <s v="FinTech"/>
    <s v="Velocity provides revenue-based-financing to online businesses. It aims to build the future of banking and financial services for new age businesses in India."/>
    <s v="Abhiroop Medhekar, Atul Khichariya, Saurav Swaroop"/>
    <s v="Valar Ventures"/>
    <s v="13,00,000"/>
    <x v="0"/>
    <n v="3"/>
    <s v="Bangalore-FinTech"/>
    <s v="Cat C"/>
    <x v="0"/>
  </r>
  <r>
    <x v="806"/>
    <n v="2021"/>
    <x v="6"/>
    <x v="1"/>
    <s v="Gaming"/>
    <s v="A competitive game publishing platform to help developers in India and Southeast Asia to publish their games, and compete with the global incumbents."/>
    <s v="Ravi Vyas"/>
    <m/>
    <s v="11,00,000"/>
    <x v="0"/>
    <n v="4"/>
    <s v="Bangalore-Gaming"/>
    <s v="Cat C"/>
    <x v="0"/>
  </r>
  <r>
    <x v="807"/>
    <n v="2020"/>
    <x v="6"/>
    <x v="15"/>
    <s v="IoT platform"/>
    <s v="Thingsup is an Enterprise Grade IoT Platform."/>
    <s v="Akshay Ghadage, Pranav Naiknavare"/>
    <s v="GSF Accelerator"/>
    <s v="10,00,000"/>
    <x v="1"/>
    <n v="5"/>
    <s v="Pune-IoT platform"/>
    <s v="Cat C"/>
    <x v="0"/>
  </r>
  <r>
    <x v="808"/>
    <n v="2020"/>
    <x v="6"/>
    <x v="0"/>
    <s v="FinTech"/>
    <s v="A comprehensive, high quality, open-architecture based Wealth Management and Investment Advisory platform, to cater to investors across the board: Individuals, Businesses/Corporate Treasuries, Family Offices, Trusts and more."/>
    <s v="Gaurav Arora"/>
    <s v="Rishi Kumar Bagla, Krishen Lal Khanna"/>
    <s v="10,00,000"/>
    <x v="8"/>
    <n v="5"/>
    <s v="Mumbai-FinTech"/>
    <s v="Cat C"/>
    <x v="0"/>
  </r>
  <r>
    <x v="809"/>
    <n v="2020"/>
    <x v="6"/>
    <x v="1"/>
    <s v="Heathcare"/>
    <s v="Janani.ai is a fertility care provider."/>
    <s v="Nilay Mehrotra"/>
    <s v="Sweta Rau, 9Unicorns Accelerator Fund"/>
    <s v="10,00,000"/>
    <x v="0"/>
    <n v="3"/>
    <s v="Bangalore-Heathcare"/>
    <s v="Cat C"/>
    <x v="0"/>
  </r>
  <r>
    <x v="810"/>
    <n v="2020"/>
    <x v="6"/>
    <x v="1"/>
    <s v="FinTech"/>
    <s v="Youth Neobank enabling financial solutions for the teenagers and young people"/>
    <s v="Mukund V Rao"/>
    <m/>
    <s v="10,00,000"/>
    <x v="0"/>
    <n v="3"/>
    <s v="Bangalore-FinTech"/>
    <s v="Cat C"/>
    <x v="0"/>
  </r>
  <r>
    <x v="811"/>
    <n v="2020"/>
    <x v="6"/>
    <x v="0"/>
    <s v="FemTech"/>
    <s v="Say Cheese is the first holistic women-happiness platform in India, focused to increase the happiness of women through personalized solutions"/>
    <s v="Rajpreet Kaur"/>
    <m/>
    <s v="10,00,000"/>
    <x v="0"/>
    <n v="3"/>
    <s v="Mumbai-FemTech"/>
    <s v="Cat C"/>
    <x v="0"/>
  </r>
  <r>
    <x v="812"/>
    <n v="2020"/>
    <x v="6"/>
    <x v="1"/>
    <s v="FinTech"/>
    <s v="Siply Services operates as a micro-savings platform."/>
    <s v="Sousthav Chakrabarty, Anil Bhat"/>
    <s v="Inflection Point Ventures"/>
    <s v="10,00,000"/>
    <x v="0"/>
    <n v="2"/>
    <s v="Bangalore-FinTech"/>
    <s v="Cat C"/>
    <x v="0"/>
  </r>
  <r>
    <x v="813"/>
    <n v="2020"/>
    <x v="6"/>
    <x v="4"/>
    <s v="Tech Startup"/>
    <s v="Leverages artificial intelligence (AI) to build products for the education sector"/>
    <s v="Shivam Sood, Lark Aakarshan"/>
    <s v="Jimmy Singh"/>
    <s v="10,00,000"/>
    <x v="0"/>
    <n v="1"/>
    <s v="New Delhi-Tech Startup"/>
    <s v="Cat C"/>
    <x v="0"/>
  </r>
  <r>
    <x v="814"/>
    <n v="2020"/>
    <x v="6"/>
    <x v="4"/>
    <s v="EdTech"/>
    <s v="Junio is a kids-focused digital pocket money-smart card."/>
    <s v="Shankar Nath"/>
    <s v="Kunal Shah, Deepak Abbot"/>
    <s v="10,00,000"/>
    <x v="1"/>
    <n v="1"/>
    <s v="New Delhi-EdTech"/>
    <s v="Cat C"/>
    <x v="0"/>
  </r>
  <r>
    <x v="812"/>
    <n v="2020"/>
    <x v="6"/>
    <x v="1"/>
    <s v="FinTech"/>
    <s v="Siply Services operates as a micro-savings platform."/>
    <s v="Sousthav Chakrabarty"/>
    <s v="Inflection Point Ventures"/>
    <s v="10,00,000"/>
    <x v="0"/>
    <n v="1"/>
    <s v="Bangalore-FinTech"/>
    <s v="Cat C"/>
    <x v="0"/>
  </r>
  <r>
    <x v="815"/>
    <n v="2020"/>
    <x v="6"/>
    <x v="1"/>
    <s v="EdTech"/>
    <s v="Teachmint is an online learning platform that focuses on tutor-student connectivity."/>
    <s v="Anshuman Kumar, Divyansh Bordia, Mihir Gupta, Payoj Jain"/>
    <s v="Lightspeed India Partners, CM Ventures"/>
    <s v="1,65,00,000"/>
    <x v="6"/>
    <n v="5"/>
    <s v="Bangalore-EdTech"/>
    <s v="Cat C"/>
    <x v="0"/>
  </r>
  <r>
    <x v="816"/>
    <n v="2020"/>
    <x v="6"/>
    <x v="1"/>
    <s v="FinTech"/>
    <s v="Zolve Innovations operates as a neo-banking startup."/>
    <s v="Raghunandan G"/>
    <s v="Kunal Shah, Greg Kidd"/>
    <s v="1,50,00,000"/>
    <x v="0"/>
    <n v="2"/>
    <s v="Bangalore-FinTech"/>
    <s v="Cat C"/>
    <x v="0"/>
  </r>
  <r>
    <x v="817"/>
    <n v="2020"/>
    <x v="6"/>
    <x v="4"/>
    <s v="FinTech"/>
    <s v="Ruptok operates as a fintech platform for gold loans"/>
    <s v="Ankur Gupta, Akshita Gupta, Yashwardhan Aeren"/>
    <s v="Wurk"/>
    <s v="1,00,00,000"/>
    <x v="1"/>
    <n v="1"/>
    <s v="New Delhi-FinTech"/>
    <s v="Cat C"/>
    <x v="0"/>
  </r>
  <r>
    <x v="818"/>
    <n v="2021"/>
    <x v="6"/>
    <x v="1"/>
    <s v="Automotive"/>
    <s v="Create and Inspire the future of sustainable urban transportation through Accelerated Innovation."/>
    <s v="Subramaniam Narayan, Niraj Rajmohan"/>
    <s v="TVS Motor, Zoho"/>
    <n v="150000000"/>
    <x v="9"/>
    <n v="12"/>
    <s v="Bangalore-Automotive"/>
    <s v="Cat C"/>
    <x v="0"/>
  </r>
  <r>
    <x v="818"/>
    <n v="2021"/>
    <x v="6"/>
    <x v="1"/>
    <s v="Automotive"/>
    <s v="Create and Inspire the future of sustainable urban transportation through Accelerated Innovation."/>
    <s v="Subramaniam Narayan, Niraj Rajmohan"/>
    <s v="TVS Motor, Zoho"/>
    <n v="150000000"/>
    <x v="9"/>
    <n v="12"/>
    <s v="Bangalore-Automotive"/>
    <s v="Cat C"/>
    <x v="0"/>
  </r>
  <r>
    <x v="819"/>
    <n v="2021"/>
    <x v="6"/>
    <x v="15"/>
    <s v="Information Technology &amp; Services"/>
    <s v="South Asia’s largest Content-to-Commerce scale-up investing 100 million in fast-growing beauty &amp; personal care brands."/>
    <s v="Darpan Sanghvi, Priyanka Gill, Naiyya saggi"/>
    <s v="Warburg Pincus , Prosus Ventures"/>
    <n v="150000000"/>
    <x v="11"/>
    <n v="11"/>
    <s v="Pune-Information Technology &amp; Services"/>
    <s v="Cat C"/>
    <x v="0"/>
  </r>
  <r>
    <x v="820"/>
    <n v="2021"/>
    <x v="6"/>
    <x v="4"/>
    <s v="D2C Business"/>
    <s v="Globalbees partners with entrepreneurs who have built an online-first business. Our team scales up D2C businesses in India and abroad."/>
    <s v="Nitin Agarwal"/>
    <s v="FirstCry, Lightspeed Venture Partners"/>
    <n v="150000000"/>
    <x v="6"/>
    <n v="7"/>
    <s v="New Delhi-D2C Business"/>
    <s v="Cat C"/>
    <x v="0"/>
  </r>
  <r>
    <x v="821"/>
    <n v="2021"/>
    <x v="6"/>
    <x v="1"/>
    <s v="D2C"/>
    <s v="Mensa scales brands leveraging its expertise in ecommerce, technology, marketing, category management &amp; demand planning."/>
    <s v="Ananth Narayanan"/>
    <s v="Alpha Wave Ventures, Falcon Edge Capital"/>
    <n v="135000000"/>
    <x v="4"/>
    <n v="11"/>
    <s v="Bangalore-D2C"/>
    <s v="Cat C"/>
    <x v="0"/>
  </r>
  <r>
    <x v="822"/>
    <n v="2021"/>
    <x v="6"/>
    <x v="1"/>
    <s v="E-commerce"/>
    <s v="Ability to consistently deliver 2,500+ products in 10 minutes flat."/>
    <s v="Aadit Palicha, Kaivalya Vohra"/>
    <s v="Y-Combinator"/>
    <n v="100000000"/>
    <x v="1"/>
    <n v="12"/>
    <s v="Bangalore-E-commerce"/>
    <s v="Cat C"/>
    <x v="0"/>
  </r>
  <r>
    <x v="815"/>
    <n v="2020"/>
    <x v="6"/>
    <x v="1"/>
    <s v="E-learning"/>
    <s v="Teachmint is an education infrastructure provider and India’s largest teaching platform."/>
    <s v="Divyansh Bordia, Mihir Gupta"/>
    <s v="Rocketship.vc, Vulcan Capital"/>
    <n v="78000000"/>
    <x v="4"/>
    <n v="10"/>
    <s v="Bangalore-E-learning"/>
    <s v="Cat C"/>
    <x v="0"/>
  </r>
  <r>
    <x v="823"/>
    <n v="2020"/>
    <x v="6"/>
    <x v="1"/>
    <s v="Financial Services"/>
    <s v="Uni Card splits your payments into 3 parts, over 3 months, at 0 extra costs."/>
    <s v="Nitin Gupta, Prateek Jindal, Laxmikant Vyas"/>
    <s v="General Catalyst, Eight Roads Ventures, Elevation Capital"/>
    <n v="70000000"/>
    <x v="6"/>
    <n v="12"/>
    <s v="Bangalore-Financial Services"/>
    <s v="Cat C"/>
    <x v="0"/>
  </r>
  <r>
    <x v="822"/>
    <n v="2021"/>
    <x v="6"/>
    <x v="0"/>
    <s v="E-commerce"/>
    <s v="Grocery delivery startup"/>
    <s v="Aadit Palicha, Kaivalya Vohra"/>
    <s v="Glade Brook Capital, Nexus, Y Combinator"/>
    <n v="60000000"/>
    <x v="1"/>
    <n v="11"/>
    <s v="Mumbai-E-commerce"/>
    <s v="Cat C"/>
    <x v="0"/>
  </r>
  <r>
    <x v="824"/>
    <n v="2020"/>
    <x v="6"/>
    <x v="0"/>
    <s v="Food &amp; Beverages"/>
    <s v="FRAAZO is Mumbai's favourite App for Fresh Vegetables and Fruits coming straight from the Farm to your Doorstep within 18 Hours."/>
    <s v="Atul Kumar, Aashish Krishnatre"/>
    <s v="WestBridge Capital"/>
    <n v="50000000"/>
    <x v="4"/>
    <n v="10"/>
    <s v="Mumbai-Food &amp; Beverages"/>
    <s v="Cat C"/>
    <x v="0"/>
  </r>
  <r>
    <x v="816"/>
    <n v="2020"/>
    <x v="6"/>
    <x v="1"/>
    <s v="Financial Services"/>
    <s v="World's first cross-border Neobank"/>
    <s v="Raghunandan G"/>
    <s v="DST Global"/>
    <n v="40000000"/>
    <x v="6"/>
    <n v="10"/>
    <s v="Bangalore-Financial Services"/>
    <s v="Cat C"/>
    <x v="0"/>
  </r>
  <r>
    <x v="825"/>
    <n v="2021"/>
    <x v="6"/>
    <x v="1"/>
    <s v="D2C"/>
    <s v="G.O.A.T Brand Labs provides a tech-enabled platform for D2C brands to scale."/>
    <s v="Rishi Vasudev, Rameswar Misra"/>
    <s v="Tiger Global, Flipkart Ventures"/>
    <n v="36000000"/>
    <x v="6"/>
    <n v="7"/>
    <s v="Bangalore-D2C"/>
    <s v="Cat C"/>
    <x v="0"/>
  </r>
  <r>
    <x v="802"/>
    <n v="2020"/>
    <x v="6"/>
    <x v="1"/>
    <s v="B2B"/>
    <s v="ReshaMandi provides a full-stack digital ecosystem in the form of a super app, from FARM to RETAIL."/>
    <s v="Utkarsh Apoorva"/>
    <s v="9Unicorns, Venture Catalysts, Sandeep Singhal"/>
    <n v="30000000"/>
    <x v="6"/>
    <n v="10"/>
    <s v="Bangalore-B2B"/>
    <s v="Cat C"/>
    <x v="0"/>
  </r>
  <r>
    <x v="826"/>
    <n v="2020"/>
    <x v="6"/>
    <x v="1"/>
    <s v="Community platform"/>
    <s v="Kutumb is a social community enabler."/>
    <s v="Mohit Sharma, Naveen Dewangan, Vipul Allawadhi"/>
    <s v="Tiger Global Management, DST Global"/>
    <n v="26000000"/>
    <x v="6"/>
    <n v="6"/>
    <s v="Bangalore-Community platform"/>
    <s v="Cat C"/>
    <x v="0"/>
  </r>
  <r>
    <x v="805"/>
    <n v="2020"/>
    <x v="6"/>
    <x v="1"/>
    <s v="Financial Services"/>
    <s v="Velocity provides revenue based financing, up to Rs 3 crores, for marketing and inventory spends of online businesses."/>
    <s v="Saurav Swaroop, Abhiroop Medhekar, Atul Khichariya"/>
    <s v="Valar Ventures"/>
    <n v="20000000"/>
    <x v="6"/>
    <n v="11"/>
    <s v="Bangalore-Financial Services"/>
    <s v="Cat C"/>
    <x v="0"/>
  </r>
  <r>
    <x v="815"/>
    <n v="2020"/>
    <x v="6"/>
    <x v="1"/>
    <s v="EdTech"/>
    <s v="Teachmint is an all-in-one education technology platform created specifically for the tutors of the digital age."/>
    <s v="Mihir Gupta, Payoj Jain, Divyansh Bordia, Anshuman Kumar"/>
    <s v="Learn Capital"/>
    <n v="20000000"/>
    <x v="13"/>
    <n v="7"/>
    <s v="Bangalore-EdTech"/>
    <s v="Cat C"/>
    <x v="0"/>
  </r>
  <r>
    <x v="827"/>
    <n v="2020"/>
    <x v="6"/>
    <x v="1"/>
    <s v="FinTech"/>
    <s v="Refyne partners with organisations to extend on-demand Earned Wage Access (EWA) to employees."/>
    <s v="Chitresh Sharma, Apoorv Kumar"/>
    <s v="DST Global, RTP Global"/>
    <n v="20000000"/>
    <x v="6"/>
    <n v="6"/>
    <s v="Bangalore-FinTech"/>
    <s v="Cat C"/>
    <x v="0"/>
  </r>
  <r>
    <x v="828"/>
    <n v="2020"/>
    <x v="6"/>
    <x v="1"/>
    <s v="Healthcare"/>
    <s v="Ultrahuman is a global health and fitness platform that aids our user to achieve their true physical and mental potential."/>
    <s v="Mohit Kumar, Vatsal Singhal"/>
    <s v="Tiger Global’s Scott Schleifer"/>
    <n v="17500000"/>
    <x v="1"/>
    <n v="8"/>
    <s v="Bangalore-Healthcare"/>
    <s v="Cat C"/>
    <x v="0"/>
  </r>
  <r>
    <x v="829"/>
    <n v="2020"/>
    <x v="6"/>
    <x v="1"/>
    <s v="Healthcare"/>
    <s v="Onsurity is a HealthTech &amp; Employee Benefits organization, disrupting the SME and startup healthcare market with technology and innovation!"/>
    <s v="Yogesh Agarwal, Kulin Shah"/>
    <s v="Nexus Venture Partners"/>
    <n v="16000000"/>
    <x v="6"/>
    <n v="8"/>
    <s v="Bangalore-Healthcare"/>
    <s v="Cat C"/>
    <x v="0"/>
  </r>
  <r>
    <x v="830"/>
    <n v="2020"/>
    <x v="6"/>
    <x v="4"/>
    <s v="Information Technology &amp; Services"/>
    <s v="GoKwik is a platform for solving shopping experience problems on e-commerce websites on the internet."/>
    <s v="Chirag, Vivek Bajpai, Ankush Talwar"/>
    <s v="Sequoia Capital India"/>
    <n v="15000000"/>
    <x v="6"/>
    <n v="11"/>
    <s v="New Delhi-Information Technology &amp; Services"/>
    <s v="Cat C"/>
    <x v="0"/>
  </r>
  <r>
    <x v="831"/>
    <n v="2020"/>
    <x v="6"/>
    <x v="1"/>
    <s v="E-learning"/>
    <s v="FrontRow enables everyone to pursue their passions - get better, learn from the best and get noticed!"/>
    <s v="Shubhadit Sharma, Mikhil Raj, Ishaan Preet Singh"/>
    <s v="Eight Roads Ventures, GSV"/>
    <n v="14000000"/>
    <x v="6"/>
    <n v="9"/>
    <s v="Bangalore-E-learning"/>
    <s v="Cat C"/>
    <x v="0"/>
  </r>
  <r>
    <x v="832"/>
    <n v="2020"/>
    <x v="6"/>
    <x v="1"/>
    <s v="Food &amp; Beverages"/>
    <s v="Healthy &amp; nutritious foods and cold pressed juices produced in Edinburgh. Currently distributing wholesale within the Edinburgh region."/>
    <s v="Ankit Nagori"/>
    <s v="Iron Pillar, Nordstar, Binny Bansal"/>
    <n v="13000000"/>
    <x v="1"/>
    <n v="8"/>
    <s v="Bangalore-Food &amp; Beverages"/>
    <s v="Cat C"/>
    <x v="0"/>
  </r>
  <r>
    <x v="832"/>
    <n v="2020"/>
    <x v="6"/>
    <x v="1"/>
    <s v="Food &amp; Beverages"/>
    <s v="Healthy &amp; nutritious foods and cold pressed juices produced in Edinburgh. Currently distributing wholesale within the Edinburgh region."/>
    <s v="Ankit Nagori"/>
    <s v="Iron Pillar, Nordstar, Binny Bansal"/>
    <n v="13000000"/>
    <x v="1"/>
    <n v="8"/>
    <s v="Bangalore-Food &amp; Beverages"/>
    <s v="Cat C"/>
    <x v="0"/>
  </r>
  <r>
    <x v="833"/>
    <n v="2020"/>
    <x v="6"/>
    <x v="1"/>
    <s v="Farming"/>
    <s v="Vegrow is in the business of fresh fruits &amp; vegetables with addressable market size of 43 Billion."/>
    <s v="Praneeth Kumar, Shobhit Jain, Mrudhukar Batchu, Kiran Naik"/>
    <s v="Lightspeed Venture Partners, Elevation Capital"/>
    <n v="13000000"/>
    <x v="1"/>
    <n v="7"/>
    <s v="Bangalore-Farming"/>
    <s v="Cat C"/>
    <x v="0"/>
  </r>
  <r>
    <x v="834"/>
    <n v="2020"/>
    <x v="6"/>
    <x v="1"/>
    <s v="Retail"/>
    <s v="Help forward thinking entrepreneurs by providing them the platform to start, grow, and manage their business online."/>
    <s v="Suumit Shah, Subhash Choudhary"/>
    <s v="HOF Capital, Old Well Ventures, LetsVenture, 9Unicorns"/>
    <n v="11000000"/>
    <x v="6"/>
    <n v="9"/>
    <s v="Bangalore-Retail"/>
    <s v="Cat C"/>
    <x v="0"/>
  </r>
  <r>
    <x v="824"/>
    <n v="2020"/>
    <x v="6"/>
    <x v="0"/>
    <s v="Food &amp; Beverages"/>
    <s v="FRAAZO is Mumbai's favourite App for Fresh Vegetables and Fruits coming straight from the Farm to your Doorstep within 18 Hours."/>
    <s v="Atul Kumar, Aashish Krishnatre"/>
    <s v="Sixth Sense Ventures, NABVENTURES"/>
    <n v="11000000"/>
    <x v="6"/>
    <n v="7"/>
    <s v="Mumbai-Food &amp; Beverages"/>
    <s v="Cat C"/>
    <x v="0"/>
  </r>
  <r>
    <x v="835"/>
    <n v="2020"/>
    <x v="6"/>
    <x v="1"/>
    <s v="Health, Wellness &amp; Fitness"/>
    <s v="Nova Benefits is the one stop tech platform for providing the best health and wellness benefits to employees."/>
    <s v="Saransh Garg, Yash Gupta"/>
    <s v="Susquehanna International Group, Bessemer Venture Partners"/>
    <n v="10000000"/>
    <x v="6"/>
    <n v="9"/>
    <s v="Bangalore-Health, Wellness &amp; Fitness"/>
    <s v="Cat C"/>
    <x v="0"/>
  </r>
  <r>
    <x v="836"/>
    <n v="2020"/>
    <x v="6"/>
    <x v="1"/>
    <s v="Product studio"/>
    <s v="A mission to assist a billion Indians in their spiritual journey, through a range of products &amp; services"/>
    <s v="Prashant Sachan"/>
    <s v="Elevation Capital"/>
    <n v="10000000"/>
    <x v="6"/>
    <n v="9"/>
    <s v="Bangalore-Product studio"/>
    <s v="Cat C"/>
    <x v="0"/>
  </r>
  <r>
    <x v="837"/>
    <n v="2021"/>
    <x v="6"/>
    <x v="1"/>
    <s v="Health"/>
    <s v="Innovative technology, compassionate diabetes experts and personalised plans, which will help lead a normal life once more."/>
    <s v="Shivtosh Kumar, Madan Somasundaram"/>
    <s v="Cure.fit, Endiya Partners, Tanglin Venture"/>
    <n v="10000000"/>
    <x v="1"/>
    <n v="9"/>
    <s v="Bangalore-Health"/>
    <s v="Cat C"/>
    <x v="0"/>
  </r>
  <r>
    <x v="838"/>
    <n v="2021"/>
    <x v="6"/>
    <x v="5"/>
    <s v="E-learning"/>
    <s v="AI powered teaching assistant for 100 Mn teachers across the world"/>
    <m/>
    <s v="Aditya Singhal, Nishant Sinha"/>
    <n v="9500000"/>
    <x v="0"/>
    <n v="12"/>
    <s v="Noida-E-learning"/>
    <s v="Cat C"/>
    <x v="0"/>
  </r>
  <r>
    <x v="839"/>
    <n v="2020"/>
    <x v="6"/>
    <x v="0"/>
    <s v="Marketing &amp; Advertising"/>
    <s v="India's largest platform-first martech startup"/>
    <s v="Saurabh Varma"/>
    <s v="Pi Ventures LLP, Tanas Capital, Prodapt Holdings"/>
    <n v="7000000"/>
    <x v="8"/>
    <n v="10"/>
    <s v="Mumbai-Marketing &amp; Advertising"/>
    <s v="Cat C"/>
    <x v="0"/>
  </r>
  <r>
    <x v="840"/>
    <n v="2021"/>
    <x v="6"/>
    <x v="0"/>
    <s v="Investment Management"/>
    <s v="Integrated Portfolios designed by experts with decades of investing, Unique access to pre-IPO and startup investing"/>
    <s v="Sandeep Jethwani, Vaibhav Porwal, Sahil Contractor"/>
    <s v="Elevation Capital, Matrix Partners India"/>
    <n v="7000000"/>
    <x v="0"/>
    <n v="9"/>
    <s v="Mumbai-Investment Management"/>
    <s v="Cat C"/>
    <x v="0"/>
  </r>
  <r>
    <x v="841"/>
    <n v="2021"/>
    <x v="6"/>
    <x v="1"/>
    <s v="Capital Markets"/>
    <s v="Trinkerr is India's first social trading platform."/>
    <s v="Manvendra Singh, Gaurav Agarwal"/>
    <s v="Accel India"/>
    <n v="6600000"/>
    <x v="6"/>
    <n v="12"/>
    <s v="Bangalore-Capital Markets"/>
    <s v="Cat C"/>
    <x v="0"/>
  </r>
  <r>
    <x v="841"/>
    <n v="2021"/>
    <x v="6"/>
    <x v="1"/>
    <s v="Capital Markets"/>
    <s v="Trinkerr is India's first social trading platform."/>
    <s v="Manvendra Singh, Gaurav Agarwal"/>
    <s v="Accel India"/>
    <n v="6600000"/>
    <x v="6"/>
    <n v="12"/>
    <s v="Bangalore-Capital Markets"/>
    <s v="Cat C"/>
    <x v="0"/>
  </r>
  <r>
    <x v="842"/>
    <n v="2021"/>
    <x v="6"/>
    <x v="1"/>
    <s v="Financial Services"/>
    <s v="Building India's first social crypto exchange"/>
    <s v="Bhagaban Behera, Sriharsha Setty, Nakul Kelkar"/>
    <s v="Y Combinator, Goat VC, JAM Fund, Goodwater Capital"/>
    <n v="5500000"/>
    <x v="1"/>
    <n v="11"/>
    <s v="Bangalore-Financial Services"/>
    <s v="Cat C"/>
    <x v="0"/>
  </r>
  <r>
    <x v="843"/>
    <n v="2020"/>
    <x v="6"/>
    <x v="1"/>
    <s v="Construction"/>
    <s v="Powerplay helps simplify end to end Construction and Architecture project management."/>
    <s v="Shubham Goyal, Lesh Dixit"/>
    <s v="Sequoia’s Surge, Accel Partners"/>
    <n v="5200000"/>
    <x v="1"/>
    <n v="7"/>
    <s v="Bangalore-Construction"/>
    <s v="Cat C"/>
    <x v="0"/>
  </r>
  <r>
    <x v="844"/>
    <n v="2020"/>
    <x v="6"/>
    <x v="1"/>
    <s v="Automotive"/>
    <s v="Simplifying energy for EVs by building a Flexible Energy Stack."/>
    <s v="Arun Vinayak, Sanjay Byalal"/>
    <s v="YourNest VC"/>
    <n v="5000000"/>
    <x v="8"/>
    <n v="12"/>
    <s v="Bangalore-Automotive"/>
    <s v="Cat C"/>
    <x v="0"/>
  </r>
  <r>
    <x v="845"/>
    <n v="2020"/>
    <x v="6"/>
    <x v="1"/>
    <s v="E-learning"/>
    <s v="21K School is India's First Online School that provides a complete online school experience and personalized learning – anytime, anywhere."/>
    <s v="Santosh Kumar, Yeshwanth Raj Parasmal, Dinesh Kumar, Joshi Kumar"/>
    <s v="Ronnie Screwvala"/>
    <n v="5000000"/>
    <x v="8"/>
    <n v="11"/>
    <s v="Bangalore-E-learning"/>
    <s v="Cat C"/>
    <x v="0"/>
  </r>
  <r>
    <x v="846"/>
    <n v="2020"/>
    <x v="6"/>
    <x v="15"/>
    <s v="Computer Software"/>
    <s v="Lio is the one app for all data where you can create, keep records and track all the records"/>
    <s v="Anupam Vijayvergia"/>
    <s v="Lightspeed, Sequioa"/>
    <n v="5000000"/>
    <x v="0"/>
    <n v="9"/>
    <s v="Pune-Computer Software"/>
    <s v="Cat C"/>
    <x v="0"/>
  </r>
  <r>
    <x v="830"/>
    <n v="2020"/>
    <x v="6"/>
    <x v="4"/>
    <s v="Information Technology &amp; Services"/>
    <s v="GoKwik is a platform for solving shopping experience problems on e-commerce websites on the internet."/>
    <s v="Ankush Talwar, Chirag Taneja, Vivek Bajpai"/>
    <s v="Matrix Partners India, Jitendra Gupta, RTP Global"/>
    <n v="5000000"/>
    <x v="8"/>
    <n v="9"/>
    <s v="New Delhi-Information Technology &amp; Services"/>
    <s v="Cat C"/>
    <x v="0"/>
  </r>
  <r>
    <x v="847"/>
    <n v="2020"/>
    <x v="6"/>
    <x v="1"/>
    <s v="FinTech"/>
    <s v="Making Investment Social- India's First Social Trading Platform"/>
    <s v="Ajay Lakhotia"/>
    <s v="Roots Ventures, Velo Partners"/>
    <n v="5000000"/>
    <x v="8"/>
    <n v="8"/>
    <s v="Bangalore-FinTech"/>
    <s v="Cat C"/>
    <x v="0"/>
  </r>
  <r>
    <x v="848"/>
    <n v="2020"/>
    <x v="6"/>
    <x v="1"/>
    <s v="Healthcare"/>
    <s v="One monthly subscription to cover all your healthcare needs."/>
    <s v="Mayank Banerjee, Matilde Giglio, Alessandro Davide Ialongo"/>
    <s v="Khosla Ventures"/>
    <n v="5000000"/>
    <x v="0"/>
    <n v="7"/>
    <s v="Bangalore-Healthcare"/>
    <s v="Cat C"/>
    <x v="0"/>
  </r>
  <r>
    <x v="849"/>
    <n v="2020"/>
    <x v="6"/>
    <x v="1"/>
    <s v="Internet"/>
    <s v="OneCode is a platform which connects new age digital first brands with &quot;relevant&quot; sellers (aka OneCoders) to sell their products and services"/>
    <s v="Manish Shara, Yash Desai"/>
    <s v="Sequoia’s Surge, Nexus Venture Partners"/>
    <n v="5000000"/>
    <x v="1"/>
    <n v="7"/>
    <s v="Bangalore-Internet"/>
    <s v="Cat C"/>
    <x v="0"/>
  </r>
  <r>
    <x v="850"/>
    <n v="2021"/>
    <x v="6"/>
    <x v="8"/>
    <s v="HealthCare"/>
    <s v="Full Stack Digital Health Clinic"/>
    <s v="Samarth Sindhi"/>
    <s v="Khosla Ventures"/>
    <n v="5000000"/>
    <x v="1"/>
    <n v="6"/>
    <s v="Hyderabad-HealthCare"/>
    <s v="Cat C"/>
    <x v="0"/>
  </r>
  <r>
    <x v="851"/>
    <n v="2021"/>
    <x v="6"/>
    <x v="1"/>
    <s v="Financial Services"/>
    <s v="PayGlocal is a FinTech solving for global payments acceptance"/>
    <s v="Prachi Dharani, Rohit Sukhija, Yogesh Lokhande"/>
    <s v="Sequoia Capital India"/>
    <n v="4900000"/>
    <x v="6"/>
    <n v="12"/>
    <s v="Bangalore-Financial Services"/>
    <s v="Cat C"/>
    <x v="0"/>
  </r>
  <r>
    <x v="852"/>
    <n v="2020"/>
    <x v="6"/>
    <x v="1"/>
    <s v="Financial Services"/>
    <s v="Stack is an investing platform set to put money to work and help invest like some of the world’s biggest money-makers"/>
    <s v="Smriti Tomar, Tushar Vyas"/>
    <s v="Y Combinator, Harvard Management"/>
    <n v="4500000"/>
    <x v="0"/>
    <n v="12"/>
    <s v="Bangalore-Financial Services"/>
    <s v="Cat C"/>
    <x v="0"/>
  </r>
  <r>
    <x v="853"/>
    <n v="2021"/>
    <x v="6"/>
    <x v="1"/>
    <s v="FinTech"/>
    <s v="A daily gold-savings app that saves spare change &amp; auto-invests."/>
    <s v="Nishchay AG, Misbah Ashraf"/>
    <s v="Tribe Capital, Arkam Ventures, WEH, Kunal Shah"/>
    <n v="4500000"/>
    <x v="8"/>
    <n v="9"/>
    <s v="Bangalore-FinTech"/>
    <s v="Cat C"/>
    <x v="0"/>
  </r>
  <r>
    <x v="854"/>
    <n v="2020"/>
    <x v="6"/>
    <x v="1"/>
    <s v="Healthcare"/>
    <s v="A digitally enabled and connected healthcare ecosystem for better health outcomes."/>
    <s v="Vikalp Sahni"/>
    <s v="Deep Kalra, Ashish Kashyap, Rajesh Magow"/>
    <n v="4500000"/>
    <x v="1"/>
    <n v="7"/>
    <s v="Bangalore-Healthcare"/>
    <s v="Cat C"/>
    <x v="0"/>
  </r>
  <r>
    <x v="855"/>
    <n v="2020"/>
    <x v="6"/>
    <x v="1"/>
    <s v="Recruitment"/>
    <s v="Smartstaff (previously Qikwork) is a full stack blue-collar workforce management platform."/>
    <s v="Arpit Dave, Viral Chhajer, Gnanesh Chilukuri, Aravind Reddy"/>
    <s v="Blume Ventures, Nexus Venture Partners"/>
    <n v="4300000"/>
    <x v="1"/>
    <n v="10"/>
    <s v="Bangalore-Recruitment"/>
    <s v="Cat C"/>
    <x v="0"/>
  </r>
  <r>
    <x v="754"/>
    <n v="2020"/>
    <x v="6"/>
    <x v="1"/>
    <s v="Financial Services"/>
    <s v="A Learning-First Neobank for teenagers - Enable practical financial education for child today"/>
    <s v="Lavika Aggarwal, Sajal Khanna, Jgaveer Gandhi"/>
    <s v="Y Combinator, JAFCO Asia, Incubate Fund India, marquee angels"/>
    <n v="4200000"/>
    <x v="0"/>
    <n v="9"/>
    <s v="Bangalore-Financial Services"/>
    <s v="Cat C"/>
    <x v="0"/>
  </r>
  <r>
    <x v="836"/>
    <n v="2020"/>
    <x v="6"/>
    <x v="1"/>
    <s v="Spiritual"/>
    <s v="A mission to assist a billion Indians in their spiritual journey and help them feel happier, peaceful &amp; more content."/>
    <s v="Prashant Sachan"/>
    <s v="Sequoia Capital India, BEENEXT"/>
    <n v="4000000"/>
    <x v="0"/>
    <n v="8"/>
    <s v="Bangalore-Spiritual"/>
    <s v="Cat C"/>
    <x v="0"/>
  </r>
  <r>
    <x v="856"/>
    <n v="2020"/>
    <x v="6"/>
    <x v="0"/>
    <s v="Healthcare"/>
    <s v="I am Love came into existence in early 2020, with the aim of redefining the relationship we have with our health."/>
    <s v="Shilpa Rathi"/>
    <s v="Xentel Investments"/>
    <n v="4000000"/>
    <x v="0"/>
    <n v="7"/>
    <s v="Mumbai-Healthcare"/>
    <s v="Cat C"/>
    <x v="0"/>
  </r>
  <r>
    <x v="763"/>
    <n v="2020"/>
    <x v="6"/>
    <x v="1"/>
    <s v="Insurance"/>
    <s v="Paz Care is India's leading Employee Benefits &amp; Health insurance platform"/>
    <s v="Sanchit Malik, Manish Mishra"/>
    <s v="BEENEXT, 3one4 Capital"/>
    <n v="3500000"/>
    <x v="0"/>
    <n v="10"/>
    <s v="Bangalore-Insurance"/>
    <s v="Cat C"/>
    <x v="0"/>
  </r>
  <r>
    <x v="857"/>
    <n v="2021"/>
    <x v="6"/>
    <x v="1"/>
    <s v="Financial Services"/>
    <s v="Embedding personal credit products into leading consumer internet platforms."/>
    <s v="Aditya Kumar, Sankalp Mathur"/>
    <s v="Elevar Equity"/>
    <n v="3500000"/>
    <x v="0"/>
    <n v="10"/>
    <s v="Bangalore-Financial Services"/>
    <s v="Cat C"/>
    <x v="0"/>
  </r>
  <r>
    <x v="858"/>
    <n v="2020"/>
    <x v="6"/>
    <x v="4"/>
    <s v="Tobacco"/>
    <s v="Hash is a new startup in consumer goods."/>
    <s v="Shwetank Jain"/>
    <s v="Amrac Investment Trust"/>
    <n v="3500000"/>
    <x v="1"/>
    <n v="8"/>
    <s v="New Delhi-Tobacco"/>
    <s v="Cat C"/>
    <x v="0"/>
  </r>
  <r>
    <x v="765"/>
    <n v="2020"/>
    <x v="6"/>
    <x v="1"/>
    <s v="Wholesale"/>
    <s v="Apnaklub is India's most trusted wholesale platform that empowers people to set up their own retail and sales businesses by providing better-than-industry margins"/>
    <s v="Shruti, Manish Kumar"/>
    <s v="Sequoia’s Surge"/>
    <n v="3500000"/>
    <x v="0"/>
    <n v="8"/>
    <s v="Bangalore-Wholesale"/>
    <s v="Cat C"/>
    <x v="0"/>
  </r>
  <r>
    <x v="812"/>
    <n v="2020"/>
    <x v="6"/>
    <x v="1"/>
    <s v="Financial Services"/>
    <s v="A tech-enabled micro-savings platform, for the underserved masses, that makes it possible to save starting at Re. 1"/>
    <s v="Sousthav Chakrabarty, Anil Bhat"/>
    <s v="LetsVenture, AngelList India, Founder's Room Circle"/>
    <n v="3200000"/>
    <x v="8"/>
    <n v="10"/>
    <s v="Bangalore-Financial Services"/>
    <s v="Cat C"/>
    <x v="0"/>
  </r>
  <r>
    <x v="859"/>
    <n v="2021"/>
    <x v="6"/>
    <x v="1"/>
    <s v="NFT"/>
    <s v="Lysto is building APIs, Tools &amp; Infrastructure to enable the creation &amp; distribution of NFTs across platforms with a few clicks or few lines of code."/>
    <s v="Sadiq Ahamed"/>
    <s v="BEENEXT"/>
    <n v="3000000"/>
    <x v="0"/>
    <n v="11"/>
    <s v="Bangalore-NFT"/>
    <s v="Cat C"/>
    <x v="0"/>
  </r>
  <r>
    <x v="860"/>
    <n v="2021"/>
    <x v="6"/>
    <x v="1"/>
    <s v="EV"/>
    <s v="India's largest Electric Vehicle Charging Platform"/>
    <s v="Avinash Sharma, Raghav Rohila"/>
    <s v="Blume Ventures, Micelio Fund"/>
    <n v="3000000"/>
    <x v="0"/>
    <n v="11"/>
    <s v="Bangalore-EV"/>
    <s v="Cat C"/>
    <x v="0"/>
  </r>
  <r>
    <x v="861"/>
    <n v="2021"/>
    <x v="6"/>
    <x v="0"/>
    <s v="Equity Management"/>
    <s v="Powering private markets - A technology platform for startups and investors."/>
    <s v="Nimesh Kampani"/>
    <s v="LetsVenture"/>
    <n v="3000000"/>
    <x v="0"/>
    <n v="10"/>
    <s v="Mumbai-Equity Management"/>
    <s v="Cat C"/>
    <x v="0"/>
  </r>
  <r>
    <x v="862"/>
    <n v="2020"/>
    <x v="6"/>
    <x v="0"/>
    <s v="Marketing &amp; Advertising"/>
    <s v="ProfitWheel's belief is that only a fraction of customers drive the most profitability for a brand - and we want to help increase their high value customer base."/>
    <s v="Vivek Bhargava, Gautam Mehra, Aman Khanna"/>
    <s v="Netcore Cloud, Vallabh Bhansali, Jimmy Mahtani"/>
    <n v="3000000"/>
    <x v="0"/>
    <n v="10"/>
    <s v="Mumbai-Marketing &amp; Advertising"/>
    <s v="Cat C"/>
    <x v="0"/>
  </r>
  <r>
    <x v="863"/>
    <n v="2020"/>
    <x v="6"/>
    <x v="0"/>
    <s v="Entertainment"/>
    <s v="Tamasha, the next-generation interactive entertainment platform."/>
    <s v="Saurabh Gupta, Siddharth Swarnkar"/>
    <s v="Chiratae Ventures"/>
    <n v="3000000"/>
    <x v="8"/>
    <n v="10"/>
    <s v="Mumbai-Entertainment"/>
    <s v="Cat C"/>
    <x v="0"/>
  </r>
  <r>
    <x v="864"/>
    <n v="2020"/>
    <x v="6"/>
    <x v="1"/>
    <s v="Automotive"/>
    <s v="BeepKart is building a platform to digitize and organize the used two-wheeler market."/>
    <s v="Hemir Doshi, Abhishek Saraf"/>
    <s v="Stellaris Venture Partners, Chiratae Ventures"/>
    <n v="3000000"/>
    <x v="0"/>
    <n v="9"/>
    <s v="Bangalore-Automotive"/>
    <s v="Cat C"/>
    <x v="0"/>
  </r>
  <r>
    <x v="865"/>
    <n v="2020"/>
    <x v="6"/>
    <x v="1"/>
    <s v="EdTech"/>
    <s v="Crejo.Fun is a digital extracurricular learning platform being built with an intent to help children discover their passions and interests through creative learning."/>
    <s v="Vikas Bansal"/>
    <s v="Matrix Partners India, 021 Capital"/>
    <n v="3000000"/>
    <x v="0"/>
    <n v="6"/>
    <s v="Bangalore-EdTech"/>
    <s v="Cat C"/>
    <x v="0"/>
  </r>
  <r>
    <x v="866"/>
    <n v="2020"/>
    <x v="6"/>
    <x v="4"/>
    <s v="Social commerce"/>
    <s v="Redefining social commerce for Tier 2+ cities in India - making e-commerce SOCIAL!"/>
    <s v="Roshan Farhan, Kulapradip Bharali"/>
    <s v="YCombinator, Justin Mateen, Pioneer Fund"/>
    <n v="2900000"/>
    <x v="0"/>
    <n v="12"/>
    <s v="New Delhi-Social commerce"/>
    <s v="Cat C"/>
    <x v="0"/>
  </r>
  <r>
    <x v="867"/>
    <n v="2021"/>
    <x v="6"/>
    <x v="1"/>
    <s v="Pet care"/>
    <s v="Supertails is building a digital pet care platform which offers expert led healthcare services and products."/>
    <s v="Vineet Khanna, Varun Sadana, Aman Tekriwal"/>
    <s v="Saama Capital, DSG Consumer Partners"/>
    <n v="2600000"/>
    <x v="8"/>
    <n v="6"/>
    <s v="Bangalore-Pet care"/>
    <s v="Cat C"/>
    <x v="0"/>
  </r>
  <r>
    <x v="868"/>
    <n v="2021"/>
    <x v="6"/>
    <x v="1"/>
    <s v="Computer Software"/>
    <s v="Toplyne helps sales teams at product-led companies convert their freemium users!"/>
    <s v="Rishen Kapoor and Ruchin Kulkarni, Rohit Khanna"/>
    <s v="Sequoia Capital , Together Fund"/>
    <n v="2500000"/>
    <x v="1"/>
    <n v="11"/>
    <s v="Bangalore-Computer Software"/>
    <s v="Cat C"/>
    <x v="0"/>
  </r>
  <r>
    <x v="869"/>
    <n v="2020"/>
    <x v="6"/>
    <x v="1"/>
    <s v="FinTech"/>
    <s v="TWID is shaping the future of Digital Currencies, delivering new-age fintech solutions"/>
    <s v="Amit Sharma, Amit Koshal, Rishi Batra"/>
    <s v="BEENEXT, Sequoia’s Surge"/>
    <n v="2500000"/>
    <x v="1"/>
    <n v="7"/>
    <s v="Bangalore-FinTech"/>
    <s v="Cat C"/>
    <x v="0"/>
  </r>
  <r>
    <x v="782"/>
    <n v="2020"/>
    <x v="6"/>
    <x v="1"/>
    <s v="Insuretech"/>
    <s v="Affordable insurance for the next billion Indians"/>
    <s v="Vikul Goyal"/>
    <s v="Roshan Abbas, Ritesh Malik"/>
    <n v="2500000"/>
    <x v="8"/>
    <n v="6"/>
    <s v="Bangalore-Insuretech"/>
    <s v="Cat C"/>
    <x v="0"/>
  </r>
  <r>
    <x v="870"/>
    <n v="2021"/>
    <x v="6"/>
    <x v="1"/>
    <s v="Computer Software"/>
    <s v="A startup solving inefficiencies in the agri supply chain"/>
    <s v="Vedant Katiyar, Ashish Jindal"/>
    <s v="Vertex Ventures, Omnivore"/>
    <n v="2200000"/>
    <x v="1"/>
    <n v="10"/>
    <s v="Bangalore-Computer Software"/>
    <s v="Cat C"/>
    <x v="0"/>
  </r>
  <r>
    <x v="871"/>
    <n v="2020"/>
    <x v="6"/>
    <x v="4"/>
    <s v="Financial Services"/>
    <s v="Ruptok fintech Pvt. Ltd. is an online gold loan service provider , with attractive interests rate ."/>
    <s v="Ankur Gupta"/>
    <s v="Manuvel Malabar Jewellers"/>
    <n v="2000000"/>
    <x v="8"/>
    <n v="11"/>
    <s v="New Delhi-Financial Services"/>
    <s v="Cat C"/>
    <x v="0"/>
  </r>
  <r>
    <x v="872"/>
    <n v="2020"/>
    <x v="6"/>
    <x v="1"/>
    <s v="Automotive"/>
    <s v="Building India’s strongest and smartest electric 2 wheelers"/>
    <s v="Siddharth Janghu, Kartik Gupta, Anupriya"/>
    <s v="Let’s Venture, Better Capital"/>
    <n v="2000000"/>
    <x v="0"/>
    <n v="10"/>
    <s v="Bangalore-Automotive"/>
    <s v="Cat C"/>
    <x v="0"/>
  </r>
  <r>
    <x v="873"/>
    <n v="2020"/>
    <x v="6"/>
    <x v="8"/>
    <s v="Computer Software"/>
    <s v="Just-in-time Sales Enablement Platform"/>
    <s v="Sreedhar Peddineni, Santa Thounaojam, Sundar Vellaichamy, Chandramani Tiwary"/>
    <s v="Stellaris Venture Partners"/>
    <n v="2000000"/>
    <x v="0"/>
    <n v="9"/>
    <s v="Hyderabad-Computer Software"/>
    <s v="Cat C"/>
    <x v="0"/>
  </r>
  <r>
    <x v="874"/>
    <n v="2020"/>
    <x v="6"/>
    <x v="5"/>
    <s v="Gaming"/>
    <s v="An online platform on which developers can host their games and gamers can come together as a community to enjoy experiences, compete, challenge and win!"/>
    <s v="Amardeep Bajpai"/>
    <s v="Aditya Duggar"/>
    <n v="2000000"/>
    <x v="0"/>
    <n v="9"/>
    <s v="Noida-Gaming"/>
    <s v="Cat C"/>
    <x v="0"/>
  </r>
  <r>
    <x v="875"/>
    <n v="2020"/>
    <x v="6"/>
    <x v="1"/>
    <s v="SaaS startup"/>
    <s v="Factors.AI is a Marketing Analytics platform providing sophisticated omnichannel, every-touch attribution technology and unparalleled performance insights for Marketers"/>
    <s v="Aravind Murthy, Praveen Das, Srikrishna Swaminathan"/>
    <s v="Elevation Partners, Emergent Ventures"/>
    <n v="2000000"/>
    <x v="1"/>
    <n v="8"/>
    <s v="Bangalore-SaaS startup"/>
    <s v="Cat C"/>
    <x v="0"/>
  </r>
  <r>
    <x v="876"/>
    <n v="2020"/>
    <x v="6"/>
    <x v="0"/>
    <s v="SportsTech"/>
    <s v="A one stop destination to build a successful career in the Indian sports industry!"/>
    <s v="G Srinivvasan"/>
    <s v="Punit Balan"/>
    <n v="2000000"/>
    <x v="1"/>
    <n v="8"/>
    <s v="Mumbai-SportsTech"/>
    <s v="Cat C"/>
    <x v="0"/>
  </r>
  <r>
    <x v="876"/>
    <n v="2020"/>
    <x v="6"/>
    <x v="0"/>
    <s v="SportsTech"/>
    <s v="A one stop destination to build a successful career in the Indian sports industry!"/>
    <s v="G Srinivvasan"/>
    <s v="Punit Balan"/>
    <n v="2000000"/>
    <x v="8"/>
    <n v="8"/>
    <s v="Mumbai-SportsTech"/>
    <s v="Cat C"/>
    <x v="0"/>
  </r>
  <r>
    <x v="877"/>
    <n v="2020"/>
    <x v="6"/>
    <x v="1"/>
    <s v="AgriTech"/>
    <s v="FAARMS™ is a new age digital platform which aims to offer a one-stop solution to farmers."/>
    <s v="Taranbir Singh, Alok Duggal"/>
    <m/>
    <n v="2000000"/>
    <x v="0"/>
    <n v="8"/>
    <s v="Bangalore-AgriTech"/>
    <s v="Cat C"/>
    <x v="0"/>
  </r>
  <r>
    <x v="878"/>
    <n v="2020"/>
    <x v="6"/>
    <x v="5"/>
    <s v="EdTech"/>
    <s v="Edukemy is the first EdTech company in the country, in the non –STEM segment, offering an immersive learning experience to the students, supported by cutting-edge technology and an AI-based evaluation system."/>
    <s v="Chandrahas Panigrahi"/>
    <s v="Auxano, Falcon5"/>
    <n v="2000000"/>
    <x v="8"/>
    <n v="7"/>
    <s v="Noida-EdTech"/>
    <s v="Cat C"/>
    <x v="0"/>
  </r>
  <r>
    <x v="879"/>
    <n v="2020"/>
    <x v="6"/>
    <x v="1"/>
    <s v="Marketing &amp; Advertising"/>
    <s v="Mailmodo is a complete email marketing solution enabling users to create and send app-like interactive emails to improve email conversions."/>
    <s v="Aquibur Rahman, Apurv Gupta, Devyesh Tandon"/>
    <s v="Sequoia’s Surge, Y Combinator"/>
    <n v="2000000"/>
    <x v="0"/>
    <n v="7"/>
    <s v="Bangalore-Marketing &amp; Advertising"/>
    <s v="Cat C"/>
    <x v="0"/>
  </r>
  <r>
    <x v="880"/>
    <n v="2020"/>
    <x v="6"/>
    <x v="8"/>
    <s v="IT startup"/>
    <s v="HESA is connecting Bharat with India and India with Bharat Phygitally. We are bridging the gap for the world’s largest customer base that resides in rural India."/>
    <s v="Vamsi Udayagiri, Hema Nandiraju"/>
    <s v="Venture Catalysts, 9Unicorns"/>
    <n v="2000000"/>
    <x v="0"/>
    <n v="6"/>
    <s v="Hyderabad-IT startup"/>
    <s v="Cat C"/>
    <x v="0"/>
  </r>
  <r>
    <x v="881"/>
    <n v="2021"/>
    <x v="6"/>
    <x v="1"/>
    <s v="Consulting"/>
    <s v="Help small businesses grow their sales via our customer interaction and growth platform."/>
    <s v="Pradeep Dodle, Nikhil Goenka"/>
    <s v="021 Capital, Sparrow Capital"/>
    <n v="1800000"/>
    <x v="0"/>
    <n v="7"/>
    <s v="Bangalore-Consulting"/>
    <s v="Cat C"/>
    <x v="0"/>
  </r>
  <r>
    <x v="882"/>
    <n v="2020"/>
    <x v="6"/>
    <x v="1"/>
    <s v="EdTech"/>
    <s v="A mission to educate India and make its young and dynamic population job ready."/>
    <s v="Shailesh Daxini, Akash Senapaty, Muthukaleeshwaran Subbiah"/>
    <s v="Sequoia Surge"/>
    <n v="1800000"/>
    <x v="1"/>
    <n v="7"/>
    <s v="Bangalore-EdTech"/>
    <s v="Cat C"/>
    <x v="0"/>
  </r>
  <r>
    <x v="883"/>
    <n v="2020"/>
    <x v="6"/>
    <x v="1"/>
    <s v="Software"/>
    <s v="SimpliContract is an Enterprise SaaS offering, focused on end to end Contract Life-cycle Management."/>
    <s v="Guru Venkatesan, Jinaraj PG, Makesh Kumar"/>
    <s v="Kalaari Capital"/>
    <n v="1800000"/>
    <x v="0"/>
    <n v="6"/>
    <s v="Bangalore-Software"/>
    <s v="Cat C"/>
    <x v="0"/>
  </r>
  <r>
    <x v="884"/>
    <n v="2020"/>
    <x v="6"/>
    <x v="1"/>
    <s v="Computer software"/>
    <s v="AI-Based Platform Built Exclusively for Remote Selling"/>
    <s v="Srinivasan Narayan"/>
    <s v="Chiratae Ventures"/>
    <n v="1700000"/>
    <x v="6"/>
    <n v="8"/>
    <s v="Bangalore-Computer software"/>
    <s v="Cat C"/>
    <x v="0"/>
  </r>
  <r>
    <x v="885"/>
    <n v="2021"/>
    <x v="6"/>
    <x v="0"/>
    <s v="Music"/>
    <s v="THE BEST ROYALTY-FREE MUSIC TO CREATE TRENDING VIDEOS"/>
    <s v="Gaurav Dagaonkar, Meghna Mittal"/>
    <s v="9Unicorns, Ashneer Grover"/>
    <n v="1500000"/>
    <x v="0"/>
    <n v="12"/>
    <s v="Mumbai-Music"/>
    <s v="Cat C"/>
    <x v="0"/>
  </r>
  <r>
    <x v="885"/>
    <n v="2021"/>
    <x v="6"/>
    <x v="0"/>
    <s v="Music"/>
    <s v="THE BEST ROYALTY-FREE MUSIC TO CREATE TRENDING VIDEOS"/>
    <s v="Gaurav Dagaonkar, Meghna Mittal"/>
    <s v="9Unicorns, Ashneer Grover"/>
    <n v="1500000"/>
    <x v="0"/>
    <n v="12"/>
    <s v="Mumbai-Music"/>
    <s v="Cat C"/>
    <x v="0"/>
  </r>
  <r>
    <x v="886"/>
    <n v="2021"/>
    <x v="6"/>
    <x v="4"/>
    <s v="Retail"/>
    <s v="LMCE handholds brands and enables their reach across the UNSERVED &amp; UNDER-SERVED pockets of the country in a SUSTAINABLE manner to drive MEASURABLE growth."/>
    <s v="Sanjay Kaul"/>
    <s v="Akash Prakash, Madhu Jayakumar, Dipinder Sandhu, Shagun Khandelwal"/>
    <n v="1500000"/>
    <x v="8"/>
    <n v="11"/>
    <s v="New Delhi-Retail"/>
    <s v="Cat C"/>
    <x v="0"/>
  </r>
  <r>
    <x v="887"/>
    <n v="2021"/>
    <x v="6"/>
    <x v="0"/>
    <s v="Crypto"/>
    <s v="AcknoLedger is a Global platform that distributes Web 3.0 Digital Assets Seamlessly across all the Metaverses and Gaming"/>
    <s v="Yash Dahenkar"/>
    <s v="Momentum 6, Basics Capital, Krypital Capital, Shima Capital, Magnus Capital"/>
    <n v="1500000"/>
    <x v="0"/>
    <n v="10"/>
    <s v="Mumbai-Crypto"/>
    <s v="Cat C"/>
    <x v="0"/>
  </r>
  <r>
    <x v="888"/>
    <n v="2020"/>
    <x v="6"/>
    <x v="4"/>
    <s v="Financial Services"/>
    <s v="Paytail is revolutionizing the offline commerce by enabling instant paperless EMI's to consumers"/>
    <s v="AMIT CHATURVEDI, Vikas Garg"/>
    <s v="Cholamandalam"/>
    <n v="1500000"/>
    <x v="0"/>
    <n v="9"/>
    <s v="New Delhi-Financial Services"/>
    <s v="Cat C"/>
    <x v="0"/>
  </r>
  <r>
    <x v="889"/>
    <n v="2020"/>
    <x v="6"/>
    <x v="1"/>
    <s v="Healthcare"/>
    <s v="Elda Health is a digital wellness platform that understands women intimately and offers a holistic wellness solution through physical, mental and social interventions."/>
    <s v="Swathi Kulkarni, Sindhuri Ananth, Shubham Sharma"/>
    <s v="Avaana Capital, Orios Ventures"/>
    <n v="1500000"/>
    <x v="1"/>
    <n v="8"/>
    <s v="Bangalore-Healthcare"/>
    <s v="Cat C"/>
    <x v="0"/>
  </r>
  <r>
    <x v="889"/>
    <n v="2020"/>
    <x v="6"/>
    <x v="1"/>
    <s v="Healthcare"/>
    <s v="Elda Health is a digital wellness platform that understands women intimately and offers a holistic wellness solution through physical, mental and social interventions."/>
    <s v="Swathi Kulkarni, Sindhuri Ananth, Shubham Sharma"/>
    <s v="Avaana Capital, Orios Ventures"/>
    <n v="1500000"/>
    <x v="0"/>
    <n v="8"/>
    <s v="Bangalore-Healthcare"/>
    <s v="Cat C"/>
    <x v="0"/>
  </r>
  <r>
    <x v="890"/>
    <n v="2020"/>
    <x v="6"/>
    <x v="1"/>
    <s v="SaaS startup"/>
    <s v="Murf AI is working on simplifying voice audio and making high-quality voice overs accessible to everyone, using artificial intelligence."/>
    <s v="Sneha Roy, Ankur Edkie, Divyanshu Pandey"/>
    <s v="Elevation Capital"/>
    <n v="1500000"/>
    <x v="0"/>
    <n v="7"/>
    <s v="Bangalore-SaaS startup"/>
    <s v="Cat C"/>
    <x v="0"/>
  </r>
  <r>
    <x v="891"/>
    <n v="2021"/>
    <x v="6"/>
    <x v="1"/>
    <s v="Information Technology &amp; Services"/>
    <s v="Empowering Brands and Fintechs to offer banking products contextually to their customers."/>
    <s v="Ramanathan RV, Aishwarya Jaishankar"/>
    <s v="Kunal Shah, Better Capital"/>
    <n v="1300000"/>
    <x v="1"/>
    <n v="10"/>
    <s v="Bangalore-Information Technology &amp; Services"/>
    <s v="Cat C"/>
    <x v="0"/>
  </r>
  <r>
    <x v="892"/>
    <n v="2021"/>
    <x v="6"/>
    <x v="1"/>
    <s v="E-learning"/>
    <s v="Kafqa Academy is a global performing arts academy that offers classes in dancing, singing, and speech &amp; drama."/>
    <s v="Shariq Plasticwala"/>
    <s v="Global Founders Capital, Enzia Ventures, Better Capital"/>
    <n v="1300000"/>
    <x v="0"/>
    <n v="10"/>
    <s v="Bangalore-E-learning"/>
    <s v="Cat C"/>
    <x v="0"/>
  </r>
  <r>
    <x v="893"/>
    <n v="2020"/>
    <x v="6"/>
    <x v="0"/>
    <s v="Real Estate"/>
    <s v="PropReturns is a platform for users to invest in Indian Real Estate backed by data."/>
    <s v="Jayant Panwar, Kenish Shah"/>
    <s v="Y Combinator , Goodwater Capital"/>
    <n v="1200000"/>
    <x v="1"/>
    <n v="12"/>
    <s v="Mumbai-Real Estate"/>
    <s v="Cat C"/>
    <x v="0"/>
  </r>
  <r>
    <x v="894"/>
    <n v="2021"/>
    <x v="6"/>
    <x v="0"/>
    <s v="Professional Training &amp; Coaching"/>
    <s v="One to One Personal Fitness Coaching"/>
    <s v="Ketan Mavinkurve"/>
    <s v="Jani Ventures INC"/>
    <n v="1200000"/>
    <x v="1"/>
    <n v="9"/>
    <s v="Mumbai-Professional Training &amp; Coaching"/>
    <s v="Cat C"/>
    <x v="0"/>
  </r>
  <r>
    <x v="773"/>
    <n v="2020"/>
    <x v="6"/>
    <x v="1"/>
    <s v="EdTech"/>
    <s v="Codingal is on a mission to inspire school kids to fall in love with coding. Backed by Y Combinator!"/>
    <s v="Vivek Prakash, Satyam Baranwal"/>
    <m/>
    <n v="1200000"/>
    <x v="0"/>
    <n v="9"/>
    <s v="Bangalore-EdTech"/>
    <s v="Cat C"/>
    <x v="0"/>
  </r>
  <r>
    <x v="895"/>
    <n v="2020"/>
    <x v="6"/>
    <x v="1"/>
    <s v="Information Technology"/>
    <s v="MedPay® is building the real-time claims adjudication platform for health insurers."/>
    <s v="Arun Bhatia, Ravi Chandra"/>
    <s v="Entrepreneur First (EF), GrowX Ventures"/>
    <n v="1200000"/>
    <x v="0"/>
    <n v="7"/>
    <s v="Bangalore-Information Technology"/>
    <s v="Cat C"/>
    <x v="0"/>
  </r>
  <r>
    <x v="896"/>
    <n v="2021"/>
    <x v="6"/>
    <x v="15"/>
    <s v="Financial Services"/>
    <s v="4Fin is a Fintech Platform catering to needs of Smart Bharat."/>
    <s v="Amit Tewary, Ajit Sinha"/>
    <s v="Curesense Therapeutics"/>
    <n v="1100000"/>
    <x v="10"/>
    <n v="9"/>
    <s v="Pune-Financial Services"/>
    <s v="Cat C"/>
    <x v="0"/>
  </r>
  <r>
    <x v="171"/>
    <n v="2020"/>
    <x v="6"/>
    <x v="1"/>
    <s v="Financial Services"/>
    <s v="Embedded Lending for Small Businesses"/>
    <s v="Jawaid Iqbal, Dhruv Bhushan"/>
    <s v="Alteria Capital"/>
    <n v="1000000"/>
    <x v="2"/>
    <n v="10"/>
    <s v="Bangalore-Financial Services"/>
    <s v="Cat C"/>
    <x v="0"/>
  </r>
  <r>
    <x v="897"/>
    <n v="2021"/>
    <x v="6"/>
    <x v="5"/>
    <s v="Hospital &amp; Health Care"/>
    <s v="Medpho is a healthcare service provider in India that connects doctors and patients at the click of a call."/>
    <s v="Shashank Saini"/>
    <s v="Cygnus Medicare Group, Probal Ghoshal, Shuchin Bajaj"/>
    <n v="1000000"/>
    <x v="1"/>
    <n v="9"/>
    <s v="Noida-Hospital &amp; Health Care"/>
    <s v="Cat C"/>
    <x v="0"/>
  </r>
  <r>
    <x v="898"/>
    <n v="2020"/>
    <x v="6"/>
    <x v="0"/>
    <s v="FinTech"/>
    <s v="A Fintech startup, offering fast &amp; easy digital processing of Home Loans in a completely reimagined and delightful way."/>
    <s v="Pramod Kathuria, Vishal Dawda"/>
    <s v="Tomorrow Capital"/>
    <n v="1000000"/>
    <x v="1"/>
    <n v="9"/>
    <s v="Mumbai-FinTech"/>
    <s v="Cat C"/>
    <x v="0"/>
  </r>
  <r>
    <x v="899"/>
    <n v="2020"/>
    <x v="6"/>
    <x v="1"/>
    <s v="Biotechnology"/>
    <s v="Perform Antibody Discovery using Artificial Intelligence."/>
    <s v="Aridni Shah, Trisha Chatterjee"/>
    <s v="pi Ventures"/>
    <n v="1000000"/>
    <x v="0"/>
    <n v="9"/>
    <s v="Bangalore-Biotechnology"/>
    <s v="Cat C"/>
    <x v="0"/>
  </r>
  <r>
    <x v="900"/>
    <n v="2021"/>
    <x v="6"/>
    <x v="1"/>
    <s v="Internet"/>
    <s v="Fleek helps track &amp; manage subscriptions in one place."/>
    <s v="Aditya Uttaravalli, Arvind Eashwar"/>
    <s v="Axilor"/>
    <n v="1000000"/>
    <x v="0"/>
    <n v="9"/>
    <s v="Bangalore-Internet"/>
    <s v="Cat C"/>
    <x v="0"/>
  </r>
  <r>
    <x v="817"/>
    <n v="2020"/>
    <x v="6"/>
    <x v="4"/>
    <s v="FinTech"/>
    <s v="Ruptok fintech Pvt. Ltd. is an online gold loan service provider , with attractive interests rate ."/>
    <s v="Ankur Gupta"/>
    <s v="Eclear Leasing"/>
    <n v="1000000"/>
    <x v="1"/>
    <n v="8"/>
    <s v="New Delhi-FinTech"/>
    <s v="Cat C"/>
    <x v="0"/>
  </r>
  <r>
    <x v="817"/>
    <n v="2020"/>
    <x v="6"/>
    <x v="4"/>
    <s v="FinTech"/>
    <s v="Ruptok fintech Pvt. Ltd. is an online gold loan service provider , with attractive interests rate ."/>
    <s v="Ankur Gupta"/>
    <s v="Eclear Leasing"/>
    <n v="1000000"/>
    <x v="1"/>
    <n v="8"/>
    <s v="New Delhi-FinTech"/>
    <s v="Cat C"/>
    <x v="0"/>
  </r>
  <r>
    <x v="901"/>
    <n v="2020"/>
    <x v="6"/>
    <x v="1"/>
    <s v="EV startup"/>
    <s v="Kazam provides end to end Electric Vehicle charging solutions for Office Spaces, Apartments, Restaurants, Shops"/>
    <s v="Akshay Shekhar, Vaibhav Tyagi"/>
    <s v="Inflection Point Ventures"/>
    <n v="900000"/>
    <x v="0"/>
    <n v="6"/>
    <s v="Bangalore-EV startup"/>
    <s v="Cat C"/>
    <x v="0"/>
  </r>
  <r>
    <x v="902"/>
    <n v="2020"/>
    <x v="6"/>
    <x v="1"/>
    <s v="Deeptech"/>
    <s v="NeuroPixel.AI Labs is a deep tech start-up that works in application of advanced AI/ML and statistical learning theory in Computer Vision and Image Processing area for online retail storefronts."/>
    <m/>
    <s v="Arvind Venugopal Nair, Amritendu Mukherjee"/>
    <n v="800000"/>
    <x v="0"/>
    <n v="9"/>
    <s v="Bangalore-Deeptech"/>
    <s v="Cat C"/>
    <x v="0"/>
  </r>
  <r>
    <x v="903"/>
    <n v="2020"/>
    <x v="6"/>
    <x v="1"/>
    <s v="Computer Games"/>
    <s v="Studio Sirah is founded with a belief in the increasing sophistication of the Indian gamer and the whitespace of midcore India-first games."/>
    <s v="Abhaas Shah, Prateek Shah"/>
    <s v="Lumikai"/>
    <n v="800000"/>
    <x v="1"/>
    <n v="8"/>
    <s v="Bangalore-Computer Games"/>
    <s v="Cat C"/>
    <x v="0"/>
  </r>
  <r>
    <x v="904"/>
    <n v="2021"/>
    <x v="6"/>
    <x v="1"/>
    <s v="Fitness"/>
    <s v="Mainstream fitness formats are a primitive solution to the modern problems of a sedentary lifestyle."/>
    <s v="Anurag Mundhada, Jayesh Hannurkar, Sourabh Agrawal"/>
    <s v="pi Ventures"/>
    <n v="800000"/>
    <x v="0"/>
    <n v="7"/>
    <s v="Bangalore-Fitness"/>
    <s v="Cat C"/>
    <x v="0"/>
  </r>
  <r>
    <x v="905"/>
    <n v="2021"/>
    <x v="6"/>
    <x v="0"/>
    <s v="Music"/>
    <s v="Artium Academy is an Online Music Education platform that makes learning fun and accessible to people of all ages."/>
    <s v="Ashish Joshi, Nithya Sudhir"/>
    <s v="Sonu Nigam, Whiteboard Capital"/>
    <n v="750000"/>
    <x v="0"/>
    <n v="9"/>
    <s v="Mumbai-Music"/>
    <s v="Cat C"/>
    <x v="0"/>
  </r>
  <r>
    <x v="906"/>
    <n v="2020"/>
    <x v="6"/>
    <x v="1"/>
    <s v="Information Technology &amp; Services"/>
    <s v="Unremot is a personal office for consultants!"/>
    <s v="Shiju Radhakrishnan"/>
    <s v="Inflection Point Ventures"/>
    <n v="700000"/>
    <x v="0"/>
    <n v="12"/>
    <s v="Bangalore-Information Technology &amp; Services"/>
    <s v="Cat C"/>
    <x v="0"/>
  </r>
  <r>
    <x v="906"/>
    <n v="2020"/>
    <x v="6"/>
    <x v="1"/>
    <s v="Information Technology &amp; Services"/>
    <s v="Unremot is a personal office for consultants!"/>
    <s v="Shiju Radhakrishnan"/>
    <s v="Inflection Point Ventures"/>
    <n v="700000"/>
    <x v="0"/>
    <n v="12"/>
    <s v="Bangalore-Information Technology &amp; Services"/>
    <s v="Cat C"/>
    <x v="0"/>
  </r>
  <r>
    <x v="907"/>
    <n v="2020"/>
    <x v="6"/>
    <x v="4"/>
    <s v="Consumer Goods"/>
    <s v="Koparo is a direct-to-consumer brand that is addressing the needs of modern Indian families and their homes."/>
    <s v="Simran Khara"/>
    <s v="Saama Capital , Titan Capital , DSG Consumer Partners"/>
    <n v="700000"/>
    <x v="0"/>
    <n v="11"/>
    <s v="New Delhi-Consumer Goods"/>
    <s v="Cat C"/>
    <x v="0"/>
  </r>
  <r>
    <x v="908"/>
    <n v="2020"/>
    <x v="6"/>
    <x v="1"/>
    <s v="Media"/>
    <s v="Crater is where you join 5000+ mentors, creators &amp; experts while they stream their knowledge and skills live."/>
    <s v="Vignesh Prasad, Vivan Puri"/>
    <s v="LC Nueva AIF"/>
    <n v="700000"/>
    <x v="0"/>
    <n v="10"/>
    <s v="Bangalore-Media"/>
    <s v="Cat C"/>
    <x v="0"/>
  </r>
  <r>
    <x v="867"/>
    <n v="2021"/>
    <x v="6"/>
    <x v="1"/>
    <s v="Consumer Services"/>
    <s v="Supertails is building a digital pet care platform which offers expert led healthcare services and products."/>
    <s v="Vineet Khanna, Varun Sadana, Aman Tekriwal"/>
    <s v="Alteria Capital"/>
    <n v="700000"/>
    <x v="1"/>
    <n v="9"/>
    <s v="Bangalore-Consumer Services"/>
    <s v="Cat C"/>
    <x v="0"/>
  </r>
  <r>
    <x v="909"/>
    <n v="2020"/>
    <x v="6"/>
    <x v="1"/>
    <s v="FinTech"/>
    <s v="GoSats is a bitcoin stacking app that lets users earn bitcoin cashbacks when they shop with our partnered merchants."/>
    <s v="Mohammed Roshan, Roshni Aslam"/>
    <s v="Alphabit Fund, Fulgur Ventures, Stacks Accelerator, SBX Capital"/>
    <n v="700000"/>
    <x v="0"/>
    <n v="8"/>
    <s v="Bangalore-FinTech"/>
    <s v="Cat C"/>
    <x v="0"/>
  </r>
  <r>
    <x v="910"/>
    <n v="2020"/>
    <x v="6"/>
    <x v="4"/>
    <s v="Networking"/>
    <s v="A video first global platform of senior professionals, connecting 1:1, virtually or over coffee, building a powerful, long-lasting relationship."/>
    <s v="Abhishek Sharma, Dipti Tandon"/>
    <s v="Paradigm Shift Capital, AngelList India"/>
    <n v="620000"/>
    <x v="10"/>
    <n v="6"/>
    <s v="New Delhi-Networking"/>
    <s v="Cat C"/>
    <x v="0"/>
  </r>
  <r>
    <x v="761"/>
    <n v="2020"/>
    <x v="6"/>
    <x v="1"/>
    <s v="Health, Wellness &amp; Fitness"/>
    <s v="Social commerce marketplace for everyday health and wellness."/>
    <s v="Snigdha Kumar, Shrijit Venkatesh"/>
    <s v="Indian Angel Network"/>
    <n v="600000"/>
    <x v="0"/>
    <n v="11"/>
    <s v="Bangalore-Health, Wellness &amp; Fitness"/>
    <s v="Cat C"/>
    <x v="0"/>
  </r>
  <r>
    <x v="911"/>
    <n v="2020"/>
    <x v="6"/>
    <x v="1"/>
    <s v="FinTech"/>
    <s v="HappyCredit is on a mission to make online shopping delightful for 400mn bharat shoppers with credit, rewards, shopping inspiration and more."/>
    <s v="Jitendra Kumar, Ashish Virmani"/>
    <s v="Kunal Shah, Krishna Kumar"/>
    <n v="600000"/>
    <x v="10"/>
    <n v="9"/>
    <s v="Bangalore-FinTech"/>
    <s v="Cat C"/>
    <x v="0"/>
  </r>
  <r>
    <x v="814"/>
    <n v="2020"/>
    <x v="6"/>
    <x v="4"/>
    <s v="FinTech"/>
    <s v="Junio is a kids-focused digital pocket money-smart card."/>
    <s v="Ankit Gera"/>
    <s v="Amit Lakhotia, Pravin Jadhav"/>
    <n v="600000"/>
    <x v="0"/>
    <n v="6"/>
    <s v="New Delhi-FinTech"/>
    <s v="Cat C"/>
    <x v="0"/>
  </r>
  <r>
    <x v="912"/>
    <n v="2020"/>
    <x v="6"/>
    <x v="0"/>
    <s v="Textiles"/>
    <s v="Artisans handcraft exquisite and environment-friendly home linens using only the most sustainable fabrics like linen, hemp, and lyocell."/>
    <s v="Nimisha, Manav Dhanda"/>
    <s v="Apoorva Sharma, The Chennai Angels, Karthik Bhat"/>
    <n v="570000"/>
    <x v="0"/>
    <n v="10"/>
    <s v="Mumbai-Textiles"/>
    <s v="Cat C"/>
    <x v="0"/>
  </r>
  <r>
    <x v="913"/>
    <n v="2020"/>
    <x v="6"/>
    <x v="1"/>
    <s v="Construction"/>
    <s v="Home construction app for finding ideas and service providers near you"/>
    <s v="Pranav Garg, Jery Althaf"/>
    <s v="Better Capital"/>
    <n v="550000"/>
    <x v="10"/>
    <n v="9"/>
    <s v="Bangalore-Construction"/>
    <s v="Cat C"/>
    <x v="0"/>
  </r>
  <r>
    <x v="914"/>
    <n v="2020"/>
    <x v="6"/>
    <x v="0"/>
    <s v="Consumer Goods"/>
    <s v="Identify and partner with the upcoming eCommerce-1st brands that sell on marketplaces and have a successful track record of positive reviews &amp; ratings"/>
    <s v="Utsav Agarwal, Pulkit Chhabra"/>
    <m/>
    <n v="500000"/>
    <x v="1"/>
    <n v="12"/>
    <s v="Mumbai-Consumer Goods"/>
    <s v="Cat C"/>
    <x v="0"/>
  </r>
  <r>
    <x v="914"/>
    <n v="2020"/>
    <x v="6"/>
    <x v="0"/>
    <s v="Consumer Goods"/>
    <s v="Identify and partner with the upcoming eCommerce-1st brands that sell on marketplaces and have a successful track record of positive reviews &amp; ratings"/>
    <s v="Utsav Agarwal, Pulkit Chhabra"/>
    <m/>
    <n v="500000"/>
    <x v="1"/>
    <n v="12"/>
    <s v="Mumbai-Consumer Goods"/>
    <s v="Cat C"/>
    <x v="0"/>
  </r>
  <r>
    <x v="915"/>
    <n v="2020"/>
    <x v="6"/>
    <x v="1"/>
    <s v="Real Estate"/>
    <s v="Settl. is a technology-driven accommodation platform focused on providing a convenient and high-quality living experience for young millennials."/>
    <s v="Abhishek Tripathi, Bharath Bhaskar, Ashok Reddy"/>
    <s v="ah! Ventures, We Founder Circle"/>
    <n v="500000"/>
    <x v="0"/>
    <n v="11"/>
    <s v="Bangalore-Real Estate"/>
    <s v="Cat C"/>
    <x v="0"/>
  </r>
  <r>
    <x v="916"/>
    <n v="2021"/>
    <x v="6"/>
    <x v="1"/>
    <s v="E-learning"/>
    <s v="Playto Labs provides robotics toys and online classes for kids to help them develop the key 21st century skills. Book a free trial for your child today at www.playtolabs.com"/>
    <s v="Pavan Ponnaganti"/>
    <s v="Inflection Point Ventures"/>
    <n v="500000"/>
    <x v="0"/>
    <n v="10"/>
    <s v="Bangalore-E-learning"/>
    <s v="Cat C"/>
    <x v="0"/>
  </r>
  <r>
    <x v="231"/>
    <n v="2020"/>
    <x v="6"/>
    <x v="4"/>
    <s v="Financial Services"/>
    <s v="BankSathi is a Fintech platform to empower consumers to save money and time on financial products through safe, easy, and trustable shopping experience."/>
    <s v="Jitendra Dhaka"/>
    <s v="Dinesh Godara, Anuj Ahuja, Aditya"/>
    <n v="500000"/>
    <x v="1"/>
    <n v="10"/>
    <s v="New Delhi-Financial Services"/>
    <s v="Cat C"/>
    <x v="0"/>
  </r>
  <r>
    <x v="917"/>
    <n v="2020"/>
    <x v="6"/>
    <x v="1"/>
    <s v="EdTech"/>
    <s v="FlashPrep is the smart way to master learning."/>
    <s v="Dhiresh Nagwani, Ashwini Dhekane"/>
    <s v="Venture Highway"/>
    <n v="500000"/>
    <x v="10"/>
    <n v="8"/>
    <s v="Bangalore-EdTech"/>
    <s v="Cat C"/>
    <x v="0"/>
  </r>
  <r>
    <x v="769"/>
    <n v="2020"/>
    <x v="6"/>
    <x v="0"/>
    <s v="Logistics"/>
    <s v="Celcius is a asset light startup with a web and app based SaaS platform which brings the complete cold chain solution network ONLINE"/>
    <s v="Swarup Bose"/>
    <s v="Mumbai Angels Network, Huddle, Lumis Partners"/>
    <n v="500000"/>
    <x v="1"/>
    <n v="8"/>
    <s v="Mumbai-Logistics"/>
    <s v="Cat C"/>
    <x v="0"/>
  </r>
  <r>
    <x v="918"/>
    <n v="2020"/>
    <x v="6"/>
    <x v="0"/>
    <s v="Healthcare"/>
    <s v="India’s First Digital Admission Desk for Hospitalisation."/>
    <s v="Manoj Gupta, Gunjali Kothari"/>
    <s v="Venture Catalysts"/>
    <n v="500000"/>
    <x v="0"/>
    <n v="7"/>
    <s v="Mumbai-Healthcare"/>
    <s v="Cat C"/>
    <x v="0"/>
  </r>
  <r>
    <x v="919"/>
    <n v="2020"/>
    <x v="6"/>
    <x v="1"/>
    <s v="EdTech"/>
    <s v="Cohort based extracurricular course for kids"/>
    <s v="Ashish Gupta, Ankit Hetamsaria"/>
    <s v="HNIs, Angels"/>
    <n v="500000"/>
    <x v="0"/>
    <n v="6"/>
    <s v="Bangalore-EdTech"/>
    <s v="Cat C"/>
    <x v="0"/>
  </r>
  <r>
    <x v="920"/>
    <n v="2020"/>
    <x v="6"/>
    <x v="0"/>
    <s v="FinTech"/>
    <s v="BimaPe demystifies Insurance and its Management for individuals and families across India. 'BimaPe Bharosa Karo'"/>
    <s v="Rahul Mathur"/>
    <s v="iSeed, Titan Capital"/>
    <n v="500000"/>
    <x v="10"/>
    <n v="6"/>
    <s v="Mumbai-FinTech"/>
    <s v="Cat C"/>
    <x v="0"/>
  </r>
  <r>
    <x v="921"/>
    <n v="2020"/>
    <x v="6"/>
    <x v="8"/>
    <s v="E-commerce"/>
    <s v="Convert Instagram Page Into an Online Store in under 2-minutes. Create a free online store and automate your sales."/>
    <s v="Silus Reddy Chintapalli, Rakesh Vaddadi"/>
    <s v="Unicorn India Ventures"/>
    <n v="500000"/>
    <x v="0"/>
    <n v="6"/>
    <s v="Hyderabad-E-commerce"/>
    <s v="Cat C"/>
    <x v="0"/>
  </r>
  <r>
    <x v="922"/>
    <n v="2021"/>
    <x v="6"/>
    <x v="1"/>
    <s v="E-learning"/>
    <s v="The ultimate 1:1 live e-learning platform providing personalized hands-on learning for kids"/>
    <s v="Asit Biswal"/>
    <s v="Aroa Ventures"/>
    <n v="400000"/>
    <x v="1"/>
    <n v="10"/>
    <s v="Bangalore-E-learning"/>
    <s v="Cat C"/>
    <x v="0"/>
  </r>
  <r>
    <x v="923"/>
    <n v="2021"/>
    <x v="6"/>
    <x v="0"/>
    <s v="sports"/>
    <s v="SportZchain is India's first blockchain based platform poised to disrupt a multi-billion dollar fan engagement industry."/>
    <s v="Siddharth Jaiswal"/>
    <s v="Darq Capital, Jagadeesh Atukuri"/>
    <n v="400000"/>
    <x v="10"/>
    <n v="10"/>
    <s v="Mumbai-sports"/>
    <s v="Cat C"/>
    <x v="0"/>
  </r>
  <r>
    <x v="924"/>
    <n v="2020"/>
    <x v="6"/>
    <x v="0"/>
    <s v="E-learning"/>
    <s v="Make great conversations accessible to everyone through a vibrant, small, safe, and easy real-time audio platform"/>
    <s v="Anurag Vaish, Tapasi Mittal, Fareesh Vijayarangam, Anand Parameswaran, Divya Balakrishnan"/>
    <s v="Inflection Point Ventures"/>
    <n v="400000"/>
    <x v="0"/>
    <n v="9"/>
    <s v="Mumbai-E-learning"/>
    <s v="Cat C"/>
    <x v="0"/>
  </r>
  <r>
    <x v="925"/>
    <n v="2021"/>
    <x v="6"/>
    <x v="8"/>
    <s v="Financial Services"/>
    <s v="Collateralised NFT &amp; DeFi Liquidity Protocol With Interest Rate Discovery."/>
    <s v="Varun Satyam, Yuvraj Chhibber, Yash Jejani"/>
    <s v="Old Fashion Research, Nothing Research, Tenzor capital"/>
    <n v="400000"/>
    <x v="0"/>
    <n v="9"/>
    <s v="Hyderabad-Financial Services"/>
    <s v="Cat C"/>
    <x v="0"/>
  </r>
  <r>
    <x v="926"/>
    <n v="2021"/>
    <x v="6"/>
    <x v="0"/>
    <s v="Food &amp; Beverages"/>
    <s v="A mission to make every day eating guilt-free and change the way the world consumes comfort foods."/>
    <s v="Bhuman Dani"/>
    <s v="Titan Capital, Archana Priyadarshini, Gaurav Ahuja"/>
    <n v="340000"/>
    <x v="10"/>
    <n v="9"/>
    <s v="Mumbai-Food &amp; Beverages"/>
    <s v="Cat C"/>
    <x v="0"/>
  </r>
  <r>
    <x v="927"/>
    <n v="2020"/>
    <x v="6"/>
    <x v="1"/>
    <s v="Healthcare"/>
    <s v="Digital health platform delivering personalized care for women’s sexual and reproductive health concerns"/>
    <s v="Mehak Malik"/>
    <s v="Titan Capital"/>
    <n v="330000"/>
    <x v="10"/>
    <n v="7"/>
    <s v="Bangalore-Healthcare"/>
    <s v="Cat C"/>
    <x v="0"/>
  </r>
  <r>
    <x v="928"/>
    <n v="2020"/>
    <x v="6"/>
    <x v="1"/>
    <s v="EdTech"/>
    <s v="Habbit is online learning community for anyone looking to get mentored in a skill or hobby of their choice."/>
    <s v="Somnath Sandeep, Raghav Goyal"/>
    <s v="Ashok Goyal"/>
    <n v="320000"/>
    <x v="10"/>
    <n v="9"/>
    <s v="Bangalore-EdTech"/>
    <s v="Cat C"/>
    <x v="0"/>
  </r>
  <r>
    <x v="929"/>
    <n v="2020"/>
    <x v="6"/>
    <x v="0"/>
    <s v="Health, Wellness &amp; Fitness"/>
    <s v="An endurance-first fitness tech platform focussed on enabling you to learn, eat, work out and live better."/>
    <s v="Vikas Singh"/>
    <s v="Astra Ventures, Gaurav Jaitly"/>
    <n v="300000"/>
    <x v="1"/>
    <n v="12"/>
    <s v="Mumbai-Health, Wellness &amp; Fitness"/>
    <s v="Cat C"/>
    <x v="0"/>
  </r>
  <r>
    <x v="930"/>
    <n v="2020"/>
    <x v="6"/>
    <x v="1"/>
    <s v="SaaS startup"/>
    <s v="Supercharge files with enterprise-grade security, page-by-page analytics and powerful content automations."/>
    <s v="Vishesh Singhal, Ankit Gupta, Siddharth Garg"/>
    <s v="Titan Capital"/>
    <n v="300000"/>
    <x v="10"/>
    <n v="11"/>
    <s v="Bangalore-SaaS startup"/>
    <s v="Cat C"/>
    <x v="0"/>
  </r>
  <r>
    <x v="931"/>
    <n v="2021"/>
    <x v="6"/>
    <x v="4"/>
    <s v="Business Supplies &amp; Equipment"/>
    <s v="Prodo is an e-commerce platform that provides manufacturing of made-to-order, readymade and white labeled consumables for medium and large enterprises."/>
    <s v="Sameen Husain, Abhiroop Srivastava"/>
    <s v="Titan Capital, LetsVenture"/>
    <n v="300000"/>
    <x v="10"/>
    <n v="11"/>
    <s v="New Delhi-Business Supplies &amp; Equipment"/>
    <s v="Cat C"/>
    <x v="0"/>
  </r>
  <r>
    <x v="932"/>
    <n v="2020"/>
    <x v="6"/>
    <x v="4"/>
    <s v="EdTech"/>
    <s v="Revolutionizing learning experience that goes beyond academia"/>
    <s v="Natasha Jain, Sonia Agarwal Bajaj"/>
    <s v="ITI Growth Opportunities"/>
    <n v="300000"/>
    <x v="1"/>
    <n v="8"/>
    <s v="New Delhi-EdTech"/>
    <s v="Cat C"/>
    <x v="0"/>
  </r>
  <r>
    <x v="933"/>
    <n v="2020"/>
    <x v="6"/>
    <x v="1"/>
    <s v="E-commerce"/>
    <s v="A curated online marketplace for all things sustainable!"/>
    <s v="Pallavi Srivastava"/>
    <s v="VANS Group"/>
    <n v="300000"/>
    <x v="0"/>
    <n v="7"/>
    <s v="Bangalore-E-commerce"/>
    <s v="Cat C"/>
    <x v="0"/>
  </r>
  <r>
    <x v="934"/>
    <n v="2020"/>
    <x v="6"/>
    <x v="0"/>
    <s v="EdTech"/>
    <s v="Provide Remediation, Occupational Therapy, Speech Therapy and Socio-emotional coaching for children with Learning Disabilities like Dyslexia, Dysgraphia, Dyscalculia"/>
    <s v="Dhaval Mody"/>
    <m/>
    <n v="300000"/>
    <x v="1"/>
    <n v="7"/>
    <s v="Mumbai-EdTech"/>
    <s v="Cat C"/>
    <x v="0"/>
  </r>
  <r>
    <x v="935"/>
    <n v="2021"/>
    <x v="6"/>
    <x v="15"/>
    <s v="E-learning"/>
    <s v="PingoLearn offers language learning courses with snackable videos."/>
    <s v="Mohit Menghani, Shubham Maheshwari"/>
    <s v="Titan Capital, Haresh Chawla, AngelList Syndicate"/>
    <n v="200000"/>
    <x v="1"/>
    <n v="12"/>
    <s v="Pune-E-learning"/>
    <s v="Cat C"/>
    <x v="0"/>
  </r>
  <r>
    <x v="935"/>
    <n v="2021"/>
    <x v="6"/>
    <x v="15"/>
    <s v="E-learning"/>
    <s v="PingoLearn offers language learning courses with snackable videos."/>
    <s v="Mohit Menghani, Shubham Maheshwari"/>
    <s v="Titan Capital, Haresh Chawla, AngelList Syndicate"/>
    <n v="200000"/>
    <x v="1"/>
    <n v="12"/>
    <s v="Pune-E-learning"/>
    <s v="Cat C"/>
    <x v="0"/>
  </r>
  <r>
    <x v="936"/>
    <n v="2021"/>
    <x v="6"/>
    <x v="5"/>
    <s v="Digital platform"/>
    <s v="ShopMyLooks turns social media photos &amp; videos into shop-the-look thus helping creators monetize their entire content."/>
    <s v="Rohit Jaiswal"/>
    <s v="Capital A, Collective Artists Network"/>
    <n v="200000"/>
    <x v="1"/>
    <n v="12"/>
    <s v="Noida-Digital platform"/>
    <s v="Cat C"/>
    <x v="0"/>
  </r>
  <r>
    <x v="937"/>
    <n v="2020"/>
    <x v="6"/>
    <x v="1"/>
    <s v="Online Media"/>
    <s v="A one-stop solution for aggregated content in vernacular languages"/>
    <s v="Sanjyot Bhosale, Devakrishna Asokar, Kishore Garimella"/>
    <s v="Titan Capital, AngelList's syndicate"/>
    <n v="200000"/>
    <x v="10"/>
    <n v="9"/>
    <s v="Bangalore-Online Media"/>
    <s v="Cat C"/>
    <x v="0"/>
  </r>
  <r>
    <x v="938"/>
    <n v="2020"/>
    <x v="6"/>
    <x v="1"/>
    <s v="Financial Services"/>
    <s v="TRDR is an all-new approach to investing."/>
    <s v="Ricky Jacob"/>
    <s v="Kunal Shah, Snehal Fulzele"/>
    <n v="150000"/>
    <x v="1"/>
    <n v="11"/>
    <s v="Bangalore-Financial Services"/>
    <s v="Cat C"/>
    <x v="0"/>
  </r>
  <r>
    <x v="939"/>
    <n v="2020"/>
    <x v="6"/>
    <x v="4"/>
    <s v="Job discovery platform"/>
    <s v="India's first District level/ Hyper Local Job discovery platform"/>
    <s v="Atul Pratap Singh"/>
    <s v="SucSEED Indovation Fund"/>
    <n v="140000"/>
    <x v="0"/>
    <n v="6"/>
    <s v="New Delhi-Job discovery platform"/>
    <s v="Cat C"/>
    <x v="0"/>
  </r>
  <r>
    <x v="940"/>
    <n v="2020"/>
    <x v="6"/>
    <x v="1"/>
    <s v="SaaS startup"/>
    <s v="Samaaro is a virtual event platform designed to help organizations host scalable, secure, and effective virtual events for a global audience"/>
    <s v="Mayank Banka, Purnank Prakash, Skandha Gopalan"/>
    <s v="Chaitanya Kalipatnapu, Kedar Gavane"/>
    <n v="125000"/>
    <x v="1"/>
    <n v="6"/>
    <s v="Bangalore-SaaS startup"/>
    <s v="Cat C"/>
    <x v="0"/>
  </r>
  <r>
    <x v="941"/>
    <n v="2020"/>
    <x v="6"/>
    <x v="0"/>
    <s v="Commercial Real Estate"/>
    <s v="Democratising Real Estate Ownership"/>
    <s v="Own rent yielding commercial properties"/>
    <s v="Aryaman Vir"/>
    <m/>
    <x v="30"/>
    <n v="6"/>
    <s v="Mumbai-Commercial Real Estate"/>
    <s v="Cat C"/>
    <x v="0"/>
  </r>
  <r>
    <x v="829"/>
    <n v="2020"/>
    <x v="6"/>
    <x v="1"/>
    <s v="HealthCare"/>
    <s v="Onsurity is an employee healthcare platform providing a monthly healthcare membership with group health insurance to emerging businesses."/>
    <s v="Kulin Shah, Yogesh Agarwal"/>
    <s v="Jitendra Gupta, Harsh Shah"/>
    <m/>
    <x v="1"/>
    <n v="4"/>
    <s v="Bangalore-HealthCare"/>
    <s v="Cat C"/>
    <x v="0"/>
  </r>
  <r>
    <x v="942"/>
    <n v="2020"/>
    <x v="6"/>
    <x v="6"/>
    <s v="E-learning"/>
    <s v="Trying to solve the problem of unemployment in young graduates, who, despite having college degrees, don't have the skills for the real world."/>
    <s v="Kamal Kant Gupta"/>
    <s v="IAN"/>
    <s v="undisclosed"/>
    <x v="0"/>
    <n v="7"/>
    <s v="Jaipur-E-learning"/>
    <s v="Cat C"/>
    <x v="0"/>
  </r>
  <r>
    <x v="943"/>
    <n v="2021"/>
    <x v="6"/>
    <x v="3"/>
    <s v="NFT Marketplace"/>
    <s v="NFT Marketplace to buy or sell NFT tokens in minutes or set up your own NFT store, website, a storefront in minutes."/>
    <s v="Toshendra Sharma"/>
    <s v="Jayanti Kanani"/>
    <s v="Undisclosed"/>
    <x v="0"/>
    <n v="7"/>
    <s v="Gurugram-NFT Marketplace"/>
    <s v="Cat C"/>
    <x v="0"/>
  </r>
  <r>
    <x v="944"/>
    <n v="2021"/>
    <x v="6"/>
    <x v="3"/>
    <s v="Consumer Goods"/>
    <s v="The Ayurveda Co. represents things that are all Ayurvedic at heart and are suited for the contemporary landscape."/>
    <s v="Param Bhargava, Shreedha Singh"/>
    <s v="GetVantage, Velocity, Shiprocket Capital"/>
    <s v="Undisclosed"/>
    <x v="1"/>
    <n v="7"/>
    <s v="Gurugram-Consumer Goods"/>
    <s v="Cat C"/>
    <x v="0"/>
  </r>
  <r>
    <x v="945"/>
    <n v="2020"/>
    <x v="6"/>
    <x v="3"/>
    <s v="D2C Fashion"/>
    <s v="Almo is a Premium Men's essentianls wear brand focused on bringing sophisticated yet functional designs to wardrobe."/>
    <s v="Abhishek Shah"/>
    <s v="Angelist India"/>
    <s v="Undisclosed"/>
    <x v="0"/>
    <n v="6"/>
    <s v="Gurugram-D2C Fashion"/>
    <s v="Cat C"/>
    <x v="0"/>
  </r>
  <r>
    <x v="946"/>
    <n v="2020"/>
    <x v="6"/>
    <x v="2"/>
    <s v="SpaceTech"/>
    <s v="GalaxEye enables businesses to make better Decisions &amp; perform operations efficiently via Space Technology."/>
    <s v="Denil Chawda, Kishan Thakkar, Pranit Mehta, Satyanarayanan Chakravarthy, Suyash Singh"/>
    <s v="Speciale Invest"/>
    <s v="Undisclosed"/>
    <x v="10"/>
    <n v="6"/>
    <s v="Chennai-SpaceTech"/>
    <s v="Cat C"/>
    <x v="0"/>
  </r>
  <r>
    <x v="947"/>
    <n v="2020"/>
    <x v="6"/>
    <x v="3"/>
    <s v="Food &amp; Beverages"/>
    <s v="Kwik Foods is one of the fastest-growing D2C fresh food brands that is disrupting the food industry"/>
    <s v="Prabhleen Kaur, Harshal Patel"/>
    <s v="9Unicorns"/>
    <s v="Undisclosed"/>
    <x v="0"/>
    <n v="6"/>
    <s v="Gurugram-Food &amp; Beverages"/>
    <s v="Cat C"/>
    <x v="0"/>
  </r>
  <r>
    <x v="948"/>
    <n v="2020"/>
    <x v="6"/>
    <x v="3"/>
    <s v="Consumer goods"/>
    <s v="A tech-driven company that acquires, operates, and scales outstanding ecommerce brands in India."/>
    <s v="Shashwat Diesh, Aqib Mohammed"/>
    <s v="Crossbeam Venture Partners"/>
    <s v="Undisclosed"/>
    <x v="0"/>
    <n v="6"/>
    <s v="Gurugram-Consumer goods"/>
    <s v="Cat C"/>
    <x v="0"/>
  </r>
  <r>
    <x v="949"/>
    <n v="2020"/>
    <x v="6"/>
    <x v="3"/>
    <s v="Fantasy sports"/>
    <s v="Fantasy Akhada offers fantasy sports platform for cricket and football."/>
    <s v="Amit Purohit"/>
    <s v="Harsha Bhogle"/>
    <s v="6,00,000"/>
    <x v="1"/>
    <n v="4"/>
    <s v="Gurugram-Fantasy sports"/>
    <s v="Cat C"/>
    <x v="0"/>
  </r>
  <r>
    <x v="950"/>
    <n v="2020"/>
    <x v="6"/>
    <x v="2"/>
    <s v="AI startup"/>
    <s v="SuperOps.ai is an early stage startup in the MSP space."/>
    <s v="Arvind Parthiban, Jayakumar Karumbasalam"/>
    <s v="Ramakant Sharma, Elevation Capital"/>
    <s v="30,00,000"/>
    <x v="0"/>
    <n v="5"/>
    <s v="Chennai-AI startup"/>
    <s v="Cat C"/>
    <x v="0"/>
  </r>
  <r>
    <x v="951"/>
    <n v="2020"/>
    <x v="6"/>
    <x v="60"/>
    <s v="HealthTech"/>
    <s v="YourPhysio is a healthcare company on a mission to deliver 10x better patient experience in the domain of physiotherapy."/>
    <s v="Dr Sheetal Mundhada, Ashutosh Mundhada"/>
    <s v="Better Capital, Titan Capital"/>
    <s v="3,50,000"/>
    <x v="10"/>
    <n v="2"/>
    <s v="Nagpur-HealthTech"/>
    <s v="Cat C"/>
    <x v="0"/>
  </r>
  <r>
    <x v="952"/>
    <n v="2021"/>
    <x v="6"/>
    <x v="3"/>
    <s v="FinTech"/>
    <s v="FypMoney is Digital NEO Bank for Teenagers, empowering them with financial literacy and ease of secured financial transactions."/>
    <s v="Kapil Banwari"/>
    <s v="Liberatha Kallat, Mukesh Yadav, Dinesh Nagpal"/>
    <s v="20,00,000"/>
    <x v="0"/>
    <n v="4"/>
    <s v="Gurugram-FinTech"/>
    <s v="Cat C"/>
    <x v="0"/>
  </r>
  <r>
    <x v="953"/>
    <n v="2020"/>
    <x v="6"/>
    <x v="3"/>
    <s v="Trading platform"/>
    <s v="One-stop solution for all your procurement needs"/>
    <s v="Ashish Chandra, Shaily Garg"/>
    <s v="Saama Capital, India Quotient"/>
    <s v="20,00,000"/>
    <x v="0"/>
    <n v="2"/>
    <s v="Gurugram-Trading platform"/>
    <s v="Cat C"/>
    <x v="0"/>
  </r>
  <r>
    <x v="954"/>
    <n v="2020"/>
    <x v="6"/>
    <x v="24"/>
    <s v="Software company"/>
    <s v="Build your next app or website with our exclusive network of certified IT companies."/>
    <s v="Mayank Pratap Singh, Aditi Chaurasia"/>
    <s v="Vijay Shekhar Sharma, Dr Ritesh Malik"/>
    <s v="2,00,000"/>
    <x v="0"/>
    <n v="2"/>
    <s v="Indore-Software company"/>
    <s v="Cat C"/>
    <x v="0"/>
  </r>
  <r>
    <x v="955"/>
    <n v="2020"/>
    <x v="6"/>
    <x v="3"/>
    <s v="E-commerce"/>
    <s v="Shop packaged drinking water, beverages from your favorite brands i.e. Kinley, Bisleri, Aquafina, Coca-cola, Pepsi etc"/>
    <s v="Hardev Sahu"/>
    <s v="ah! Ventures"/>
    <s v="2,00,000"/>
    <x v="1"/>
    <n v="2"/>
    <s v="Gurugram-E-commerce"/>
    <s v="Cat C"/>
    <x v="0"/>
  </r>
  <r>
    <x v="956"/>
    <n v="2021"/>
    <x v="6"/>
    <x v="3"/>
    <s v="Logistics"/>
    <s v="Delivering clean, cost-effective and efficient mobility solutions."/>
    <s v="VIKASH MISHRA"/>
    <m/>
    <s v="10,00,000"/>
    <x v="0"/>
    <n v="4"/>
    <s v="Gurugram-Logistics"/>
    <s v="Cat C"/>
    <x v="0"/>
  </r>
  <r>
    <x v="957"/>
    <n v="2020"/>
    <x v="6"/>
    <x v="3"/>
    <s v="Skill development"/>
    <s v="Offer accelerated career experiences for women by Enabling, Engaging &amp; Employing them to be in decision making roles."/>
    <s v="Anuranjita Kumar"/>
    <s v="CitiusTech"/>
    <s v="10,00,000"/>
    <x v="0"/>
    <n v="4"/>
    <s v="Gurugram-Skill development"/>
    <s v="Cat C"/>
    <x v="0"/>
  </r>
  <r>
    <x v="958"/>
    <n v="2020"/>
    <x v="6"/>
    <x v="3"/>
    <s v="EdTech"/>
    <s v="Questt is a homework app that allows teachers to allocate objective and subjective homework based on selected content."/>
    <s v="Akhil Singh, Mohsin, Rohit Pande"/>
    <s v="Chiratae Ventures, AET Fund"/>
    <s v="10,00,000"/>
    <x v="0"/>
    <n v="3"/>
    <s v="Gurugram-EdTech"/>
    <s v="Cat C"/>
    <x v="0"/>
  </r>
  <r>
    <x v="959"/>
    <n v="2020"/>
    <x v="6"/>
    <x v="3"/>
    <s v="Celebrity Engagement"/>
    <s v="Personalised Video Shoutout from top celebrities"/>
    <s v="Akshay Pruthi, Anurag Dalia, Himanshu Periwal, Vipul Agrawal"/>
    <s v="EXPERT DOJO"/>
    <s v="10,00,000"/>
    <x v="0"/>
    <n v="2"/>
    <s v="Gurugram-Celebrity Engagement"/>
    <s v="Cat C"/>
    <x v="0"/>
  </r>
  <r>
    <x v="960"/>
    <n v="2020"/>
    <x v="6"/>
    <x v="25"/>
    <s v="Transportation"/>
    <s v="Real Time Intercity City Transit Platform For 1.25 Bn People In India"/>
    <s v="Akhilesh Sagar, Harsh Vardhan Sharma"/>
    <s v="Jesse Lucas"/>
    <s v="1,50,000"/>
    <x v="1"/>
    <n v="2"/>
    <s v="Ghaziabad-Transportation"/>
    <s v="Cat C"/>
    <x v="0"/>
  </r>
  <r>
    <x v="961"/>
    <n v="2020"/>
    <x v="6"/>
    <x v="6"/>
    <s v="AI startup"/>
    <s v="Neodove is an AI-powered, end to end tech-enabled customer communication and reporting solution."/>
    <s v="Aprit Khandelwal"/>
    <s v="India Quotient"/>
    <s v="1,50,00,000"/>
    <x v="0"/>
    <n v="3"/>
    <s v="Jaipur-AI startup"/>
    <s v="Cat C"/>
    <x v="0"/>
  </r>
  <r>
    <x v="962"/>
    <n v="2020"/>
    <x v="6"/>
    <x v="21"/>
    <s v="Software Startup"/>
    <s v="Hubilo is the leading hybrid event platform built for engagement and event excellence."/>
    <s v="Mayank Agarwal, Vaibhav Jain"/>
    <s v="Alkeon Capital"/>
    <n v="125000000"/>
    <x v="4"/>
    <n v="10"/>
    <s v="Ahmedabad-Software Startup"/>
    <s v="Cat C"/>
    <x v="0"/>
  </r>
  <r>
    <x v="963"/>
    <n v="2021"/>
    <x v="6"/>
    <x v="3"/>
    <s v="E-commerce"/>
    <s v="UpScalio is India’s next generation, data-driven consumer goods company."/>
    <s v="Gautam Kshatriya"/>
    <m/>
    <n v="42000000"/>
    <x v="1"/>
    <n v="8"/>
    <s v="Gurugram-E-commerce"/>
    <s v="Cat C"/>
    <x v="0"/>
  </r>
  <r>
    <x v="964"/>
    <n v="2021"/>
    <x v="6"/>
    <x v="3"/>
    <s v="Social network"/>
    <s v="Pseudonymous social network platform"/>
    <s v="Jasveer Singh, Abhishek Asthana, Deepak Kumar"/>
    <s v="Vijay Shekhar Sharma, Ritesh Agarwal, Ankiti Bose"/>
    <n v="32000000"/>
    <x v="0"/>
    <n v="12"/>
    <s v="Gurugram-Social network"/>
    <s v="Cat C"/>
    <x v="0"/>
  </r>
  <r>
    <x v="964"/>
    <n v="2021"/>
    <x v="6"/>
    <x v="3"/>
    <s v="Social network"/>
    <s v="Pseudonymous social network platform"/>
    <s v="Jasveer Singh, Abhishek Asthana, Deepak Kumar"/>
    <s v="Vijay Shekhar Sharma, Ritesh Agarwal, Ankiti Bose"/>
    <n v="32000000"/>
    <x v="0"/>
    <n v="12"/>
    <s v="Gurugram-Social network"/>
    <s v="Cat C"/>
    <x v="0"/>
  </r>
  <r>
    <x v="790"/>
    <n v="2020"/>
    <x v="6"/>
    <x v="3"/>
    <s v="Apparel &amp; Fashion"/>
    <s v="A new-age supply chain and product development platform for the fashion industry."/>
    <s v="Pawan Gupta, Abhishek Sharma"/>
    <s v="Accel Partners, Elevation Capital"/>
    <n v="20000000"/>
    <x v="6"/>
    <n v="8"/>
    <s v="Gurugram-Apparel &amp; Fashion"/>
    <s v="Cat C"/>
    <x v="0"/>
  </r>
  <r>
    <x v="965"/>
    <n v="2020"/>
    <x v="6"/>
    <x v="3"/>
    <s v="Food &amp; Beverages"/>
    <s v="Otipy helps the farmer to deliver farm fresh vegetables &amp; fruits at doorstep."/>
    <s v="Varun Khurana"/>
    <s v="Omidyar Network India, Innoven Capital"/>
    <n v="10200000"/>
    <x v="6"/>
    <n v="7"/>
    <s v="Gurugram-Food &amp; Beverages"/>
    <s v="Cat C"/>
    <x v="0"/>
  </r>
  <r>
    <x v="966"/>
    <n v="2020"/>
    <x v="6"/>
    <x v="6"/>
    <s v="Cosmetics"/>
    <s v="Affordable skincare for all"/>
    <s v="Mohit, Rahul Yadav"/>
    <s v="Sequoia Capital"/>
    <n v="10000000"/>
    <x v="6"/>
    <n v="7"/>
    <s v="Jaipur-Cosmetics"/>
    <s v="Cat C"/>
    <x v="0"/>
  </r>
  <r>
    <x v="967"/>
    <n v="2021"/>
    <x v="6"/>
    <x v="20"/>
    <s v="Professional Training &amp; Coaching"/>
    <s v="GenLeap is India’s first self-discovery and career lifecycle management platform."/>
    <s v="Sachin Sandhir, Nimish Gupta, Nitin Thakur, Shweta Kataria"/>
    <s v="Vivek Vaidya, Kevin Donlon, Ayush Singh"/>
    <n v="8000000"/>
    <x v="0"/>
    <n v="11"/>
    <s v="Haryana-Professional Training &amp; Coaching"/>
    <s v="Cat C"/>
    <x v="0"/>
  </r>
  <r>
    <x v="958"/>
    <n v="2020"/>
    <x v="6"/>
    <x v="3"/>
    <s v="EdTech"/>
    <s v="Questt is a Free online homework app that lets teachers assign gamified homework to students."/>
    <s v="Akhil, Mohsin M, Rohit Pande"/>
    <s v="Celesta Capital"/>
    <n v="6750000"/>
    <x v="6"/>
    <n v="10"/>
    <s v="Gurugram-EdTech"/>
    <s v="Cat C"/>
    <x v="0"/>
  </r>
  <r>
    <x v="968"/>
    <n v="2020"/>
    <x v="6"/>
    <x v="3"/>
    <s v="EdTech"/>
    <s v="Yellow Class is a new-age fun-learning platform where kids between 2-12 years can learn from a wide range of classes like dancing, drawing, personality development, creative writing and so on"/>
    <s v="Anshul Gupta, Arpit Mittal"/>
    <s v="Elevation Capital"/>
    <n v="6000000"/>
    <x v="1"/>
    <n v="8"/>
    <s v="Gurugram-EdTech"/>
    <s v="Cat C"/>
    <x v="0"/>
  </r>
  <r>
    <x v="969"/>
    <n v="2020"/>
    <x v="6"/>
    <x v="3"/>
    <s v="E-learning"/>
    <s v="Act as the bridge for skills providing access to learning and developing these skills at a younger age from the comfort and security of home."/>
    <s v="Shaurya Joshi, Shashank Patidar, Praneet Agarwal"/>
    <s v="Shrishti Sahu, Umang Vohra"/>
    <n v="4000000"/>
    <x v="10"/>
    <n v="12"/>
    <s v="Gurugram-E-learning"/>
    <s v="Cat C"/>
    <x v="0"/>
  </r>
  <r>
    <x v="970"/>
    <n v="2020"/>
    <x v="6"/>
    <x v="3"/>
    <s v="Financial Services"/>
    <s v="SalaryBox is solution that makes employee management effortless."/>
    <s v="Nikhil Goel, Peeyush Goyal"/>
    <s v="Y-Combinator, AME Cloud Ventures, Gokul Rajaram"/>
    <n v="4000000"/>
    <x v="0"/>
    <n v="11"/>
    <s v="Gurugram-Financial Services"/>
    <s v="Cat C"/>
    <x v="0"/>
  </r>
  <r>
    <x v="971"/>
    <n v="2020"/>
    <x v="6"/>
    <x v="3"/>
    <s v="Financial Services"/>
    <s v="BASIC Home Loan is India's first automated platform for secured lending with special focus on the affordable housing segment."/>
    <s v="Atul Monga, Kalyan Josyula"/>
    <s v="Venture Catalysts, Gruhas Proptech"/>
    <n v="3500000"/>
    <x v="6"/>
    <n v="10"/>
    <s v="Gurugram-Financial Services"/>
    <s v="Cat C"/>
    <x v="0"/>
  </r>
  <r>
    <x v="972"/>
    <n v="2020"/>
    <x v="6"/>
    <x v="2"/>
    <s v="Logistics &amp; Supply Chain"/>
    <s v="Wiz is a tech-enabled freight forwarding platform. We make global shipping efficient, hassle-free and highly visible for businesses."/>
    <s v="Ramkumar Govindarajan, Ramkumar Ramachandran"/>
    <s v="Axilor"/>
    <n v="3500000"/>
    <x v="0"/>
    <n v="8"/>
    <s v="Chennai-Logistics &amp; Supply Chain"/>
    <s v="Cat C"/>
    <x v="0"/>
  </r>
  <r>
    <x v="973"/>
    <n v="2021"/>
    <x v="6"/>
    <x v="3"/>
    <s v="Information Technology &amp; Services"/>
    <s v="Building a platform for exporters to digitize their workflows and help them grow and manage their business."/>
    <s v="Divyaanshu Makkar, Vikas, Mayur"/>
    <s v="Blume, Alpha Wave Incubation"/>
    <n v="3000000"/>
    <x v="0"/>
    <n v="10"/>
    <s v="Gurugram-Information Technology &amp; Services"/>
    <s v="Cat C"/>
    <x v="0"/>
  </r>
  <r>
    <x v="974"/>
    <n v="2020"/>
    <x v="6"/>
    <x v="3"/>
    <s v="Financial Services"/>
    <s v="Grip offers investment opportunities to invest in physical assets leased to corporates, to earn fixed monthly returns."/>
    <s v="Nikhil Aggarwal, Vivek Gulati"/>
    <s v="Venture Highway, Endiya Partners"/>
    <n v="3000000"/>
    <x v="6"/>
    <n v="8"/>
    <s v="Gurugram-Financial Services"/>
    <s v="Cat C"/>
    <x v="0"/>
  </r>
  <r>
    <x v="975"/>
    <n v="2020"/>
    <x v="6"/>
    <x v="3"/>
    <s v="FinTech"/>
    <s v="CashBook is a digital record-keeping app using which businesses can add entries, segregate records, and find overall balance instantly."/>
    <s v="Vivek, Ashutosh Pathak"/>
    <s v="JAM, Better Tomorrow Ventures"/>
    <n v="2300000"/>
    <x v="0"/>
    <n v="9"/>
    <s v="Gurugram-FinTech"/>
    <s v="Cat C"/>
    <x v="0"/>
  </r>
  <r>
    <x v="976"/>
    <n v="2021"/>
    <x v="6"/>
    <x v="3"/>
    <s v="Eyewear"/>
    <s v="Shop the latest Eyeglasses, Sunglasses, Power Sunglasses, Contact Lens and more."/>
    <s v="Ganesh Iyer"/>
    <n v="2000000"/>
    <n v="2000000"/>
    <x v="8"/>
    <n v="11"/>
    <s v="Gurugram-Eyewear"/>
    <s v="Cat C"/>
    <x v="0"/>
  </r>
  <r>
    <x v="949"/>
    <n v="2020"/>
    <x v="6"/>
    <x v="3"/>
    <s v="sports"/>
    <s v="Fantasy Akhada is one of India's fastest growing Fantasy Sports Platform."/>
    <s v="Amit Purohit, Sumit Kumar Jha"/>
    <s v="Prime Securities Limited"/>
    <n v="2000000"/>
    <x v="6"/>
    <n v="9"/>
    <s v="Gurugram-sports"/>
    <s v="Cat C"/>
    <x v="0"/>
  </r>
  <r>
    <x v="977"/>
    <n v="2021"/>
    <x v="6"/>
    <x v="3"/>
    <s v="B2B"/>
    <s v="Transforming global sourcing for retailers &amp; suppliers in furniture, hard goods &amp; fashion industry using technology."/>
    <s v="Amit Sharma, Tanuj Gangwani"/>
    <s v="Info Edge Ventures"/>
    <n v="2000000"/>
    <x v="1"/>
    <n v="9"/>
    <s v="Gurugram-B2B"/>
    <s v="Cat C"/>
    <x v="0"/>
  </r>
  <r>
    <x v="978"/>
    <n v="2020"/>
    <x v="6"/>
    <x v="3"/>
    <s v="Management Consulting"/>
    <s v="PredictiVu's AI-enabled dashboard integrated with India's largest, proprietary, weekly consumer purchase data, market intelligence and web insights"/>
    <m/>
    <s v="Kunal Sarkar"/>
    <n v="1500000"/>
    <x v="10"/>
    <n v="9"/>
    <s v="Gurugram-Management Consulting"/>
    <s v="Cat C"/>
    <x v="0"/>
  </r>
  <r>
    <x v="979"/>
    <n v="2020"/>
    <x v="6"/>
    <x v="20"/>
    <s v="Tech Startup"/>
    <s v="Anvidha Technologies Private Limited is a HARYANA based private ltd."/>
    <s v="Ganesh ranganathan iyer"/>
    <m/>
    <n v="1500000"/>
    <x v="0"/>
    <n v="6"/>
    <s v="Haryana-Tech Startup"/>
    <s v="Cat C"/>
    <x v="0"/>
  </r>
  <r>
    <x v="980"/>
    <n v="2020"/>
    <x v="6"/>
    <x v="3"/>
    <s v="Cosmetics"/>
    <s v="A mission to make customers healthier and Earth a little greener."/>
    <s v="Harini Sivakumar"/>
    <s v="Anicut Angel Fund"/>
    <n v="1200000"/>
    <x v="0"/>
    <n v="7"/>
    <s v="Gurugram-Cosmetics"/>
    <s v="Cat C"/>
    <x v="0"/>
  </r>
  <r>
    <x v="981"/>
    <n v="2020"/>
    <x v="6"/>
    <x v="3"/>
    <s v="Commerce"/>
    <s v="Video-based social commerce startup"/>
    <s v="Alok Chawla, Shivam"/>
    <s v="Dinesh Agarwal, Amarjit Batra"/>
    <n v="1000000"/>
    <x v="8"/>
    <n v="11"/>
    <s v="Gurugram-Commerce"/>
    <s v="Cat C"/>
    <x v="0"/>
  </r>
  <r>
    <x v="943"/>
    <n v="2021"/>
    <x v="6"/>
    <x v="3"/>
    <s v="NFT"/>
    <s v="NFTically is a global B2B SaaS that enables celebrities, influencers, gamers, clubs &amp; enterprises to launch their own white-label NFT store or NFT Marketplace without any technical knowledge."/>
    <s v="Toshendra Sharma"/>
    <s v="Nitish Mittersain, Gaurav Munjal"/>
    <n v="1000000"/>
    <x v="0"/>
    <n v="10"/>
    <s v="Gurugram-NFT"/>
    <s v="Cat C"/>
    <x v="0"/>
  </r>
  <r>
    <x v="982"/>
    <n v="2020"/>
    <x v="6"/>
    <x v="3"/>
    <s v="Food &amp; Beverages"/>
    <s v="Re-imagining Packaged Foods with Natural Ingredients &amp; ZERO Preservatives"/>
    <s v="Bharat Bhalla, Varun Kapur"/>
    <s v="Manish Choksi, Varun Vakil"/>
    <n v="1000000"/>
    <x v="8"/>
    <n v="10"/>
    <s v="Gurugram-Food &amp; Beverages"/>
    <s v="Cat C"/>
    <x v="0"/>
  </r>
  <r>
    <x v="983"/>
    <n v="2020"/>
    <x v="6"/>
    <x v="3"/>
    <s v="E-learning"/>
    <s v="CuriousJr is a platform to answer kids' curiosity and prepare them for 21st-century skills."/>
    <s v="Amit Shekhar, Janishar Ali, Mridul Ranjan Sahu"/>
    <s v="WaterBridge Ventures, Enzia Ventures"/>
    <n v="1000000"/>
    <x v="0"/>
    <n v="9"/>
    <s v="Gurugram-E-learning"/>
    <s v="Cat C"/>
    <x v="0"/>
  </r>
  <r>
    <x v="984"/>
    <n v="2020"/>
    <x v="6"/>
    <x v="3"/>
    <s v="IT"/>
    <s v="Bringing ease of eCommerce to Construction for builders, infrastructure companies, contractors and workers"/>
    <s v="Prashant Gupta, Sridhar Sundaram"/>
    <s v="Unitus Ventures"/>
    <n v="1000000"/>
    <x v="1"/>
    <n v="7"/>
    <s v="Gurugram-IT"/>
    <s v="Cat C"/>
    <x v="0"/>
  </r>
  <r>
    <x v="985"/>
    <n v="2020"/>
    <x v="6"/>
    <x v="2"/>
    <s v="Blockchain"/>
    <s v="A consulting firm focused mainly on Data Analytics and DevOps."/>
    <s v="Saravanan Jaichandaran"/>
    <s v="Covalent, Double Peak, GenBlock Capital, Ledger Prime, MEXC Global, Synaps"/>
    <n v="700000"/>
    <x v="0"/>
    <n v="9"/>
    <s v="Chennai-Blockchain"/>
    <s v="Cat C"/>
    <x v="0"/>
  </r>
  <r>
    <x v="986"/>
    <n v="2020"/>
    <x v="6"/>
    <x v="3"/>
    <s v="Consumer Goods"/>
    <s v="D2C personal hygiene startup"/>
    <s v="Ishan, Jaideep Mahajan"/>
    <s v="Nueva"/>
    <n v="400000"/>
    <x v="0"/>
    <n v="10"/>
    <s v="Gurugram-Consumer Goods"/>
    <s v="Cat C"/>
    <x v="0"/>
  </r>
  <r>
    <x v="987"/>
    <n v="2020"/>
    <x v="6"/>
    <x v="3"/>
    <s v="Consumer Goods"/>
    <s v="ChefKart is an end to end kitchen aide that plans, shops and cooks for you in your home kitchen."/>
    <s v="Vaibhav Gupta, Arpit Gupta, Aman Gupta"/>
    <s v="Lead Angels, Titan Capital, Pravega Ventures"/>
    <n v="300000"/>
    <x v="10"/>
    <n v="8"/>
    <s v="Gurugram-Consumer Goods"/>
    <s v="Cat C"/>
    <x v="0"/>
  </r>
  <r>
    <x v="988"/>
    <n v="2021"/>
    <x v="6"/>
    <x v="3"/>
    <s v="Consumer Goods"/>
    <s v="Building a disruptive, modern, and functional oral care brand for consumers in India and globally."/>
    <s v="Tushar Khurana, Jatan Bawa"/>
    <s v="Sauce.vc"/>
    <n v="260000"/>
    <x v="10"/>
    <n v="12"/>
    <s v="Gurugram-Consumer Goods"/>
    <s v="Cat C"/>
    <x v="0"/>
  </r>
  <r>
    <x v="989"/>
    <n v="2020"/>
    <x v="6"/>
    <x v="3"/>
    <s v="Marketing"/>
    <s v="The platform for marketers to find and work with influencers"/>
    <s v="Ishan Jindal"/>
    <s v="Alok Kohli, Sanjeev Bhargava"/>
    <n v="200000"/>
    <x v="10"/>
    <n v="10"/>
    <s v="Gurugram-Marketing"/>
    <s v="Cat C"/>
    <x v="0"/>
  </r>
  <r>
    <x v="990"/>
    <n v="2020"/>
    <x v="6"/>
    <x v="3"/>
    <s v="EdTech"/>
    <s v="Rocket Skills is the #1 Platform for learning skills which will bring a high positive impact on your business and life skills."/>
    <s v="Vibhu Bahuguna, Mohit Jain"/>
    <s v="Better Capital, First Cheque, Titan Capital"/>
    <n v="200000"/>
    <x v="10"/>
    <n v="8"/>
    <s v="Gurugram-EdTech"/>
    <s v="Cat C"/>
    <x v="0"/>
  </r>
  <r>
    <x v="991"/>
    <n v="2021"/>
    <x v="6"/>
    <x v="3"/>
    <s v="Information Technology &amp; Services"/>
    <s v="EV charging station aggregator platform"/>
    <s v="Manish Narang, Kapil Narang, Ashwani Arora"/>
    <m/>
    <n v="150000"/>
    <x v="1"/>
    <n v="9"/>
    <s v="Gurugram-Information Technology &amp; Services"/>
    <s v="Cat C"/>
    <x v="0"/>
  </r>
  <r>
    <x v="992"/>
    <n v="2021"/>
    <x v="6"/>
    <x v="61"/>
    <s v="Farming"/>
    <s v="Full stack solution on agri advisory, input purchase and market linkage"/>
    <s v="Ravi Dasoundhi"/>
    <s v="EKKI"/>
    <s v="Undisclosed"/>
    <x v="1"/>
    <n v="10"/>
    <s v="Jharkhand-Farming"/>
    <s v="Cat C"/>
    <x v="0"/>
  </r>
  <r>
    <x v="993"/>
    <n v="2020"/>
    <x v="6"/>
    <x v="41"/>
    <s v="Gaming"/>
    <s v="Oneiric Gaming connects to fellow dreamers around the globe over cult favorite games like Bluff and Cricket."/>
    <s v="Avneet Singh"/>
    <s v="Trishneet Arora"/>
    <s v="Undisclosed"/>
    <x v="1"/>
    <n v="1"/>
    <s v="Chandigarh-Gaming"/>
    <s v="Cat C"/>
    <x v="0"/>
  </r>
  <r>
    <x v="956"/>
    <n v="2021"/>
    <x v="6"/>
    <x v="62"/>
    <s v="MoEVing is India's only Electric Mobility focused Technology Platform with a vision to accelerate EV adoption in India."/>
    <s v="Vikash Mishra, Mragank Jain"/>
    <s v="Anshuman Maheshwary, Dr Srihari Raju Kalidindi"/>
    <n v="5000000"/>
    <s v="Seed"/>
    <x v="1"/>
    <n v="12"/>
    <s v="Gurugram #REF!-MoEVing is India's only Electric Mobility focused Technology Platform with a vision to accelerate EV adoption in India."/>
    <s v="Cat C"/>
    <x v="0"/>
  </r>
  <r>
    <x v="994"/>
    <n v="2020"/>
    <x v="6"/>
    <x v="34"/>
    <s v="AI Chatbot"/>
    <s v="Limechat provides a personalised shopping experience for D2C companies on chat platforms using L3 conversational AI."/>
    <s v="Aniket Bajpai, Nikhil Gupta"/>
    <s v="Stellaris Venture Partners, Ramakant Sharma"/>
    <s v="75,00,000"/>
    <x v="0"/>
    <n v="4"/>
    <s v="Faridabad, Haryana-AI Chatbot"/>
    <s v="Cat C"/>
    <x v="0"/>
  </r>
  <r>
    <x v="995"/>
    <n v="2020"/>
    <x v="6"/>
    <x v="41"/>
    <s v="HealthTech"/>
    <s v="Explore a range of kids nutrition supplements formulated using highest quality ingredients, that are Deliciously Healthy and super fun to consume."/>
    <s v="Rohit Anand, Sachin Goel"/>
    <s v="Anicut Angel Fund"/>
    <s v="4,00,000"/>
    <x v="1"/>
    <n v="2"/>
    <s v="Chandigarh-HealthTech"/>
    <s v="Cat C"/>
    <x v="0"/>
  </r>
  <r>
    <x v="996"/>
    <n v="2021"/>
    <x v="6"/>
    <x v="33"/>
    <s v="Consulting"/>
    <s v="A consultancy platform for startups"/>
    <s v="Yash Shah, Kapil Mathrani, Ishit Desai"/>
    <s v="Pravesh Mehta"/>
    <s v="2,00,000"/>
    <x v="1"/>
    <n v="5"/>
    <s v="Ahmadabad-Consulting"/>
    <s v="Cat C"/>
    <x v="0"/>
  </r>
  <r>
    <x v="997"/>
    <n v="2020"/>
    <x v="6"/>
    <x v="41"/>
    <s v="AI startup"/>
    <s v="Enthu.AI operates as a conversation intelligence startup."/>
    <s v="Tushar Jain, Vishal Verma"/>
    <s v="Appit Simple Infotek"/>
    <s v="2,00,000"/>
    <x v="1"/>
    <n v="5"/>
    <s v="Chandigarh-AI startup"/>
    <s v="Cat C"/>
    <x v="0"/>
  </r>
  <r>
    <x v="998"/>
    <n v="2020"/>
    <x v="6"/>
    <x v="63"/>
    <s v="HealthCare"/>
    <s v="Offer a range of services like lab tests, consultation at home, nursing services, emergency services, and appointment management."/>
    <s v="Aditi Poyam"/>
    <m/>
    <s v="1,00,000"/>
    <x v="0"/>
    <n v="5"/>
    <s v="Jodhpur-HealthCare"/>
    <s v="Cat C"/>
    <x v="0"/>
  </r>
  <r>
    <x v="999"/>
    <n v="2021"/>
    <x v="6"/>
    <x v="41"/>
    <s v="Blockchain"/>
    <s v="CoinShift helps businesses and decentralised autonomous organisations (DAO's) manage their crypto easily"/>
    <s v="Tarun Gupta"/>
    <s v="Sequoia Capital, Sandeep Nailwal"/>
    <n v="2500000"/>
    <x v="0"/>
    <n v="9"/>
    <s v="Chandigarh-Blockchain"/>
    <s v="Cat C"/>
    <x v="0"/>
  </r>
  <r>
    <x v="1000"/>
    <n v="2020"/>
    <x v="6"/>
    <x v="36"/>
    <s v="EdTech"/>
    <s v="Building India's largest student community. Learn, network, and grow together with 40,000+ students!"/>
    <s v="Harish Uthayakumar, Shreyans Sancheti"/>
    <s v="100X.VC , Titan Capital, Rahul Mathur, Gaurav Mandlecha"/>
    <n v="400000"/>
    <x v="10"/>
    <n v="8"/>
    <s v="Goa-EdTech"/>
    <s v="Cat C"/>
    <x v="0"/>
  </r>
  <r>
    <x v="1001"/>
    <n v="2021"/>
    <x v="6"/>
    <x v="64"/>
    <s v="E-learning"/>
    <s v="Inzpira is India's only Live online 1:1 platform for Language Learning &amp; Test Preparation that lets users instantly connect with expert trainers and learn anytime, from anywhere."/>
    <s v="Rohith Namboothiri, Sruthy Ramesh"/>
    <s v="Raj Nair, Gopinath Latpate"/>
    <n v="300000"/>
    <x v="0"/>
    <n v="11"/>
    <s v="Trivandrum-E-learning"/>
    <s v="Cat C"/>
    <x v="0"/>
  </r>
  <r>
    <x v="1002"/>
    <n v="2020"/>
    <x v="6"/>
    <x v="31"/>
    <s v="Oil &amp; Energy"/>
    <s v="Green Fuels Marketplace"/>
    <s v="Kishan Karunakaran, Venkateswaran Selvan, Sumanth Kumar"/>
    <s v="Inflection Point Ventures"/>
    <n v="100000"/>
    <x v="0"/>
    <n v="11"/>
    <s v="Coimbatore-Oil &amp; Energy"/>
    <s v="Cat C"/>
    <x v="0"/>
  </r>
  <r>
    <x v="1003"/>
    <n v="2020"/>
    <x v="6"/>
    <x v="43"/>
    <s v="E-learning"/>
    <s v="EdTech platform upskilling candidates to bag deserving finance job roles."/>
    <s v="Pratik Bajaj, Kunal Shah, Mahip Gupta"/>
    <s v="Ashish Jain, Ajay Surana"/>
    <n v="100000"/>
    <x v="10"/>
    <n v="11"/>
    <s v="Surat-E-learning"/>
    <s v="Cat C"/>
    <x v="0"/>
  </r>
  <r>
    <x v="1004"/>
    <n v="2020"/>
    <x v="6"/>
    <x v="65"/>
    <s v="Computer Games"/>
    <s v="A real money game app specializing in trivia games"/>
    <s v="YC W21"/>
    <s v="Pritesh Kumar, Bharat Gupta"/>
    <s v="Upsparks"/>
    <x v="31"/>
    <n v="8"/>
    <s v="Computer Games-Computer Games"/>
    <s v="Cat C"/>
    <x v="0"/>
  </r>
  <r>
    <x v="1004"/>
    <n v="2020"/>
    <x v="6"/>
    <x v="65"/>
    <s v="Computer Games"/>
    <s v="A real money game app specializing in trivia games"/>
    <s v="YC W21"/>
    <s v="Pritesh Kumar, Bharat Gupta"/>
    <s v="Upsparks"/>
    <x v="31"/>
    <n v="8"/>
    <s v="Computer Games-Computer Games"/>
    <s v="Cat C"/>
    <x v="0"/>
  </r>
  <r>
    <x v="1005"/>
    <n v="2021"/>
    <x v="6"/>
    <x v="66"/>
    <s v="Computer Software"/>
    <s v="Finance technology"/>
    <s v="Caesar Sengupta"/>
    <s v="Sequoia Capital"/>
    <s v="Undisclosed"/>
    <x v="1"/>
    <n v="11"/>
    <s v="Mountain View, CA-Computer Software"/>
    <s v="Cat C"/>
    <x v="0"/>
  </r>
  <r>
    <x v="1006"/>
    <n v="2020"/>
    <x v="6"/>
    <x v="7"/>
    <s v="FinTech"/>
    <s v="Changing the way Indians evaluate and plan higher education"/>
    <s v="Arindam Sengupta, Eela Dubey"/>
    <s v="View Trade Holding Corp"/>
    <s v="3,00,000"/>
    <x v="10"/>
    <n v="2"/>
    <s v="Gujarat-FinTech"/>
    <s v="Cat C"/>
    <x v="0"/>
  </r>
  <r>
    <x v="1007"/>
    <n v="2020"/>
    <x v="6"/>
    <x v="67"/>
    <s v="Company-as-a-Service"/>
    <s v="The ultimate One-Stop-Shop™️ to help US and Non-US Founders to turn an idea into their dream US Business"/>
    <s v="Arjun Mahadevan, JP Pincheira"/>
    <s v="Nexus Venture Partners"/>
    <n v="3000000"/>
    <x v="1"/>
    <n v="11"/>
    <s v="New York-Company-as-a-Service"/>
    <s v="Cat C"/>
    <x v="0"/>
  </r>
  <r>
    <x v="1008"/>
    <n v="2020"/>
    <x v="6"/>
    <x v="68"/>
    <s v="Hauz Khas"/>
    <s v="A ready-to-cook Asian cuisine brand"/>
    <s v="Vidur Kataria, Sidhanth Madan"/>
    <s v="WEH Ventures"/>
    <n v="461000"/>
    <x v="0"/>
    <n v="12"/>
    <s v="Food &amp; Beverages-Hauz Khas"/>
    <s v="Cat C"/>
    <x v="0"/>
  </r>
  <r>
    <x v="1008"/>
    <n v="2020"/>
    <x v="6"/>
    <x v="68"/>
    <s v="Hauz Khas"/>
    <s v="A ready-to-cook Asian cuisine brand"/>
    <s v="Vidur Kataria, Sidhanth Madan"/>
    <s v="WEH Ventures"/>
    <n v="461000"/>
    <x v="0"/>
    <n v="12"/>
    <s v="Food &amp; Beverages-Hauz Khas"/>
    <s v="Cat C"/>
    <x v="0"/>
  </r>
  <r>
    <x v="1009"/>
    <n v="2020"/>
    <x v="6"/>
    <x v="69"/>
    <s v="Sochcast is an Audio experiences company that give the listener and creators an Immersive Audio experience"/>
    <s v="CA Harvinderjit Singh Bhatia, Garima Surana, Anil Srivatsa"/>
    <s v="Vinners, Raj Nayak, Amritaanshu Agrawal"/>
    <s v="Undisclosed"/>
    <m/>
    <x v="1"/>
    <n v="9"/>
    <s v="Online Media #REF!-Sochcast is an Audio experiences company that give the listener and creators an Immersive Audio experience"/>
    <s v="Cat C"/>
    <x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194">
  <r>
    <x v="0"/>
    <n v="1961"/>
    <s v="196"/>
    <x v="0"/>
    <s v="Logistics"/>
    <s v="India’s Most Innovative and Awarded Express Logistics Company."/>
    <s v="Yogesh Dhingra"/>
    <s v="IIFL India Private Equity Fund, Smiti Holding &amp; Trading Company"/>
    <n v="1000"/>
    <x v="0"/>
    <n v="8"/>
  </r>
  <r>
    <x v="1"/>
    <n v="1963"/>
    <s v="196"/>
    <x v="1"/>
    <s v="Furniture"/>
    <s v="5 decades of experience, superior quality and best in class innovation help us in bringing you a wide range of mattresses, pillows, protectors and other sleep solutions."/>
    <s v="P. C. Mathew"/>
    <s v="Norwest Venture Partners"/>
    <n v="60000000"/>
    <x v="1"/>
    <n v="10"/>
  </r>
  <r>
    <x v="2"/>
    <n v="1978"/>
    <s v="197"/>
    <x v="1"/>
    <s v="BioTechnology"/>
    <s v="Biocon is a fully integrated pure play biosimilars organization, globally engaged in developing high quality affordable biosimilars."/>
    <s v="Kiran Mazumdar-Shaw"/>
    <s v="Goldman Sachs, Tata Capital"/>
    <s v="7,00,00,000"/>
    <x v="1"/>
    <n v="1"/>
  </r>
  <r>
    <x v="3"/>
    <n v="1989"/>
    <s v="198"/>
    <x v="0"/>
    <s v="Renewable Energy"/>
    <s v="Waaree is India's Largest Solar Module Manufacturer &amp; fastest growing EPC company with Presence across 68 countries."/>
    <s v="Hitesh Doshi"/>
    <s v="Centrum Financial Services"/>
    <s v="20,00,000"/>
    <x v="0"/>
    <n v="4"/>
  </r>
  <r>
    <x v="4"/>
    <n v="1984"/>
    <s v="198"/>
    <x v="2"/>
    <s v="FinTech"/>
    <s v="Five-Star is a Registered Non Banking Finance Company (NBFC) with Reserve Bank of India (RBI)."/>
    <s v="V K Ranganathan"/>
    <s v="TPG Capital Asia, Epiq Capital"/>
    <s v="23,40,00,000"/>
    <x v="1"/>
    <n v="3"/>
  </r>
  <r>
    <x v="5"/>
    <n v="1989"/>
    <s v="198"/>
    <x v="3"/>
    <s v="Health, Wellness &amp; Fitness"/>
    <s v="VLCC is today widely recognized for its comprehensive portfolio of beauty and wellness products and services"/>
    <s v="Vandana Luthra"/>
    <m/>
    <n v="4000000"/>
    <x v="1"/>
    <n v="10"/>
  </r>
  <r>
    <x v="6"/>
    <n v="1991"/>
    <s v="199"/>
    <x v="4"/>
    <s v="AgriTech"/>
    <s v="Safex Chemicals India Ltd is a leading company having a strong foothold in the Indian agrochemicals industry."/>
    <s v="SK Jindal, SK Chaudhary"/>
    <s v="BanyanTree Finance Pvt. Ltd."/>
    <s v="5,00,00,000"/>
    <x v="1"/>
    <n v="3"/>
  </r>
  <r>
    <x v="7"/>
    <n v="1993"/>
    <s v="199"/>
    <x v="1"/>
    <s v="Electronics"/>
    <s v="Tessolve Semiconductor offers engineering in semiconductor design, test/product engineering, failure analysis, systems design."/>
    <s v="P Raja Manickam, Srinivas Chinamilli, Veerappan V"/>
    <s v="Novo Tellus Capital"/>
    <s v="4,00,00,000"/>
    <x v="1"/>
    <n v="4"/>
  </r>
  <r>
    <x v="8"/>
    <n v="1994"/>
    <s v="199"/>
    <x v="0"/>
    <s v="FinTech"/>
    <s v="Moneyboxx Finance provides easy access to financing to the deserving micro enterprises."/>
    <s v="Deepak Aggarwal"/>
    <s v="Ashv Finance, BlackSoil Capital"/>
    <s v="30,00,000"/>
    <x v="2"/>
    <n v="3"/>
  </r>
  <r>
    <x v="9"/>
    <n v="1998"/>
    <s v="199"/>
    <x v="5"/>
    <s v="Information Technology &amp; Services"/>
    <s v="A merchant platform company that provides financing and last-mile retail transaction technology to merchants"/>
    <s v="Amrish Rau"/>
    <s v="Invesco Developing Markets Fund"/>
    <n v="100000000"/>
    <x v="1"/>
    <n v="9"/>
  </r>
  <r>
    <x v="10"/>
    <n v="1999"/>
    <s v="199"/>
    <x v="0"/>
    <s v="Healthcare"/>
    <s v="Nobel Hygiene is one of the leading disposable hygiene care products manufacturer in the country with an ISO 9001:2015 and CE certification, headquartered in Mumbai."/>
    <s v="Johari Kamal"/>
    <s v="Quadria Capital"/>
    <n v="60000000"/>
    <x v="1"/>
    <n v="6"/>
  </r>
  <r>
    <x v="9"/>
    <n v="1998"/>
    <s v="199"/>
    <x v="5"/>
    <s v="Information Technology"/>
    <s v="A merchant platform company that provides financing and last-mile retail transaction technology to merchants"/>
    <s v="Amrish Rau"/>
    <s v="Fidelity, BlackRock"/>
    <n v="600000"/>
    <x v="1"/>
    <n v="7"/>
  </r>
  <r>
    <x v="11"/>
    <n v="1994"/>
    <s v="199"/>
    <x v="6"/>
    <s v="Financial Services"/>
    <s v="SK Finance is a leading player in vehicle financing and small business loans lending space with AUM over 4000cr."/>
    <s v="Rajendra Setia"/>
    <s v="IIFL Wealth, TPG Growth, Norwest Venture Partners"/>
    <n v="53000000"/>
    <x v="3"/>
    <n v="12"/>
  </r>
  <r>
    <x v="12"/>
    <n v="1999"/>
    <s v="199"/>
    <x v="7"/>
    <s v="FinTech"/>
    <s v="Lendingkart is an online financing company dedicated to help entrepreneurs and small businesses with Working Capital Loans."/>
    <s v="Harshvardhan Lunia, Mukul Sachan"/>
    <s v="Bertelsmann India Investments, Fullerton Financial Holdings"/>
    <s v="1,50,00,000"/>
    <x v="2"/>
    <n v="4"/>
  </r>
  <r>
    <x v="13"/>
    <n v="2008"/>
    <s v="200"/>
    <x v="1"/>
    <s v="Food &amp; Beverages"/>
    <s v="Instigate your sixth sense with our new range of chocolates."/>
    <s v="Vimal Sharma"/>
    <s v="Klub"/>
    <s v="Undisclosed"/>
    <x v="1"/>
    <n v="7"/>
  </r>
  <r>
    <x v="14"/>
    <n v="2008"/>
    <s v="200"/>
    <x v="0"/>
    <s v="FinTech"/>
    <s v="Svasti works with urban slum dwellers women microentrepreneurs."/>
    <s v="Arunkumar Padmanabhan, Narayanan Subramaniam"/>
    <s v="Kayenne Ventures, Nordic Microfinance Initiative"/>
    <s v="40,00,000"/>
    <x v="1"/>
    <n v="3"/>
  </r>
  <r>
    <x v="15"/>
    <n v="2008"/>
    <s v="200"/>
    <x v="0"/>
    <s v="Gaming"/>
    <s v="Dream Sports is India’s leading sports technology company with brands such as Dream11, FanCode, DreamX and DreamSetGo in its portfolio."/>
    <s v="Bhavit Sheth, Harsh Jain"/>
    <s v="TCV, D1 Capital Partners, Falcon Edge."/>
    <s v="40,00,00,000"/>
    <x v="1"/>
    <n v="3"/>
  </r>
  <r>
    <x v="16"/>
    <n v="2000"/>
    <s v="200"/>
    <x v="1"/>
    <s v="HealthTech"/>
    <s v="MediBuddy is a Trusted Digital Platform for Cashless Healthcare. MediBuddy connects patients with doctors and hospitals."/>
    <s v="atish Kannan, Enbasekar"/>
    <s v="IDFC Private Equity, Bessemer Venture Partners"/>
    <s v="4,00,00,000"/>
    <x v="4"/>
    <n v="2"/>
  </r>
  <r>
    <x v="16"/>
    <n v="2000"/>
    <s v="200"/>
    <x v="1"/>
    <s v="EdTech"/>
    <s v="MediBuddy is a digital healthcare platform for inpatient hospitalization, outpatient services, and corporate wellness benefits."/>
    <s v="Satish Kannan"/>
    <s v="InnoVen Capital, TEAMFund"/>
    <s v="30,00,000"/>
    <x v="2"/>
    <n v="2"/>
  </r>
  <r>
    <x v="17"/>
    <n v="2000"/>
    <s v="200"/>
    <x v="0"/>
    <s v="Gaming"/>
    <s v="Nazara Technologies develops mobile content such as games, themes, wallpapers, and multimedia."/>
    <s v="Nitish Mittersain"/>
    <s v="Hornbill Capital Advisers, Plutus Wealth Management"/>
    <s v="3,00,00,000"/>
    <x v="1"/>
    <n v="3"/>
  </r>
  <r>
    <x v="18"/>
    <n v="2007"/>
    <s v="200"/>
    <x v="0"/>
    <s v="Drone"/>
    <s v="ideaForge is an Indian company engaged in the development of unmanned aerial systems."/>
    <s v="Ankit Mehta, Ashish Bhat"/>
    <s v="Infosys, Qualcomm Ventures"/>
    <s v="20,00,000"/>
    <x v="1"/>
    <n v="3"/>
  </r>
  <r>
    <x v="19"/>
    <n v="2007"/>
    <s v="200"/>
    <x v="1"/>
    <s v="BioTechnology"/>
    <s v="Stelis Biopharma is a vertically integrated biopharmaceutical company."/>
    <s v="Pudhucode Radhakrishnan Kannan"/>
    <s v="RouteOne, Mankekar Family Office"/>
    <s v="19,50,00,000"/>
    <x v="4"/>
    <n v="3"/>
  </r>
  <r>
    <x v="20"/>
    <n v="2000"/>
    <s v="200"/>
    <x v="4"/>
    <s v="Healthcare"/>
    <s v="Max Healthcare is one of the leading chain of hospitals in India."/>
    <s v="Analjit Singh"/>
    <s v="Radiant Life Care Private Ltd, Life Healthcare"/>
    <s v="14,00,00,000"/>
    <x v="1"/>
    <n v="3"/>
  </r>
  <r>
    <x v="21"/>
    <n v="2008"/>
    <s v="200"/>
    <x v="1"/>
    <s v="Consulting"/>
    <s v="ANSR Consulting is providing end-to-end services for companies, setting up captive service centers."/>
    <s v="Lalit Ahuja"/>
    <s v="Sistema Asia Capital, Evolvence India Fund"/>
    <s v="1,50,00,000"/>
    <x v="4"/>
    <n v="5"/>
  </r>
  <r>
    <x v="17"/>
    <n v="2000"/>
    <s v="200"/>
    <x v="0"/>
    <s v="Gaming"/>
    <s v="Nazara Technologies develops mobile content such as games, themes, wallpapers, and multimedia."/>
    <s v="Nitish Mittersain"/>
    <s v="Plutus Wealth Management, Turtle Entertainment"/>
    <s v="1,00,00,000"/>
    <x v="1"/>
    <n v="2"/>
  </r>
  <r>
    <x v="22"/>
    <n v="2007"/>
    <s v="200"/>
    <x v="1"/>
    <s v="Innovation Management"/>
    <s v="Owner of Dailyhunt App and I-Pay"/>
    <s v="Virendra Gupta"/>
    <s v="Canaan Valley Capital, Glade Brook Capital Partners"/>
    <s v="1,00,00,00,000"/>
    <x v="5"/>
    <n v="2"/>
  </r>
  <r>
    <x v="15"/>
    <n v="2008"/>
    <s v="200"/>
    <x v="0"/>
    <s v="Sports"/>
    <s v="Dream Sports is India’s leading sports technology company with brands such as Dream11, world’s largest fantasy sports platform"/>
    <s v="Harsh Jain"/>
    <s v="Falcon Edge, DST Global, D1 Capital, Redbird Capital, Tiger Global"/>
    <n v="840000000"/>
    <x v="1"/>
    <n v="11"/>
  </r>
  <r>
    <x v="23"/>
    <n v="2008"/>
    <s v="200"/>
    <x v="4"/>
    <s v="Pet care"/>
    <s v="A one stop shop for all pet products with paw prints all across India, we design, manufacture and customize stylish"/>
    <s v="Rashi Sanon"/>
    <s v="Verlinvest, Sequoia Capital India"/>
    <n v="37000000"/>
    <x v="6"/>
    <n v="8"/>
  </r>
  <r>
    <x v="24"/>
    <n v="2002"/>
    <s v="200"/>
    <x v="5"/>
    <s v="Cosmetics"/>
    <s v="One of india’s most trusted and technologically advanced white label manufacturer in the personal care space"/>
    <s v="Mohit Goel"/>
    <s v="Sixth Sense Ventures"/>
    <n v="32000000"/>
    <x v="6"/>
    <n v="12"/>
  </r>
  <r>
    <x v="25"/>
    <n v="2009"/>
    <s v="200"/>
    <x v="8"/>
    <s v="Hospital &amp; Health Care"/>
    <s v="A vision and passion of redefining healthcare delivery in India in 2010, NephroPlus today is India’s largest network of dialysis centres."/>
    <s v="Vikram Vuppala"/>
    <s v="IIFL Asset Management"/>
    <n v="24000000"/>
    <x v="7"/>
    <n v="12"/>
  </r>
  <r>
    <x v="25"/>
    <n v="2009"/>
    <s v="200"/>
    <x v="8"/>
    <s v="Hospital &amp; Health Care"/>
    <s v="A vision and passion of redefining healthcare delivery in India in 2010, NephroPlus today is India’s largest network of dialysis centres."/>
    <s v="Vikram Vuppala"/>
    <s v="IIFL Asset Management"/>
    <n v="24000000"/>
    <x v="7"/>
    <n v="12"/>
  </r>
  <r>
    <x v="26"/>
    <n v="2009"/>
    <s v="200"/>
    <x v="0"/>
    <s v="Consumer Goods"/>
    <s v="Wonderchef Cookware and Appliances is a perfect blend of health, taste, and convenience that inspires us to 'cook with pride'."/>
    <s v="Ravi Saxena"/>
    <s v="Sixth Sense Ventures, Godrej Family office, Malpani Group"/>
    <n v="20000000"/>
    <x v="1"/>
    <n v="11"/>
  </r>
  <r>
    <x v="27"/>
    <n v="2009"/>
    <s v="200"/>
    <x v="0"/>
    <s v="Computer Software"/>
    <s v="Voice, video &amp; text chat SDKs, APIs &amp; Plugins for Developers."/>
    <s v="Anuj, Anant Garg"/>
    <s v="Signal Peak Ventures"/>
    <n v="10000000"/>
    <x v="6"/>
    <n v="12"/>
  </r>
  <r>
    <x v="28"/>
    <n v="2002"/>
    <s v="200"/>
    <x v="0"/>
    <s v="Insurance"/>
    <s v="Probus Insurance is a leading InsurTech platform in India."/>
    <s v="Rakesh goyal"/>
    <s v="BlueOrchard Impact Investment Managers"/>
    <n v="6700000"/>
    <x v="1"/>
    <n v="12"/>
  </r>
  <r>
    <x v="29"/>
    <n v="2007"/>
    <s v="200"/>
    <x v="8"/>
    <s v="Telecommunications"/>
    <s v="Ozonetel is leading Cloud Telephony solution provider."/>
    <s v="CSN Murthy, Atul Sharma"/>
    <s v="Stakeboat Capital"/>
    <n v="5000000"/>
    <x v="6"/>
    <n v="10"/>
  </r>
  <r>
    <x v="30"/>
    <n v="2008"/>
    <s v="200"/>
    <x v="0"/>
    <s v="Information Technology &amp; Services"/>
    <s v="A mobile applications development platform for technologies including Symbian, Blackberry, and early versions of iOS and Android."/>
    <s v="Amitabh Kanekar, Satyajit Kanekar"/>
    <s v="Kvanto Payment Services"/>
    <n v="4700000"/>
    <x v="1"/>
    <n v="10"/>
  </r>
  <r>
    <x v="31"/>
    <n v="2009"/>
    <s v="200"/>
    <x v="4"/>
    <s v="Logistics"/>
    <s v="HoliSol Logistics Is a Supply Chain Operations Company!"/>
    <s v="Manish Ahuja, Naveen Rawat, Rahul Dogar"/>
    <s v="BlackSoil, CLSA Capital Partners"/>
    <n v="3000000"/>
    <x v="1"/>
    <n v="6"/>
  </r>
  <r>
    <x v="16"/>
    <n v="2000"/>
    <s v="200"/>
    <x v="1"/>
    <s v="Heathcare"/>
    <s v="MediBuddy is a digital healthcare platform for inpatient hospitalization, outpatient services, and corporate wellness benefits."/>
    <s v="Satish Kannan, Enbasekar"/>
    <s v="Stride Ventures, InnoVen Capital"/>
    <n v="3000000"/>
    <x v="1"/>
    <n v="6"/>
  </r>
  <r>
    <x v="32"/>
    <n v="2006"/>
    <s v="200"/>
    <x v="1"/>
    <s v="Information Technology &amp; Services"/>
    <s v="Driving Digitization &amp; Automation of Cash &amp; Liquidity, Risk, Treasury &amp; Trade Finance functions of the Corporate."/>
    <s v="C M Grover, TM Manjunath"/>
    <m/>
    <n v="1000000"/>
    <x v="8"/>
    <n v="10"/>
  </r>
  <r>
    <x v="33"/>
    <n v="2003"/>
    <s v="200"/>
    <x v="5"/>
    <s v="Environmental Services"/>
    <s v="Provide services that allow clients to understand and organize themselves around changing environment."/>
    <s v="Yogesh Patil"/>
    <s v="Northern Arc, Caspian Impact Investments"/>
    <n v="1000000"/>
    <x v="1"/>
    <n v="7"/>
  </r>
  <r>
    <x v="34"/>
    <n v="2008"/>
    <s v="200"/>
    <x v="3"/>
    <s v="Insurance"/>
    <s v="PolicyBazaar designs an online life insurance and general insurance comparison portal that analyzes financial products."/>
    <s v="Alok Bansal, Avaneesh Nirjar, Manoj Sharma, Tarun Mathur, Yashish Dahiya"/>
    <s v="Falcon Edge Capital, White Oak Global Advisors"/>
    <s v="7,50,00,000"/>
    <x v="1"/>
    <n v="3"/>
  </r>
  <r>
    <x v="35"/>
    <n v="2008"/>
    <s v="200"/>
    <x v="2"/>
    <s v="FinTech"/>
    <s v="Northern Arc Capital is a Non-Banking Finance Company that provides borrows with access to debt investors."/>
    <s v="Kshama Fernandes"/>
    <s v="Kotak Mahindra Bank, FMO"/>
    <s v="50,00,000"/>
    <x v="1"/>
    <n v="4"/>
  </r>
  <r>
    <x v="35"/>
    <n v="2008"/>
    <s v="200"/>
    <x v="2"/>
    <s v="FinTech"/>
    <s v="Northern Arc Capital (Formerly known as IFMR Capital) is a Non-Banking Finance Company."/>
    <s v="Kshama Fernandes"/>
    <s v="Asian Development Bank, U.S. International Development Finance Corp"/>
    <s v="5,00,00,000"/>
    <x v="2"/>
    <n v="3"/>
  </r>
  <r>
    <x v="36"/>
    <n v="2007"/>
    <s v="200"/>
    <x v="2"/>
    <s v="FinTech"/>
    <s v="Asirvad Microfinance provides microfinance loans to women from a poor and low-income households."/>
    <s v="Raja Vaidyanathan"/>
    <s v="WorldBusiness Capital, Northern Arc"/>
    <s v="1,50,00,000"/>
    <x v="1"/>
    <n v="5"/>
  </r>
  <r>
    <x v="37"/>
    <n v="2009"/>
    <s v="200"/>
    <x v="3"/>
    <s v="E-commerce"/>
    <s v="Cashify.in is an e-commerce platform for reselling used electronic gadgets."/>
    <s v="Amit Sethi, Mandeep Manocha, Nakul Kumar"/>
    <s v="Bessemer Venture Partners, CDH Investments"/>
    <s v="1,50,00,000"/>
    <x v="1"/>
    <n v="3"/>
  </r>
  <r>
    <x v="35"/>
    <n v="2008"/>
    <s v="200"/>
    <x v="2"/>
    <s v="FinTech"/>
    <s v="Northern Arc Capital (Formerly known as IFMR Capital) is a Non-Banking Finance Company."/>
    <s v="Kshama Fernandes"/>
    <s v="U.S. International Development Finance Corp, Asian Development Bank"/>
    <s v="1,00,00,000"/>
    <x v="2"/>
    <n v="3"/>
  </r>
  <r>
    <x v="38"/>
    <n v="2008"/>
    <s v="200"/>
    <x v="6"/>
    <s v="Automotive"/>
    <s v="Redefining the country’s personal mobility ecosystem with technologically enhanced solutions."/>
    <s v="Amit Jain, Anurag Jain"/>
    <m/>
    <n v="250000000"/>
    <x v="7"/>
    <n v="10"/>
  </r>
  <r>
    <x v="39"/>
    <n v="2007"/>
    <s v="200"/>
    <x v="3"/>
    <s v="IT"/>
    <s v="AI-based travel app offering seamless planning and booking for flights, trains, buses, hotels and more!"/>
    <s v="Rajnish Kumar, Aloke Bajpai"/>
    <s v="GIC, Infoedge"/>
    <n v="53000000"/>
    <x v="1"/>
    <n v="7"/>
  </r>
  <r>
    <x v="40"/>
    <n v="2004"/>
    <s v="200"/>
    <x v="2"/>
    <s v="Biotechnology"/>
    <s v="A building block of the team that preserves the building blocks of life"/>
    <s v="S. Abhaya Kumar"/>
    <s v="Orbimed Asia Partners"/>
    <n v="30000000"/>
    <x v="1"/>
    <n v="9"/>
  </r>
  <r>
    <x v="41"/>
    <n v="2008"/>
    <s v="200"/>
    <x v="9"/>
    <s v="Food &amp; Beverages"/>
    <s v="WOW! Momo is one of the fastest-growing food brands in India."/>
    <s v="Binod Homagai, Sagar Daryani, Shah Miftaur Rahman"/>
    <s v="Tree Line Investment Management"/>
    <n v="15000000"/>
    <x v="9"/>
    <n v="9"/>
  </r>
  <r>
    <x v="42"/>
    <n v="2005"/>
    <s v="200"/>
    <x v="2"/>
    <s v="Information Technology &amp; Services"/>
    <s v="Kaar Technologies is an SAP global consultancy firm that designs, delivers and deploys cutting-edge SAP solutions for businesses around the world."/>
    <s v="Maran Nagarajan"/>
    <s v="BlackSoil"/>
    <n v="4000000"/>
    <x v="1"/>
    <n v="10"/>
  </r>
  <r>
    <x v="43"/>
    <n v="2008"/>
    <s v="200"/>
    <x v="9"/>
    <s v="EdTech"/>
    <s v="Kredent Academy is the unique concept where financial market professionals have taken the onus of creating a strong knowledge bank in their area of expertise"/>
    <s v="Vineet Patawari, Vivek Bajaj, Vinay Pagaria"/>
    <s v="Kotak Securities"/>
    <n v="1000000"/>
    <x v="1"/>
    <n v="7"/>
  </r>
  <r>
    <x v="44"/>
    <n v="2004"/>
    <s v="200"/>
    <x v="10"/>
    <s v="Tourism"/>
    <s v="B: Live is an electric vehicle tourism startup."/>
    <s v="Samarth Kholkar, Sandeep Mukherjee"/>
    <s v="Mumbai Angels, DNA Entertainment Networks"/>
    <s v="10,00,000"/>
    <x v="8"/>
    <n v="3"/>
  </r>
  <r>
    <x v="45"/>
    <n v="2008"/>
    <s v="200"/>
    <x v="11"/>
    <s v="Eyewear"/>
    <s v="India's fastest growing eyewear company and largest eyewear company online."/>
    <s v="Peyush Bansal"/>
    <s v="Temasek, Falcon Edge"/>
    <n v="220000000"/>
    <x v="1"/>
    <n v="7"/>
  </r>
  <r>
    <x v="46"/>
    <n v="2006"/>
    <s v="200"/>
    <x v="12"/>
    <s v="Venture Capital &amp; Private Equity"/>
    <s v="Better is a top-tier India-focused pre-seed venture firm with a portfolio of 100+ companies including stellar successes like Rupeek, Open, Khatabook, Bijak"/>
    <s v="Vaibhav Domkundwar"/>
    <m/>
    <n v="15000000"/>
    <x v="1"/>
    <n v="11"/>
  </r>
  <r>
    <x v="47"/>
    <n v="2009"/>
    <s v="200"/>
    <x v="13"/>
    <s v="Primary Business is Development and Manufacturing of Novel Healthcare Products in Effervescent forms using imported propriety ingredients."/>
    <s v="Varun Khanna"/>
    <s v="Morgan Stanley Private Equity Asia"/>
    <n v="22000000"/>
    <s v="Series C"/>
    <x v="1"/>
    <n v="12"/>
  </r>
  <r>
    <x v="47"/>
    <n v="2009"/>
    <s v="200"/>
    <x v="13"/>
    <s v="Primary Business is Development and Manufacturing of Novel Healthcare Products in Effervescent forms using imported propriety ingredients."/>
    <s v="Varun Khanna"/>
    <s v="Morgan Stanley Private Equity Asia"/>
    <n v="22000000"/>
    <s v="Series C"/>
    <x v="1"/>
    <n v="12"/>
  </r>
  <r>
    <x v="48"/>
    <n v="2009"/>
    <s v="200"/>
    <x v="14"/>
    <s v="FinTech"/>
    <s v="Annapurna Microfinance is a microfinance venture that works for the financial and economic upliftment of underserved and unreached women."/>
    <s v="Gobinda Chandra Pattnaik"/>
    <s v="Asian Development Bank, Oman India Joint Investment Fund"/>
    <s v="3,00,00,000"/>
    <x v="1"/>
    <n v="3"/>
  </r>
  <r>
    <x v="49"/>
    <n v="2019"/>
    <s v="201"/>
    <x v="8"/>
    <s v="Computer Software"/>
    <s v="Industry-leading augmented intelligence software for Talent Intelligence, Recruitment Automation, and Applicant Tracking"/>
    <s v="Deepak Agrawal"/>
    <s v="Arcilla, Samir Khosla"/>
    <s v="Undisclosed"/>
    <x v="1"/>
    <n v="11"/>
  </r>
  <r>
    <x v="50"/>
    <n v="2017"/>
    <s v="201"/>
    <x v="1"/>
    <s v="Defense &amp; Space"/>
    <s v="SatSure is an innovative decision analytics company"/>
    <s v="Prateep Basu, Rashmit Singh Sukhmani, Abhishek Raju"/>
    <s v="Baring PE India"/>
    <s v="Undisclosed"/>
    <x v="1"/>
    <n v="11"/>
  </r>
  <r>
    <x v="51"/>
    <n v="2019"/>
    <s v="201"/>
    <x v="4"/>
    <s v="Financial Services"/>
    <s v="India’s fastest growing fintech company, which has revolutionized the ultimate banking experience especially by reaching out to thousands of blue-collared employees by promoting digital banking solutions across India."/>
    <s v="Ankit Bhargava"/>
    <s v="The StarupLab, AngelBay"/>
    <s v="Undisclosed"/>
    <x v="1"/>
    <n v="11"/>
  </r>
  <r>
    <x v="52"/>
    <n v="2011"/>
    <s v="201"/>
    <x v="1"/>
    <s v="Computer Software"/>
    <s v="LeadSquared is a marketing automation and sales execution platform that helps businesses increase their closures, manage their pipelines"/>
    <s v="Nilesh Patel"/>
    <s v="International Finance Corporation"/>
    <s v="Undisclosed"/>
    <x v="1"/>
    <n v="10"/>
  </r>
  <r>
    <x v="53"/>
    <n v="2014"/>
    <s v="201"/>
    <x v="1"/>
    <s v="Retail"/>
    <s v="An Indian, mom-made toy brand passionate about making playtime development-friendly, child-safe, and sustainable. Our design philosophy is that play is 90% child and 10% toy."/>
    <s v="Meeta Sharma Gupta"/>
    <s v="Dia Mirza"/>
    <s v="Undisclosed"/>
    <x v="1"/>
    <n v="10"/>
  </r>
  <r>
    <x v="54"/>
    <n v="2013"/>
    <s v="201"/>
    <x v="5"/>
    <s v="Arts &amp; Crafts"/>
    <s v="WallMantra is a well reputed wall decoration online store in India."/>
    <s v="Shivam Agarwal"/>
    <s v="Velocity"/>
    <s v="Undisclosed"/>
    <x v="1"/>
    <n v="10"/>
  </r>
  <r>
    <x v="55"/>
    <n v="2019"/>
    <s v="201"/>
    <x v="0"/>
    <s v="Food &amp; Beverages"/>
    <s v="India's First Protein Water in 21g and 10g Variants with BCAA."/>
    <s v="Ananth B Prabhala, Mitisha Mehta"/>
    <s v="Eaglewings Ventures"/>
    <s v="Undisclosed"/>
    <x v="0"/>
    <n v="9"/>
  </r>
  <r>
    <x v="56"/>
    <n v="2016"/>
    <s v="201"/>
    <x v="1"/>
    <s v="Farming"/>
    <s v="Nimble Growth Organics is the new age Agri startup which through its proprietary package of practice (PoP) cultivates organic fruits &amp; vegetables and ensure that authentic food reaches plate."/>
    <s v="Rahul Saria, Nagendra Kalkuli, Abhisek Bhagchandka, Pradeep Kumar ML"/>
    <m/>
    <s v="Undisclosed"/>
    <x v="0"/>
    <n v="9"/>
  </r>
  <r>
    <x v="57"/>
    <n v="2019"/>
    <s v="201"/>
    <x v="0"/>
    <s v="E-learning"/>
    <s v="The world's largest AI Videobot platform providing futuristic solutions for businesses &amp; colleges and employment"/>
    <s v="Jatin Solanki, Vivek Gupta"/>
    <s v="Kunal Shah, Anant Maheshwari"/>
    <s v="Undisclosed"/>
    <x v="1"/>
    <n v="9"/>
  </r>
  <r>
    <x v="58"/>
    <n v="2017"/>
    <s v="201"/>
    <x v="4"/>
    <s v="Higher Education"/>
    <s v="India's Most Trusted Study Abroad Platform"/>
    <s v="Akshay Chaturvedi"/>
    <s v="Vijay Shekhar Sharma, Rohit Kapoor, Amanpreet Bajaj, Lalit Singh"/>
    <s v="Undisclosed"/>
    <x v="1"/>
    <n v="9"/>
  </r>
  <r>
    <x v="59"/>
    <n v="2012"/>
    <s v="201"/>
    <x v="0"/>
    <s v="Consumer Electronics"/>
    <s v="A maker of energy-efficient smart fans"/>
    <s v="Manoj Meena, Sibabrata Das"/>
    <s v="Ka Enterprises"/>
    <s v="Undisclosed"/>
    <x v="1"/>
    <n v="9"/>
  </r>
  <r>
    <x v="60"/>
    <n v="2013"/>
    <s v="201"/>
    <x v="0"/>
    <s v="EdTech"/>
    <s v="LIVE online classes with expert tutors for K-12 for CBSE, ICSE and State Boards."/>
    <s v="Ali Asgar Kagzi, Piyush Dhanuka"/>
    <s v="Navneet Education"/>
    <s v="Undisclosed"/>
    <x v="1"/>
    <n v="9"/>
  </r>
  <r>
    <x v="61"/>
    <n v="2019"/>
    <s v="201"/>
    <x v="0"/>
    <s v="Computer Software"/>
    <s v="Sapio helps government create policies driven by the power of data and AI."/>
    <s v="Hardik Somani, Ashwin Srivastava, Shripal Jain, Viral Vora"/>
    <s v="Rachit Poddar, Rajesh Gupta"/>
    <s v="Undisclosed"/>
    <x v="1"/>
    <n v="9"/>
  </r>
  <r>
    <x v="62"/>
    <n v="2019"/>
    <s v="201"/>
    <x v="1"/>
    <s v="FinTech"/>
    <s v="Prime objective is to empower Indian startups by creating the right financial products starting with a high-limit corporate credit card with unlimited benefits"/>
    <s v="Pei-fu Hsieh, Amit Jangir, Kartik Jain, Sunil Sinha"/>
    <s v="Y Combinator"/>
    <s v="Undisclosed"/>
    <x v="1"/>
    <n v="8"/>
  </r>
  <r>
    <x v="63"/>
    <n v="2011"/>
    <s v="201"/>
    <x v="0"/>
    <s v="Consumer Goods"/>
    <s v="Imagimake – one of the fastest growing and most innovative start-up in the field of Toys, Games &amp; Artist Supplies."/>
    <s v="Disha Katharani, Ravi Jalan"/>
    <s v="Velocity"/>
    <s v="Undisclosed"/>
    <x v="1"/>
    <n v="8"/>
  </r>
  <r>
    <x v="64"/>
    <n v="2012"/>
    <s v="201"/>
    <x v="4"/>
    <s v="Information Technology"/>
    <s v="Hike is an Indian AI-led Unicorn startup that is committed to building a new social future."/>
    <s v="Kavin Bharti Mittal"/>
    <s v="Binny Bansal, Kunal Shah"/>
    <s v="Undisclosed"/>
    <x v="1"/>
    <n v="8"/>
  </r>
  <r>
    <x v="65"/>
    <n v="2014"/>
    <s v="201"/>
    <x v="0"/>
    <s v="Food &amp; Beverages"/>
    <s v="Snack Amor aims is to offer a healthy, natural and tasty snacking experience to its customers."/>
    <s v="Deepak Grover"/>
    <s v="Sanchit Agarwal, Sujan Sinha, Michael Cooke"/>
    <s v="Undisclosed"/>
    <x v="1"/>
    <n v="8"/>
  </r>
  <r>
    <x v="66"/>
    <n v="2018"/>
    <s v="201"/>
    <x v="15"/>
    <s v="Automotive"/>
    <s v="Building the Operating System for managing Electric Vehicles in fleets."/>
    <s v="Ashwin Shankar"/>
    <s v="IAN"/>
    <s v="Undisclosed"/>
    <x v="0"/>
    <n v="8"/>
  </r>
  <r>
    <x v="67"/>
    <n v="2015"/>
    <s v="201"/>
    <x v="1"/>
    <s v="EdTech"/>
    <s v="Unacademy aims to build the world's largest online knowledge repository for multi-lingual education."/>
    <s v="Gaurav Munjal, Hemesh Singh, Roman Saini"/>
    <s v="Bhavin Turakhia"/>
    <s v="Undisclosed"/>
    <x v="1"/>
    <n v="8"/>
  </r>
  <r>
    <x v="68"/>
    <n v="2017"/>
    <s v="201"/>
    <x v="1"/>
    <s v="Healthcare"/>
    <s v="AyuRythm is the world's first completely digital solution for personalized holistic wellness based on Ayurvedic principles."/>
    <s v="Abhilesh Gupta"/>
    <s v="SucSEED Indovation Fund"/>
    <s v="undisclosed"/>
    <x v="0"/>
    <n v="8"/>
  </r>
  <r>
    <x v="69"/>
    <n v="2014"/>
    <s v="201"/>
    <x v="1"/>
    <s v="EdTech"/>
    <s v="Enguru provides a personalized &amp; gamified English learning solution to prepare young adults for the workplace."/>
    <s v="Arshan Vakil, Tahem Veer Verma, Udit Hinduja"/>
    <s v="Potencia Ventures, Bisk Ventures, LetsVenture, Ronnie Screwvala, Arihant Patni"/>
    <s v="undisclosed"/>
    <x v="8"/>
    <n v="8"/>
  </r>
  <r>
    <x v="70"/>
    <n v="2019"/>
    <s v="201"/>
    <x v="1"/>
    <s v="Computer software"/>
    <s v="Continuous Leadership Development &amp; Employee Engagement platform. Improve Leadership, Culture and Experience real-time."/>
    <s v="Yasharth Mishra, Gaurav Bhawnani, Kunal Mishra"/>
    <s v="Endiya Partners"/>
    <s v="Undisclosed"/>
    <x v="0"/>
    <n v="7"/>
  </r>
  <r>
    <x v="71"/>
    <n v="2017"/>
    <s v="201"/>
    <x v="0"/>
    <s v="EdTech"/>
    <s v="Careerninja Is A Funded, Early-stage Ed-tech Venture Building A Personalized Learning Platform To Help People Achieve Their Career Goals"/>
    <s v="Shronit Ladhaniai"/>
    <s v="Unitus Ventures"/>
    <s v="Undisclosed"/>
    <x v="0"/>
    <n v="7"/>
  </r>
  <r>
    <x v="72"/>
    <n v="2017"/>
    <s v="201"/>
    <x v="1"/>
    <s v="Computer software"/>
    <s v="Slang Labs provides accurate and multilingual in-app voice assistants for Android and web apps"/>
    <s v="Kumar Rangarajan"/>
    <s v="100x Entrepreneurs"/>
    <s v="Undisclosed"/>
    <x v="1"/>
    <n v="7"/>
  </r>
  <r>
    <x v="73"/>
    <n v="2017"/>
    <s v="201"/>
    <x v="8"/>
    <s v="Food &amp; Beverages"/>
    <s v="A modern farms close to where your home is. Creating positive change at every step from seed to store ensuring quality and traceability."/>
    <s v="Srinivas Chaganti, Vihari Kanukollu, Sairam Reddy"/>
    <s v="BASF Venture Capital GmbH"/>
    <s v="Undisclosed"/>
    <x v="1"/>
    <n v="7"/>
  </r>
  <r>
    <x v="74"/>
    <n v="2015"/>
    <s v="201"/>
    <x v="15"/>
    <s v="Healthcare"/>
    <s v="Mission is to advance global standards of assisted living and make it dignified and safer."/>
    <s v="Ganesh Sonawane"/>
    <s v="Klub"/>
    <s v="Undisclosed"/>
    <x v="1"/>
    <n v="7"/>
  </r>
  <r>
    <x v="75"/>
    <n v="2019"/>
    <s v="201"/>
    <x v="1"/>
    <s v="FinTech"/>
    <s v="Pocketly provides quick cash on hand, anytime - anywhere!"/>
    <s v="Aarav Bhatia, Navdeesh Ahuja"/>
    <m/>
    <s v="Undisclosed"/>
    <x v="1"/>
    <n v="7"/>
  </r>
  <r>
    <x v="76"/>
    <n v="2016"/>
    <s v="201"/>
    <x v="1"/>
    <s v="Information Technology"/>
    <s v="CoRover is the world’s first and the highest ROI delivering human-centric conversational AI platform."/>
    <s v="Ankush Sabharwal, Manav Gandotra, Kunal Bhakhri"/>
    <s v="Canbank Venture Capital Fund"/>
    <s v="Undisclosed"/>
    <x v="1"/>
    <n v="7"/>
  </r>
  <r>
    <x v="77"/>
    <n v="2019"/>
    <s v="201"/>
    <x v="1"/>
    <s v="Computer software"/>
    <s v="Digital-first debt collections platform that is driven by compassion, and powered by AI."/>
    <s v="Arindam Choudhury"/>
    <s v="Axilor Ventures"/>
    <s v="Undisclosed"/>
    <x v="0"/>
    <n v="7"/>
  </r>
  <r>
    <x v="78"/>
    <n v="2019"/>
    <s v="201"/>
    <x v="5"/>
    <s v="Environmental service"/>
    <s v="Innovation startup developing bamboo resources of India to be used in industrial use by developing injection moulding granules"/>
    <s v="Vibha Mittal, Anubhav Mittal"/>
    <s v="JITO Angel Network"/>
    <s v="Undisclosed"/>
    <x v="10"/>
    <n v="7"/>
  </r>
  <r>
    <x v="79"/>
    <n v="2019"/>
    <s v="201"/>
    <x v="0"/>
    <s v="HealthCare"/>
    <s v="Onelife Nutriscience is a consumer healthcare brands company."/>
    <s v="Gaurav Aggarwal"/>
    <s v="Lasons India"/>
    <s v="Undisclosed"/>
    <x v="1"/>
    <n v="6"/>
  </r>
  <r>
    <x v="80"/>
    <n v="2019"/>
    <s v="201"/>
    <x v="1"/>
    <s v="Fashion"/>
    <s v="Flatheads is a lifestyle brand that designs and creates shoes from India for the world. Flatheads launched India's first bamboo footwear."/>
    <s v="Ganesh Balakrishnan, Utkarsh Biradar"/>
    <s v="Pankaj Chaddah, Srivatsan Rajan"/>
    <s v="Undisclosed"/>
    <x v="1"/>
    <n v="6"/>
  </r>
  <r>
    <x v="81"/>
    <n v="2015"/>
    <s v="201"/>
    <x v="0"/>
    <s v="FinTech"/>
    <s v="Fable Fintech is being seed-funded by the CCAvenue Group, South East Asia’s number 1 eCommerce service provider"/>
    <s v="Naushad Contractor"/>
    <s v="Paytm"/>
    <s v="Undisclosed"/>
    <x v="6"/>
    <n v="6"/>
  </r>
  <r>
    <x v="82"/>
    <n v="2015"/>
    <s v="201"/>
    <x v="1"/>
    <s v="FinTech"/>
    <s v="Cashfree is a payments and banking technology company that enables businesses in India to collect payments online and make payouts."/>
    <s v="Akash Sinha, Reeju Datta"/>
    <s v="State Bank of India, Y Combinator"/>
    <s v="Undisclosed"/>
    <x v="1"/>
    <n v="6"/>
  </r>
  <r>
    <x v="83"/>
    <n v="2019"/>
    <s v="201"/>
    <x v="0"/>
    <s v="HealthCare"/>
    <s v="Organic whole food nutrition to keep up with the pace at which we live"/>
    <s v="Avnish Chhabria"/>
    <s v="Klub"/>
    <s v="Undisclosed"/>
    <x v="1"/>
    <n v="6"/>
  </r>
  <r>
    <x v="84"/>
    <n v="2014"/>
    <s v="201"/>
    <x v="1"/>
    <s v="D2C startup"/>
    <s v="The aim of making good water affordable and accessible."/>
    <s v="Sudeep N"/>
    <s v="https://velocity.in/"/>
    <s v="Undisclosed"/>
    <x v="1"/>
    <n v="6"/>
  </r>
  <r>
    <x v="85"/>
    <n v="2017"/>
    <s v="201"/>
    <x v="1"/>
    <s v="AI startup"/>
    <s v="Multilingual Conversational Enterprise AI Platform for omnichannel automation of customer journeys in the user's native language."/>
    <s v="Piyush Dangaich, Sameer Sinha, Sangram Sabat, Vishwa Nath Jha"/>
    <s v="Nvidia Inception"/>
    <s v="Undisclosed"/>
    <x v="0"/>
    <n v="6"/>
  </r>
  <r>
    <x v="86"/>
    <n v="2019"/>
    <s v="201"/>
    <x v="1"/>
    <s v="HealthCare"/>
    <s v="A healthcare company that uses genome-based data to help individuals make decisions."/>
    <s v="Rahul Ranganathan"/>
    <s v="India Accelerator, Lyxel&amp;Flamingo"/>
    <s v="Undisclosed"/>
    <x v="1"/>
    <n v="6"/>
  </r>
  <r>
    <x v="87"/>
    <n v="2015"/>
    <s v="201"/>
    <x v="1"/>
    <s v="SaaS startup"/>
    <s v="Intelligent Travel Tech Stack making sense of the world's information by scanning billions of data points and ranking destinations"/>
    <s v="Varun Gupta"/>
    <s v="Arali Ventures"/>
    <s v="Undisclosed"/>
    <x v="8"/>
    <n v="6"/>
  </r>
  <r>
    <x v="88"/>
    <n v="2015"/>
    <s v="201"/>
    <x v="4"/>
    <s v="Healthcare"/>
    <s v="World's first company to combine German Engineering with Indian Ayurveda in health products"/>
    <s v="Sanchit Garg"/>
    <s v="Venture Catalysts"/>
    <s v="Undisclosed"/>
    <x v="8"/>
    <n v="6"/>
  </r>
  <r>
    <x v="89"/>
    <n v="2019"/>
    <s v="201"/>
    <x v="4"/>
    <s v="FinTech"/>
    <s v="A tech focused B2B litigation finance company in India."/>
    <s v="Kundan Shahi"/>
    <s v="Ashwini Kakkar. 9Unicorns"/>
    <s v="Undisclosed"/>
    <x v="1"/>
    <n v="6"/>
  </r>
  <r>
    <x v="90"/>
    <n v="2016"/>
    <s v="201"/>
    <x v="0"/>
    <s v="Consumer service"/>
    <s v="A startup that is trying to permanently change the way people approach the cleaning and maintenance of their apparel and accessories."/>
    <s v="Disha Jain"/>
    <s v="Ashish Shah"/>
    <s v="Undisclosed"/>
    <x v="1"/>
    <n v="6"/>
  </r>
  <r>
    <x v="91"/>
    <n v="2019"/>
    <s v="201"/>
    <x v="8"/>
    <s v="EdTech"/>
    <s v="Navars Edutech comprises dynamic mix of intellectual professionals, managerial team, Subject matter experts and Astronomy and Space researchers."/>
    <s v="Sravan Varma Datla"/>
    <s v="Faad Network"/>
    <s v="Undisclosed"/>
    <x v="1"/>
    <n v="6"/>
  </r>
  <r>
    <x v="92"/>
    <n v="2016"/>
    <s v="201"/>
    <x v="1"/>
    <s v="Healthcare"/>
    <s v="NIRAMAI has developed a novel breast cancer screening solution that uses Thermalytix, i.e. machine intelligence over thermography images."/>
    <s v="Geetha Manjunath"/>
    <s v="CDC Group"/>
    <s v="Undisclosed"/>
    <x v="1"/>
    <n v="6"/>
  </r>
  <r>
    <x v="93"/>
    <n v="2019"/>
    <s v="201"/>
    <x v="4"/>
    <s v="Renewable Energy"/>
    <s v="&quot;Battery as a Service&quot; for 3 wheeler &amp; 2 wheelers"/>
    <s v="Varun Goenka, Akshay Kashyap"/>
    <s v="Mapmyindia"/>
    <s v="Undisclosed"/>
    <x v="8"/>
    <n v="6"/>
  </r>
  <r>
    <x v="94"/>
    <n v="2018"/>
    <s v="201"/>
    <x v="4"/>
    <s v="Automotive"/>
    <s v="ParkSmart is a parking management application."/>
    <s v="Prateek Garg, Rahul Gupta, Ratan Anmol Sethi, Rishabh Nagpal, Vishva Sharma"/>
    <s v="Shireen Rangaswamy, Dilesh Gathani"/>
    <s v="Undisclosed"/>
    <x v="0"/>
    <n v="5"/>
  </r>
  <r>
    <x v="95"/>
    <n v="2016"/>
    <s v="201"/>
    <x v="15"/>
    <s v="AI company"/>
    <s v="NO-CODE &lt;&gt; Human-assisted machine learning platform for document processing, to break information silos for enterprises"/>
    <s v="Amal P S"/>
    <s v="Rajesh Agarwal, Nandkishore Mundada"/>
    <s v="Undisclosed"/>
    <x v="0"/>
    <n v="5"/>
  </r>
  <r>
    <x v="89"/>
    <n v="2019"/>
    <s v="201"/>
    <x v="4"/>
    <s v="FinTech"/>
    <s v="A trusted financial partner for advocates and corporate."/>
    <s v="Kundan Shahi"/>
    <s v="9Unicorns"/>
    <s v="Undisclosed"/>
    <x v="0"/>
    <n v="5"/>
  </r>
  <r>
    <x v="96"/>
    <n v="2017"/>
    <s v="201"/>
    <x v="1"/>
    <s v="FinTech"/>
    <s v="Avalon Labs incubates, invests, partners with and spearheads technology companies that are on the cutting edge."/>
    <s v="Varun Mayya"/>
    <s v="Tanglin Ventures, Better Capital, Whiteboard Capital"/>
    <s v="Undisclosed"/>
    <x v="8"/>
    <n v="5"/>
  </r>
  <r>
    <x v="97"/>
    <n v="2017"/>
    <s v="201"/>
    <x v="5"/>
    <s v="AI startup"/>
    <s v="Conversational AI platform - Innovate the way you communicate"/>
    <s v="Manish Gupta, Rashi Gupta"/>
    <s v="Devesh Sachdev, Bhavesh Manglani"/>
    <s v="Undisclosed"/>
    <x v="0"/>
    <n v="5"/>
  </r>
  <r>
    <x v="98"/>
    <n v="2017"/>
    <s v="201"/>
    <x v="0"/>
    <s v="Crypto"/>
    <s v="Polygon is a blockchain scalability platform."/>
    <s v="Jaynti Kanani, Sandeep Nailwal, Anurag Arjun"/>
    <s v="Mark Cuban, MiH Ventures"/>
    <s v="Undisclosed"/>
    <x v="1"/>
    <n v="5"/>
  </r>
  <r>
    <x v="99"/>
    <n v="2018"/>
    <s v="201"/>
    <x v="4"/>
    <s v="EdTech"/>
    <s v="Ingenium Education has been pushing e-learning by bringing small and medium sized institutes and schools online."/>
    <s v="Pramudit Somvanshi, Mohit Patel, Aakash Gupta"/>
    <s v="Lead Angels"/>
    <s v="Undisclosed"/>
    <x v="0"/>
    <n v="5"/>
  </r>
  <r>
    <x v="100"/>
    <n v="2016"/>
    <s v="201"/>
    <x v="0"/>
    <s v="HealthTech"/>
    <s v="India's Most Respected Workplace Healthcare Management Company"/>
    <s v="Gagan Kapur"/>
    <s v="Inflection Point Ventures"/>
    <s v="Undisclosed"/>
    <x v="8"/>
    <n v="4"/>
  </r>
  <r>
    <x v="101"/>
    <n v="2019"/>
    <s v="201"/>
    <x v="0"/>
    <s v="Food &amp; Beverages"/>
    <s v="TruNativ Foods &amp; Beverages Pvt Ltd"/>
    <s v="Pranav Malhotra, Mamta Malhotra"/>
    <s v="9Unicorns"/>
    <s v="Undisclosed"/>
    <x v="0"/>
    <n v="4"/>
  </r>
  <r>
    <x v="102"/>
    <n v="2019"/>
    <s v="201"/>
    <x v="1"/>
    <s v="EdTech"/>
    <s v="AntWak provides a video platform for e-learning service."/>
    <s v="Basav Nagur, Joybroto Ganguly, Sudhanshu Shekhar, Sumit Gupta, Sriramkumar Sundararaman"/>
    <s v="Vaibhav Domkundwar, Kunal Shah"/>
    <s v="Undisclosed"/>
    <x v="0"/>
    <n v="4"/>
  </r>
  <r>
    <x v="103"/>
    <n v="2018"/>
    <s v="201"/>
    <x v="4"/>
    <s v="Food &amp; Beverages"/>
    <s v="Rage Coffee is infused with plant based vitamins. These 100% natural extracts are typically found in foods."/>
    <s v="Bharat Sethi"/>
    <s v="GetVantage, Prakash Katama"/>
    <s v="Undisclosed"/>
    <x v="8"/>
    <n v="4"/>
  </r>
  <r>
    <x v="104"/>
    <n v="2014"/>
    <s v="201"/>
    <x v="15"/>
    <s v="FinTech"/>
    <s v="Kudos is a full stack NBFC, a digital lending engine with an in-built API lending protocol layer of over 20+ API’s."/>
    <s v="Naresh Vigh"/>
    <s v="Marquee fintech founders"/>
    <s v="Undisclosed"/>
    <x v="8"/>
    <n v="4"/>
  </r>
  <r>
    <x v="105"/>
    <n v="2018"/>
    <s v="201"/>
    <x v="1"/>
    <s v="Content creation"/>
    <s v="Instoried is an augmented writing platform which improves customer interest and engagement."/>
    <s v="Sharmin Ali, Sutanshu Raj"/>
    <s v="EXPERT DOJO, Mumbai Angels"/>
    <s v="Undisclosed"/>
    <x v="1"/>
    <n v="3"/>
  </r>
  <r>
    <x v="106"/>
    <n v="2018"/>
    <s v="201"/>
    <x v="1"/>
    <s v="Augmented reality"/>
    <s v="Homingos is an Augmented reality (AR)-based social networking platform."/>
    <s v="Shourya Agarwal, Malhar Patil, Rajat Gupta"/>
    <s v="Sundi Natarajan, Srinivas Anumolu"/>
    <s v="Undisclosed"/>
    <x v="1"/>
    <n v="3"/>
  </r>
  <r>
    <x v="107"/>
    <n v="2018"/>
    <s v="201"/>
    <x v="1"/>
    <s v="Rental space"/>
    <s v="A B2B rental services company for furniture, home appliances, electronic and IT infrastructure."/>
    <s v="Gaurav Ranebennur, Nishanth Janadri"/>
    <s v="MaGEHold Pte. Ltd."/>
    <s v="Undisclosed"/>
    <x v="8"/>
    <n v="3"/>
  </r>
  <r>
    <x v="108"/>
    <n v="2015"/>
    <s v="201"/>
    <x v="1"/>
    <s v="AI startup"/>
    <s v="Wysa is an AI conversational agent that has been shown to help improve mental health"/>
    <s v="Jo Aggarwal, Ramakant Vempati"/>
    <s v="Kae Capital, Pi Ventures"/>
    <s v="Undisclosed"/>
    <x v="1"/>
    <n v="3"/>
  </r>
  <r>
    <x v="109"/>
    <n v="2016"/>
    <s v="201"/>
    <x v="0"/>
    <s v="FinTech"/>
    <s v="Firmway is a platform that digitizes balance confirmation and reconciliation process."/>
    <s v="Prashant Gupta, Vivek Chandan"/>
    <m/>
    <s v="Undisclosed"/>
    <x v="10"/>
    <n v="3"/>
  </r>
  <r>
    <x v="110"/>
    <n v="2014"/>
    <s v="201"/>
    <x v="4"/>
    <s v="B2B service"/>
    <s v="Digitizing the Factories of the Unorganised Industries."/>
    <s v="Chaitanya Rathi, Shubham Agarwal, Siddharth Rastogi, Siddharth Vij"/>
    <s v="Sequoia Capital India, Matrix Partners India"/>
    <s v="Undisclosed"/>
    <x v="1"/>
    <n v="3"/>
  </r>
  <r>
    <x v="111"/>
    <n v="2015"/>
    <s v="201"/>
    <x v="4"/>
    <s v="Podcast"/>
    <s v="Hubhopper is India's leading podcast hosting, creation &amp; distribution platform. Getting podcast across both Indian &amp; global audio platforms"/>
    <s v="Gautam Raj Anand"/>
    <s v="ITI Growth Opportunities Fund, Unit-E Ventures"/>
    <s v="Undisclosed"/>
    <x v="1"/>
    <n v="2"/>
  </r>
  <r>
    <x v="112"/>
    <n v="2019"/>
    <s v="201"/>
    <x v="4"/>
    <s v="Battery"/>
    <s v="Battery Smart provides advanced Li-ion batteries to e-rickshaws."/>
    <s v="Pulkit Khurana, Siddharth Sikka"/>
    <s v="Orios Venture Partners"/>
    <s v="Undisclosed"/>
    <x v="0"/>
    <n v="2"/>
  </r>
  <r>
    <x v="113"/>
    <n v="2019"/>
    <s v="201"/>
    <x v="0"/>
    <s v="Healthcare"/>
    <s v="Aspire to leverage the gifts of nature and science to help you make holistic lifestyle changes, with minimalistic effort, improving overall well-being."/>
    <s v="Gaurav Aggarwal"/>
    <s v="Wipro venture capital arm"/>
    <s v="Undisclosed"/>
    <x v="1"/>
    <n v="2"/>
  </r>
  <r>
    <x v="114"/>
    <n v="2014"/>
    <s v="201"/>
    <x v="1"/>
    <s v="Dating"/>
    <s v="Aisle connects the new generation of single independent Indians from around the world looking for meaningful relationships."/>
    <s v="Able Joseph"/>
    <s v="Anas Rahman Junaid, Vinod Jose"/>
    <s v="Undisclosed"/>
    <x v="8"/>
    <n v="2"/>
  </r>
  <r>
    <x v="115"/>
    <n v="2019"/>
    <s v="201"/>
    <x v="5"/>
    <s v="EdTech"/>
    <s v="Re-imagining Kids of 21st Century!"/>
    <s v="Ishan Gupta"/>
    <s v="Venture Catalysts"/>
    <s v="Undisclosed"/>
    <x v="8"/>
    <n v="1"/>
  </r>
  <r>
    <x v="116"/>
    <n v="2018"/>
    <s v="201"/>
    <x v="0"/>
    <s v="Health care"/>
    <s v="Deliver highly durable &amp; affordable medical equipments on rental and sale."/>
    <s v="Harddik K Patel"/>
    <s v="India Accelerator’s Angel Investor Network"/>
    <s v="Undisclosed"/>
    <x v="0"/>
    <n v="1"/>
  </r>
  <r>
    <x v="117"/>
    <n v="2018"/>
    <s v="201"/>
    <x v="4"/>
    <s v="FinTech"/>
    <s v="RevFin is a digital lending company."/>
    <s v="Sameer Aggarwal"/>
    <s v="Shell Foundation"/>
    <s v="Undisclosed"/>
    <x v="1"/>
    <n v="1"/>
  </r>
  <r>
    <x v="118"/>
    <n v="2016"/>
    <s v="201"/>
    <x v="0"/>
    <s v="Fashion and lifestyle"/>
    <s v="100% Vegan bags from India."/>
    <s v="Disha Singh"/>
    <s v="Titan Capital"/>
    <s v="Undisclosed"/>
    <x v="0"/>
    <n v="1"/>
  </r>
  <r>
    <x v="119"/>
    <n v="2016"/>
    <s v="201"/>
    <x v="1"/>
    <s v="FinTech"/>
    <s v="Digit Insurance is a financial services company that general insurance services."/>
    <s v="Kamesh Goyal"/>
    <s v="A91 Partners, Faering Capital"/>
    <s v="Undisclosed"/>
    <x v="1"/>
    <n v="1"/>
  </r>
  <r>
    <x v="120"/>
    <n v="2018"/>
    <s v="201"/>
    <x v="1"/>
    <s v="Social network"/>
    <s v="Bolkar App is an Audio Based Q&amp;A platform for the Next Billion Users."/>
    <s v="Abhishek Tripathi, Dhruv Kaushal, Prince Tripathi, Saurabh Rai"/>
    <s v="GSF, Pras Hanuma"/>
    <s v="Undisclosed"/>
    <x v="1"/>
    <n v="1"/>
  </r>
  <r>
    <x v="121"/>
    <n v="2019"/>
    <s v="201"/>
    <x v="0"/>
    <s v="Advisory firm"/>
    <s v="Quantitative Investment Management and Research"/>
    <s v="Sonam Srivastava"/>
    <s v="Ajat Hukkoo, Piyush Chaplot"/>
    <s v="Undisclosed"/>
    <x v="10"/>
    <n v="1"/>
  </r>
  <r>
    <x v="122"/>
    <n v="2018"/>
    <s v="201"/>
    <x v="15"/>
    <s v="AgriTech"/>
    <s v="Agri10x integrates the entire Agri value-chain through a digital cooperative platform by harnessing emerging technologies"/>
    <s v="Abhijith Naraparaju, Pankajj P. Ghode, Sundeep Bose"/>
    <s v="Omnivore"/>
    <s v="Undisclosed"/>
    <x v="0"/>
    <n v="1"/>
  </r>
  <r>
    <x v="123"/>
    <n v="2016"/>
    <s v="201"/>
    <x v="0"/>
    <s v="Logistics &amp; Supply Chain"/>
    <s v="Godamwale is tech enabled integrated logistics company providing end to end supply chain solutions."/>
    <s v="Basant Kumar, Vivek Tiwari, Ranbir Nandan"/>
    <s v="1000000 #REF!"/>
    <s v="Seed"/>
    <x v="1"/>
    <n v="9"/>
  </r>
  <r>
    <x v="124"/>
    <n v="2016"/>
    <s v="201"/>
    <x v="5"/>
    <s v="EdTech"/>
    <s v="A tech solution for end to end career advisory to students looking to study abroad."/>
    <s v="Vamsi Krishna, Pulkit Jain, Gaurav Munjal #REF!"/>
    <n v="1000000"/>
    <s v="Pre-series A"/>
    <x v="1"/>
    <n v="7"/>
  </r>
  <r>
    <x v="125"/>
    <n v="2018"/>
    <s v="201"/>
    <x v="8"/>
    <s v="Tech Startup"/>
    <s v="Makers Hive has made it possible to bring the people with amputations together by developing a fully functional, customizable"/>
    <s v="Pranav Vempati"/>
    <s v="Starfish Growth Partners, Investpad"/>
    <s v="90,00,000"/>
    <x v="1"/>
    <n v="1"/>
  </r>
  <r>
    <x v="126"/>
    <n v="2018"/>
    <s v="201"/>
    <x v="1"/>
    <s v="Gaming"/>
    <s v="Mobile Premier League is a skill-based eSports platform used to offer cash prizes while playing games."/>
    <s v="Sai Srinivas Kiran G, Shubham Malhotra"/>
    <s v="Pegasus Tech Ventures, Base Partners"/>
    <s v="9,50,00,000"/>
    <x v="1"/>
    <n v="2"/>
  </r>
  <r>
    <x v="127"/>
    <n v="2015"/>
    <s v="201"/>
    <x v="4"/>
    <s v="Solar"/>
    <s v="Provide uninterrupted and affordable cooling for refrigeration"/>
    <s v="Himanshu Pokharna, Nitin Goel"/>
    <s v="Shell Foundation"/>
    <s v="9,00,000"/>
    <x v="8"/>
    <n v="1"/>
  </r>
  <r>
    <x v="128"/>
    <n v="2018"/>
    <s v="201"/>
    <x v="4"/>
    <s v="FinTech"/>
    <s v="BharatPe develops a QR code-based payment app for offline retailers and businesses."/>
    <s v="Ashneer Grover, Shashvat Nakrani"/>
    <s v="Steadview Capital, Insight Partners"/>
    <s v="82,00,000"/>
    <x v="2"/>
    <n v="1"/>
  </r>
  <r>
    <x v="129"/>
    <n v="2019"/>
    <s v="201"/>
    <x v="0"/>
    <s v="FinTech"/>
    <s v="Kodo card is a corporate card for new economy businesses in India."/>
    <s v="Deepti Sanghi, Gaurav Thapa"/>
    <s v="Brex, Y-Combinator"/>
    <s v="80,00,000"/>
    <x v="0"/>
    <n v="5"/>
  </r>
  <r>
    <x v="130"/>
    <n v="2014"/>
    <s v="201"/>
    <x v="1"/>
    <s v="Food delivery"/>
    <s v="Swiggy is an on-demand food delivery platform that brings food from neighborhood restaurants directly to customers' doors."/>
    <s v="Nandan Reddy, Rahul Jaimini, Sriharsha Majety"/>
    <s v="Carmignac, Falcon Edge Capital"/>
    <s v="80,00,00,000"/>
    <x v="1"/>
    <n v="4"/>
  </r>
  <r>
    <x v="131"/>
    <n v="2019"/>
    <s v="201"/>
    <x v="1"/>
    <s v="Deep Tech"/>
    <s v="A scalable, cloud-controlled, and rare earth mineral free Hardware and Software platform for the Switched Reluctance Motor and other magnet free motor technologies."/>
    <s v="Bhaktha Keshavachar, Ravi Prasad Sharma, Mahalingam Koushik"/>
    <s v="Kalaari Capital"/>
    <s v="8,50,000"/>
    <x v="0"/>
    <n v="4"/>
  </r>
  <r>
    <x v="132"/>
    <n v="2017"/>
    <s v="201"/>
    <x v="1"/>
    <s v="FinTech"/>
    <s v="Groww is an investment platform that offers a new way of investing money with stockbroking and direct mutual funds."/>
    <s v="Harsh Jain, Ishan Bansal, Lalit Keshre, Neeraj Singh"/>
    <s v="Tiger Global Management, Y Combinator Continuity Fund"/>
    <s v="8,30,00,000"/>
    <x v="11"/>
    <n v="4"/>
  </r>
  <r>
    <x v="133"/>
    <n v="2018"/>
    <s v="201"/>
    <x v="1"/>
    <s v="FinTech"/>
    <s v="CRED is a Bengaluru-based fintech startup that offers rewards for customers who use its platform to pay their credit card bills."/>
    <s v="Kunal Shah"/>
    <s v="DST Global, General Catalyst"/>
    <s v="8,10,00,000"/>
    <x v="9"/>
    <n v="1"/>
  </r>
  <r>
    <x v="134"/>
    <n v="2018"/>
    <s v="201"/>
    <x v="0"/>
    <s v="IT startup"/>
    <s v="Rubix Data Sciences focuses on simplifying decision making for Credit, Risk, Compliance, Supply Chain and Marketing professionals in the B2B domain."/>
    <s v="Mohan Ramaswamy"/>
    <m/>
    <s v="8,00,000"/>
    <x v="0"/>
    <n v="5"/>
  </r>
  <r>
    <x v="135"/>
    <n v="2018"/>
    <s v="201"/>
    <x v="1"/>
    <s v="EdTech"/>
    <s v="Wizklub uses a unique method of developing and nurturing Higher Order Thinking Skills in children"/>
    <s v="Amit Bansal"/>
    <s v="Incubate Fund India"/>
    <s v="8,00,000"/>
    <x v="8"/>
    <n v="2"/>
  </r>
  <r>
    <x v="136"/>
    <n v="2018"/>
    <s v="201"/>
    <x v="0"/>
    <s v="E-commerce"/>
    <s v="BELDARA.COM IS A GLOBAL B2B marketplace, enables businesses to sell worldwide."/>
    <s v="Bhagwan (Pradeep) Khandekar"/>
    <s v="Hindustan Media Ventures"/>
    <s v="74,00,000"/>
    <x v="1"/>
    <n v="4"/>
  </r>
  <r>
    <x v="137"/>
    <n v="2019"/>
    <s v="201"/>
    <x v="1"/>
    <s v="SpaceTech"/>
    <s v="Pixxel is a Bengaluru-based space technology startup building a constellation of advanced earth imaging small satellites."/>
    <s v="Awais Ahmed, Kshitij Khandelwal"/>
    <s v="Techstars, Ryan Johnson"/>
    <s v="73,00,000"/>
    <x v="0"/>
    <n v="3"/>
  </r>
  <r>
    <x v="138"/>
    <n v="2017"/>
    <s v="201"/>
    <x v="5"/>
    <s v="EV startup"/>
    <s v="Lohum manufactures lithium-ion battery packs and recovers critical battery materials from used lithium-ion batteries through recycling."/>
    <s v="Rajat Verma"/>
    <s v="Baring Private Equity Partners India, Talbros"/>
    <s v="70,00,000"/>
    <x v="1"/>
    <n v="1"/>
  </r>
  <r>
    <x v="139"/>
    <n v="2014"/>
    <s v="201"/>
    <x v="0"/>
    <s v="IT"/>
    <s v="Chalo is a free app that tracks buses live and tells you what time your bus will reach your stop."/>
    <s v="Mohit Dubey, Nikhil Aggarwal"/>
    <s v="Amit Singhal, Raine Ventures"/>
    <s v="70,00,000"/>
    <x v="1"/>
    <n v="1"/>
  </r>
  <r>
    <x v="140"/>
    <n v="2012"/>
    <s v="201"/>
    <x v="16"/>
    <s v="Hospitality"/>
    <s v="OYO operates a branded network of hotels designed to offer standardized stay experiences."/>
    <s v="Ritesh Agarwal"/>
    <s v="Hindustan Media Venture"/>
    <s v="70,00,000"/>
    <x v="12"/>
    <n v="1"/>
  </r>
  <r>
    <x v="141"/>
    <n v="2015"/>
    <s v="201"/>
    <x v="15"/>
    <s v="E-commerce"/>
    <s v="ElasticRun develops an online system that improves the reception of orders from customers and the dispatch of delivery drivers."/>
    <s v="Sandeep Deshmukh, Saurabh Nigam, Shitiz Bansal"/>
    <s v="Avataar Venture Partners, Kalaari Capital"/>
    <s v="7,50,00,000"/>
    <x v="11"/>
    <n v="5"/>
  </r>
  <r>
    <x v="142"/>
    <n v="2018"/>
    <s v="201"/>
    <x v="1"/>
    <s v="FinTech"/>
    <s v="KreditBee is a digital lending platform developed to assist young professionals with their personal finances."/>
    <s v="Karthikeyan Krishnaswamy, Madhusudan Ekambaram, Wan Hong"/>
    <s v="Alpine Capital, PremjiInvest"/>
    <s v="7,50,00,000"/>
    <x v="0"/>
    <n v="3"/>
  </r>
  <r>
    <x v="142"/>
    <n v="2018"/>
    <s v="201"/>
    <x v="1"/>
    <s v="FinTech"/>
    <s v="KreditBee is an Instant Personal Loan Platform for Young Professionals."/>
    <s v="Madhusudan Ekambaram"/>
    <s v="Premji Invest, Mirae Asset Naver Asia Growth Fund, Alpine Capital"/>
    <s v="7,50,00,000"/>
    <x v="9"/>
    <n v="2"/>
  </r>
  <r>
    <x v="143"/>
    <n v="2014"/>
    <s v="201"/>
    <x v="1"/>
    <s v="Helathcare"/>
    <s v="My Dental Plan provides dental care packages and services."/>
    <s v="Dr Mohender Narula, Dr AnandKrishna, Dr Girish Rao"/>
    <s v="Safe Planet Medicare"/>
    <s v="7,00,000"/>
    <x v="0"/>
    <n v="4"/>
  </r>
  <r>
    <x v="144"/>
    <n v="2016"/>
    <s v="201"/>
    <x v="8"/>
    <s v="E-commerce"/>
    <s v="Eunimart is a one stop solution for merchants to create a difference by selling globally."/>
    <s v="Saikat Roy, Shayak Mazumder"/>
    <s v="SucSEED Venture Partners, TMT Connekt"/>
    <s v="7,00,000"/>
    <x v="8"/>
    <n v="4"/>
  </r>
  <r>
    <x v="145"/>
    <n v="2015"/>
    <s v="201"/>
    <x v="4"/>
    <s v="Mobility"/>
    <s v="Get My Parking, is a B2B Platform-as-a-Service company."/>
    <s v="Chirag Jain, Rasik Pansare"/>
    <s v="IvyCap Ventures, IAN Fund"/>
    <s v="60,00,000"/>
    <x v="1"/>
    <n v="5"/>
  </r>
  <r>
    <x v="128"/>
    <n v="2018"/>
    <s v="201"/>
    <x v="4"/>
    <s v="FinTech"/>
    <s v="BharatPe is the definitive platform for financial services. We process payments via UPI and POS, and provide credit / loans to our merchants"/>
    <s v="Ashneer Grover, Bhavik Koladiya, Shashvat Nakrani"/>
    <s v="Amplo, Insight Partners"/>
    <s v="60,00,000"/>
    <x v="2"/>
    <n v="5"/>
  </r>
  <r>
    <x v="146"/>
    <n v="2015"/>
    <s v="201"/>
    <x v="0"/>
    <s v="Robotics"/>
    <s v="Miko is an advanced robotics startup focusing on robotics, AI &amp; IoT."/>
    <s v="Chintan Raikar, Prashant Iyengar, Sneh Vaswani"/>
    <s v="Chiratae Ventures, YourNest Venture Capital"/>
    <s v="60,00,000"/>
    <x v="1"/>
    <n v="4"/>
  </r>
  <r>
    <x v="147"/>
    <n v="2016"/>
    <s v="201"/>
    <x v="4"/>
    <s v="Electronics"/>
    <s v="boAt is a consumer electronics and lifestyle company."/>
    <s v="Aman Gupta, Sameer Mehta"/>
    <s v="Qualcomm Ventures, Warburg Pincus"/>
    <s v="60,00,000"/>
    <x v="1"/>
    <n v="4"/>
  </r>
  <r>
    <x v="148"/>
    <n v="2011"/>
    <s v="201"/>
    <x v="1"/>
    <s v="FinTech"/>
    <s v="Kinara Capital is a financing company that provides flexible collateral-free loans to small business entrepreneurs."/>
    <s v="Hardika Shah"/>
    <s v="GAWA Capital, Gaja Capital"/>
    <s v="60,00,000"/>
    <x v="1"/>
    <n v="3"/>
  </r>
  <r>
    <x v="149"/>
    <n v="2018"/>
    <s v="201"/>
    <x v="0"/>
    <s v="Personal Care"/>
    <s v="Scentials is building a unique beauty brands studio platform"/>
    <s v="Mahesh Bhupathi, Jinesh Mehta"/>
    <s v="Ambiga Subramanian, Goutham Ekollu"/>
    <s v="60,00,000"/>
    <x v="1"/>
    <n v="2"/>
  </r>
  <r>
    <x v="150"/>
    <n v="2016"/>
    <s v="201"/>
    <x v="4"/>
    <s v="Fashion and lifestyle"/>
    <s v="Bombay Shaving Company is a consumer goods company that focuses on developing a range of shave care, beard care, and skincare products."/>
    <s v="Deepu Panicker, Raunak Munot, Rohit Jaiswal, Shantanu Deshpande"/>
    <s v="Sixth Sense Ventures, Colgate Palmolive"/>
    <s v="60,00,000"/>
    <x v="1"/>
    <n v="1"/>
  </r>
  <r>
    <x v="128"/>
    <n v="2018"/>
    <s v="201"/>
    <x v="4"/>
    <s v="FinTech"/>
    <s v="BharatPe develops a QR code-based payment app for offline retailers and businesses."/>
    <s v="Ashneer Grover, Shashvat Nakrani"/>
    <s v="InnoVen Capital, Steadview Capital"/>
    <s v="60,00,000"/>
    <x v="2"/>
    <n v="1"/>
  </r>
  <r>
    <x v="151"/>
    <n v="2016"/>
    <s v="201"/>
    <x v="4"/>
    <s v="BioTechnology"/>
    <s v="A biotechnology start-up was incorporated to improve the National Hygiene condition whilst addressing the aspect of water conservation."/>
    <s v="Puneet Gupta"/>
    <s v="IAN Fund, World Startup Factory"/>
    <s v="6,00,000"/>
    <x v="1"/>
    <n v="5"/>
  </r>
  <r>
    <x v="152"/>
    <n v="2017"/>
    <s v="201"/>
    <x v="4"/>
    <s v="LegalTech"/>
    <s v="LegitQuest is a legal-tech company that operates a legal research platform with Indian case laws."/>
    <s v="Himanshu Puri, Karan Kalia, Rohit Shukla"/>
    <s v="WaterBridge Ventures, Info Edge"/>
    <s v="6,00,000"/>
    <x v="1"/>
    <n v="4"/>
  </r>
  <r>
    <x v="153"/>
    <n v="2017"/>
    <s v="201"/>
    <x v="4"/>
    <s v="Hospitality"/>
    <s v="ABL Workspaces is a co-working space where professionals from all walks of life come to work under one roof."/>
    <s v="Ankur Gupta, Akshita Gupta"/>
    <s v="Wurk"/>
    <s v="6,00,000"/>
    <x v="8"/>
    <n v="2"/>
  </r>
  <r>
    <x v="154"/>
    <n v="2016"/>
    <s v="201"/>
    <x v="0"/>
    <s v="Healthcare"/>
    <s v="InnerHour is mental health and wellness platform that provides therapy and diagnostics services and conducts online mental health workshops."/>
    <s v="Amit Malik"/>
    <s v="Hitesh Oberoi, Lightbox"/>
    <s v="52,00,000"/>
    <x v="6"/>
    <n v="2"/>
  </r>
  <r>
    <x v="155"/>
    <n v="2014"/>
    <s v="201"/>
    <x v="4"/>
    <s v="FinTech"/>
    <s v="IndiaLends is a digital lending and borrowing marketplace."/>
    <s v="Gaurav Chopra, Mayank Kachhwaha"/>
    <s v="ACPI Investments, AdvantEdge Founders"/>
    <s v="51,00,000"/>
    <x v="1"/>
    <n v="3"/>
  </r>
  <r>
    <x v="108"/>
    <n v="2015"/>
    <s v="201"/>
    <x v="1"/>
    <s v="AI company"/>
    <s v="Wysa is an AI conversational agent that has been shown to help improve mental health"/>
    <s v="Jo Aggarwal, Ramakant Vempati"/>
    <s v="W Health Ventures, Pi Ventures"/>
    <s v="50,00,000"/>
    <x v="6"/>
    <n v="5"/>
  </r>
  <r>
    <x v="156"/>
    <n v="2019"/>
    <s v="201"/>
    <x v="1"/>
    <s v="EdTech"/>
    <s v="Masai School is a job-oriented software training services."/>
    <s v="Prateek Shukla"/>
    <s v="Unitus Ventures, Omidyar Network India"/>
    <s v="50,00,000"/>
    <x v="6"/>
    <n v="3"/>
  </r>
  <r>
    <x v="157"/>
    <n v="2017"/>
    <s v="201"/>
    <x v="1"/>
    <s v="Rental space"/>
    <s v="India's homegrown online portal, championing the region for a brighter, more exciting livvable future. Right from simply connecting owners and tenants and to managing everything in between"/>
    <s v="Maya Lakshman"/>
    <s v="Angel investors"/>
    <s v="50,00,000"/>
    <x v="1"/>
    <n v="3"/>
  </r>
  <r>
    <x v="158"/>
    <n v="2018"/>
    <s v="201"/>
    <x v="1"/>
    <s v="InsureTech"/>
    <s v="Riskcovry is an &quot;Insurance-in-a-box” model offers a one-stop-shop platform to cater to any business's digital insurance needs."/>
    <s v="Suvendu Prusty, Sorabh Bhandari, Vidya Sridharan, Chiranth Patil"/>
    <s v="Better Capital, Bharat Inclusion Seed Fund"/>
    <s v="50,00,000"/>
    <x v="6"/>
    <n v="3"/>
  </r>
  <r>
    <x v="159"/>
    <n v="2019"/>
    <s v="201"/>
    <x v="1"/>
    <s v="EdTech"/>
    <s v="Newton School is a platform to learn and develop skills that you need for your best Tech career."/>
    <s v="Nishant Chandra, Siddharth Maheshwari"/>
    <s v="RTP Global, Harshil Mathur"/>
    <s v="50,00,000"/>
    <x v="6"/>
    <n v="2"/>
  </r>
  <r>
    <x v="160"/>
    <n v="2015"/>
    <s v="201"/>
    <x v="4"/>
    <s v="BioTechnology"/>
    <s v="Elucidata Corporation uses data analytics to transform decision-making processes in R&amp;D labs in biotechnology and pharmaceutical companies."/>
    <s v="Abhishek Jha, Richard Kibbey, Swetabh Pathak"/>
    <s v="Hyperplane Venture Capital"/>
    <s v="50,00,000"/>
    <x v="8"/>
    <n v="1"/>
  </r>
  <r>
    <x v="126"/>
    <n v="2018"/>
    <s v="201"/>
    <x v="1"/>
    <s v="Gaming"/>
    <s v="Mobile Premier League is a skill-based eSports platform used to offer cash prizes while playing games."/>
    <s v="Sai Srinivas Kiran G, Shubham Malhotra"/>
    <s v="Pegasus Tech Ventures, Base Partners"/>
    <s v="50,00,000"/>
    <x v="1"/>
    <n v="1"/>
  </r>
  <r>
    <x v="161"/>
    <n v="2018"/>
    <s v="201"/>
    <x v="0"/>
    <s v="Healthcare"/>
    <s v="ToothSi is a new age startup in the dental space providing smile correction services at home."/>
    <s v="Dr Arpi Mehta, Dr Pravin Shetty, Dr Manjul Jain, Dr Anirudh Kale"/>
    <s v="Think Investments"/>
    <s v="50,00,000"/>
    <x v="6"/>
    <n v="1"/>
  </r>
  <r>
    <x v="162"/>
    <n v="2015"/>
    <s v="201"/>
    <x v="1"/>
    <s v="Social Media"/>
    <s v="ShareChat is a social networking and regional content platform."/>
    <s v="Ankush Sachdeva, Bhanu Pratap Singh, Farid Ahsan"/>
    <s v="Twitter Ventures, Pawan Munjal"/>
    <s v="50,00,00,000"/>
    <x v="1"/>
    <n v="4"/>
  </r>
  <r>
    <x v="163"/>
    <n v="2015"/>
    <s v="201"/>
    <x v="0"/>
    <s v="B2B E-commerce"/>
    <s v="Bizongo is a business-to-business online marketplace for packaging products."/>
    <s v="Aniket Deb, Ankit Tomar, Sachin Agrawal"/>
    <s v="CDC Group, IDG Capital"/>
    <s v="5,10,00,000"/>
    <x v="9"/>
    <n v="4"/>
  </r>
  <r>
    <x v="164"/>
    <n v="2019"/>
    <s v="201"/>
    <x v="8"/>
    <s v="Electronics"/>
    <s v="Cellestial E-mobility is a city-based startup working in developing electric tractors with the longest battery life."/>
    <s v="Siddhartha Durairajan"/>
    <s v="Gurj Aujla, Ashik K"/>
    <s v="5,00,000"/>
    <x v="8"/>
    <n v="5"/>
  </r>
  <r>
    <x v="165"/>
    <n v="2019"/>
    <s v="201"/>
    <x v="1"/>
    <s v="Food"/>
    <s v="TagZ Foods is a supplier of snacks and food products."/>
    <s v="Anish Basu Roy, Sagar Bhalotia"/>
    <s v="Venture Catalysts"/>
    <s v="5,00,000"/>
    <x v="8"/>
    <n v="4"/>
  </r>
  <r>
    <x v="166"/>
    <n v="2016"/>
    <s v="201"/>
    <x v="0"/>
    <s v="Gaming"/>
    <s v="Indian Gaming League is the premier eSports platform in India."/>
    <s v="Yash Pariani"/>
    <s v="Hungama, Hindustan Talkies"/>
    <s v="5,00,000"/>
    <x v="1"/>
    <n v="3"/>
  </r>
  <r>
    <x v="167"/>
    <n v="2018"/>
    <s v="201"/>
    <x v="1"/>
    <s v="CleanTech"/>
    <s v="Clairco provides enhanced air purification and real-time insights for breathable air indoors."/>
    <s v="Aayush Jha"/>
    <s v="Real Estate Accelerator Program (REAP), AngelList"/>
    <s v="5,00,000"/>
    <x v="1"/>
    <n v="3"/>
  </r>
  <r>
    <x v="168"/>
    <n v="2017"/>
    <s v="201"/>
    <x v="8"/>
    <s v="Healthcare"/>
    <s v="Remedico is a Mobile healthcare"/>
    <s v="Ranjit Bhatia"/>
    <s v="Venture Catalysts, Tahseen Consulting"/>
    <s v="5,00,000"/>
    <x v="1"/>
    <n v="2"/>
  </r>
  <r>
    <x v="169"/>
    <n v="2019"/>
    <s v="201"/>
    <x v="0"/>
    <s v="Sports startup"/>
    <s v="FanCode is a multi sport aggregator platform for every sports fan, focusing on long trail sports content and contextual commerce."/>
    <s v="Yannick Colaco"/>
    <s v="Dream Sports"/>
    <s v="5,00,00,000"/>
    <x v="1"/>
    <n v="5"/>
  </r>
  <r>
    <x v="67"/>
    <n v="2015"/>
    <s v="201"/>
    <x v="1"/>
    <s v="EdTech"/>
    <s v="Unacademy is an online learning platform providing educational content such as video lectures and examinations."/>
    <s v="Gaurav Munjal, Hemesh Singh, Roman Saini, Sachin Gupta"/>
    <s v="Tiger Global, Dragoneer Investment Group, Steadview Capital, General Atlantic"/>
    <s v="5,00,00,000"/>
    <x v="1"/>
    <n v="1"/>
  </r>
  <r>
    <x v="170"/>
    <n v="2011"/>
    <s v="201"/>
    <x v="1"/>
    <s v="EdTech"/>
    <s v="BYJU'S is an educational technology company that develops personalized learning programs for K-12 students."/>
    <s v="Byju Raveendran, Divya Gokulnath"/>
    <s v="BlackRock, Owl Ventures"/>
    <s v="46,00,00,000"/>
    <x v="3"/>
    <n v="3"/>
  </r>
  <r>
    <x v="171"/>
    <n v="2019"/>
    <s v="201"/>
    <x v="1"/>
    <s v="FinTech"/>
    <s v="Rupifi operates a software-as-a-service (SaaS) firm focussed on financial products."/>
    <s v="Anubhav Jain"/>
    <s v="Quona Capital"/>
    <s v="41,00,000"/>
    <x v="8"/>
    <n v="3"/>
  </r>
  <r>
    <x v="172"/>
    <n v="2011"/>
    <s v="201"/>
    <x v="0"/>
    <s v="Analytics"/>
    <s v="LocoBuzz is an analytics-based integrated marketing platform."/>
    <s v="Vishal Agrawal"/>
    <s v="Yuj Ventures"/>
    <s v="40,00,000"/>
    <x v="6"/>
    <n v="5"/>
  </r>
  <r>
    <x v="173"/>
    <n v="2015"/>
    <s v="201"/>
    <x v="15"/>
    <s v="E-commerce"/>
    <s v="Easebuzz is an easy to use portal which allows you to start an online business and sell your favorite products with a free online store."/>
    <s v="Rohit Prasad"/>
    <s v="Jitendra Gupta, Amrish Rau"/>
    <s v="40,00,000"/>
    <x v="6"/>
    <n v="4"/>
  </r>
  <r>
    <x v="174"/>
    <n v="2011"/>
    <s v="201"/>
    <x v="0"/>
    <s v="D2C Fashion"/>
    <s v="Society perceives Bewakoof as stupid.But what does society call Bewakoof?Often, it’s anything different or anything that’s done differently."/>
    <s v="Prabhkiran Singh"/>
    <s v="IvyCap Ventures, Pratithi Investment Trust"/>
    <s v="40,00,000"/>
    <x v="1"/>
    <n v="3"/>
  </r>
  <r>
    <x v="175"/>
    <n v="2018"/>
    <s v="201"/>
    <x v="4"/>
    <s v="Automotive"/>
    <s v="Electric Light Commercial Vehicle"/>
    <s v="Saurav Kumar"/>
    <s v="Jetty Ventures, Srinivas Anumolu"/>
    <s v="40,00,000"/>
    <x v="6"/>
    <n v="3"/>
  </r>
  <r>
    <x v="176"/>
    <n v="2017"/>
    <s v="201"/>
    <x v="4"/>
    <s v="EdTech"/>
    <s v="Eupheus Learning offers a seamless integrated learning solution for the K-12 market in India."/>
    <s v="Amit Kapoor, Rohit Dhar, Sarveshwar Shrivastava, Ved Prakash Khatri"/>
    <s v="Yuj Ventures, Sixth Sense Ventures"/>
    <s v="40,00,000"/>
    <x v="4"/>
    <n v="2"/>
  </r>
  <r>
    <x v="177"/>
    <n v="2019"/>
    <s v="201"/>
    <x v="1"/>
    <s v="HealthTech"/>
    <s v="Saveo operates a business-to-business e-commerce platform focused on pharmacies."/>
    <s v="Amit Kumar, Anurag Savarnya, Shivansh Shrivastava, Vivek Jaiswal"/>
    <s v="Matrix Partners India, RTP Global"/>
    <s v="40,00,000"/>
    <x v="0"/>
    <n v="1"/>
  </r>
  <r>
    <x v="178"/>
    <n v="2015"/>
    <s v="201"/>
    <x v="15"/>
    <s v="FinTech"/>
    <s v="Payments Facilitator, Payments solution provider etc."/>
    <s v="Anil Sharma, Jose Thattil, Rajesh Londhe, Tushar Shankar"/>
    <s v="Yatra Angel Network, BEENEXT"/>
    <s v="40,00,000"/>
    <x v="6"/>
    <n v="1"/>
  </r>
  <r>
    <x v="179"/>
    <n v="2016"/>
    <s v="201"/>
    <x v="0"/>
    <s v="FinTech"/>
    <s v="Blacksoil Advisory is an independent boutique advisory firm."/>
    <s v="Ankur Bansal"/>
    <s v="Awign Enterprises"/>
    <s v="40,00,000"/>
    <x v="1"/>
    <n v="1"/>
  </r>
  <r>
    <x v="180"/>
    <n v="2014"/>
    <s v="201"/>
    <x v="4"/>
    <s v="Renewable Energy"/>
    <s v="Smart Joules is an energy management company."/>
    <s v="Arjun P Gupta, Ujjal Majumdar, Sidhartha Gupta"/>
    <s v="Raintree Family Office, ADB arm"/>
    <s v="4,90,00,000"/>
    <x v="1"/>
    <n v="4"/>
  </r>
  <r>
    <x v="181"/>
    <n v="2011"/>
    <s v="201"/>
    <x v="0"/>
    <s v="Beauty products"/>
    <s v="Purplle is an online store selling cosmetics, fragrances, skin, and hair care products."/>
    <s v="Manish Taneja, Rahul Dash"/>
    <s v="Spring Marketing Capital, Verlinvest"/>
    <s v="4,50,00,000"/>
    <x v="1"/>
    <n v="3"/>
  </r>
  <r>
    <x v="182"/>
    <n v="2015"/>
    <s v="201"/>
    <x v="0"/>
    <s v="InsureTech"/>
    <s v="Turtlemint is an online insurance platform that identifies and purchases appropriate insurance policies for consumers."/>
    <s v="Anand Prabhudesai, Dhirendra Mahyavanshi, Kunal Shah"/>
    <s v="Jungle Ventures"/>
    <s v="4,50,00,000"/>
    <x v="11"/>
    <n v="3"/>
  </r>
  <r>
    <x v="183"/>
    <n v="2015"/>
    <s v="201"/>
    <x v="1"/>
    <s v="Transportation"/>
    <s v="Rapido is a bike taxi service that encourages people to offer bike rides to other people."/>
    <s v="Aravind Sanka, Pavan Guntupalli, Rishikesh SR"/>
    <s v="Skycatcher, Nexus Venture Partners"/>
    <s v="4,30,00,000"/>
    <x v="9"/>
    <n v="5"/>
  </r>
  <r>
    <x v="184"/>
    <n v="2016"/>
    <s v="201"/>
    <x v="4"/>
    <s v="Food &amp; Beverages"/>
    <s v="Manufacture and retail a delicious range of all-natural nut butters, made without oil, sugar or preservatives."/>
    <s v="Surabhi Talwar, Vikram Sekhar"/>
    <s v="Inflection Point Ventures"/>
    <s v="4,00,000"/>
    <x v="0"/>
    <n v="3"/>
  </r>
  <r>
    <x v="185"/>
    <n v="2019"/>
    <s v="201"/>
    <x v="4"/>
    <s v="EdTech"/>
    <s v="Ezstays is a leading student-life network, providing hostels and PG accommodation with top-tier living facilities at the best prices."/>
    <s v="Vaibhav Khanna, Abhishek Kumar, Kumar Gaurav"/>
    <s v="Richard Rekhy"/>
    <s v="4,00,000"/>
    <x v="0"/>
    <n v="3"/>
  </r>
  <r>
    <x v="186"/>
    <n v="2013"/>
    <s v="201"/>
    <x v="5"/>
    <s v="Media"/>
    <s v="Inshorts is a news aggregator application that collects and summarizes news based on user behavior and preferences."/>
    <s v="Anunay Pandey, Azhar Iqubal, Deepit Purkayastha"/>
    <s v="Addition, SIG Global India Fund"/>
    <s v="4,00,00,000"/>
    <x v="1"/>
    <n v="3"/>
  </r>
  <r>
    <x v="187"/>
    <n v="2011"/>
    <s v="201"/>
    <x v="0"/>
    <s v="FinTech"/>
    <s v="Early stage venture capital fund focused on opportunities created by rising aspirations &amp; digital access for next billion Indians."/>
    <s v="Ritu Verma"/>
    <m/>
    <s v="4,00,00,000"/>
    <x v="1"/>
    <n v="3"/>
  </r>
  <r>
    <x v="188"/>
    <n v="2011"/>
    <s v="201"/>
    <x v="0"/>
    <s v="FinTech"/>
    <s v="Blume Ventures provides pre-series A and early stage funding to tech-focused/tech-enabled ventures."/>
    <s v="Karthik Reddy, Sanjay Nath"/>
    <s v="Avendus"/>
    <s v="4,00,00,000"/>
    <x v="1"/>
    <n v="3"/>
  </r>
  <r>
    <x v="189"/>
    <n v="2015"/>
    <s v="201"/>
    <x v="1"/>
    <s v="Delivery service"/>
    <s v="Dunzo is a hyper-local delivery app that connects users to the nearest delivery partner."/>
    <s v="Ankur Aggarwal, Dalvir Suri, Kabeer Biswas, Mukund Jha"/>
    <s v="Lightbox, Evolvence India Fund"/>
    <s v="4,00,00,000"/>
    <x v="7"/>
    <n v="1"/>
  </r>
  <r>
    <x v="190"/>
    <n v="2016"/>
    <s v="201"/>
    <x v="0"/>
    <s v="FinTech"/>
    <s v="The World's #1 Fundraising Service - Investor Meetings + Deal Documents - Globally"/>
    <s v="Ash Narain"/>
    <s v="Capital One, Arrowroot Capital"/>
    <s v="38,00,000"/>
    <x v="1"/>
    <n v="2"/>
  </r>
  <r>
    <x v="191"/>
    <n v="2015"/>
    <s v="201"/>
    <x v="1"/>
    <s v="Automotive"/>
    <s v="Pitstop offers general repair and maintenance services for cars through its doorstep service vehicles."/>
    <s v="Mihir Mohan Mishra, Nirant Ramakuru, Ruchi Deepak"/>
    <s v="Acko Technology, Services, LetsVenture"/>
    <s v="35,00,000"/>
    <x v="13"/>
    <n v="4"/>
  </r>
  <r>
    <x v="192"/>
    <n v="2015"/>
    <s v="201"/>
    <x v="0"/>
    <s v="HealthTech"/>
    <s v="PharmEasy is a health tech startup offering services such as teleconsultation, medicine deliveries, and diagnostic test sample collection."/>
    <s v="Dharmil Sheth, Dhaval Shah, Mikhil Innani"/>
    <s v="TPG Growth, Caisse de Depot et Placement du Quebec"/>
    <s v="35,00,00,000"/>
    <x v="7"/>
    <n v="4"/>
  </r>
  <r>
    <x v="193"/>
    <n v="2016"/>
    <s v="201"/>
    <x v="1"/>
    <s v="Matrimony"/>
    <s v="India’s first and only matrimony app without parents. 10L verified profiles 20L matches 50K relationships 3K marriages"/>
    <s v="Rahul Namdev, Pawan Gupta"/>
    <s v="Y Combinator, Rehan A Khan"/>
    <s v="30,00,000"/>
    <x v="8"/>
    <n v="5"/>
  </r>
  <r>
    <x v="194"/>
    <n v="2017"/>
    <s v="201"/>
    <x v="1"/>
    <s v="FinTech"/>
    <s v="Avail is a mobile-first platform aiming to financially include the urban mass of India."/>
    <s v="Ankush Aggarwal, Tushar Mehndiratta"/>
    <s v="Alteria Capital, Matrix Partners India"/>
    <s v="30,00,000"/>
    <x v="2"/>
    <n v="5"/>
  </r>
  <r>
    <x v="195"/>
    <n v="2016"/>
    <s v="201"/>
    <x v="0"/>
    <s v="HealthTech"/>
    <s v="Fitterfly offers customized and personalized wellness programs for diabetes PCOS, pregnancy, weight loss, pediatric and nutrition."/>
    <s v="Dr Arbinder Singal"/>
    <s v="9Unicorns Accelerator Fund, Metaform Ventures"/>
    <s v="30,00,000"/>
    <x v="8"/>
    <n v="4"/>
  </r>
  <r>
    <x v="196"/>
    <n v="2015"/>
    <s v="201"/>
    <x v="4"/>
    <s v="HealthTech"/>
    <s v="Solving unaddressed Intimate &amp; Menstrual Hygiene issues with our award-winning innovative &amp; modern products."/>
    <s v="Deep Bajaj, Mohit Bajaj"/>
    <s v="NB Ventures, IAN Fund"/>
    <s v="30,00,000"/>
    <x v="6"/>
    <n v="4"/>
  </r>
  <r>
    <x v="197"/>
    <n v="2019"/>
    <s v="201"/>
    <x v="1"/>
    <s v="Video communication"/>
    <s v="Enabling independent professionals to bring offline consulting online with AI"/>
    <s v="Gaurav Tripathi, Sagar Ramteke, Vijay Goel, Vivek Kumar"/>
    <s v="SOSV, Omphalos Ventures India"/>
    <s v="30,00,000"/>
    <x v="0"/>
    <n v="4"/>
  </r>
  <r>
    <x v="198"/>
    <n v="2010"/>
    <s v="201"/>
    <x v="0"/>
    <s v="FinTech"/>
    <s v="BlackSoil Capital has transformed into an alternative NBFC and AIF Fund platform with an expertise to finance multiple sectors."/>
    <s v="Mohinder Pal Bansal"/>
    <m/>
    <s v="30,00,000"/>
    <x v="1"/>
    <n v="3"/>
  </r>
  <r>
    <x v="199"/>
    <n v="2019"/>
    <s v="201"/>
    <x v="1"/>
    <s v="Supply chain platform"/>
    <s v="Captain Fresh is a freshwater fish and seafood supply chain platform."/>
    <s v="Utham Gowda"/>
    <s v="Matrix Partners India, Ankur Capital"/>
    <s v="30,00,000"/>
    <x v="0"/>
    <n v="3"/>
  </r>
  <r>
    <x v="200"/>
    <n v="2017"/>
    <s v="201"/>
    <x v="1"/>
    <s v="Social audio"/>
    <s v="Headfone helps create and share the audio content with listeners."/>
    <s v="Pratham Khandelwal, Yogesh Sharma"/>
    <s v="Hashed"/>
    <s v="30,00,000"/>
    <x v="0"/>
    <n v="1"/>
  </r>
  <r>
    <x v="201"/>
    <n v="2019"/>
    <s v="201"/>
    <x v="0"/>
    <s v="FinTech"/>
    <s v="Small businesses-focused non-banking lender"/>
    <s v="Vikas Agarwal"/>
    <s v="Blue Ashva Capital"/>
    <s v="30,00,000"/>
    <x v="1"/>
    <n v="1"/>
  </r>
  <r>
    <x v="202"/>
    <n v="2018"/>
    <s v="201"/>
    <x v="16"/>
    <s v="Healthcare"/>
    <s v="Meddo is an end-to-end medical services provider"/>
    <s v="Saurabh Kochhar"/>
    <s v="growX ventures, Venture Gurukool"/>
    <s v="30,00,000"/>
    <x v="8"/>
    <n v="1"/>
  </r>
  <r>
    <x v="203"/>
    <n v="2015"/>
    <s v="201"/>
    <x v="1"/>
    <s v="E-commerce"/>
    <s v="Meesho operates as an online reselling platform that enables anyone to start a business without investment."/>
    <s v="Sanjeev Barnwal, Vidit Aatrey"/>
    <s v="SAIF Partners, Venture Highway"/>
    <s v="30,00,00,000"/>
    <x v="1"/>
    <n v="4"/>
  </r>
  <r>
    <x v="204"/>
    <n v="2018"/>
    <s v="201"/>
    <x v="1"/>
    <s v="Real estate"/>
    <s v="A prop-tech company that finds and customizes offices, living, or retail spaces based on your requirements."/>
    <s v="Madhusudhan"/>
    <s v="Angel investors"/>
    <s v="3,50,000"/>
    <x v="10"/>
    <n v="5"/>
  </r>
  <r>
    <x v="205"/>
    <n v="2019"/>
    <s v="201"/>
    <x v="1"/>
    <s v="SaaS startup"/>
    <s v="Convin is a conversation intelligence platform that helps remote sales teams to understand conversations on a deeper levels."/>
    <s v="Ashish Santhalia, Atul Shree, Bharat Patidar, Durgesh Choudhary"/>
    <s v="9Unicorns Accelerator Fund, Sunder Nookala"/>
    <s v="3,00,000"/>
    <x v="10"/>
    <n v="5"/>
  </r>
  <r>
    <x v="206"/>
    <n v="2016"/>
    <s v="201"/>
    <x v="4"/>
    <s v="EdTech"/>
    <s v="ixamBee is to provide best online learning experience for preparation of competitive exams."/>
    <s v="Chandraprakash Joshi"/>
    <s v="Mumbai Angels, Narendra Shyamsukha"/>
    <s v="3,00,000"/>
    <x v="0"/>
    <n v="4"/>
  </r>
  <r>
    <x v="207"/>
    <n v="2019"/>
    <s v="201"/>
    <x v="15"/>
    <s v="Cultural"/>
    <s v="Indian Souvenirs online that reflect Indian tradition, culture &amp; stories. Best for personal gifting and corporate gifting."/>
    <s v="Sunil Jalihal"/>
    <s v="Marquee investors"/>
    <s v="3,00,000"/>
    <x v="1"/>
    <n v="3"/>
  </r>
  <r>
    <x v="208"/>
    <n v="2019"/>
    <s v="201"/>
    <x v="0"/>
    <s v="EdTech"/>
    <s v="PurpleTutor is the only coding platform that mandates every teacher to have a formal Computer Science degree"/>
    <s v="Gaurav Perti, Yatish Gupta"/>
    <s v="IvyCap Ventures"/>
    <s v="3,00,000"/>
    <x v="0"/>
    <n v="1"/>
  </r>
  <r>
    <x v="209"/>
    <n v="2019"/>
    <s v="201"/>
    <x v="1"/>
    <s v="Insuretech"/>
    <s v="Finsall provides Insurance Premium Financing"/>
    <s v="Prabal Khanna, Tim Mathews"/>
    <s v="Unicorn India Ventures"/>
    <s v="3,00,000"/>
    <x v="0"/>
    <n v="1"/>
  </r>
  <r>
    <x v="210"/>
    <n v="2019"/>
    <s v="201"/>
    <x v="1"/>
    <s v="Healthcare"/>
    <s v="iMumz empowers pregnant mothers to deliver healthy, happy, and intelligent babies through a positive lifestyle."/>
    <s v="Dr Jaideep Malhotra, Rajesh Jagasia, Ravi Teja Akondi, Mayur Dhurpate"/>
    <s v="Enzia Ventures, AngelList"/>
    <s v="3,00,000"/>
    <x v="1"/>
    <n v="1"/>
  </r>
  <r>
    <x v="211"/>
    <n v="2017"/>
    <s v="201"/>
    <x v="0"/>
    <s v="FinTech"/>
    <s v="Jai Kisan is a fintech platform that provides sustainable financing for rural emerging markets"/>
    <s v="Adriel Maniego, Arjun Ahluwalia"/>
    <s v="The Chatterjee Group, Prophetic Ventures"/>
    <s v="3,00,00,000"/>
    <x v="6"/>
    <n v="5"/>
  </r>
  <r>
    <x v="212"/>
    <n v="2012"/>
    <s v="201"/>
    <x v="0"/>
    <s v="EdTech"/>
    <s v="LEAD School offers technology based school transformation system that assures excellent learning for every child."/>
    <s v="Smita Deorah, Sumeet Mehta"/>
    <s v="GSV Ventures, Westbridge Capital"/>
    <s v="3,00,00,000"/>
    <x v="11"/>
    <n v="4"/>
  </r>
  <r>
    <x v="213"/>
    <n v="2011"/>
    <s v="201"/>
    <x v="0"/>
    <s v="E-commerce"/>
    <s v="Pepperfry is an online home and lifestyle shopping store selling products with cash on delivery facilities."/>
    <s v="Ambareesh Murty, Ashish Shah"/>
    <s v="InnoVen Capital, Bertelsmann India Investments"/>
    <s v="3,00,00,000"/>
    <x v="2"/>
    <n v="2"/>
  </r>
  <r>
    <x v="214"/>
    <n v="2016"/>
    <s v="201"/>
    <x v="1"/>
    <s v="E-commerce"/>
    <s v="Udaan is a B2B trade platform that brings manufacturers, traders, retailers, and wholesalers into a single platform"/>
    <s v="Amod Malviya, Sujeet Kumar, Vaibhav Gupta"/>
    <s v="Octahedron Capital, Moonstone Capital"/>
    <s v="28,00,00,000"/>
    <x v="1"/>
    <n v="1"/>
  </r>
  <r>
    <x v="175"/>
    <n v="2018"/>
    <s v="201"/>
    <x v="4"/>
    <s v="Automotive"/>
    <s v="Electric Light Commercial Vehicle"/>
    <s v="Saurav Kumar"/>
    <s v="ADB Ventures, Jetty Ventures"/>
    <s v="26,00,000"/>
    <x v="6"/>
    <n v="3"/>
  </r>
  <r>
    <x v="215"/>
    <n v="2015"/>
    <s v="201"/>
    <x v="1"/>
    <s v="SaaS startup"/>
    <s v="A SAAS platform for retailers and brands to create wonderful post purchase customer journeys using smart receipts technology"/>
    <s v="Neeraj Tyagi"/>
    <s v="http://100x.vc/"/>
    <s v="25,00,000"/>
    <x v="0"/>
    <n v="4"/>
  </r>
  <r>
    <x v="216"/>
    <n v="2019"/>
    <s v="201"/>
    <x v="16"/>
    <s v="EdTech"/>
    <s v="Interactive learning platform for kids"/>
    <s v="Saumya Yadav, Mahak Garg, Karan Varshney"/>
    <s v="Alpha Wave Incubation"/>
    <s v="25,00,000"/>
    <x v="0"/>
    <n v="1"/>
  </r>
  <r>
    <x v="217"/>
    <n v="2019"/>
    <s v="201"/>
    <x v="1"/>
    <s v="EdTech"/>
    <s v="Aim to help students become future-ready, setting them on a path to success that suits them best."/>
    <s v="PN Santosh, Prasanna Alagesan, Krithika Srinivasan"/>
    <s v="Global Founders Capital"/>
    <s v="22,00,000"/>
    <x v="1"/>
    <n v="4"/>
  </r>
  <r>
    <x v="218"/>
    <n v="2016"/>
    <s v="201"/>
    <x v="1"/>
    <s v="HealthTech"/>
    <s v="Maya enables women to keep track of their health via a mobile application."/>
    <s v="John Paul"/>
    <s v="Rajan Anadan"/>
    <s v="22,00,000"/>
    <x v="0"/>
    <n v="2"/>
  </r>
  <r>
    <x v="133"/>
    <n v="2018"/>
    <s v="201"/>
    <x v="1"/>
    <s v="FinTech"/>
    <s v="CRED is a members-only credit card management and bill payments platform that rewards users every time they pay their credit card bills."/>
    <s v="Kunal Shah"/>
    <s v="Dragoneer Investment Group, Tiger Global Management"/>
    <s v="21,50,00,000"/>
    <x v="11"/>
    <n v="4"/>
  </r>
  <r>
    <x v="219"/>
    <n v="2014"/>
    <s v="201"/>
    <x v="8"/>
    <s v="Renewable Energy"/>
    <s v="Freyr Energy is a company that provides full service solar provider based in Hyderabad, India."/>
    <s v="Radhika Choudary, Saurabh Marda"/>
    <s v="Impact Partners, C4D Partners"/>
    <s v="20,00,000"/>
    <x v="1"/>
    <n v="4"/>
  </r>
  <r>
    <x v="220"/>
    <n v="2013"/>
    <s v="201"/>
    <x v="4"/>
    <s v="Dating"/>
    <s v="Trulymadly is a dating platform that uses a match making algorithm."/>
    <s v="Hitesh Dhingra, Rahul Kumar, Sachin Bhatia"/>
    <s v="Gaurav Munjal, Snehil Khanor"/>
    <s v="20,00,000"/>
    <x v="8"/>
    <n v="4"/>
  </r>
  <r>
    <x v="150"/>
    <n v="2015"/>
    <s v="201"/>
    <x v="4"/>
    <s v="Lifestyle"/>
    <s v="Bombay Shaving Company is a consumer goods company that focuses on developing a range of shave care, beard care, and skincare products."/>
    <s v="Deepu Panicker, Raunak Munot, Rohit Jaiswal, Shantanu Deshpande"/>
    <s v="Rajesh Sud, KULDEEP JAIN"/>
    <s v="20,00,000"/>
    <x v="1"/>
    <n v="3"/>
  </r>
  <r>
    <x v="221"/>
    <n v="2018"/>
    <s v="201"/>
    <x v="1"/>
    <s v="HealthTech"/>
    <s v="4baseCare develops a unified and patient-centric ecosystem to fight cancer."/>
    <s v="Hitesh Goswami, Kshitij Rishi"/>
    <s v="Mount Judi Ventures, growX Ventures, Season Two Ventures"/>
    <s v="20,00,000"/>
    <x v="8"/>
    <n v="3"/>
  </r>
  <r>
    <x v="222"/>
    <n v="2017"/>
    <s v="201"/>
    <x v="1"/>
    <s v="EdTech"/>
    <s v="Kutuki is a learning platform focused on children between the ages of three and seven."/>
    <s v="Bharath Bevinahally, Sneha Sundaram"/>
    <s v="Omidyar Network India"/>
    <s v="20,00,000"/>
    <x v="0"/>
    <n v="2"/>
  </r>
  <r>
    <x v="223"/>
    <n v="2015"/>
    <s v="201"/>
    <x v="15"/>
    <s v="EdTech"/>
    <s v="Pariksha - The Sucess App, India's largest vernacular test preparation company for the mobile 1st internet users of India."/>
    <s v="Deepak Choudhary, Karanvir Singh Shekhawat, Utkarsh Bagri, Vikram Shekhawat"/>
    <s v="Venture Catalysts, 9Unicorns Accelerator Fund"/>
    <s v="20,00,000"/>
    <x v="8"/>
    <n v="2"/>
  </r>
  <r>
    <x v="224"/>
    <n v="2012"/>
    <s v="201"/>
    <x v="1"/>
    <s v="Home Decor"/>
    <s v="Furlenco is a subscription-based furniture rental platform that allows users to rent furniture on a monthly basis."/>
    <s v="Ajith Karimpana"/>
    <s v="BlackSoil Capital"/>
    <s v="20,00,000"/>
    <x v="1"/>
    <n v="1"/>
  </r>
  <r>
    <x v="225"/>
    <n v="2016"/>
    <s v="201"/>
    <x v="4"/>
    <s v="Beverages"/>
    <s v="India's first Craft Gin company"/>
    <s v="Anand Virmani"/>
    <m/>
    <s v="20,00,000"/>
    <x v="6"/>
    <n v="1"/>
  </r>
  <r>
    <x v="226"/>
    <n v="2013"/>
    <s v="201"/>
    <x v="0"/>
    <s v="Media"/>
    <s v="Pocket Aces is a digital entertainment company focused on mobile video."/>
    <s v="Anirudh Pandita, Aditi Shrivastava, Ashwin Suresh"/>
    <s v="3one4 Capital, DSP Group"/>
    <s v="20,00,000"/>
    <x v="1"/>
    <n v="1"/>
  </r>
  <r>
    <x v="227"/>
    <n v="2017"/>
    <s v="201"/>
    <x v="1"/>
    <s v="Hospitality"/>
    <s v="Transform buildings into beautiful, collaborative workspaces and provide infrastructure, services, events and tech"/>
    <s v="Karan Virwani"/>
    <m/>
    <s v="2,60,00,000"/>
    <x v="1"/>
    <n v="4"/>
  </r>
  <r>
    <x v="228"/>
    <n v="2016"/>
    <s v="201"/>
    <x v="1"/>
    <s v="FinTech"/>
    <s v="Avanti Finance lends relatively large but trust-based loans without formal credit footprint."/>
    <s v="Ratan Tata, Nandan Nilekani"/>
    <s v="Michael &amp; Susan Dell Foundation"/>
    <s v="2,60,00,000"/>
    <x v="6"/>
    <n v="4"/>
  </r>
  <r>
    <x v="229"/>
    <n v="2017"/>
    <s v="201"/>
    <x v="1"/>
    <s v="FinTech"/>
    <s v="CoinSwitch Kuber is an India-based cryptocurrency exchange platform."/>
    <s v="Ashish Singhal, Govind Soni, Vimal Sagar Tiwari"/>
    <s v="Paradigm, Kunal Shah"/>
    <s v="2,50,00,000"/>
    <x v="4"/>
    <n v="4"/>
  </r>
  <r>
    <x v="230"/>
    <n v="2010"/>
    <s v="201"/>
    <x v="1"/>
    <s v="Telecommuncation"/>
    <s v="iBus Networks is an in-building connectivity solutions company"/>
    <s v="Ram Sellaratnam, Sunil Menon and Subash Vasudevan"/>
    <s v="Morgan Stanley"/>
    <s v="2,10,00,000"/>
    <x v="1"/>
    <n v="4"/>
  </r>
  <r>
    <x v="231"/>
    <n v="2019"/>
    <s v="201"/>
    <x v="4"/>
    <s v="FinTech"/>
    <s v="Bank Sathi provides loans, insurance, cards comparison, and approval facility."/>
    <s v="Jitendra Dhaka"/>
    <s v="Dinesh Godara, Aditya Talwar"/>
    <s v="2,00,000"/>
    <x v="0"/>
    <n v="5"/>
  </r>
  <r>
    <x v="232"/>
    <n v="2015"/>
    <s v="201"/>
    <x v="0"/>
    <s v="EdTech"/>
    <s v="Mentoria is a holistic career discovery platform that enables students to discover themselves and the careers they will enjoy and excel at."/>
    <s v="Ashish Arora, Nikhar Arora, Sameer Bhakhri"/>
    <s v="Pradeep K Jaisingh, Jayant Mehrotra"/>
    <s v="2,00,000"/>
    <x v="8"/>
    <n v="5"/>
  </r>
  <r>
    <x v="233"/>
    <n v="2016"/>
    <s v="201"/>
    <x v="0"/>
    <s v="EdTech"/>
    <s v="Klassroom offers a one-of-a-kind LIVE interactive learning experience to students."/>
    <s v="Alka Javeri"/>
    <s v="ah! Ventures"/>
    <s v="2,00,000"/>
    <x v="8"/>
    <n v="5"/>
  </r>
  <r>
    <x v="234"/>
    <n v="2019"/>
    <s v="201"/>
    <x v="1"/>
    <s v="FinTech"/>
    <s v="Pickright is a fintech marketplace platform for stock market investors and the stock market advisors."/>
    <s v="Namandeep Bhatia, Archana E"/>
    <s v="Gaurav Gupta, Vivek Srivatsav"/>
    <s v="2,00,000"/>
    <x v="1"/>
    <n v="5"/>
  </r>
  <r>
    <x v="235"/>
    <n v="2018"/>
    <s v="201"/>
    <x v="1"/>
    <s v="HealthTech"/>
    <s v="Comofi Medtech is a healthcare robotics startup."/>
    <s v="Gururaj KB"/>
    <s v="CIIE.CO, KIIT-TBI"/>
    <s v="2,00,000"/>
    <x v="1"/>
    <n v="4"/>
  </r>
  <r>
    <x v="235"/>
    <n v="2017"/>
    <s v="201"/>
    <x v="1"/>
    <s v="HeathTech"/>
    <s v="Comofi Medtech develops healthcare products using artificial intelligence, augmented reality and IoT technologies"/>
    <s v="Satish Kalme, Kubasad Gururaj"/>
    <s v="CIIE.CO"/>
    <s v="2,00,000"/>
    <x v="1"/>
    <n v="2"/>
  </r>
  <r>
    <x v="236"/>
    <n v="2017"/>
    <s v="201"/>
    <x v="5"/>
    <s v="Cannabis startup"/>
    <s v="Cannabis and Hemp company"/>
    <s v="Rohit Shah"/>
    <s v="Mumbai Angels"/>
    <s v="2,00,000"/>
    <x v="0"/>
    <n v="2"/>
  </r>
  <r>
    <x v="237"/>
    <n v="2015"/>
    <s v="201"/>
    <x v="0"/>
    <s v="Beauty products"/>
    <s v="MyGlamm is a direct-to-consumer brand of award winning European beauty products."/>
    <s v="Darpan Sanghvi"/>
    <s v="Bessemer Venture Partners"/>
    <s v="2,00,00,000"/>
    <x v="9"/>
    <n v="3"/>
  </r>
  <r>
    <x v="238"/>
    <n v="2012"/>
    <s v="201"/>
    <x v="4"/>
    <s v="E-commerce"/>
    <s v="Ecom Express is an end-to-end technology-enabled logistics solutions provider to the Indian e-commerce industry."/>
    <s v="K. Satyanarayana, Manju Dhawan, Sanjeev Saxena, T. A. Krishnan"/>
    <s v="CDC Group, Partners Group"/>
    <s v="2,00,00,000"/>
    <x v="1"/>
    <n v="3"/>
  </r>
  <r>
    <x v="239"/>
    <n v="2017"/>
    <s v="201"/>
    <x v="4"/>
    <s v="FinTech"/>
    <s v="Satya MicroCapital is a micro finance company based on a group lending model that allows borrowers to share liability."/>
    <s v="Vivek Tiwari"/>
    <s v="BlueOrchard Finance S A, Gojo &amp; Company"/>
    <s v="2,00,00,000"/>
    <x v="1"/>
    <n v="2"/>
  </r>
  <r>
    <x v="240"/>
    <n v="2010"/>
    <s v="201"/>
    <x v="1"/>
    <s v="AgriTech"/>
    <s v="CropIn is a leading AI and Data-led agri-tech organization that provides SaaS solutions to agribusinesses globally using deep learning."/>
    <s v="Krishna Kumar"/>
    <s v="Invested Development, Pratithi Investment Trust"/>
    <s v="2,00,00,000"/>
    <x v="9"/>
    <n v="1"/>
  </r>
  <r>
    <x v="241"/>
    <n v="2014"/>
    <s v="201"/>
    <x v="4"/>
    <s v="Home services"/>
    <s v="Urban Company (Formerly UrbanClap) is a home and beauty services platform in India, Middle East, Singapore and Australia"/>
    <s v="Abhiraj Singh Bhal, Raghav Chandra, Varun Khaitan"/>
    <s v="Vy Capital"/>
    <s v="18,80,00,000"/>
    <x v="1"/>
    <n v="4"/>
  </r>
  <r>
    <x v="242"/>
    <n v="2014"/>
    <s v="201"/>
    <x v="1"/>
    <s v="Advertisement"/>
    <s v="Voiro is the first all-in-one revenue management suite exclusively for ad-led digital publishers across media."/>
    <s v="Anand Gopal, Kavita Shenoy"/>
    <s v="1Crowd"/>
    <s v="18,00,000"/>
    <x v="8"/>
    <n v="3"/>
  </r>
  <r>
    <x v="243"/>
    <n v="2018"/>
    <s v="201"/>
    <x v="1"/>
    <s v="Blockchain startup"/>
    <s v="Koinearth is a stealth mode startup working at the intersection of blockchains, machine learning and mechanism design"/>
    <s v="Praphul Chandra"/>
    <s v="YourNest"/>
    <s v="18,00,000"/>
    <x v="8"/>
    <n v="3"/>
  </r>
  <r>
    <x v="223"/>
    <n v="2015"/>
    <s v="201"/>
    <x v="15"/>
    <s v="EdTech"/>
    <s v="Pariksha - The Sucess App, India's largest vernacular test preparation company for the mobile 1st internet users of India"/>
    <s v="Deepak Choudhary, Karanvir Singh Shekhawat, Utkarsh Bagri, Vikram Shekhawat"/>
    <s v="Venture Catalysts, 9Unicorns Accelerator Fund"/>
    <s v="18,00,000"/>
    <x v="1"/>
    <n v="1"/>
  </r>
  <r>
    <x v="244"/>
    <n v="2016"/>
    <s v="201"/>
    <x v="5"/>
    <s v="FinTech"/>
    <s v="Nivesh.com is a mass market mutual funds investment platform."/>
    <s v="Anurag Garg, Sridhar Srinivasan"/>
    <s v="Raghav Kapur, Indian Angel Network"/>
    <s v="16,00,000"/>
    <x v="8"/>
    <n v="5"/>
  </r>
  <r>
    <x v="245"/>
    <n v="2014"/>
    <s v="201"/>
    <x v="1"/>
    <s v="FinTech"/>
    <s v="Razorpay is a platform that enables businesses to accept, process, and disburse payments."/>
    <s v="Harshil Mathur, Shashank Kumar"/>
    <s v="Matrix Partners India, GIC"/>
    <s v="16,00,00,000"/>
    <x v="7"/>
    <n v="4"/>
  </r>
  <r>
    <x v="246"/>
    <n v="2013"/>
    <s v="201"/>
    <x v="15"/>
    <s v="EdTech"/>
    <s v="ImaginXP is a curriculum company with a focus on training and certification in UX Design and Design Thinking."/>
    <s v="Vidhika Rohatgi"/>
    <s v="Venture Catalysts"/>
    <s v="15,00,000"/>
    <x v="1"/>
    <n v="3"/>
  </r>
  <r>
    <x v="247"/>
    <n v="2016"/>
    <s v="201"/>
    <x v="1"/>
    <s v="AI startup"/>
    <s v="Enable true digital transformation with AI driven insights, to enable manufacturers stay ten steps ahead of process inefficiencies and equipment failures"/>
    <s v="Jagadish Gattu, Vamsi Yalamanchili"/>
    <s v="YourNest Venture Capital"/>
    <s v="15,00,000"/>
    <x v="0"/>
    <n v="2"/>
  </r>
  <r>
    <x v="248"/>
    <n v="2019"/>
    <s v="201"/>
    <x v="4"/>
    <s v="Blockchain startup"/>
    <s v="Biconomy is a technology company building transaction infrastructure for next-generation Web 3 applications."/>
    <s v="Ahmed Al-Balaghi, Aniket Jindal, Sachin Tomar"/>
    <s v="Binance Labs, Zee Prime Capital"/>
    <s v="15,00,000"/>
    <x v="0"/>
    <n v="1"/>
  </r>
  <r>
    <x v="249"/>
    <n v="2018"/>
    <s v="201"/>
    <x v="0"/>
    <s v="Manufacturing startup"/>
    <s v="Karkhana.io is an on-demand manufacturing platform with a vision of digitalizing manufacturing."/>
    <s v="Sonam Motwani"/>
    <s v="Zone Startups In"/>
    <s v="15,00,000"/>
    <x v="0"/>
    <n v="1"/>
  </r>
  <r>
    <x v="170"/>
    <n v="2011"/>
    <s v="201"/>
    <x v="1"/>
    <s v="EdTech"/>
    <s v="BYJU'S is an educational technology company that develops personalized learning programs for K-12 students."/>
    <s v="Byju Raveendran, Divya Gokulnath"/>
    <s v="Tiga Investments, Baron Capital"/>
    <s v="15,00,00,000"/>
    <x v="1"/>
    <n v="5"/>
  </r>
  <r>
    <x v="250"/>
    <n v="2018"/>
    <s v="201"/>
    <x v="1"/>
    <s v="B2B Marketplace"/>
    <s v="Gig Economy Platform | Task Fulfillment Platform | New-age fulfillment solutions"/>
    <s v="Prashant Janadari, Naveen Ramchandra"/>
    <s v="Quess Corp India"/>
    <s v="14,00,000"/>
    <x v="1"/>
    <n v="1"/>
  </r>
  <r>
    <x v="251"/>
    <n v="2016"/>
    <s v="201"/>
    <x v="1"/>
    <s v="Tech Startup"/>
    <s v="Zoko makes it easy for businesses to do Sales, Marketing &amp; Customer Support on WhatsApp."/>
    <s v="Arjun Paul, Aromal Sivadasan"/>
    <s v="Y Combinator"/>
    <s v="14,00,00,000"/>
    <x v="0"/>
    <n v="4"/>
  </r>
  <r>
    <x v="252"/>
    <n v="2018"/>
    <s v="201"/>
    <x v="16"/>
    <s v="FinTech"/>
    <s v="Convert smartphones into a POS machine using our ZUP proximity payment technology, with no additional hardware and no need for NFC."/>
    <s v="Jaijit Bhattacharya"/>
    <s v="Anthill Ventures"/>
    <s v="13,00,000"/>
    <x v="8"/>
    <n v="1"/>
  </r>
  <r>
    <x v="253"/>
    <n v="2019"/>
    <s v="201"/>
    <x v="15"/>
    <s v="Tech Startup"/>
    <s v="Zotalabs gives the power of Emerging Technology to your digital automation with our easy to use APIs."/>
    <s v="Nausherwan Shah, Wasim Khan"/>
    <s v="Alfa Ventures"/>
    <s v="12,50,000"/>
    <x v="0"/>
    <n v="3"/>
  </r>
  <r>
    <x v="254"/>
    <n v="2019"/>
    <s v="201"/>
    <x v="1"/>
    <s v="AI startup"/>
    <s v="Unbox Robotics builds on-demand AI-driven warehouse robotics solutions, which can be deployed using limited foot-print, time, and capital."/>
    <s v="Pramod Ghadge, Shahid Memon"/>
    <s v="BEENEXT, Entrepreneur First"/>
    <s v="12,00,000"/>
    <x v="8"/>
    <n v="4"/>
  </r>
  <r>
    <x v="255"/>
    <n v="2015"/>
    <s v="201"/>
    <x v="0"/>
    <s v="EdTech"/>
    <s v="UpGrad is an online higher education platform."/>
    <s v="Mayank Kumar, Phalgun Kompalli, Ravijot Chugh, Ronnie Screwvala"/>
    <s v="Unilazer Ventures, IIFL Asset Management"/>
    <s v="12,00,00,000"/>
    <x v="1"/>
    <n v="4"/>
  </r>
  <r>
    <x v="256"/>
    <n v="2018"/>
    <s v="201"/>
    <x v="1"/>
    <s v="E-commerce"/>
    <s v="Zetwerk is an online marketplace that connects buyers and suppliers for manufacturing jobs."/>
    <s v="Amrit Acharya, Rahul Sharma, Srinath Ramakkrushnan, Vishal Chaudhary"/>
    <s v="Sequoia Capital India, Accel"/>
    <s v="12,00,00,000"/>
    <x v="11"/>
    <n v="2"/>
  </r>
  <r>
    <x v="257"/>
    <n v="2017"/>
    <s v="201"/>
    <x v="1"/>
    <s v="Retail"/>
    <s v="DusMinute aims to transform how communities live by giving them access to world-class amenities at their doorstep."/>
    <s v="Apoorva Mishra"/>
    <s v="Indian Angel Network"/>
    <s v="11,00,000"/>
    <x v="8"/>
    <n v="4"/>
  </r>
  <r>
    <x v="62"/>
    <n v="2019"/>
    <s v="201"/>
    <x v="1"/>
    <s v="FinTech"/>
    <s v="Karbon Card is a financial platform for Indian entrepreneurs."/>
    <s v="Amit Jangir, Bo Li, Jianwei Chen, Kartik Jain, Pei-fu Hsieh, Sunil Kumar"/>
    <s v="MyAsia VC, Orios Venture Partners"/>
    <s v="10,00,000"/>
    <x v="8"/>
    <n v="5"/>
  </r>
  <r>
    <x v="258"/>
    <n v="2019"/>
    <s v="201"/>
    <x v="1"/>
    <s v="Tech Startup"/>
    <s v="Rulezero is a technology platform created by experienced startup executives to automate and manage the equity ownership of a startup."/>
    <s v="Satish Mugulavalli, Srinivas Katta"/>
    <s v="Induslaw, Reddy Futures"/>
    <s v="10,00,000"/>
    <x v="0"/>
    <n v="5"/>
  </r>
  <r>
    <x v="259"/>
    <n v="2019"/>
    <s v="201"/>
    <x v="1"/>
    <s v="AI startup"/>
    <s v="Myelin Foundry is a deep tech product start-up transforming human experiences and industry outcomes by building Artificial Intelligence algorithms on video, voice, and sensor data, for consumer edge devices"/>
    <s v="Gopichand Katragadda, Ganesh Suryanarayanan, Aditi Olemann"/>
    <s v="Beyond Next Ventures"/>
    <s v="10,00,000"/>
    <x v="8"/>
    <n v="5"/>
  </r>
  <r>
    <x v="260"/>
    <n v="2014"/>
    <s v="201"/>
    <x v="0"/>
    <s v="Retail"/>
    <s v="6Degree is a fashion retail startup that provides a launchpad to fashion talent and brands using a tech-enabled platform."/>
    <s v="Amit Bhardwaj, Nikhil Hegde"/>
    <s v="Keiretsu Forum, SucSEED Venture Partners"/>
    <s v="10,00,000"/>
    <x v="1"/>
    <n v="5"/>
  </r>
  <r>
    <x v="261"/>
    <n v="2010"/>
    <s v="201"/>
    <x v="0"/>
    <s v="E-commerce"/>
    <s v="Taikee is the ISO-certified, B2B e-commerce platform of Peel-Works, enabling better lives for corner stores."/>
    <s v="Nidhi Ramachandran, Sachin Chhabra"/>
    <m/>
    <s v="10,00,000"/>
    <x v="1"/>
    <n v="4"/>
  </r>
  <r>
    <x v="262"/>
    <n v="2017"/>
    <s v="201"/>
    <x v="4"/>
    <s v="Oil and Energy"/>
    <s v="FuelBuddy is the FIRST legal private company in India to have permissions in place to deliver fuel. FUELDELIVERY APP."/>
    <s v="Aditya Singh"/>
    <s v="Jaipuria Family Office"/>
    <s v="10,00,000"/>
    <x v="1"/>
    <n v="4"/>
  </r>
  <r>
    <x v="263"/>
    <n v="2015"/>
    <s v="201"/>
    <x v="15"/>
    <s v="MarTech"/>
    <s v="Data Science powered - Admission &amp; Marketing CRM Automation for Education Enrolments"/>
    <s v="Abhishek Ballabh, Sushil Mundada"/>
    <s v="9Unicorns Accelerator Fund, Indian Angel Network"/>
    <s v="10,00,000"/>
    <x v="8"/>
    <n v="3"/>
  </r>
  <r>
    <x v="264"/>
    <n v="2019"/>
    <s v="201"/>
    <x v="0"/>
    <s v="Content publishing"/>
    <s v="Pencil is a content publishing platform that enables writers to publish their work for free."/>
    <s v="Malini Nair, Preeti Chib, Swarup Nanda"/>
    <s v="Inflection Point Ventures, SucSEED Venture Partners"/>
    <s v="10,00,000"/>
    <x v="8"/>
    <n v="2"/>
  </r>
  <r>
    <x v="265"/>
    <n v="2017"/>
    <s v="201"/>
    <x v="4"/>
    <s v="FinTech"/>
    <s v="Progcap is a financial service company that provides financial opportunities for micro and small businesses in the last mile."/>
    <s v="Pallavi Shrivastava, Himanshu Chandra"/>
    <s v="Somak Ghosh, M V Nair"/>
    <s v="10,00,000"/>
    <x v="2"/>
    <n v="2"/>
  </r>
  <r>
    <x v="266"/>
    <n v="2016"/>
    <s v="201"/>
    <x v="4"/>
    <s v="FinTech"/>
    <s v="AVIOM India is an Affordable Housing Finance company facilitating families in mostly semi urban areas in realising their dream of owning their first home."/>
    <s v="Kajal Ilmi"/>
    <s v="Gojo &amp; Company"/>
    <s v="10,00,000"/>
    <x v="2"/>
    <n v="2"/>
  </r>
  <r>
    <x v="267"/>
    <n v="2015"/>
    <s v="201"/>
    <x v="0"/>
    <s v="Hospitality"/>
    <s v="Vista Rooms is a South Asia's largest luxury holiday home rental management company. We are on a mission to build the &quot;Marriott for Homes&quot;"/>
    <s v="Amit Damani, Ankita Sheth, Pranav Maheshwari"/>
    <s v="Singapore Angel Network, Artha India Ventures"/>
    <s v="10,00,000"/>
    <x v="1"/>
    <n v="1"/>
  </r>
  <r>
    <x v="268"/>
    <n v="2015"/>
    <s v="201"/>
    <x v="4"/>
    <s v="EdTech"/>
    <s v="Mindler is a career counseling company that provides career development guidance counseling services for students."/>
    <s v="Prateek Bhargava"/>
    <s v="Inflection Point Ventures, DLabs"/>
    <s v="10,00,000"/>
    <x v="8"/>
    <n v="1"/>
  </r>
  <r>
    <x v="269"/>
    <n v="2011"/>
    <s v="201"/>
    <x v="15"/>
    <s v="Food and Beverages"/>
    <s v="Committed to improving the quality of life, True Elements provides food that is packed with the goodness of nature!"/>
    <s v="Puru Gupta, Sreejith Moolayil"/>
    <s v="RP-Sanjiv Goenka Group"/>
    <s v="10,00,000"/>
    <x v="1"/>
    <n v="1"/>
  </r>
  <r>
    <x v="270"/>
    <n v="2018"/>
    <s v="201"/>
    <x v="1"/>
    <s v="Vehicle repair startup"/>
    <s v="ReadyAssist is one of the India's leading 24/7 roadside assistance, breakdown support, towing and repairs provider for both Bikes &amp; Cars."/>
    <s v="Vimal Singh SV"/>
    <s v="Satish Grampurohit"/>
    <s v="10,00,000"/>
    <x v="0"/>
    <n v="1"/>
  </r>
  <r>
    <x v="271"/>
    <n v="2018"/>
    <s v="201"/>
    <x v="1"/>
    <s v="Pollution control equiptment"/>
    <s v="State-of-the-art air pollution control equipment to improve air quality across buildings, industries, and cities."/>
    <s v="Dr Srikanth Sola"/>
    <s v="Blue Ashva Capital"/>
    <s v="10,00,000"/>
    <x v="1"/>
    <n v="1"/>
  </r>
  <r>
    <x v="272"/>
    <n v="2019"/>
    <s v="201"/>
    <x v="1"/>
    <s v="FinTech"/>
    <s v="Avataar Venture Partners is a growth Capital Investment Firm."/>
    <s v="Mohan Kumar"/>
    <m/>
    <s v="10,00,00,000"/>
    <x v="1"/>
    <n v="2"/>
  </r>
  <r>
    <x v="128"/>
    <n v="2018"/>
    <s v="201"/>
    <x v="4"/>
    <s v="FinTech"/>
    <s v="BharatPe develops a QR code-based payment app for offline retailers and businesses."/>
    <s v="Ashneer Grover, Shashvat Nakrani"/>
    <s v="Amplo, Insight Partners"/>
    <s v="10,00,00,000"/>
    <x v="11"/>
    <n v="2"/>
  </r>
  <r>
    <x v="147"/>
    <n v="2016"/>
    <s v="201"/>
    <x v="0"/>
    <s v="Fashion &amp; Lifestyle"/>
    <s v="boAt is a lifestyle brand that deals in fashionable consumer electronics."/>
    <s v="Aman Gupta, Sameer Mehta"/>
    <s v="InnoVen Capital, InnoVen Capita"/>
    <s v="10,00,00,000"/>
    <x v="14"/>
    <n v="1"/>
  </r>
  <r>
    <x v="273"/>
    <n v="2016"/>
    <s v="201"/>
    <x v="1"/>
    <s v="EdTech"/>
    <s v="PlayShifu is an EdTech startup that offers teaching/learning tools for kids (4-12 years of age)."/>
    <s v="Dinesh Advani, Vivek Goyal"/>
    <s v="Chiratae Ventures, Bharat Innovation Fund"/>
    <s v="1,70,00,000"/>
    <x v="4"/>
    <n v="4"/>
  </r>
  <r>
    <x v="274"/>
    <n v="2019"/>
    <s v="201"/>
    <x v="1"/>
    <s v="FinTech"/>
    <s v="Leap Finance is a fintech startup for Indian students pursuing international higher education"/>
    <s v="Vaibhav Singh"/>
    <s v="Jungle Ventures"/>
    <s v="1,70,00,000"/>
    <x v="4"/>
    <n v="3"/>
  </r>
  <r>
    <x v="275"/>
    <n v="2017"/>
    <s v="201"/>
    <x v="1"/>
    <s v="Health care"/>
    <s v="Mfine is an health-tech startup that offers an AI-powered online doctor consultation app."/>
    <s v="Ajit Narayanan, Ashutosh Lawania, Prasad Kompalli"/>
    <s v="Blockchain Capital, SBI Ven Capital"/>
    <s v="1,60,00,000"/>
    <x v="1"/>
    <n v="1"/>
  </r>
  <r>
    <x v="276"/>
    <n v="2015"/>
    <s v="201"/>
    <x v="4"/>
    <s v="Food &amp; Beverages"/>
    <s v="Creating a sustainable and scalable cloud kitchen network."/>
    <s v="Madhav Kasturia"/>
    <s v="Mumbai Angels Network, Expert DOJO"/>
    <s v="1,50,000"/>
    <x v="10"/>
    <n v="4"/>
  </r>
  <r>
    <x v="277"/>
    <n v="2017"/>
    <s v="201"/>
    <x v="0"/>
    <s v="Renewable Energy"/>
    <s v="Magenta is in the business of Enabling electric mobility &amp; Making electricity clean"/>
    <s v="Maxson Lewis, Darryl Dias"/>
    <s v="JITO Angel Network, LetsVenture"/>
    <s v="1,50,00,000"/>
    <x v="6"/>
    <n v="5"/>
  </r>
  <r>
    <x v="278"/>
    <n v="2019"/>
    <s v="201"/>
    <x v="1"/>
    <s v="HealthCare"/>
    <s v="High quality health insurance and health benefits"/>
    <s v="Abhishek Poddar, Saurabh Arora"/>
    <s v="Harsh Jain, Lalit Keshre"/>
    <s v="1,50,00,000"/>
    <x v="6"/>
    <n v="5"/>
  </r>
  <r>
    <x v="279"/>
    <n v="2015"/>
    <s v="201"/>
    <x v="8"/>
    <s v="HR Tech"/>
    <s v="Darwinbox is an end-to-end enterprise HR software that enables enterprises to automate entire employee lifecycle in one HR platform."/>
    <s v="Chaitanya Peddi, Jayant Paleti, Rohit Chennamaneni"/>
    <s v="Sequoia Capital India, 3one4 Capital"/>
    <s v="1,50,00,000"/>
    <x v="1"/>
    <n v="1"/>
  </r>
  <r>
    <x v="229"/>
    <n v="2017"/>
    <s v="201"/>
    <x v="1"/>
    <s v="Cryptocurrency"/>
    <s v="Coinswitch.co is a cryptocurrency exchange aggregator platform."/>
    <s v="Ashish Singhal, Govind Soni, Vimal Sagar Tiwari"/>
    <s v="Ribbit Capital, Kunal Shah"/>
    <s v="1,50,00,000"/>
    <x v="6"/>
    <n v="1"/>
  </r>
  <r>
    <x v="280"/>
    <n v="2018"/>
    <s v="201"/>
    <x v="0"/>
    <s v="FinTech"/>
    <s v="Alteria Capital is a Venture debt firm ."/>
    <s v="Vinod Murali"/>
    <m/>
    <s v="1,50,00,00,00,000"/>
    <x v="2"/>
    <n v="4"/>
  </r>
  <r>
    <x v="281"/>
    <n v="2015"/>
    <s v="201"/>
    <x v="1"/>
    <s v="Food and Beverages"/>
    <s v="Jumbotail is solving an important problem of organising food and grocery ecosystem in India through technology, data science and design."/>
    <s v="Ashish Jhina, Karthik Venkateswaran"/>
    <s v="Nexus Venture Partners, 23 High Networth Individuals (HNIs)"/>
    <s v="1,43,00,000"/>
    <x v="15"/>
    <n v="1"/>
  </r>
  <r>
    <x v="282"/>
    <n v="2014"/>
    <s v="201"/>
    <x v="1"/>
    <s v="HealthCare"/>
    <s v="HealthPlix is a healthtech startup"/>
    <s v="Raghuraj Sunder Raju, Sandeep Gudibanda"/>
    <s v="JSW Ventures, Kalaari Capital"/>
    <s v="1,35,00,000"/>
    <x v="4"/>
    <n v="3"/>
  </r>
  <r>
    <x v="283"/>
    <n v="2018"/>
    <s v="201"/>
    <x v="1"/>
    <s v="Social Media"/>
    <s v="Chingari operates as a short video platform."/>
    <s v="Sumit Ghosh"/>
    <s v="FJ Labs, Brian Norgard"/>
    <s v="1,30,00,000"/>
    <x v="1"/>
    <n v="4"/>
  </r>
  <r>
    <x v="284"/>
    <n v="2016"/>
    <s v="201"/>
    <x v="1"/>
    <s v="Bike Rental"/>
    <s v="A bike-share for Indian campuses"/>
    <s v="Deepak VS"/>
    <s v="Y Combinator"/>
    <s v="1,25,000"/>
    <x v="1"/>
    <n v="3"/>
  </r>
  <r>
    <x v="285"/>
    <n v="2015"/>
    <s v="201"/>
    <x v="1"/>
    <s v="EdTech"/>
    <s v="Quizizz is a Education based startup"/>
    <s v="Ankit Gupta, Deepak Joy Cheenath"/>
    <s v="Eight Roads Ventures India, Nexus Venture Partners"/>
    <s v="1,25,00,000"/>
    <x v="6"/>
    <n v="3"/>
  </r>
  <r>
    <x v="286"/>
    <n v="2019"/>
    <s v="201"/>
    <x v="1"/>
    <s v="Recruitment"/>
    <s v="Apna is a recruitment platform that gives opportunities for blue or grey collar jobs."/>
    <s v="Nirmit Parikh"/>
    <s v="Sequoia Capital India, Rocketship.vc"/>
    <s v="1,25,00,000"/>
    <x v="1"/>
    <n v="3"/>
  </r>
  <r>
    <x v="287"/>
    <n v="2016"/>
    <s v="201"/>
    <x v="0"/>
    <s v="Heathcare"/>
    <s v="OZiva is a plant-based Clean Nutrition Brand."/>
    <s v="Aarti, Mihir Gadani"/>
    <s v="F-Prime Capital, Eight Roads Ventures India"/>
    <s v="1,20,00,000"/>
    <x v="4"/>
    <n v="3"/>
  </r>
  <r>
    <x v="288"/>
    <n v="2017"/>
    <s v="201"/>
    <x v="1"/>
    <s v="HealthTech"/>
    <s v="Mobile App for Patients and Doctors"/>
    <s v="Mukesh Bansal, Prasanth Reddy, Sumit Sinha"/>
    <s v="Fresco Capital, Social Starts"/>
    <s v="1,20,00,000"/>
    <x v="6"/>
    <n v="2"/>
  </r>
  <r>
    <x v="289"/>
    <n v="2016"/>
    <s v="201"/>
    <x v="1"/>
    <s v="E-commerce"/>
    <s v="Paperfly is an e-commerce fulfillment and nationwide delivery solution in Bangladesh"/>
    <s v="Shahriar Hasan, Md Razibul Islam, Rahath Ahmed, Shamsuddin Ahmed"/>
    <s v="Ecom Express"/>
    <s v="1,10,00,000"/>
    <x v="1"/>
    <n v="1"/>
  </r>
  <r>
    <x v="290"/>
    <n v="2017"/>
    <s v="201"/>
    <x v="4"/>
    <s v="B2B service"/>
    <s v="FreeStand enables FMCG brands to execute trackable and scalable product sampling campaigns."/>
    <s v="Konark Sharma, Sneh Soni"/>
    <s v="SucSEED Indovation, IIM Calcutta Innovation Park"/>
    <s v="1,00,000"/>
    <x v="1"/>
    <n v="4"/>
  </r>
  <r>
    <x v="291"/>
    <n v="2019"/>
    <s v="201"/>
    <x v="1"/>
    <s v="IT"/>
    <s v="Product Visualisation Technology for Commerce"/>
    <s v="Dhawal Jain"/>
    <s v="Spanache"/>
    <s v="1,00,000"/>
    <x v="0"/>
    <n v="4"/>
  </r>
  <r>
    <x v="292"/>
    <n v="2018"/>
    <s v="201"/>
    <x v="1"/>
    <s v="Helathcare"/>
    <s v="Supply6 is a food supplement brand that claims to provide nutritional supplements in drinkable forms such as smoothies."/>
    <s v="Rahul Jacob, Vaibhav Bhandari"/>
    <s v="Rohit Goutamchand, India CXO Fund"/>
    <s v="1,00,000"/>
    <x v="0"/>
    <n v="2"/>
  </r>
  <r>
    <x v="293"/>
    <n v="2019"/>
    <s v="201"/>
    <x v="0"/>
    <s v="EdTech"/>
    <s v="HobSpace is a platform for extra-curricular activities online and offline for kids between 3-14 years."/>
    <s v="Priya Goel Sheth, Harsh Jain"/>
    <s v="Siddharth Bhaskar Shah, Upsparks"/>
    <s v="1,00,000"/>
    <x v="16"/>
    <n v="1"/>
  </r>
  <r>
    <x v="294"/>
    <n v="2017"/>
    <s v="201"/>
    <x v="1"/>
    <s v="FinTech"/>
    <s v="Speciale Invest is an early stage investor focusing on Tech-driven/Deep-tech ventures."/>
    <s v="Vishesh Rajaram, Arjun Rao"/>
    <m/>
    <s v="1,00,00,000"/>
    <x v="1"/>
    <n v="4"/>
  </r>
  <r>
    <x v="295"/>
    <n v="2019"/>
    <s v="201"/>
    <x v="1"/>
    <s v="Tech Startup"/>
    <s v="India’s first neobusiness platform"/>
    <s v="Rahul Raj"/>
    <s v="Elevation Capital"/>
    <s v="1,00,00,000"/>
    <x v="6"/>
    <n v="3"/>
  </r>
  <r>
    <x v="296"/>
    <n v="2019"/>
    <s v="201"/>
    <x v="0"/>
    <s v="FinTech"/>
    <s v="SarvaGram provides livelihood upgradation for aspiring households based in rural and semi-urban India."/>
    <s v="Utpal Isser, Sameer Mishra"/>
    <s v="Elevation Capital"/>
    <s v="1,00,00,000"/>
    <x v="4"/>
    <n v="2"/>
  </r>
  <r>
    <x v="297"/>
    <n v="2016"/>
    <s v="201"/>
    <x v="0"/>
    <s v="FinTech"/>
    <s v="Eduvanz is new, innovative finance company, which is completely revolutionizing the student loan market."/>
    <s v="Atul Sashittal, Raheel Shah, Varun Chopra"/>
    <s v="InCred Financial Services, Vivriti Capital, Northern Arc Capital"/>
    <s v="1,00,00,000"/>
    <x v="2"/>
    <n v="2"/>
  </r>
  <r>
    <x v="128"/>
    <n v="2018"/>
    <s v="201"/>
    <x v="4"/>
    <s v="FinTech"/>
    <s v="BharatPe develops a QR code-based payment app for offline retailers and businesses."/>
    <s v="Ashneer Grover, Shashvat Nakrani"/>
    <s v="InnoVen Capital, Steadview Capital"/>
    <s v="1,00,00,000"/>
    <x v="2"/>
    <n v="1"/>
  </r>
  <r>
    <x v="298"/>
    <n v="2018"/>
    <s v="201"/>
    <x v="16"/>
    <s v="Gaming"/>
    <s v="Zupee is a skill-based gaming app that enables its users to play against each-other live"/>
    <s v="Dilsher Singh Malhi, Siddhant Saurabh"/>
    <s v="Orios Venture Partners, Matrix Partners India"/>
    <s v="1,00,00,000"/>
    <x v="1"/>
    <n v="1"/>
  </r>
  <r>
    <x v="256"/>
    <n v="2018"/>
    <s v="201"/>
    <x v="1"/>
    <s v="Mechanical Or Industrial Engineering"/>
    <s v="ZETWERK is a universal manufacturing network powered by new-age technology."/>
    <s v="Amrit Acharya"/>
    <s v="TradeCred"/>
    <n v="600000000"/>
    <x v="1"/>
    <n v="10"/>
  </r>
  <r>
    <x v="203"/>
    <n v="2015"/>
    <s v="201"/>
    <x v="1"/>
    <s v="Social commerce"/>
    <s v="Meesho is India’s largest marketplace for longtail products."/>
    <s v="Sanjeev Barnwal, Vidit Aatrey"/>
    <s v="Fidelity, B Capital"/>
    <n v="570000000"/>
    <x v="1"/>
    <n v="9"/>
  </r>
  <r>
    <x v="299"/>
    <n v="2010"/>
    <s v="201"/>
    <x v="1"/>
    <s v="Mobility"/>
    <s v="Ola is India’s largest mobility platform and one of the world’s largest ride-hailing companies, serving 250+ cities across India, Australia, New Zealand, and the UK"/>
    <s v="Bhavish Aggarwal"/>
    <s v="Marquee international institutional investors"/>
    <n v="500000000"/>
    <x v="1"/>
    <n v="12"/>
  </r>
  <r>
    <x v="22"/>
    <n v="2018"/>
    <s v="201"/>
    <x v="1"/>
    <s v="Media"/>
    <s v="The core of the company (VerSe Innovation), is the idea that technology can help bridge the digital divide."/>
    <s v="Umang Bedi"/>
    <s v="Siguler Guff, Baillie Gifford"/>
    <n v="450000000"/>
    <x v="1"/>
    <n v="8"/>
  </r>
  <r>
    <x v="128"/>
    <n v="2018"/>
    <s v="201"/>
    <x v="4"/>
    <s v="FinTech"/>
    <s v="BharatPe launched India’s first UPI interoperable QR code, first ZERO MDR payment acceptance service, and first UPI payment backed merchant cash advance service."/>
    <s v="Ashneer Grover, Shashvat Nakrani"/>
    <s v="Tiger Global"/>
    <n v="370000000"/>
    <x v="7"/>
    <n v="8"/>
  </r>
  <r>
    <x v="170"/>
    <n v="2011"/>
    <s v="201"/>
    <x v="1"/>
    <s v="EdTech"/>
    <s v="BYJU'S is an educational technology company that develops personalized learning programs for K-12 students."/>
    <s v="Byju Raveendran, Divya Gokulnath"/>
    <s v="Tiga Investments, Baron Capital"/>
    <n v="350000000"/>
    <x v="1"/>
    <n v="6"/>
  </r>
  <r>
    <x v="170"/>
    <n v="2011"/>
    <s v="201"/>
    <x v="1"/>
    <s v="EdTech"/>
    <s v="BYJU’S is India's largest ed-tech company and the creator of India’s most loved school learning app."/>
    <s v="Byju Raveendran, Divya Gokulnath"/>
    <s v="Oxshott Capital Partners, XN Exponent, Edelweiss"/>
    <n v="300000000"/>
    <x v="1"/>
    <n v="10"/>
  </r>
  <r>
    <x v="300"/>
    <n v="2015"/>
    <s v="201"/>
    <x v="1"/>
    <s v="Social media"/>
    <s v="Mohalla Tech Pvt. Ltd. is a computer software company based out of Bengaluru, India."/>
    <s v="Ankush Sachdeva, Bhanu Pratap Singh"/>
    <s v="Alkeon Capital"/>
    <n v="266000000"/>
    <x v="17"/>
    <n v="12"/>
  </r>
  <r>
    <x v="229"/>
    <n v="2017"/>
    <s v="201"/>
    <x v="1"/>
    <s v="Crypto"/>
    <s v="CoinSwitch Kuber is the largest crypto trading platform in India with a user base of 10M+, in just 15 months and growing every second."/>
    <s v="Ashish Singhal, Govind Soni, Vimal Sagar Tiwari"/>
    <s v="Coinbase Ventures, Andreessen Horowitz"/>
    <n v="260000000"/>
    <x v="9"/>
    <n v="10"/>
  </r>
  <r>
    <x v="301"/>
    <n v="2016"/>
    <s v="201"/>
    <x v="1"/>
    <s v="Insurance"/>
    <s v="ACKO is India’s first and fastest growing InsurTech company which makes buying and using insurance effortless."/>
    <s v="Varun Dua, Ruchi Deepak"/>
    <s v="General Atlantic, Multiples"/>
    <n v="255000000"/>
    <x v="11"/>
    <n v="10"/>
  </r>
  <r>
    <x v="133"/>
    <n v="2018"/>
    <s v="201"/>
    <x v="1"/>
    <s v="Finance"/>
    <s v="CRED is a credit card payment platform that rewards users with points for paying their bills."/>
    <s v="Kunal Shah"/>
    <s v="Tiger Global, Falcon Edge"/>
    <n v="250000000"/>
    <x v="7"/>
    <n v="10"/>
  </r>
  <r>
    <x v="132"/>
    <n v="2016"/>
    <s v="201"/>
    <x v="1"/>
    <s v="Finance"/>
    <s v="Groww is on a mission to democratize access to financial services for millions of Indians responsibly."/>
    <s v="Lalit Keshre, Harsh Jain, Ishan Bansal, Neeraj Singh"/>
    <s v="Iconiq Growth"/>
    <n v="250000000"/>
    <x v="7"/>
    <n v="10"/>
  </r>
  <r>
    <x v="241"/>
    <n v="2014"/>
    <s v="201"/>
    <x v="4"/>
    <s v="Home services"/>
    <s v="Urban Company is an India-based company providing a marketplace for freelance labor."/>
    <s v="Abhiraj Singh Bhal, Raghav Chandra, Varun Khaitan"/>
    <s v="Vy Capital, Wellington Management"/>
    <n v="250000000"/>
    <x v="3"/>
    <n v="6"/>
  </r>
  <r>
    <x v="302"/>
    <n v="2014"/>
    <s v="201"/>
    <x v="1"/>
    <s v="Computer software"/>
    <s v="Postman is the collaboration platform for API development."/>
    <s v="Abhinav Asthana, Abhijit Kane, Ankit Sobti"/>
    <s v="CRV, Nexus Venture Partners"/>
    <n v="225000000"/>
    <x v="11"/>
    <n v="8"/>
  </r>
  <r>
    <x v="303"/>
    <n v="2015"/>
    <s v="201"/>
    <x v="1"/>
    <s v="Venture Capital"/>
    <s v="Early-stage tech VC in India."/>
    <s v="Ritesh Banglani, Alok Goyal, Rahul Chowdhri"/>
    <m/>
    <n v="225000000"/>
    <x v="1"/>
    <n v="8"/>
  </r>
  <r>
    <x v="304"/>
    <n v="2015"/>
    <s v="201"/>
    <x v="1"/>
    <s v="Financial Services"/>
    <s v="Slice is India's best credit card challenger to pay bills, manage expenses, and unlock rewards"/>
    <s v="Rajan Bajaj, Siva Kumar Tangudu"/>
    <s v="Tiger Global, Insight Partners"/>
    <n v="220000000"/>
    <x v="4"/>
    <n v="11"/>
  </r>
  <r>
    <x v="305"/>
    <n v="2017"/>
    <s v="201"/>
    <x v="1"/>
    <s v="Automotive"/>
    <s v="Sustainability for the future."/>
    <s v="Bhavish Aggarwal"/>
    <s v="Falcon Edge, Softbank"/>
    <n v="200000000"/>
    <x v="1"/>
    <n v="10"/>
  </r>
  <r>
    <x v="305"/>
    <n v="2017"/>
    <s v="201"/>
    <x v="1"/>
    <s v="Automotive"/>
    <s v="Charging ahead to accelerate the world’s transition to sustainable mobility."/>
    <s v="Bhavish Aggarwal"/>
    <s v="Falcon Edge, Softbank"/>
    <n v="200000000"/>
    <x v="1"/>
    <n v="9"/>
  </r>
  <r>
    <x v="119"/>
    <n v="2016"/>
    <s v="201"/>
    <x v="1"/>
    <s v="Insuretech"/>
    <s v="Digit becomes the first Unicorn of 2021, valued at 1.9B."/>
    <s v="Kamesh Goyal"/>
    <s v="Faering Capital, Sequoia Capital India, IIFL Alternate Asset Managers"/>
    <n v="200000000"/>
    <x v="1"/>
    <n v="7"/>
  </r>
  <r>
    <x v="306"/>
    <n v="2011"/>
    <s v="201"/>
    <x v="0"/>
    <s v="SaaS startup"/>
    <s v="BrowserStack is a leading software testing platform powering over two million tests every day across 15 global data centres."/>
    <s v="Nakul Aggarwal, Ritesh Arora"/>
    <s v="Accel"/>
    <n v="200000000"/>
    <x v="4"/>
    <n v="6"/>
  </r>
  <r>
    <x v="307"/>
    <n v="2015"/>
    <s v="201"/>
    <x v="1"/>
    <s v="Food &amp; Beverages"/>
    <s v="Licious is a consumer food company, focussed at delighting the world with an unmatched range of meat &amp; meat products."/>
    <s v="Abhay Hanjura, Vivek Gupta"/>
    <s v="Temasek, Multiples PE"/>
    <n v="192000000"/>
    <x v="3"/>
    <n v="7"/>
  </r>
  <r>
    <x v="308"/>
    <n v="2011"/>
    <s v="201"/>
    <x v="0"/>
    <s v="Cloud kitchen"/>
    <s v="World’s largest internet restaurant company. Building Unique, Memorable, Delightful &amp; Sure delivery-only restaurants."/>
    <s v="Jaydeep Barman, Kallol Banerjee."/>
    <s v="Qatar Investment Authority"/>
    <n v="175000000"/>
    <x v="3"/>
    <n v="10"/>
  </r>
  <r>
    <x v="256"/>
    <n v="2018"/>
    <s v="201"/>
    <x v="1"/>
    <s v="Mechanical &amp; Industrial Engineering"/>
    <s v="ZETWERK is a universal manufacturing network powered by new-age technology."/>
    <s v="Srinath Ramakkrushnan, Amrit Acharya"/>
    <m/>
    <n v="150000000"/>
    <x v="7"/>
    <n v="8"/>
  </r>
  <r>
    <x v="309"/>
    <n v="2016"/>
    <s v="201"/>
    <x v="1"/>
    <s v="Health, Wellness &amp; Fitness"/>
    <s v="Tata Digital-backed Curefit"/>
    <s v="Mukesh Bansal, Ankit"/>
    <s v="Zomato"/>
    <n v="145000000"/>
    <x v="1"/>
    <n v="12"/>
  </r>
  <r>
    <x v="310"/>
    <n v="2018"/>
    <s v="201"/>
    <x v="1"/>
    <s v="Retail"/>
    <s v="The next generation disruptive (social) e-commerce product for the masses."/>
    <s v="Rajat Shikhar, Vineet Rao, Sourjyendu Medda"/>
    <s v="Tiger Global"/>
    <n v="144000000"/>
    <x v="1"/>
    <n v="7"/>
  </r>
  <r>
    <x v="311"/>
    <n v="2010"/>
    <s v="201"/>
    <x v="8"/>
    <s v="Solar"/>
    <s v="Fourth Partner Energy is India’s leading distributed solar energy firm focusing on building and financing solar projects across the private and public sectors for commercial, industrial and institutional entities."/>
    <s v="Vivek Subramanian"/>
    <s v="Norfund, The Rise Fund"/>
    <n v="125000000"/>
    <x v="1"/>
    <n v="6"/>
  </r>
  <r>
    <x v="163"/>
    <n v="2015"/>
    <s v="201"/>
    <x v="0"/>
    <s v="Information Technology &amp; Services"/>
    <s v="Bizongo is India’s largest B2B platform for made-to-order products."/>
    <s v="Sachin Agrawal, Aniket Deb, Ankit Tomar"/>
    <s v="Tiger Global"/>
    <n v="100000000"/>
    <x v="11"/>
    <n v="12"/>
  </r>
  <r>
    <x v="163"/>
    <n v="2015"/>
    <s v="201"/>
    <x v="0"/>
    <s v="B2B Ecommerce"/>
    <s v="izongo is India’s largest B2B platform for made-to-order products."/>
    <s v="Sachin Agrawal, Aniket Deb, Ankit Tomar"/>
    <s v="Tiger Global"/>
    <n v="100000000"/>
    <x v="11"/>
    <n v="12"/>
  </r>
  <r>
    <x v="312"/>
    <n v="2016"/>
    <s v="201"/>
    <x v="1"/>
    <s v="Social commerce"/>
    <s v="Trell is turning over a new leaf with the wave of digitalization sweeping across the nation"/>
    <s v="Pulkit Agrawal, Arun Lodhi, Bimal Kartheek Rebba"/>
    <s v="Amazon"/>
    <n v="100000000"/>
    <x v="1"/>
    <n v="10"/>
  </r>
  <r>
    <x v="313"/>
    <n v="2014"/>
    <s v="201"/>
    <x v="1"/>
    <s v="Logistics &amp; Supply Chain"/>
    <s v="Porter is India's Largest Marketplace for Intra-City Logistics."/>
    <s v="Pranav Goel, Uttam Digga, Vikas Choudhary"/>
    <s v="Tiger Global, Vitruvian Partners"/>
    <n v="100000000"/>
    <x v="7"/>
    <n v="10"/>
  </r>
  <r>
    <x v="314"/>
    <n v="2011"/>
    <s v="201"/>
    <x v="1"/>
    <s v="E-learning"/>
    <s v="Vedantu is a LIVE online learning platform that brings together students and teachers to achieve best results."/>
    <s v="Vamsi Krishna, Pulkit Jain, Saurabh Saxena, Anand Prakash"/>
    <s v="ABC World Asia"/>
    <n v="100000000"/>
    <x v="7"/>
    <n v="9"/>
  </r>
  <r>
    <x v="315"/>
    <n v="2019"/>
    <s v="201"/>
    <x v="1"/>
    <s v="Recruitment"/>
    <s v="India's largest professional networking &amp; job opportunities platform for the rising workforce."/>
    <s v="Nirmit Parikh"/>
    <s v="Tiger Global"/>
    <n v="100000000"/>
    <x v="9"/>
    <n v="9"/>
  </r>
  <r>
    <x v="316"/>
    <n v="2018"/>
    <s v="201"/>
    <x v="1"/>
    <s v="Financial Services"/>
    <s v="Khatabook is the world's fastest-growing Saas company. It has become India's leading business management app for MSMEs with 50M+ downloads in a remarkably short period of time."/>
    <s v="Ravish Naresh, Ashish Sonone"/>
    <s v="Tribe Capital, Moore Strategic Ventures (MSV)"/>
    <n v="100000000"/>
    <x v="9"/>
    <n v="8"/>
  </r>
  <r>
    <x v="305"/>
    <n v="2017"/>
    <s v="201"/>
    <x v="1"/>
    <s v="Automotive"/>
    <s v="Ola Electric - The future of mobility is here. Charging ahead to accelerate the world’s transition to sustainable mobility."/>
    <s v="Bhavish Aggarwal"/>
    <s v="Bank of Baroda"/>
    <n v="100000000"/>
    <x v="2"/>
    <n v="7"/>
  </r>
  <r>
    <x v="224"/>
    <n v="2012"/>
    <s v="201"/>
    <x v="1"/>
    <s v="Consumer Goods"/>
    <s v="Furlenco is a different furniture company."/>
    <s v="Ajith Mohan Karimpana"/>
    <s v="Zinnia Global"/>
    <n v="100000000"/>
    <x v="1"/>
    <n v="7"/>
  </r>
  <r>
    <x v="317"/>
    <n v="2012"/>
    <s v="201"/>
    <x v="1"/>
    <s v="Mobility"/>
    <s v="Zoomcar holds the distinction of being India’s first personal mobility platform"/>
    <s v="Greg Moran"/>
    <s v="SternAegis Ventures"/>
    <n v="92000000"/>
    <x v="1"/>
    <n v="11"/>
  </r>
  <r>
    <x v="318"/>
    <n v="2017"/>
    <s v="201"/>
    <x v="1"/>
    <s v="Financial Services"/>
    <s v="Open is Asia’s first neobanking platform for SMEs and startups."/>
    <s v="Anish Achuthan"/>
    <s v="Temasek, Google, SBI Investment"/>
    <n v="90000000"/>
    <x v="9"/>
    <n v="10"/>
  </r>
  <r>
    <x v="281"/>
    <n v="2015"/>
    <s v="201"/>
    <x v="1"/>
    <s v="B2B Ecommerce"/>
    <s v="Jumbotail is India's leading B2B marketplace and New Retail platform, serving thousands of mom &amp; pop stores"/>
    <s v="S Karthik Venkateswaran, Ashish Jhina"/>
    <s v="Invus"/>
    <n v="85000000"/>
    <x v="9"/>
    <n v="12"/>
  </r>
  <r>
    <x v="319"/>
    <n v="2011"/>
    <s v="201"/>
    <x v="1"/>
    <s v="Computer Software"/>
    <s v="India’s leading FinTech SaaS platform"/>
    <s v="Archit Gupta, Srivatsan Chari"/>
    <s v="Kora Capital, Stripe, Alua Capital"/>
    <n v="75000000"/>
    <x v="9"/>
    <n v="10"/>
  </r>
  <r>
    <x v="320"/>
    <n v="2014"/>
    <s v="201"/>
    <x v="0"/>
    <s v="Healthtech"/>
    <s v="Medikabazaar, India’s pioneering and largest online B2B marketspace for medical supplies and equipment."/>
    <s v="Vivek Tiwari, Ketan Malkan"/>
    <s v="CDC Group, Creaegis"/>
    <n v="75000000"/>
    <x v="9"/>
    <n v="9"/>
  </r>
  <r>
    <x v="321"/>
    <n v="2012"/>
    <s v="201"/>
    <x v="1"/>
    <s v="Healthcare"/>
    <s v="HealthifyMe is a revolutionary health and fitness application that is on a mission to transform a billion lives!"/>
    <s v="Tushar Vashisht, Sachin Shenoy"/>
    <s v="LeapFrog, Khosla Ventures"/>
    <n v="75000000"/>
    <x v="9"/>
    <n v="7"/>
  </r>
  <r>
    <x v="322"/>
    <n v="2013"/>
    <s v="201"/>
    <x v="15"/>
    <s v="AgriTech"/>
    <s v="AgroStar is one of India’s foremost AgTech start-ups, working on the mission of #HelpingFarmersWin."/>
    <s v="Shardul, Sitanshu Sheth"/>
    <s v="Evolvence, Hero Enterprise"/>
    <n v="70000000"/>
    <x v="11"/>
    <n v="12"/>
  </r>
  <r>
    <x v="181"/>
    <n v="2012"/>
    <s v="201"/>
    <x v="0"/>
    <s v="E-commerce"/>
    <s v="Purplle.com is one of India’s largest e-beauty destinations with more than 7 million monthly active users."/>
    <s v="Rahul Dash, Manish Taneja"/>
    <s v="Kedaara"/>
    <n v="70000000"/>
    <x v="1"/>
    <n v="10"/>
  </r>
  <r>
    <x v="315"/>
    <n v="2019"/>
    <s v="201"/>
    <x v="1"/>
    <s v="Human Resources"/>
    <s v="India's Professional App - Apna is dedicated to solving the problem of unemployment at the grassroot level"/>
    <s v="Nirmit Parikh"/>
    <s v="Sequoia Capital India, rocketship.vc"/>
    <n v="70000000"/>
    <x v="4"/>
    <n v="6"/>
  </r>
  <r>
    <x v="323"/>
    <n v="2015"/>
    <s v="201"/>
    <x v="1"/>
    <s v="Logistics &amp; Supply Chain"/>
    <s v="BlackBuck marks the beginning of a new path in trucking. A path that is organized and makes trucking simple for every shipper and trucker."/>
    <s v="B Ramasubramanian, Chanakya Hridaya, Rajesh Yabaji"/>
    <s v="Tribe Capital, IFC Emerging Asia Fund, VEF"/>
    <n v="67000000"/>
    <x v="7"/>
    <n v="7"/>
  </r>
  <r>
    <x v="324"/>
    <n v="2018"/>
    <s v="201"/>
    <x v="4"/>
    <s v="Gaming"/>
    <s v="WinZO is the largest social gaming and entertainment platform in India."/>
    <s v="Paavan Nanda"/>
    <s v="Griffin Gaming Partners"/>
    <n v="65000000"/>
    <x v="9"/>
    <n v="7"/>
  </r>
  <r>
    <x v="325"/>
    <n v="2017"/>
    <s v="201"/>
    <x v="5"/>
    <s v="EdTech"/>
    <s v="Classplus was born out of an urge to redefine classroom engagement in this country."/>
    <s v="Mukul Rustagi, Bhaswat Agarwal"/>
    <s v="Tiger Global"/>
    <n v="65000000"/>
    <x v="9"/>
    <n v="6"/>
  </r>
  <r>
    <x v="326"/>
    <n v="2012"/>
    <s v="201"/>
    <x v="0"/>
    <s v="Venture capitalist"/>
    <s v="India Quotient is a new type of early stage investor. We fund companies building disruptive businesses aimed at Indian consumers. We're"/>
    <s v="Anand Lunia, Madhukar Sinha"/>
    <m/>
    <n v="64000000"/>
    <x v="1"/>
    <n v="6"/>
  </r>
  <r>
    <x v="327"/>
    <n v="2012"/>
    <s v="201"/>
    <x v="1"/>
    <s v="FinTech"/>
    <s v="Enable frictionless payments for the billion Indians."/>
    <s v="Vimal Kumar, Ramanathan RV"/>
    <s v="SoftBank Vision Fund 2"/>
    <n v="60000000"/>
    <x v="9"/>
    <n v="12"/>
  </r>
  <r>
    <x v="186"/>
    <n v="2013"/>
    <s v="201"/>
    <x v="5"/>
    <s v="Internet"/>
    <s v="Built Inshorts with a promise to deliver news"/>
    <s v="Azhar Iqubal"/>
    <s v="Vy Capital"/>
    <n v="60000000"/>
    <x v="1"/>
    <n v="7"/>
  </r>
  <r>
    <x v="274"/>
    <n v="2019"/>
    <s v="201"/>
    <x v="1"/>
    <s v="Financial Services"/>
    <s v="International education loans for high potential students."/>
    <s v="Arnav Kumar, Vaibhav Singh"/>
    <s v="Owl Ventures"/>
    <n v="55000000"/>
    <x v="9"/>
    <n v="9"/>
  </r>
  <r>
    <x v="307"/>
    <n v="2015"/>
    <s v="201"/>
    <x v="1"/>
    <s v="Food &amp; Beverages"/>
    <s v="Licious is a consumer food company, focussed at delighting the world with an unmatched range of meat &amp; meat products."/>
    <s v="Vivek Gupta, Abhay"/>
    <m/>
    <n v="52000000"/>
    <x v="17"/>
    <n v="10"/>
  </r>
  <r>
    <x v="183"/>
    <n v="2015"/>
    <s v="201"/>
    <x v="1"/>
    <s v="Information Technology &amp; Services"/>
    <s v="Rapido is a bike taxi service spread widely across all of India from Tier 1 to Tier 3 cities."/>
    <s v="Aravind Sanka, Pavan Guntupalli, SR Rishikesh"/>
    <s v="Shell Ventures, Yamaha, Kunal Shah"/>
    <n v="52000000"/>
    <x v="1"/>
    <n v="8"/>
  </r>
  <r>
    <x v="328"/>
    <n v="2018"/>
    <s v="201"/>
    <x v="0"/>
    <s v="Venture Capital &amp; Private Equity"/>
    <s v="8i is a Mumbai &amp; Bangalore based early stage fund that backs founders creating fintech and consumer category leaders in India."/>
    <s v="Vikram Chachra"/>
    <m/>
    <n v="50000000"/>
    <x v="1"/>
    <n v="12"/>
  </r>
  <r>
    <x v="329"/>
    <n v="2019"/>
    <s v="201"/>
    <x v="1"/>
    <s v="Financial Services"/>
    <s v="Fi is a neo bank."/>
    <s v="Sumit Gwalani"/>
    <s v="Capital Group, Falcon Edge"/>
    <n v="50000000"/>
    <x v="4"/>
    <n v="11"/>
  </r>
  <r>
    <x v="330"/>
    <n v="2017"/>
    <s v="201"/>
    <x v="1"/>
    <s v="Automotive"/>
    <s v="Provider of universal energy infrastructure and services to accelerate mass EV usage!"/>
    <s v="Chetan Maini"/>
    <s v="Vitol"/>
    <n v="50000000"/>
    <x v="1"/>
    <n v="10"/>
  </r>
  <r>
    <x v="331"/>
    <n v="2013"/>
    <s v="201"/>
    <x v="1"/>
    <s v="Financial Services"/>
    <s v="India's leading BNPL and digital credit platform serving millions of aspirational individuals."/>
    <s v="Sashank Rishyasringa, Gaurav Hinduja"/>
    <s v="Lightrock India"/>
    <n v="50000000"/>
    <x v="1"/>
    <n v="9"/>
  </r>
  <r>
    <x v="332"/>
    <n v="2015"/>
    <s v="201"/>
    <x v="1"/>
    <s v="Financial Services"/>
    <s v="ZestMoney helps make it accessible for millions to upgrade, to enhance, to rise, while keeping it affordable."/>
    <s v="Priya Sharma, Lizzie Chapman"/>
    <s v="Zip Co"/>
    <n v="50000000"/>
    <x v="9"/>
    <n v="9"/>
  </r>
  <r>
    <x v="333"/>
    <n v="2014"/>
    <s v="201"/>
    <x v="1"/>
    <s v="Interior Design"/>
    <s v="Tech-empowered teams have delivered over 20,000 homes across 16 cities over the last 7 years."/>
    <s v="Srikanth Iyer"/>
    <s v="IIFL AMC, Oman India Joint Investment Fund"/>
    <n v="50000000"/>
    <x v="7"/>
    <n v="9"/>
  </r>
  <r>
    <x v="334"/>
    <n v="2015"/>
    <s v="201"/>
    <x v="1"/>
    <s v="Logistics"/>
    <s v="Locus is an intelligent decision-making and automation platform for logistics."/>
    <s v="Geet Garg, Nishith Rastogi"/>
    <s v="Blume Ventures, Exfinity Venture Partners"/>
    <n v="50000000"/>
    <x v="9"/>
    <n v="6"/>
  </r>
  <r>
    <x v="335"/>
    <n v="2011"/>
    <s v="201"/>
    <x v="1"/>
    <s v="EdTech"/>
    <s v="BYJU'S is an educational technology company that develops personalized learning programs for K-12 students."/>
    <s v="Byju Raveendran, Divya Gokulnath"/>
    <s v="Blackstone Group, ADQ"/>
    <n v="50000000"/>
    <x v="1"/>
    <n v="6"/>
  </r>
  <r>
    <x v="275"/>
    <n v="2017"/>
    <s v="201"/>
    <x v="1"/>
    <s v="Hospital &amp; Health Care"/>
    <s v="MFine aims to make access to trusted healthcare simple, fast, and effective."/>
    <s v="Prasad Kompalli, Ashutosh Lawania"/>
    <s v="Moore Strategic Ventures, BEENEXT"/>
    <n v="48000000"/>
    <x v="9"/>
    <n v="9"/>
  </r>
  <r>
    <x v="336"/>
    <n v="2015"/>
    <s v="201"/>
    <x v="1"/>
    <s v="Online storytelling"/>
    <s v="Pratilipi is the largest Indian language self-publishing platform with over 350,000 authors and more than 28,000,000 unique monthly readers."/>
    <s v="Ranjeet Pratap Singh"/>
    <s v="Krafton Inc, Omidyar"/>
    <n v="48000000"/>
    <x v="1"/>
    <n v="7"/>
  </r>
  <r>
    <x v="312"/>
    <n v="2016"/>
    <s v="201"/>
    <x v="1"/>
    <s v="Social commerce"/>
    <s v="India's Largest Lifestyle Social Commerce platform. Empowering millions of storytellers &amp; Micro-Entrepreneurs."/>
    <s v="Pulkit Agarwal, Prashant Sachan, Arun Lodhi, Bimal Kartheek Rebba"/>
    <s v="Mirae Asset, H&amp;M"/>
    <n v="45000000"/>
    <x v="4"/>
    <n v="7"/>
  </r>
  <r>
    <x v="337"/>
    <n v="2019"/>
    <s v="201"/>
    <x v="0"/>
    <s v="Banking"/>
    <s v="A digital banking experience that keeps pace with you, and helps master money too."/>
    <s v="Jitendra Gupta"/>
    <s v="Nubank, Global Founders Capital, Sequoia Capital India, Matrix Partners India"/>
    <n v="44000000"/>
    <x v="4"/>
    <n v="8"/>
  </r>
  <r>
    <x v="338"/>
    <n v="2012"/>
    <s v="201"/>
    <x v="4"/>
    <s v="Logistics"/>
    <s v="India's #1 eCommerce Logistics and Shipping Solution Empowering over 1 Lakh Indian eCommerce Sellers."/>
    <s v="Saahil Goel, Akshay Ghulati"/>
    <s v="March Capital, Tribe Capital"/>
    <n v="41000000"/>
    <x v="18"/>
    <n v="7"/>
  </r>
  <r>
    <x v="339"/>
    <n v="2012"/>
    <s v="201"/>
    <x v="0"/>
    <s v="Food &amp; Beverages"/>
    <s v="India's Largest Desi Meals Brand"/>
    <s v="Anshul Gupta, Amit Raj"/>
    <s v="Tiger Global"/>
    <n v="40000000"/>
    <x v="1"/>
    <n v="12"/>
  </r>
  <r>
    <x v="340"/>
    <n v="2015"/>
    <s v="201"/>
    <x v="1"/>
    <s v="Consumer Services"/>
    <s v="Simpl empowers merchants to build trusted relationships with their customers one transaction at a time through one-click checkout, personalized PoS credit and intelligent loyalty rewards"/>
    <s v="Nitya, Chaitra Chidanand"/>
    <s v="Valar Ventures, IA Ventures"/>
    <n v="40000000"/>
    <x v="4"/>
    <n v="12"/>
  </r>
  <r>
    <x v="199"/>
    <n v="2019"/>
    <s v="201"/>
    <x v="1"/>
    <s v="Logistics &amp; Supply Chain"/>
    <s v="A B2B marketplace leveraging technology to deliver the fastest harvest-to-retail in the industry."/>
    <s v="Utham Gowda"/>
    <s v="Tiger Global, Prosus Ventures"/>
    <n v="40000000"/>
    <x v="4"/>
    <n v="12"/>
  </r>
  <r>
    <x v="139"/>
    <n v="2014"/>
    <s v="201"/>
    <x v="0"/>
    <s v="Mobility"/>
    <s v="India’s #1 bus transport technology company."/>
    <s v="Vinayak Bhavnani, Mohit Dubey"/>
    <s v="Lightrock India, Filter Capital"/>
    <n v="40000000"/>
    <x v="9"/>
    <n v="10"/>
  </r>
  <r>
    <x v="341"/>
    <n v="2015"/>
    <s v="201"/>
    <x v="1"/>
    <s v="FinTech"/>
    <s v="Smallcase is a new way to invest in the stock markets."/>
    <s v="Anugrah Shrivastava, Vasanth Kamath, Rohan Gupta"/>
    <s v="Faering Capital"/>
    <n v="40000000"/>
    <x v="9"/>
    <n v="8"/>
  </r>
  <r>
    <x v="237"/>
    <n v="2015"/>
    <s v="201"/>
    <x v="0"/>
    <s v="D2C"/>
    <s v="MyGlamm is India’s fastest growing direct-to-consumer beauty brand."/>
    <s v="Darpan Sanghvi, Priyanka Gill"/>
    <s v="Accel Partners"/>
    <n v="40000000"/>
    <x v="1"/>
    <n v="7"/>
  </r>
  <r>
    <x v="342"/>
    <n v="2019"/>
    <s v="201"/>
    <x v="1"/>
    <s v="FinTech"/>
    <s v="India's first numberless card and UPI without a bank account"/>
    <s v="Kush Taneja, Sambhav Jain"/>
    <s v="Greenoaks Capital, Elevation Capital"/>
    <n v="38000000"/>
    <x v="6"/>
    <n v="6"/>
  </r>
  <r>
    <x v="343"/>
    <n v="2015"/>
    <s v="201"/>
    <x v="16"/>
    <s v="E-learning"/>
    <s v="Collegedekho.com is Student’s Partner, Friend &amp; Confidante, To Help Him Take a Decision and Move On to His Career Goals"/>
    <s v="Ruchir Arora"/>
    <s v="Disrupt ADQ, QIC"/>
    <n v="35000000"/>
    <x v="4"/>
    <n v="12"/>
  </r>
  <r>
    <x v="344"/>
    <n v="2011"/>
    <s v="201"/>
    <x v="1"/>
    <s v="Telecommunications"/>
    <s v="Asia's largest customer engagement platform, streamlining customer interactions for Swiggy, Ola, Flipkart, GoJek etc."/>
    <s v="Shivakumar Ganesan, Ishwar Sridharan, Siddharth Ramesh, Vijay Sharma"/>
    <s v="IIFL AMC, Sistema Asia Fund, CX Partners, Singularity Growth Opportunities Fund"/>
    <n v="35000000"/>
    <x v="9"/>
    <n v="9"/>
  </r>
  <r>
    <x v="345"/>
    <n v="2017"/>
    <s v="201"/>
    <x v="1"/>
    <s v="Automotive"/>
    <s v="Autonomous industrial vehicle maker"/>
    <s v="Saurabh Chandra, Saad Nasser"/>
    <s v="Blume Ventures, Exfinity Venture Partners"/>
    <n v="35000000"/>
    <x v="8"/>
    <n v="7"/>
  </r>
  <r>
    <x v="295"/>
    <n v="2019"/>
    <s v="201"/>
    <x v="1"/>
    <s v="Information Technology &amp; Services"/>
    <s v="Neobank for Growing SMBs. Simplify GST Billing &amp; Accounting needs with myBillBook App."/>
    <s v="Rahul Raj, Aditya Naik, Rakesh Yadav"/>
    <s v="Sequoia Capital India"/>
    <n v="31000000"/>
    <x v="4"/>
    <n v="9"/>
  </r>
  <r>
    <x v="346"/>
    <n v="2014"/>
    <s v="201"/>
    <x v="1"/>
    <s v="Software Startup"/>
    <s v="Insights-led customer engagement platform for the customer-obsessed marketers &amp; product owners."/>
    <s v="Raviteja Dodda, Yashwanth Kumar"/>
    <s v="Steadview Capital"/>
    <n v="30000000"/>
    <x v="11"/>
    <n v="12"/>
  </r>
  <r>
    <x v="347"/>
    <n v="2017"/>
    <s v="201"/>
    <x v="15"/>
    <s v="Financial Services"/>
    <s v="Vayana Network is an electronic network that connects Corporates and their Supply Chain to Financial Institutions for easy, quick and low-cost access to Trade Financing of their Payables and Receivables."/>
    <s v="Ramaswamy Iyer"/>
    <s v="CDC Group, Jungle Ventures, March Capital, Marshall Wace"/>
    <n v="30000000"/>
    <x v="9"/>
    <n v="11"/>
  </r>
  <r>
    <x v="265"/>
    <n v="2016"/>
    <s v="201"/>
    <x v="4"/>
    <s v="FinTech"/>
    <s v="Progcap (Desiderata Impact Ventures Private Limited) is a mission-driven, inclusive financing technology firm"/>
    <s v="Pallavi Shrivastava, Himanshu Chandra"/>
    <s v="Tiger Global"/>
    <n v="30000000"/>
    <x v="9"/>
    <n v="10"/>
  </r>
  <r>
    <x v="348"/>
    <n v="2017"/>
    <s v="201"/>
    <x v="0"/>
    <s v="Financial Services"/>
    <s v="CredAble provides liquidity programs for enterprise supply chains."/>
    <s v="Nirav Choksi"/>
    <s v="Plutus Wealth, Oaks Asset Management"/>
    <n v="30000000"/>
    <x v="4"/>
    <n v="10"/>
  </r>
  <r>
    <x v="110"/>
    <n v="2015"/>
    <s v="201"/>
    <x v="4"/>
    <s v="B2B startup"/>
    <s v="Bijnis is revolutionizing the way manufacturers operate and scale their factories by digitizing their Demand/Supply/Captial/Operations."/>
    <s v="Siddharth, Chaitanya Rathi, Siddharth Rastogi, Shubham Agarwal"/>
    <s v="Westbridge Capital"/>
    <n v="30000000"/>
    <x v="4"/>
    <n v="9"/>
  </r>
  <r>
    <x v="146"/>
    <n v="2015"/>
    <s v="201"/>
    <x v="0"/>
    <s v="Consumer Electronics"/>
    <s v="Miko is an advanced robotics startup founded by three IIT Bombay post-graduates on the pillars of robotics, AI &amp; IoT."/>
    <s v="Sneh R Vaswani, Prashant V Iyengar, Chintan S Raikar"/>
    <s v="IIFL AMC, Mankind Pharma Family Office, Aroa Ventures"/>
    <n v="28000000"/>
    <x v="1"/>
    <n v="8"/>
  </r>
  <r>
    <x v="349"/>
    <n v="2019"/>
    <s v="201"/>
    <x v="4"/>
    <s v="Tech startup"/>
    <s v="Building an eco-system for car owners which will be a one-stop solution for all their needs."/>
    <s v="Amit Lakhotia"/>
    <s v="Sequoia Capital, Matrix Partners"/>
    <n v="25000000"/>
    <x v="4"/>
    <n v="11"/>
  </r>
  <r>
    <x v="350"/>
    <n v="2015"/>
    <s v="201"/>
    <x v="1"/>
    <s v="Design"/>
    <s v="Design Cafe is on a mission to democratize good design for homes in India."/>
    <s v="Shezan Bhojani, Gita Ramanan"/>
    <s v="Westbridge Capital, Sixth Sense Ventures"/>
    <n v="25000000"/>
    <x v="1"/>
    <n v="9"/>
  </r>
  <r>
    <x v="255"/>
    <n v="2015"/>
    <s v="201"/>
    <x v="0"/>
    <s v="EdTech"/>
    <s v="upGrad is India’s largest online higher education company providing programs in Data Science, Technology, Management and Law, to students, working professionals and enterprises."/>
    <s v="Phalgun Kompalli, Ronnie Screwvala, Mayank Kumar"/>
    <s v="India Infoline Finance"/>
    <n v="25000000"/>
    <x v="1"/>
    <n v="8"/>
  </r>
  <r>
    <x v="351"/>
    <n v="2018"/>
    <s v="201"/>
    <x v="4"/>
    <s v="Financial Services"/>
    <s v="Credgenics is India’s first of it's kind NPA resolution platform backed by credible investors including Accel Partners and Titan Capital."/>
    <s v="Rishabh Goel, Mayank Khera, Anand Agrawal"/>
    <s v="Westbridge Capital, Tanglin Venture Partners"/>
    <n v="25000000"/>
    <x v="6"/>
    <n v="8"/>
  </r>
  <r>
    <x v="352"/>
    <n v="2017"/>
    <s v="201"/>
    <x v="4"/>
    <s v="FinTech"/>
    <s v="An education loan platform to finance meritorious students for the college expenses by underwriting future employability"/>
    <s v="Avinash Kumar"/>
    <s v="Capital India"/>
    <n v="25000000"/>
    <x v="1"/>
    <n v="7"/>
  </r>
  <r>
    <x v="353"/>
    <n v="2019"/>
    <s v="201"/>
    <x v="0"/>
    <s v="Health, Wellness &amp; Fitness"/>
    <s v="A platform of digital first health clinics for men and women"/>
    <s v="Dhyanesh Shah"/>
    <s v="Sequoia"/>
    <n v="24000000"/>
    <x v="6"/>
    <n v="11"/>
  </r>
  <r>
    <x v="354"/>
    <n v="2015"/>
    <s v="201"/>
    <x v="1"/>
    <s v="D2C jewellery"/>
    <s v="A company that styles jewellery for the contemporary wardrobe."/>
    <s v="Saroja Yeramili"/>
    <s v="9Unicorns, Symphony International Holdings Limited, Value Quest"/>
    <n v="24000000"/>
    <x v="1"/>
    <n v="10"/>
  </r>
  <r>
    <x v="355"/>
    <n v="2014"/>
    <s v="201"/>
    <x v="1"/>
    <s v="Information Technology &amp; Services"/>
    <s v="BetterPlace is India’s largest technology platform delivering digital solutions for blue-collar workforce management, throughout the entire value chain."/>
    <s v="Pravin Agarwala"/>
    <s v="Jungle Ventures, CX Partners"/>
    <n v="24000000"/>
    <x v="9"/>
    <n v="9"/>
  </r>
  <r>
    <x v="356"/>
    <n v="2016"/>
    <s v="201"/>
    <x v="1"/>
    <s v="AI startup"/>
    <s v="Enabling enterprises to automate their contact centre operations using Voice AI."/>
    <s v="Sourabh Gupta, Akshay Deshraj"/>
    <s v="WestBridge Capital"/>
    <n v="23000000"/>
    <x v="4"/>
    <n v="9"/>
  </r>
  <r>
    <x v="357"/>
    <n v="2018"/>
    <s v="201"/>
    <x v="1"/>
    <s v="OTT"/>
    <s v="Pocket FM lets users discover and enjoy the greatest selection of audio content ranging from audiobooks, stories and podcasts from the most diverse creator community."/>
    <s v="Rohan, Nishanth Srinivas, Prateek Dixit"/>
    <s v="Lightspeed, Times Group, Tanglin Venture Partners"/>
    <n v="22000000"/>
    <x v="4"/>
    <n v="12"/>
  </r>
  <r>
    <x v="358"/>
    <n v="2019"/>
    <s v="201"/>
    <x v="1"/>
    <s v="Automotive"/>
    <s v="A Research and development driven company on a mission to build the future of mobility that is electric and connected."/>
    <s v="Suhas Rajkumar"/>
    <m/>
    <n v="21000000"/>
    <x v="19"/>
    <n v="11"/>
  </r>
  <r>
    <x v="359"/>
    <n v="2012"/>
    <s v="201"/>
    <x v="0"/>
    <s v="Consumer Electronics"/>
    <s v="Atomberg has built the ‘Brushless DC Motor’ (BLDC) technology for ceiling fans in India and has continuously innovated and improved on the technology."/>
    <s v="Manoj, Sibabrata Das"/>
    <s v="Jungle Ventures"/>
    <n v="20000000"/>
    <x v="1"/>
    <n v="12"/>
  </r>
  <r>
    <x v="360"/>
    <n v="2014"/>
    <s v="201"/>
    <x v="1"/>
    <s v="Furniture"/>
    <s v="A home solutions and sleep company, currently collaborating with the world's biggest sleep influencer."/>
    <s v="Ankit Garg, Chaitanya Ramalingegowda"/>
    <s v="SIG"/>
    <n v="20000000"/>
    <x v="9"/>
    <n v="11"/>
  </r>
  <r>
    <x v="361"/>
    <n v="2017"/>
    <s v="201"/>
    <x v="15"/>
    <s v="Industrial Automation"/>
    <s v="Real-time, automated insights to increase plant efficiency"/>
    <s v="Vipin Raghavan, Priya Venkat, Arjunan PN"/>
    <s v="Ascent Capital"/>
    <n v="20000000"/>
    <x v="4"/>
    <n v="11"/>
  </r>
  <r>
    <x v="362"/>
    <n v="2015"/>
    <s v="201"/>
    <x v="4"/>
    <s v="Food &amp; Beverages"/>
    <s v="VAHDAM is among the world’s first vertically integrated online-first tea brands."/>
    <s v="Bala Sarda"/>
    <s v="IIFL AMC"/>
    <n v="20000000"/>
    <x v="11"/>
    <n v="9"/>
  </r>
  <r>
    <x v="128"/>
    <n v="2018"/>
    <s v="201"/>
    <x v="4"/>
    <s v="FinTech"/>
    <s v="The vision to make financial inclusion a reality for Indian merchants."/>
    <s v="Ashneer Grover, Shashvat Nakrani"/>
    <s v="IIFL Wealth, Asset Management, Northern Arc Capital"/>
    <n v="20000000"/>
    <x v="2"/>
    <n v="8"/>
  </r>
  <r>
    <x v="363"/>
    <n v="2019"/>
    <s v="201"/>
    <x v="1"/>
    <s v="Financial Services"/>
    <s v="Klub was founded with the vision of revolutionizing growth capital for Asia’s most loved brands.a"/>
    <s v="Anurakt Jain, Ishita Verma"/>
    <s v="9Unicorns, Sequoia Capital India’s Surge"/>
    <n v="20000000"/>
    <x v="1"/>
    <n v="8"/>
  </r>
  <r>
    <x v="161"/>
    <n v="2018"/>
    <s v="201"/>
    <x v="0"/>
    <s v="Health"/>
    <s v="India’s first and largest at home smile makeover service using invisible aligners."/>
    <s v="Dr Arpi Mehta, Dr Pravin Shetty, Dr Manjul Jain, Dr Anirudh Kale"/>
    <s v="Eight Roads Ventures, Think Investments, Mankekar Family Office"/>
    <n v="20000000"/>
    <x v="4"/>
    <n v="8"/>
  </r>
  <r>
    <x v="304"/>
    <n v="2016"/>
    <s v="201"/>
    <x v="1"/>
    <s v="FinTech"/>
    <s v="Slice is India's best credit card challenger to pay bills, manage expenses, and unlock rewards."/>
    <s v="Rajan Bajaj"/>
    <s v="Gunosy, Blume Ventures"/>
    <n v="20000000"/>
    <x v="1"/>
    <n v="6"/>
  </r>
  <r>
    <x v="283"/>
    <n v="2018"/>
    <s v="201"/>
    <x v="1"/>
    <s v="Entertainment"/>
    <s v="Chingari - Bharat Ka Super Entertainment App. A unique and fun short video app, can create interesting videos and share them with the world."/>
    <s v="Sumit Ghosh"/>
    <s v="Solana"/>
    <n v="19000000"/>
    <x v="1"/>
    <n v="10"/>
  </r>
  <r>
    <x v="364"/>
    <n v="2015"/>
    <s v="201"/>
    <x v="0"/>
    <s v="Retail"/>
    <s v="LoveLocal (formerly known as m.Paani) is bringing Trusted Local Shops Online and empowering them to deliver the neighbourhood shopping experience of the future."/>
    <s v="Akanksha Hazari"/>
    <s v="Vulcan Capital"/>
    <n v="18000000"/>
    <x v="13"/>
    <n v="10"/>
  </r>
  <r>
    <x v="365"/>
    <n v="2016"/>
    <s v="201"/>
    <x v="5"/>
    <s v="SaaS"/>
    <s v="Building high impact communication, workflow and productivity tools for sales and support teams throughout the globe."/>
    <s v="Gaurav Sharma"/>
    <s v="Base 10 Partners, Eight Roads Ventures"/>
    <n v="17000000"/>
    <x v="6"/>
    <n v="10"/>
  </r>
  <r>
    <x v="366"/>
    <n v="2015"/>
    <s v="201"/>
    <x v="1"/>
    <s v="Hospitality"/>
    <s v="Treebo Hotels is India's most loved hotel chain in the premium-budget segment."/>
    <s v="Sidharth Gupta, Kadam Jeet Jain, Rahul Chaudhary"/>
    <s v="Accor"/>
    <n v="16000000"/>
    <x v="11"/>
    <n v="6"/>
  </r>
  <r>
    <x v="228"/>
    <n v="2017"/>
    <s v="201"/>
    <x v="1"/>
    <s v="Financial Services"/>
    <s v="A digital platform to make financial services accessible to 100 million unserved and underserved households across India"/>
    <s v="Nandan Nilekani, Vijay Kelkar"/>
    <s v="Oikocredit, Nomura, The Bill &amp; Melinda Gates Foundation"/>
    <n v="15000000"/>
    <x v="20"/>
    <n v="10"/>
  </r>
  <r>
    <x v="367"/>
    <n v="2013"/>
    <s v="201"/>
    <x v="1"/>
    <s v="Lifestyle"/>
    <s v="House of Kieraya, well-known for furniture and lifestyle rental brand Furlenco"/>
    <s v="Ajith Mohan Karimpana"/>
    <s v="TradeCred"/>
    <n v="15000000"/>
    <x v="1"/>
    <n v="8"/>
  </r>
  <r>
    <x v="368"/>
    <n v="2015"/>
    <s v="201"/>
    <x v="0"/>
    <s v="E-learning"/>
    <s v="An AI-powered right skilling suite that helps enterprises unlock business potential."/>
    <s v="Subramanian Viswanathan, Kuljit Chadha"/>
    <s v="Dallas Venture Capital, Mars Growth Capital"/>
    <n v="13000000"/>
    <x v="4"/>
    <n v="11"/>
  </r>
  <r>
    <x v="369"/>
    <n v="2019"/>
    <s v="201"/>
    <x v="1"/>
    <s v="Logistics &amp; Supply Chain"/>
    <s v="India’s first Plug-n-Play distribution ecosystem for brands"/>
    <s v="Abhishek Nehru, Santosh Dabke"/>
    <s v="Sojitz Corporation, Stride Ventures"/>
    <n v="12000000"/>
    <x v="13"/>
    <n v="12"/>
  </r>
  <r>
    <x v="370"/>
    <n v="2018"/>
    <s v="201"/>
    <x v="15"/>
    <s v="Hospital &amp; Health Care"/>
    <s v="India's first health insurance with unlimited primary care for employees."/>
    <s v="Amrit Singh, Mayank Kale"/>
    <s v="Elevation, General Catalyst"/>
    <n v="12000000"/>
    <x v="1"/>
    <n v="10"/>
  </r>
  <r>
    <x v="62"/>
    <n v="2019"/>
    <s v="201"/>
    <x v="1"/>
    <s v="FinTech"/>
    <s v="Empower Indian startups by creating the right financial products starting with a high-limit corporate credit card with unlimited benefits, no personal liability and no fixed deposit."/>
    <s v="Pei-fu Hsieh, Amit Jangir, Kartik Jain, Sunil Sinha"/>
    <s v="Ramp, Rainfall Ventures, Roka Works, Y Combinator"/>
    <n v="12000000"/>
    <x v="8"/>
    <n v="9"/>
  </r>
  <r>
    <x v="199"/>
    <n v="2019"/>
    <s v="201"/>
    <x v="1"/>
    <s v="Logistics"/>
    <s v="A B2B marketplace leveraging technology to deliver the fastest harvest-to-retail in the industry."/>
    <s v="Utham Gowda"/>
    <s v="Accel Partners, Matrix India"/>
    <n v="12000000"/>
    <x v="6"/>
    <n v="7"/>
  </r>
  <r>
    <x v="371"/>
    <n v="2016"/>
    <s v="201"/>
    <x v="0"/>
    <s v="SaaS"/>
    <s v="Toch is an AI-driven platform that helps broadcasters, OTT platforms, media platforms, and creators to revolutionize videos."/>
    <s v="Vinayak Shrivastav, Saket Dandotia, Alok Patil"/>
    <m/>
    <n v="11000000"/>
    <x v="6"/>
    <n v="10"/>
  </r>
  <r>
    <x v="372"/>
    <n v="2016"/>
    <s v="201"/>
    <x v="15"/>
    <s v="Health, Wellness &amp; Fitness"/>
    <s v="FITTR’s mission is to reach out to 50 million people and make them fit, create jobs in the fitness industry, teach people how easy it is to stay fit and move together as a Wolfpack."/>
    <s v="Rohit Chattopadhyay, Jitendra Chouksey, Suniel Shetty, Sonal Singh, Bala Dabbedi"/>
    <s v="Dream Capital, Elysian Park Ventures"/>
    <n v="11000000"/>
    <x v="6"/>
    <n v="9"/>
  </r>
  <r>
    <x v="373"/>
    <n v="2015"/>
    <s v="201"/>
    <x v="0"/>
    <s v="Financial Services"/>
    <s v="P2P lending platform delivering high returns of up to 12% p.a. for 5 years to investors."/>
    <s v="Bhavin Patel, Dipesh Karki"/>
    <s v="Tuscan Ventures, Ohm Stock Brokers, Artha Venture Fund"/>
    <n v="10000000"/>
    <x v="6"/>
    <n v="12"/>
  </r>
  <r>
    <x v="196"/>
    <n v="2015"/>
    <s v="201"/>
    <x v="4"/>
    <s v="Health, Wellness &amp; Fitness"/>
    <s v="An award-winning brand, committed to solving those Intimate &amp; Menstrual Hygiene issues for women"/>
    <s v="Deep Bajaj"/>
    <s v="The Good Glamm Group"/>
    <n v="10000000"/>
    <x v="1"/>
    <n v="12"/>
  </r>
  <r>
    <x v="374"/>
    <n v="2013"/>
    <s v="201"/>
    <x v="0"/>
    <s v="Logistics &amp; Supply Chain"/>
    <s v="&quot;Leading Enterprise in Asset Pooling&quot; India's Largest Sustainable Supply Chain Solutions Company."/>
    <s v="Anurag Malempati"/>
    <s v="CDC Group"/>
    <n v="10000000"/>
    <x v="1"/>
    <n v="11"/>
  </r>
  <r>
    <x v="375"/>
    <n v="2014"/>
    <s v="201"/>
    <x v="1"/>
    <s v="Furniture Rental"/>
    <s v="Furniture, appliances, electronics, and fitness products on monthly rental subscriptions."/>
    <s v="Geetansh Bamania"/>
    <s v="Accel, Bain Capital"/>
    <n v="10000000"/>
    <x v="1"/>
    <n v="11"/>
  </r>
  <r>
    <x v="376"/>
    <n v="2011"/>
    <s v="201"/>
    <x v="0"/>
    <s v="Information Technology &amp; Services"/>
    <s v="IDfy helps people and business build authentic relationships by ensuring that both parties are who they claim to be and can be trusted."/>
    <s v="Ashok Hariharan"/>
    <s v="TransUnion, Blume Ventures"/>
    <n v="10000000"/>
    <x v="11"/>
    <n v="10"/>
  </r>
  <r>
    <x v="128"/>
    <n v="2018"/>
    <s v="201"/>
    <x v="4"/>
    <s v="Financial Services"/>
    <s v="BharatPe launched India’s first UPI interoperable QR code, first ZERO MDR payment acceptance service, and first UPI payment backed merchant cash advance service."/>
    <s v="Ashneer Grover, Shashvat Nakrani"/>
    <s v="MAS Financial Services"/>
    <n v="10000000"/>
    <x v="1"/>
    <n v="10"/>
  </r>
  <r>
    <x v="377"/>
    <n v="2015"/>
    <s v="201"/>
    <x v="0"/>
    <s v="Financial Services"/>
    <s v="ePaylater is a payment solution that aims to separate the experience of shopping from the hassles of payment process."/>
    <s v="Aurko Bhattacharya, Akshat Saxena"/>
    <s v="Responsibility, Blue Ashva Capital, Pravega Ventures"/>
    <n v="10000000"/>
    <x v="4"/>
    <n v="9"/>
  </r>
  <r>
    <x v="378"/>
    <n v="2016"/>
    <s v="201"/>
    <x v="0"/>
    <s v="Investment Management"/>
    <s v="Sanctum is an Indian wealth management firm which has acquired RBS India’s Private Banking business."/>
    <s v="Shiv Gupta"/>
    <s v="The Xander Group"/>
    <n v="10000000"/>
    <x v="1"/>
    <n v="9"/>
  </r>
  <r>
    <x v="379"/>
    <n v="2017"/>
    <s v="201"/>
    <x v="4"/>
    <s v="E-learning"/>
    <s v="Offer pedagogically differentiated technology driven solutions that lead to critical thinking and achievement of higher learning outcomes"/>
    <s v="Sarvesh Shrivastava, Ved Prakash Khatri, Amit Kapoor"/>
    <s v="Lightrock India"/>
    <n v="10000000"/>
    <x v="9"/>
    <n v="9"/>
  </r>
  <r>
    <x v="380"/>
    <n v="2016"/>
    <s v="201"/>
    <x v="4"/>
    <s v="Wine &amp; Spirits"/>
    <s v="Boutique Spirit Brands is a leading Brand creation &amp; manufacturing company of Branded alcoholic beverages in India."/>
    <s v="Rahul Gagerna"/>
    <s v="IIFL , Anicut Angel Fund , Kae Capital , TradeCred"/>
    <n v="10000000"/>
    <x v="1"/>
    <n v="9"/>
  </r>
  <r>
    <x v="381"/>
    <n v="2019"/>
    <s v="201"/>
    <x v="0"/>
    <s v="E-learning"/>
    <s v="LIDO is an ed-tech company revolutionizing formal classroom education through a unique and immersive online classroom for every child in India."/>
    <s v="Sahil Sheth"/>
    <s v="Unilazer Ventures"/>
    <n v="10000000"/>
    <x v="1"/>
    <n v="9"/>
  </r>
  <r>
    <x v="382"/>
    <n v="2019"/>
    <s v="201"/>
    <x v="8"/>
    <s v="E-commerce"/>
    <s v="Empowering SMBs in India"/>
    <s v="Sonakshi Nathani, Ashutosh Singla"/>
    <s v="Sequoia Capital India"/>
    <n v="10000000"/>
    <x v="6"/>
    <n v="9"/>
  </r>
  <r>
    <x v="239"/>
    <n v="2017"/>
    <s v="201"/>
    <x v="4"/>
    <s v="Banking"/>
    <s v="Satya MicroCapital Limited is a Delhi based NBFC serving low income entrepreneurs in rural and urban areas."/>
    <s v="Vivek Tiwari"/>
    <s v="responsAbility Investments, Blue Orchard"/>
    <n v="10000000"/>
    <x v="1"/>
    <n v="8"/>
  </r>
  <r>
    <x v="383"/>
    <n v="2012"/>
    <s v="201"/>
    <x v="4"/>
    <s v="Consumer Goods"/>
    <s v="Soothe is a consumer goods company engaged in manufacture, marketing &amp; distribution of Personal Hygiene products."/>
    <s v="Sahil Dharia"/>
    <s v="A91 Partners"/>
    <n v="10000000"/>
    <x v="9"/>
    <n v="8"/>
  </r>
  <r>
    <x v="304"/>
    <n v="2016"/>
    <s v="201"/>
    <x v="1"/>
    <s v="Financial Services"/>
    <s v="Slice is India's best credit card challenger to pay bills, manage expenses, and unlock rewards"/>
    <s v="Rajan Bajaj"/>
    <s v="Northern Arc Capital, Niyogin Fintech Limited, Credit Saison India, Vivriti Capital"/>
    <n v="10000000"/>
    <x v="1"/>
    <n v="7"/>
  </r>
  <r>
    <x v="384"/>
    <n v="2016"/>
    <s v="201"/>
    <x v="1"/>
    <s v="FinTech"/>
    <s v="India's Most Preferred Instant Loan App"/>
    <s v="Jayant Upadhyay, Amit Chandel, Rohit Garg"/>
    <s v="Northern Arc, Vivriti Capital"/>
    <n v="10000000"/>
    <x v="1"/>
    <n v="7"/>
  </r>
  <r>
    <x v="248"/>
    <n v="2019"/>
    <s v="201"/>
    <x v="4"/>
    <s v="Blockchain"/>
    <s v="Developer platform to enable a simplified transaction and onboarding experience for Web3 projects"/>
    <s v="Aniket Jindal, Sachin Tomar"/>
    <s v="Mechanism Capital, DACM"/>
    <n v="9000000"/>
    <x v="1"/>
    <n v="7"/>
  </r>
  <r>
    <x v="385"/>
    <n v="2010"/>
    <s v="201"/>
    <x v="1"/>
    <s v="Biotechnology"/>
    <s v="Sea6 Energy envisions a future where the abundant oceans will be our biomass farms of tomorrow - to provide solutions in energy, agriculture and food."/>
    <s v="Sailaja Nori, Nelson Vadassery, Sowmya Balendiran, Shrikumar Suryanarayan"/>
    <s v="Aqua-Spark"/>
    <n v="9000000"/>
    <x v="4"/>
    <n v="7"/>
  </r>
  <r>
    <x v="386"/>
    <n v="2019"/>
    <s v="201"/>
    <x v="4"/>
    <s v="SaaS startup"/>
    <s v="A mission - to help community builders become community entrepreneurs."/>
    <s v="Tarun Dhamija"/>
    <s v="Qualgro"/>
    <n v="9000000"/>
    <x v="6"/>
    <n v="6"/>
  </r>
  <r>
    <x v="387"/>
    <n v="2018"/>
    <s v="201"/>
    <x v="1"/>
    <s v="Gaming"/>
    <s v="Loco is India's leading live game streaming app."/>
    <s v="Anirudh Pandita, Ashwin Suresh"/>
    <s v="Krafton, Lumikai"/>
    <n v="9000000"/>
    <x v="0"/>
    <n v="6"/>
  </r>
  <r>
    <x v="388"/>
    <n v="2014"/>
    <s v="201"/>
    <x v="1"/>
    <s v="Deeptech"/>
    <s v="Log9 Materials is on a mission to make global energy 100% clean."/>
    <s v="Akshay Singhal, Kartik Hajela"/>
    <s v="Amara Raja Batteries"/>
    <n v="8500000"/>
    <x v="21"/>
    <n v="8"/>
  </r>
  <r>
    <x v="105"/>
    <n v="2018"/>
    <s v="201"/>
    <x v="1"/>
    <s v="Computer Software"/>
    <s v="The platform helps content writers in e-commerce, news, FMCG, and other verticals to optimize emotions in their marketing content."/>
    <s v="Sharmin Ali"/>
    <s v="Pritt Investment Partners, 9Unicorns"/>
    <n v="8000000"/>
    <x v="1"/>
    <n v="10"/>
  </r>
  <r>
    <x v="389"/>
    <n v="2016"/>
    <s v="201"/>
    <x v="1"/>
    <s v="Information Technology &amp; Services"/>
    <s v="Help companies such as Zomato, Swiggy, Flipkart, Uber, Shadowfax etc. hire blue-collar workers and are on track to become India's largest recruitment platform."/>
    <s v="Madhav Krishna"/>
    <s v="Khosla Ventures"/>
    <n v="8000000"/>
    <x v="6"/>
    <n v="9"/>
  </r>
  <r>
    <x v="390"/>
    <n v="2016"/>
    <s v="201"/>
    <x v="0"/>
    <s v="Consumer Services"/>
    <s v="Empowering local markets to sell online socially, our mission is to bring 25M sellers online by 2023"/>
    <s v="Mahima Kaul, Jasmeet Thind"/>
    <s v="Ameba Capital, 9Unicorns"/>
    <n v="8000000"/>
    <x v="19"/>
    <n v="9"/>
  </r>
  <r>
    <x v="391"/>
    <n v="2019"/>
    <s v="201"/>
    <x v="1"/>
    <s v="Financial Services"/>
    <s v="India’s first socially distributed full stack financial services platform for small town India"/>
    <s v="Vishal Chopra, Himanshu Gupta"/>
    <s v="3one4 Capital, Kalaari Capital"/>
    <n v="8000000"/>
    <x v="6"/>
    <n v="9"/>
  </r>
  <r>
    <x v="174"/>
    <n v="2012"/>
    <s v="201"/>
    <x v="0"/>
    <s v="Apparel &amp; Fashion"/>
    <s v="Bewakoof is a lifestyle fashion brand that makes creative, distinctive fashion for the trendy, contemporary Indian."/>
    <s v="Prabhkiran Singh"/>
    <s v="InvestCorp"/>
    <n v="8000000"/>
    <x v="1"/>
    <n v="8"/>
  </r>
  <r>
    <x v="174"/>
    <n v="2012"/>
    <s v="201"/>
    <x v="0"/>
    <s v="Apparel &amp; Fashion"/>
    <s v="Bewakoof is a lifestyle fashion brand that makes creative, distinctive fashion for the trendy, contemporary Indian."/>
    <s v="Prabhkiran Singh"/>
    <s v="InvestCorp"/>
    <n v="8000000"/>
    <x v="1"/>
    <n v="8"/>
  </r>
  <r>
    <x v="142"/>
    <n v="2018"/>
    <s v="201"/>
    <x v="1"/>
    <s v="FinTech"/>
    <s v="KreditBee is a digital lending platform developed to assist young professionals with their personal finances."/>
    <s v="Karthikeyan Krishnaswamy, Madhusudan Ekambaram, Wan Hong"/>
    <s v="NewQuest Capital Partners, Motilal Oswal Private Equity"/>
    <n v="8000000"/>
    <x v="1"/>
    <n v="6"/>
  </r>
  <r>
    <x v="392"/>
    <n v="2015"/>
    <s v="201"/>
    <x v="4"/>
    <s v="Health, Wellness &amp; Fitness"/>
    <s v="Visit is a 360° integrated, highly engaging Health Benefits Platform- covering end to end health &amp; wellness management."/>
    <s v="Shashvat Tripathi, Anurag Prasad, Vaibhav Singh, Chetan Anand"/>
    <s v="Docprime Technologies"/>
    <n v="7500000"/>
    <x v="1"/>
    <n v="10"/>
  </r>
  <r>
    <x v="393"/>
    <n v="2015"/>
    <s v="201"/>
    <x v="1"/>
    <s v="Computer &amp; Network Security"/>
    <s v="AI-powered Digital Risk Monitoring platform that provides real-time visibility of cyber threats and actionable Intel."/>
    <s v="Rahul Sasi"/>
    <s v="MassMutual Ventures"/>
    <n v="7000000"/>
    <x v="6"/>
    <n v="12"/>
  </r>
  <r>
    <x v="394"/>
    <n v="2017"/>
    <s v="201"/>
    <x v="0"/>
    <s v="Information Technology &amp; Services"/>
    <s v="A mission to digitize millions of Indian SMEs so they can grow better."/>
    <s v="Ritesh Kumar, Sharad Sen Sharma, Rohan Sen Sharma"/>
    <s v="Tribe Capital, Prime Venture Partners"/>
    <n v="7000000"/>
    <x v="6"/>
    <n v="12"/>
  </r>
  <r>
    <x v="254"/>
    <n v="2019"/>
    <s v="201"/>
    <x v="15"/>
    <s v="Logistics &amp; Supply Chain"/>
    <s v="Unbox Robotics is building software-defined robotics platforms to enable logistics players to automate and radically improve their operations on-demand in a limited footprint and capital."/>
    <s v="Pramod Ghadge, Shahid Memon, Rohit Pitale"/>
    <s v="3one4 Capital, Sixth Sense Ventures"/>
    <n v="7000000"/>
    <x v="6"/>
    <n v="12"/>
  </r>
  <r>
    <x v="395"/>
    <n v="2015"/>
    <s v="201"/>
    <x v="1"/>
    <s v="Food &amp; Beverages"/>
    <s v="100% Natural Dog Treats."/>
    <s v="Bhupendra Khanal, Sneh Sharma"/>
    <s v="Sixth Sense Ventures"/>
    <n v="7000000"/>
    <x v="8"/>
    <n v="11"/>
  </r>
  <r>
    <x v="112"/>
    <n v="2019"/>
    <s v="201"/>
    <x v="4"/>
    <s v="Renewables &amp; Environment"/>
    <s v="Battery Smart is building India’s largest network of battery swapping stations providing Li-ion batteries"/>
    <s v="Pulkit Khurana, Siddharth Sikka"/>
    <s v="Blume Ventures, Orios Ventures"/>
    <n v="7000000"/>
    <x v="8"/>
    <n v="11"/>
  </r>
  <r>
    <x v="396"/>
    <n v="2018"/>
    <s v="201"/>
    <x v="8"/>
    <s v="E-commerce"/>
    <s v="An FMCG company selling nutritious products at an affordable price points."/>
    <s v="Raju Bhupati"/>
    <s v="OAKS Asset Management"/>
    <n v="7000000"/>
    <x v="6"/>
    <n v="11"/>
  </r>
  <r>
    <x v="397"/>
    <n v="2019"/>
    <s v="201"/>
    <x v="5"/>
    <s v="FinTech"/>
    <s v="Fintech powered digital agri ecosystem"/>
    <s v="Amit Sinha, Ashok Prasad"/>
    <s v="Incofin, NabVentures, Orios"/>
    <n v="7000000"/>
    <x v="6"/>
    <n v="11"/>
  </r>
  <r>
    <x v="398"/>
    <n v="2016"/>
    <s v="201"/>
    <x v="5"/>
    <s v="Insurance"/>
    <s v="GramCover is a tech-enabled insurance marketplace for rural India."/>
    <s v="Dhyanesh Bhatt"/>
    <s v="Siana Capital, Inflexor Ventures, Stride Ventures"/>
    <n v="7000000"/>
    <x v="6"/>
    <n v="10"/>
  </r>
  <r>
    <x v="399"/>
    <n v="2017"/>
    <s v="201"/>
    <x v="0"/>
    <s v="Information Technology &amp; Services"/>
    <s v="A technology company focused on helping people buy their first home with down payment assistance at zero interest cost."/>
    <s v="Madhusudan Sharma"/>
    <s v="9Unicorns, Varanium NexGen Fund"/>
    <n v="7000000"/>
    <x v="1"/>
    <n v="9"/>
  </r>
  <r>
    <x v="400"/>
    <n v="2016"/>
    <s v="201"/>
    <x v="1"/>
    <s v="Computer software"/>
    <s v="The easiest way to start a blog on personal domain for free &amp; connect with the readers through our dev community"/>
    <s v="Syed Fazle Rahman, Sandeep Panda"/>
    <s v="Salesforce Ventures, Sierra Ventures, Sequoia Capital India’s Surge"/>
    <n v="6700000"/>
    <x v="6"/>
    <n v="8"/>
  </r>
  <r>
    <x v="401"/>
    <n v="2019"/>
    <s v="201"/>
    <x v="1"/>
    <s v="Online Media"/>
    <s v="FRND is an audio dating app for Bharat"/>
    <s v="Bhanu Pratap Singh Tanwar, Hardik Bansal, Harshvardhan Chhangani"/>
    <s v="KRAFTON"/>
    <n v="6500000"/>
    <x v="6"/>
    <n v="12"/>
  </r>
  <r>
    <x v="402"/>
    <n v="2017"/>
    <s v="201"/>
    <x v="1"/>
    <s v="AgriTech"/>
    <s v="Provide personalized farm solution to the farmers. Only app to provide actionable insights based on weather changes."/>
    <s v="Sai Gole, Siddharth Dialani"/>
    <s v="Omnivore, India Quotient"/>
    <n v="6500000"/>
    <x v="6"/>
    <n v="9"/>
  </r>
  <r>
    <x v="403"/>
    <n v="2015"/>
    <s v="201"/>
    <x v="1"/>
    <s v="Automotive"/>
    <s v="CredR is India’s Most Trusted Used Two-Wheeler Consumer Brand that leverages Technology &amp; Processes to simplify the Used Two-wheeler Market."/>
    <s v="Sasidhar Nandigam"/>
    <s v="Yamaha Motors, Omidyar Network India, Eight Roads Ventures"/>
    <n v="6500000"/>
    <x v="1"/>
    <n v="6"/>
  </r>
  <r>
    <x v="404"/>
    <n v="2019"/>
    <s v="201"/>
    <x v="1"/>
    <s v="Health, Wellness &amp; Fitness"/>
    <s v="Ayu Health is a network of high quality hospitals focused on providing high quality healthcare for all."/>
    <s v="Himesh Joshi, Arijit Gupta, Karan Gupta"/>
    <s v="Vertex Ventures, Stellaris Venture Partners"/>
    <n v="6300000"/>
    <x v="6"/>
    <n v="9"/>
  </r>
  <r>
    <x v="405"/>
    <n v="2019"/>
    <s v="201"/>
    <x v="0"/>
    <s v="Information Technology &amp; Services"/>
    <s v="Anar Business Community App is a platform where businesses can create their free profile and grow their business network all over India."/>
    <s v="Nishank Jain, Sanjay Bhat"/>
    <s v="Elevation Capital, Accel India"/>
    <n v="6200000"/>
    <x v="0"/>
    <n v="9"/>
  </r>
  <r>
    <x v="406"/>
    <n v="2016"/>
    <s v="201"/>
    <x v="0"/>
    <s v="Food &amp; Beverages"/>
    <s v="Storia Foods and Beverages is committed to creating products that are natural, full of goodness and promote a healthy lifestyle."/>
    <s v="Vishal Shah"/>
    <s v="Sixth Sense Ventures"/>
    <n v="6000000"/>
    <x v="6"/>
    <n v="10"/>
  </r>
  <r>
    <x v="407"/>
    <n v="2016"/>
    <s v="201"/>
    <x v="1"/>
    <s v="Femtech"/>
    <s v="Healofy was created with a mission to experience special motherhood through its products and its inexhaustive and evergrowing babycare tips"/>
    <s v="Gaurav Aggarwal, Shubham Maheshwari"/>
    <s v="Celesta Capital, Omidyar Network India"/>
    <n v="6000000"/>
    <x v="4"/>
    <n v="10"/>
  </r>
  <r>
    <x v="408"/>
    <n v="2018"/>
    <s v="201"/>
    <x v="0"/>
    <s v="FinTech"/>
    <s v="The Future Of Vehicle Ownership!"/>
    <s v="Harsh Saruparia, Sumit Chhazed"/>
    <s v="Matrix Partners India"/>
    <n v="6000000"/>
    <x v="1"/>
    <n v="8"/>
  </r>
  <r>
    <x v="409"/>
    <n v="2019"/>
    <s v="201"/>
    <x v="1"/>
    <s v="Real Estate"/>
    <s v="Strata is an innovative tech-driven platform redefining Fractional Investments in Premium Commercial Real Estate"/>
    <s v="Sudarshan Lodha, Priyanka Rathore"/>
    <s v="Kotak Investment Advisors Limited, Gruhas Proptech"/>
    <n v="6000000"/>
    <x v="6"/>
    <n v="7"/>
  </r>
  <r>
    <x v="410"/>
    <n v="2019"/>
    <s v="201"/>
    <x v="0"/>
    <s v="Food &amp; Beverages"/>
    <s v="Believe simple, homely ingredients, minimally processed, are the secret to nutritious, tasty food"/>
    <s v="Shashank Mehta"/>
    <s v="Sequoia Capital"/>
    <n v="6000000"/>
    <x v="6"/>
    <n v="7"/>
  </r>
  <r>
    <x v="331"/>
    <n v="2013"/>
    <s v="201"/>
    <x v="1"/>
    <s v="FinTech"/>
    <s v="Capital Float is an online platform that provides working capital finance to SMEs in India."/>
    <s v="Gaurav Hinduja, Sashank Rishyasringa"/>
    <s v="Triodos Investment Management, SAIF Partners"/>
    <n v="6000000"/>
    <x v="1"/>
    <n v="6"/>
  </r>
  <r>
    <x v="411"/>
    <n v="2016"/>
    <s v="201"/>
    <x v="0"/>
    <s v="EdTech"/>
    <s v="Skillmatics develops learning games for pre-school and primary school kids aged under 10"/>
    <s v="Dhvanil Sheth"/>
    <s v="Sequoia Capital India"/>
    <n v="6000000"/>
    <x v="6"/>
    <n v="6"/>
  </r>
  <r>
    <x v="412"/>
    <n v="2018"/>
    <s v="201"/>
    <x v="1"/>
    <s v="Information Services"/>
    <s v="The Best Skills Validation Platform that provides &quot;Interview As-A-Service&quot;​."/>
    <s v="Mohit Jain, Mehul Bhatt"/>
    <s v="Data Point Capital"/>
    <n v="5700000"/>
    <x v="6"/>
    <n v="10"/>
  </r>
  <r>
    <x v="413"/>
    <n v="2017"/>
    <s v="201"/>
    <x v="0"/>
    <s v="Financial Services"/>
    <s v="MarketWolf provides everyone an opportunity to begin their trading journey with a unique digital platform that is bold, simple and fun."/>
    <s v="Vishesh Dhingra, Thomas Joseph"/>
    <s v="Anil Thadani, Ashutosh Sinha, Roy van Leeuwen"/>
    <n v="5500000"/>
    <x v="0"/>
    <n v="10"/>
  </r>
  <r>
    <x v="414"/>
    <n v="2018"/>
    <s v="201"/>
    <x v="15"/>
    <s v="Veterinary"/>
    <s v="Wiggles India is a preventative healthcare brand for all things pets!"/>
    <s v="Anushka Iyer"/>
    <s v="Anthill Ventures"/>
    <n v="5500000"/>
    <x v="8"/>
    <n v="10"/>
  </r>
  <r>
    <x v="415"/>
    <n v="2017"/>
    <s v="201"/>
    <x v="15"/>
    <s v="Gaming"/>
    <s v="At SuperGaming, building India's best gaming company."/>
    <s v="Roby John, Sanket Nadhani, Navneet Waraich"/>
    <s v="Skycatcher, AET Fund, BAce Capital, Dream Incubator, 1Up Ventures"/>
    <n v="5500000"/>
    <x v="1"/>
    <n v="8"/>
  </r>
  <r>
    <x v="415"/>
    <n v="2017"/>
    <s v="201"/>
    <x v="15"/>
    <s v="Gaming"/>
    <s v="At SuperGaming, building India's best gaming company."/>
    <s v="Roby John, Sanket Nadhani, Navneet Waraich"/>
    <s v="Skycatcher, AET Fund, BAce Capital, Dream Incubator, 1Up Ventures"/>
    <n v="5500000"/>
    <x v="6"/>
    <n v="8"/>
  </r>
  <r>
    <x v="416"/>
    <n v="2012"/>
    <s v="201"/>
    <x v="15"/>
    <s v="Computer Software"/>
    <s v="E42 is the world’s leading Natural Language Processing- based AI platform driving enterprise cognition across processes."/>
    <s v="Animesh Samuel, Sanjeev Menon"/>
    <s v="Pavestone Ventures"/>
    <n v="5400000"/>
    <x v="6"/>
    <n v="10"/>
  </r>
  <r>
    <x v="417"/>
    <n v="2018"/>
    <s v="201"/>
    <x v="0"/>
    <s v="Health, Wellness &amp; Fitness"/>
    <s v="Plant-based nutraceutical firm"/>
    <s v="Rishubh Satiya, Akash Zaveri"/>
    <s v="Guild Capital, RPSG Capital Ventures"/>
    <n v="5000000"/>
    <x v="6"/>
    <n v="12"/>
  </r>
  <r>
    <x v="418"/>
    <n v="2018"/>
    <s v="201"/>
    <x v="8"/>
    <s v="E-learning"/>
    <s v="An experiential learning app for grades 6th to 12th."/>
    <s v="Subbarao Siddabattula, Charu Noheria, Ilangovel Thulasimani"/>
    <s v="NB Ventures, Earlsfield Capital"/>
    <n v="5000000"/>
    <x v="1"/>
    <n v="12"/>
  </r>
  <r>
    <x v="419"/>
    <n v="2019"/>
    <s v="201"/>
    <x v="1"/>
    <s v="Real Estate"/>
    <s v="A complete property management software platform for team&amp;customers."/>
    <s v="Ajay Kumar, Balaji Varadharajan"/>
    <s v="Aurum Proptech"/>
    <n v="5000000"/>
    <x v="1"/>
    <n v="12"/>
  </r>
  <r>
    <x v="420"/>
    <n v="2019"/>
    <s v="201"/>
    <x v="1"/>
    <s v="Financial Services"/>
    <s v="Tickertape provides data, information &amp; content for Indian stocks, ETFs &amp; indices"/>
    <s v="Ujjwal Ankur"/>
    <s v="Smallcase"/>
    <n v="5000000"/>
    <x v="1"/>
    <n v="11"/>
  </r>
  <r>
    <x v="421"/>
    <n v="2013"/>
    <s v="201"/>
    <x v="5"/>
    <s v="Education Management"/>
    <s v="An EdTech social enterprise focused on closing the gap in educational achievement for children and youth in India."/>
    <s v="Jairaj Bhattacharya, Shashank Pandey"/>
    <s v="BAce Capital, Heritas Capital, 3Lines Venture Capital"/>
    <n v="5000000"/>
    <x v="10"/>
    <n v="10"/>
  </r>
  <r>
    <x v="422"/>
    <n v="2017"/>
    <s v="201"/>
    <x v="1"/>
    <s v="Deeptech"/>
    <s v="Voxelgrids is an Magnetic Resonance Imaging technology startup that is based out of Bengaluru, Karnataka, India."/>
    <s v="Arjun Arunachalam"/>
    <s v="Zoho"/>
    <n v="5000000"/>
    <x v="1"/>
    <n v="9"/>
  </r>
  <r>
    <x v="423"/>
    <n v="2015"/>
    <s v="201"/>
    <x v="1"/>
    <s v="Information Technology"/>
    <s v="TartanSense unlocks value for small farm holders by working at the intersection of robotics and AI assisted computer vision."/>
    <s v="Jaisimha Rao"/>
    <s v="FMC, Omnivore, Blume Ventures"/>
    <n v="5000000"/>
    <x v="1"/>
    <n v="8"/>
  </r>
  <r>
    <x v="423"/>
    <n v="2015"/>
    <s v="201"/>
    <x v="1"/>
    <s v="Information Technology"/>
    <s v="TartanSense unlocks value for small farm holders by working at the intersection of robotics and AI assisted computer vision."/>
    <s v="Jaisimha Rao"/>
    <s v="FMC, Omnivore, Blume Ventures"/>
    <n v="5000000"/>
    <x v="6"/>
    <n v="8"/>
  </r>
  <r>
    <x v="103"/>
    <n v="2018"/>
    <s v="201"/>
    <x v="4"/>
    <s v="Food &amp; Beverages"/>
    <s v="Rage Coffee is a digitally native FMCG company that manufactures, markets &amp; distributes innovative coffee products."/>
    <s v="Bharat Sethi"/>
    <s v="Sixth Sense Ventures"/>
    <n v="5000000"/>
    <x v="1"/>
    <n v="8"/>
  </r>
  <r>
    <x v="424"/>
    <n v="2015"/>
    <s v="201"/>
    <x v="1"/>
    <s v="EdTech"/>
    <s v="Daskalos Virtual Academy Pvt Ltd is a company set up by a group of professionals who perform innovative work in management."/>
    <s v="Vingish Vijay"/>
    <s v="Pearl Investment LLC"/>
    <n v="5000000"/>
    <x v="6"/>
    <n v="7"/>
  </r>
  <r>
    <x v="425"/>
    <n v="2015"/>
    <s v="201"/>
    <x v="1"/>
    <s v="Healthcare"/>
    <s v="Dozee is India's only contactless health monitor that silently tracks your heart, respiration, sleep patterns, stress levels, cardiac contractions, apnea and more while you sleep."/>
    <s v="Mudit Dandwate, Dandwate"/>
    <s v="Prime VP"/>
    <n v="5000000"/>
    <x v="6"/>
    <n v="7"/>
  </r>
  <r>
    <x v="426"/>
    <n v="2015"/>
    <s v="201"/>
    <x v="4"/>
    <s v="Healthcare"/>
    <s v="ULTIMATE app to manage chronic conditions."/>
    <s v="Gautam Chopra"/>
    <s v="W Health Ventures"/>
    <n v="5000000"/>
    <x v="13"/>
    <n v="7"/>
  </r>
  <r>
    <x v="427"/>
    <n v="2017"/>
    <s v="201"/>
    <x v="1"/>
    <s v="Transportation"/>
    <s v="Building India's Largest &amp; Most Trusted Online Transport Marketplace &amp; Directory"/>
    <s v="Vikas Chandrawat, Karan Shaha"/>
    <s v="RTP Global"/>
    <n v="5000000"/>
    <x v="8"/>
    <n v="7"/>
  </r>
  <r>
    <x v="428"/>
    <n v="2019"/>
    <s v="201"/>
    <x v="0"/>
    <s v="Heathcare"/>
    <s v="Truemeds is a health-tech startup."/>
    <s v="Akshat Nayyar, Kunal Wani"/>
    <s v="InfoEdge"/>
    <n v="5000000"/>
    <x v="6"/>
    <n v="6"/>
  </r>
  <r>
    <x v="429"/>
    <n v="2015"/>
    <s v="201"/>
    <x v="0"/>
    <s v="FinTech"/>
    <s v="Flexmoney’s mission is to address the enormous digital credit market opportunity created by the disruption from e-commerce, EMI and BNPL checkout finance"/>
    <s v="Yezdi Lashkari"/>
    <s v="Pravega Ventures"/>
    <n v="4800000"/>
    <x v="6"/>
    <n v="6"/>
  </r>
  <r>
    <x v="430"/>
    <n v="2019"/>
    <s v="201"/>
    <x v="0"/>
    <s v="Healthtech"/>
    <s v="H2D is the most trusted online platform that connects the finest experts with people aspiring to achieve their Health Goals in a holistic way"/>
    <s v="Vikas Chauhan, Ankur Gigras, Dr Aman Priya Khanna"/>
    <s v="Omidyar Network India, Chiratae Ventures"/>
    <n v="4500000"/>
    <x v="0"/>
    <n v="9"/>
  </r>
  <r>
    <x v="431"/>
    <n v="2018"/>
    <s v="201"/>
    <x v="15"/>
    <s v="Renewable Energy"/>
    <s v="Greenjoules is a green energy technology startup that specializes in making renewable biofuels."/>
    <s v="R. Sethunath, V S Shridhar, V. Radhika, Viraraghavan Sankaran"/>
    <s v="Blue Ashva Capital"/>
    <n v="4500000"/>
    <x v="6"/>
    <n v="6"/>
  </r>
  <r>
    <x v="432"/>
    <n v="2017"/>
    <s v="201"/>
    <x v="1"/>
    <s v="Computer Software"/>
    <s v="Metadome (formerly Adloid), is a Metaverse, that provides no-code infrastructure to millions of creators &amp; brands, to build immersive experiences for the virtual world."/>
    <s v="Kanav Singla, Prashant Sinha, Shorya Mahajan"/>
    <s v="Chiratae Ventures, Lenskart Vision Fund"/>
    <n v="4000000"/>
    <x v="8"/>
    <n v="12"/>
  </r>
  <r>
    <x v="433"/>
    <n v="2016"/>
    <s v="201"/>
    <x v="1"/>
    <s v="Hospital &amp; Health Care"/>
    <s v="Transforming health insurance by building India's first managed care model"/>
    <s v="Dr.Suraj Baliga, Bhavjot Kaur"/>
    <s v="MassMutual Ventures"/>
    <n v="4000000"/>
    <x v="8"/>
    <n v="11"/>
  </r>
  <r>
    <x v="117"/>
    <n v="2017"/>
    <s v="201"/>
    <x v="4"/>
    <s v="Financial Services"/>
    <s v="RevFin is a financial technology (FinTech) company, advanced digital lending platform makes getting a loan convenient and accessible for customers"/>
    <s v="Sameer Aggarwal"/>
    <s v="Ruchirans Jaipuria, Rishi Kajaria"/>
    <n v="4000000"/>
    <x v="8"/>
    <n v="10"/>
  </r>
  <r>
    <x v="434"/>
    <n v="2017"/>
    <s v="201"/>
    <x v="1"/>
    <s v="Hospital &amp; Health Care"/>
    <s v="Cloudphysician is a healthtech company that is transforming the delivery of critical care."/>
    <s v="Dr Dhruv Joshi, Dr Dileep Raman"/>
    <s v="Elevar Equity"/>
    <n v="4000000"/>
    <x v="8"/>
    <n v="10"/>
  </r>
  <r>
    <x v="435"/>
    <n v="2016"/>
    <s v="201"/>
    <x v="0"/>
    <s v="Retail"/>
    <s v="SuperZop is India's first and only vernacular B2B Grocery e-commerce platform that is transforming the unorganized retail sector."/>
    <s v="Raghuveer Allada, Prithwi Singh, Darshan Krishnamurthy"/>
    <s v="Incofin’s India Progress Fund"/>
    <n v="4000000"/>
    <x v="6"/>
    <n v="9"/>
  </r>
  <r>
    <x v="436"/>
    <n v="2012"/>
    <s v="201"/>
    <x v="0"/>
    <s v="Financial Services"/>
    <s v="LivQuik’s vision is to enable the efficient movement of money."/>
    <s v="Mohit Lalvani"/>
    <s v="M2P Fintech"/>
    <n v="4000000"/>
    <x v="1"/>
    <n v="9"/>
  </r>
  <r>
    <x v="437"/>
    <n v="2017"/>
    <s v="201"/>
    <x v="1"/>
    <s v="Automotive"/>
    <s v="REVOS is a smart mobility platform that empowers all 2 and 3 wheeler vehicles through AI-integrated IoT solutions"/>
    <s v="Mohit Yadav, Jyotrian Jan Harichandran"/>
    <m/>
    <n v="4000000"/>
    <x v="6"/>
    <n v="9"/>
  </r>
  <r>
    <x v="438"/>
    <n v="2017"/>
    <s v="201"/>
    <x v="1"/>
    <s v="Biotechnology"/>
    <s v="Mynvax is a pre-clinical stage vaccine biotechnology. Current develop programs include a recombinant vaccine for human influenza and COVID19."/>
    <s v="Dr Raghavan Varadarajan, Dr Gautham Nadig"/>
    <s v="Accel, LetsVenture, 1Crowd"/>
    <n v="4000000"/>
    <x v="6"/>
    <n v="7"/>
  </r>
  <r>
    <x v="281"/>
    <n v="2015"/>
    <s v="201"/>
    <x v="1"/>
    <s v="E-commerce"/>
    <s v="Jumbotail is an operator of an online marketplace that simplifies food and grocery shopping."/>
    <s v="Ashish Jhina, Karthik Venkateswaran"/>
    <s v="Alteria Capital"/>
    <n v="4000000"/>
    <x v="2"/>
    <n v="6"/>
  </r>
  <r>
    <x v="439"/>
    <n v="2017"/>
    <s v="201"/>
    <x v="4"/>
    <s v="HealthCare"/>
    <s v="Artificial Intelligence tools to make quality diagnostic assessment available for all."/>
    <s v="Meenakshi Singh, Dr Cherian, Kuldeep Singh Chauhan"/>
    <s v="IvyCap Ventures, Endiya Partners"/>
    <n v="4000000"/>
    <x v="6"/>
    <n v="6"/>
  </r>
  <r>
    <x v="440"/>
    <n v="2017"/>
    <s v="201"/>
    <x v="0"/>
    <s v="Furniture"/>
    <s v="An online sleep solutions company that believes in delivering luxurious sleep to everyone."/>
    <s v="Kabir Siddiq"/>
    <s v="Saama Capital, DSG Consumer Partners, Sharrp Ventures"/>
    <n v="3800000"/>
    <x v="1"/>
    <n v="8"/>
  </r>
  <r>
    <x v="441"/>
    <n v="2019"/>
    <s v="201"/>
    <x v="5"/>
    <s v="AgriTech"/>
    <s v="Building India's most sophisticated platform for high quality fresh food"/>
    <s v="Shobhit Gupta"/>
    <s v="Marquee investors"/>
    <n v="3800000"/>
    <x v="8"/>
    <n v="6"/>
  </r>
  <r>
    <x v="442"/>
    <n v="2016"/>
    <s v="201"/>
    <x v="0"/>
    <s v="Automotive"/>
    <s v="Advanced Electronics &amp; Software Supplier for Electric Vehicles &amp; Battery Energy Storage"/>
    <s v="Akhil Aryan"/>
    <m/>
    <n v="3600000"/>
    <x v="8"/>
    <n v="7"/>
  </r>
  <r>
    <x v="443"/>
    <n v="2019"/>
    <s v="201"/>
    <x v="1"/>
    <s v="Social community"/>
    <s v="Pankhuri is a women's only community for members to socialize, explore and upskill through live interactive courses, expert chat and interest-based clubs."/>
    <s v="Pankhuri Shrivastava"/>
    <s v="Sequoia’s Surge"/>
    <n v="3200000"/>
    <x v="1"/>
    <n v="7"/>
  </r>
  <r>
    <x v="444"/>
    <n v="2010"/>
    <s v="201"/>
    <x v="0"/>
    <s v="Information Technology &amp; Services"/>
    <s v="Veefin is the world leader in contextual SCF and digital lending solution adopting user-led design, data and analytics, built by bankers for bankers."/>
    <s v="Gautam Udani, Raja Debnath"/>
    <s v="Rajesh Rajendran"/>
    <n v="3000000"/>
    <x v="1"/>
    <n v="12"/>
  </r>
  <r>
    <x v="445"/>
    <n v="2019"/>
    <s v="201"/>
    <x v="1"/>
    <s v="Information Technology &amp; Services"/>
    <s v="NeoBanking for Bharat"/>
    <s v="Ragavan Venkatesan"/>
    <s v="Info Edge Ventures, Omnivore"/>
    <n v="3000000"/>
    <x v="8"/>
    <n v="11"/>
  </r>
  <r>
    <x v="446"/>
    <n v="2018"/>
    <s v="201"/>
    <x v="4"/>
    <s v="Education"/>
    <s v="88academics an 88tuition Pte Ltd has been established with the social objective of making quality video-based learning material available to all students."/>
    <s v="Anil Ahuja"/>
    <s v="Aarin Capital"/>
    <n v="3000000"/>
    <x v="8"/>
    <n v="9"/>
  </r>
  <r>
    <x v="447"/>
    <n v="2019"/>
    <s v="201"/>
    <x v="4"/>
    <s v="Hospital &amp; Health Care"/>
    <s v="Glamyo Health is an advanced healthcare co delivering a seamless experience for elective surgeries."/>
    <s v="Archit Garg, Dr Preet Pal Thakur"/>
    <s v="Ananta Capital"/>
    <n v="3000000"/>
    <x v="6"/>
    <n v="9"/>
  </r>
  <r>
    <x v="448"/>
    <n v="2018"/>
    <s v="201"/>
    <x v="1"/>
    <s v="Hospitality"/>
    <s v="One of the fastest-growing hospitality companies based out of Bangalore."/>
    <s v="Safdhar Adoor, Sharath Rice, Dawn Thomas"/>
    <s v="CreedCap Asia Advisors"/>
    <n v="3000000"/>
    <x v="6"/>
    <n v="9"/>
  </r>
  <r>
    <x v="449"/>
    <n v="2019"/>
    <s v="201"/>
    <x v="1"/>
    <s v="Computer Software"/>
    <s v="Advance Source-to-Pay cycle to a new level with Artificial Intelligence!"/>
    <s v="Harsha Kadimisetty, Himavanth Jasti"/>
    <s v="Season Two Ventures, IndiaMart"/>
    <n v="3000000"/>
    <x v="8"/>
    <n v="9"/>
  </r>
  <r>
    <x v="450"/>
    <n v="2012"/>
    <s v="201"/>
    <x v="1"/>
    <s v="EdTech"/>
    <s v="Oliveboard is the top exam preparation platform for Banking &amp; Government Exams."/>
    <s v="Abhishek Patil, V Satish Kumar"/>
    <s v="IAN Fund"/>
    <n v="3000000"/>
    <x v="1"/>
    <n v="7"/>
  </r>
  <r>
    <x v="451"/>
    <n v="2019"/>
    <s v="201"/>
    <x v="1"/>
    <s v="Farming"/>
    <s v="100% contamination free, pesticide free naturoponically grown vegetables."/>
    <s v="Arjun Balaji"/>
    <s v="Beyond Next Ventures, M Venture Partners"/>
    <n v="3000000"/>
    <x v="1"/>
    <n v="7"/>
  </r>
  <r>
    <x v="452"/>
    <n v="2014"/>
    <s v="201"/>
    <x v="1"/>
    <s v="Aviation"/>
    <s v="Enterprise drone solutions that help plan, build, and sustain the world we live in."/>
    <s v="Mughilan Thiru Ramasamy"/>
    <s v="InfoEdge Ventures, IAN Fund"/>
    <n v="3000000"/>
    <x v="8"/>
    <n v="7"/>
  </r>
  <r>
    <x v="453"/>
    <n v="2015"/>
    <s v="201"/>
    <x v="4"/>
    <s v="E-commerce"/>
    <s v="Candes is a home appliances company providing a complete range of home &amp; kitchen electrical appliances at affordable prices."/>
    <s v="Sandeep Aggarwal, Vipin Aggarwal"/>
    <s v="Nitin Passi, Ruchirans Jaipuria"/>
    <n v="3000000"/>
    <x v="1"/>
    <n v="6"/>
  </r>
  <r>
    <x v="454"/>
    <n v="2018"/>
    <s v="201"/>
    <x v="4"/>
    <s v="Insuretech"/>
    <s v="An affordable, digital health plan built around to cover both big and small expenses"/>
    <s v="Rahul Kumar"/>
    <s v="BLinC Invest"/>
    <n v="3000000"/>
    <x v="8"/>
    <n v="6"/>
  </r>
  <r>
    <x v="455"/>
    <n v="2016"/>
    <s v="201"/>
    <x v="8"/>
    <s v="Financial Services"/>
    <s v="CredRight is a new age digital lending company 100% focused on Micro &amp; Small businesses, making the process of availing loans simple"/>
    <s v="Neeraj Bansal"/>
    <s v="9Unicorns, Spearhead Capital, Venture Catalysts"/>
    <n v="2700000"/>
    <x v="1"/>
    <n v="9"/>
  </r>
  <r>
    <x v="258"/>
    <n v="2019"/>
    <s v="201"/>
    <x v="1"/>
    <s v="Financial Services"/>
    <s v="Rulezero is a legal/fintech startup reimagining private markets by building an intelligent platform that enables stakeholder participation and capital flow in a transparent, efficient and compliant manner."/>
    <s v="Satish Mugulavalli, Srinivas Katta"/>
    <s v="The Treasury"/>
    <n v="2500000"/>
    <x v="0"/>
    <n v="9"/>
  </r>
  <r>
    <x v="456"/>
    <n v="2016"/>
    <s v="201"/>
    <x v="1"/>
    <s v="Consumer Goods"/>
    <s v="Village Commerce Network - Bridging Aspirations, Creating Opportunities, Bringing Prosperity &amp; Abundance to our village"/>
    <s v="Madan Padaki, Anil Kumar, M Chakrawarty"/>
    <s v="C4D Partners"/>
    <n v="2500000"/>
    <x v="1"/>
    <n v="8"/>
  </r>
  <r>
    <x v="457"/>
    <n v="2018"/>
    <s v="201"/>
    <x v="4"/>
    <s v="Healthcare"/>
    <s v="Nirogstreet as a concept is working to make #Ayurveda first call of treatment."/>
    <s v="Ram N Kumar"/>
    <s v="Gokul Rajaram, Pureland Venture, Wavemaker Partners"/>
    <n v="2500000"/>
    <x v="6"/>
    <n v="7"/>
  </r>
  <r>
    <x v="458"/>
    <n v="2018"/>
    <s v="201"/>
    <x v="1"/>
    <s v="SpaceTech"/>
    <s v="Digantara is an Indian Space Technology Company incubated at Indian Institute of Science (IISc), establishing a space-based surveillance platform with global realtime earth coverage"/>
    <s v="Anirudh N Sharma, Rahul Rawat, Tanveer Ahmed"/>
    <s v="Kalaari Capital"/>
    <n v="2500000"/>
    <x v="0"/>
    <n v="7"/>
  </r>
  <r>
    <x v="459"/>
    <n v="2019"/>
    <s v="201"/>
    <x v="1"/>
    <s v="Information Technology &amp; Services"/>
    <s v="Arcana offers a Privacy Stack SDK to DApp developers on EVM compatible blockchains chains to build Privacy-First products."/>
    <s v="Mayur Relekar, Aravindh Kumar, Abhishek Chaudhary"/>
    <s v="Republic Crypto, Woodstock, DCG, Sahil Lavingia"/>
    <n v="2300000"/>
    <x v="1"/>
    <n v="10"/>
  </r>
  <r>
    <x v="57"/>
    <n v="2019"/>
    <s v="201"/>
    <x v="0"/>
    <s v="EdTech"/>
    <s v="The world's largest AI Videobot platform providing futuristic solutions for businesses &amp; colleges and employment"/>
    <s v="Jatin Solank, Vivek Gupta"/>
    <s v="Venture Catalysts, Auxano Capital, Venture Garage, Yoga Capital, Ah!Ventures, Lead Angels"/>
    <n v="2300000"/>
    <x v="1"/>
    <n v="8"/>
  </r>
  <r>
    <x v="460"/>
    <n v="2018"/>
    <s v="201"/>
    <x v="4"/>
    <s v="B2B Travel"/>
    <s v="A mission to solve a genuine problem faced by millions of travel entrepreneurs across the world."/>
    <s v="Arun Bagaria, Ashish Thapliyal"/>
    <s v="TheVentures"/>
    <n v="2200000"/>
    <x v="8"/>
    <n v="9"/>
  </r>
  <r>
    <x v="461"/>
    <n v="2014"/>
    <s v="201"/>
    <x v="1"/>
    <s v="Real Estate"/>
    <s v="NoBroker is a disruptive force in the Real Estate Industry."/>
    <s v="Akhil Gupta, Amit, Saurabh"/>
    <s v="General Atlantic, Tiger Global, Moore Strategic Ventures"/>
    <n v="2100000"/>
    <x v="7"/>
    <n v="11"/>
  </r>
  <r>
    <x v="462"/>
    <n v="2017"/>
    <s v="201"/>
    <x v="1"/>
    <s v="Retail"/>
    <s v="Vilcart's motto is sustainable rural development through stability for rural retailers."/>
    <s v="Prasanna Kumar"/>
    <s v="Nabventures"/>
    <n v="2000000"/>
    <x v="1"/>
    <n v="11"/>
  </r>
  <r>
    <x v="463"/>
    <n v="2012"/>
    <s v="201"/>
    <x v="0"/>
    <s v="Entertainment"/>
    <s v="India's leading digital entertainment network."/>
    <s v="Arunabh Kumar"/>
    <s v="BlackSoil"/>
    <n v="2000000"/>
    <x v="1"/>
    <n v="11"/>
  </r>
  <r>
    <x v="464"/>
    <n v="2013"/>
    <s v="201"/>
    <x v="0"/>
    <s v="Textiles"/>
    <s v="BOHECO was founded to research on and promote industrial hemp, the super crop of our era in India. BOHECO was formally registered under The Companies Act"/>
    <s v="Avnish Pandya, Delzaad Deolaliwala"/>
    <s v="Riteesh Mohan Bakshi, Raghav Mohan Bakshi, Achin Kochar"/>
    <n v="2000000"/>
    <x v="1"/>
    <n v="11"/>
  </r>
  <r>
    <x v="388"/>
    <n v="2014"/>
    <s v="201"/>
    <x v="1"/>
    <s v="Nanotechnology"/>
    <s v="Log9 Materials is on a mission to make global energy 100% clean."/>
    <s v="Akshay Singhal"/>
    <s v="Petronas Ventures"/>
    <n v="2000000"/>
    <x v="1"/>
    <n v="10"/>
  </r>
  <r>
    <x v="363"/>
    <n v="2019"/>
    <s v="201"/>
    <x v="1"/>
    <s v="Financial Services"/>
    <s v="A team of fintech, investment banking, venture capital, and technology veterans who bring a founder-first mindset."/>
    <s v="Anurakt Jain, Ishita Verma"/>
    <s v="Trifecta Capital"/>
    <n v="2000000"/>
    <x v="2"/>
    <n v="9"/>
  </r>
  <r>
    <x v="465"/>
    <n v="2016"/>
    <s v="201"/>
    <x v="15"/>
    <s v="Health, Wellness &amp; Fitness"/>
    <s v="India's first tech-enabled healthcare logistics platform."/>
    <s v="Talha Shaikh, Ashok Yadav"/>
    <s v="Gokul Rajaram, JPIN, Venture Catalysts UK, AngelList"/>
    <n v="2000000"/>
    <x v="16"/>
    <n v="9"/>
  </r>
  <r>
    <x v="466"/>
    <n v="2011"/>
    <s v="201"/>
    <x v="0"/>
    <s v="Design"/>
    <s v="Flipspaces is a global tech-enabled venture towards discovery, design and delivery of commercial and residential spaces"/>
    <s v="Kunal Sharma"/>
    <s v="Prashasta Seth"/>
    <n v="2000000"/>
    <x v="13"/>
    <n v="9"/>
  </r>
  <r>
    <x v="467"/>
    <n v="2018"/>
    <s v="201"/>
    <x v="15"/>
    <s v="Food Production"/>
    <s v="Innovating plant protein ingredients with superior nutrition, sensory and functional profiles from farm to formulation."/>
    <s v="Ashish Korde, Kevin Parekh"/>
    <s v="Shaival Desai, Flowstate Ventures"/>
    <n v="2000000"/>
    <x v="0"/>
    <n v="9"/>
  </r>
  <r>
    <x v="468"/>
    <n v="2016"/>
    <s v="201"/>
    <x v="1"/>
    <s v="Logistics &amp; Supply Chain"/>
    <s v="A smart-tech-enabled platform offering a one-stop destination for all the intra-city link-supply chain."/>
    <s v="Prasad Sreeram"/>
    <s v="Transworld Group"/>
    <n v="2000000"/>
    <x v="8"/>
    <n v="9"/>
  </r>
  <r>
    <x v="469"/>
    <n v="2017"/>
    <s v="201"/>
    <x v="0"/>
    <s v="Sports"/>
    <s v="A Revolutionary Sports Brand, Engineered For Those Who Want More."/>
    <s v="Kunal Joshi, Pranav Marwah"/>
    <s v="Kalaari Capital, Dream Capital"/>
    <n v="2000000"/>
    <x v="1"/>
    <n v="8"/>
  </r>
  <r>
    <x v="470"/>
    <n v="2013"/>
    <s v="201"/>
    <x v="5"/>
    <s v="Information Technology"/>
    <s v="Help enterprises monetize their data and reinvent the digital transformation journey."/>
    <s v="Shoaib Mohammad"/>
    <s v="Info Edge Ventures"/>
    <n v="2000000"/>
    <x v="0"/>
    <n v="8"/>
  </r>
  <r>
    <x v="471"/>
    <n v="2019"/>
    <s v="201"/>
    <x v="15"/>
    <s v="Automotive"/>
    <s v="goEgo is a complete E Mobility charging solution, that combines engagement, rewards &amp; adoption through a mix of online and offline channels."/>
    <s v="Dheeman Kadam, Sayantan Chakraborti"/>
    <m/>
    <n v="2000000"/>
    <x v="1"/>
    <n v="8"/>
  </r>
  <r>
    <x v="472"/>
    <n v="2019"/>
    <s v="201"/>
    <x v="1"/>
    <s v="Computer software"/>
    <s v="Helping creators globally to engage deeply with their fans and communities"/>
    <s v="Ankit Acharya, Kevin William David"/>
    <s v="Accel"/>
    <n v="2000000"/>
    <x v="1"/>
    <n v="8"/>
  </r>
  <r>
    <x v="473"/>
    <n v="2012"/>
    <s v="201"/>
    <x v="4"/>
    <s v="Food &amp; Beverages"/>
    <s v="Source, roast, and brew India's best single-origin Arabica coffee."/>
    <s v="Matt Chitharanjan, Shivam Shahi, Namrata Asthana"/>
    <s v="Anicut Angel Fund"/>
    <n v="2000000"/>
    <x v="13"/>
    <n v="8"/>
  </r>
  <r>
    <x v="474"/>
    <n v="2017"/>
    <s v="201"/>
    <x v="8"/>
    <s v="Consumer Goods"/>
    <s v="India's first Startup to use the world's most revolutionary Natural &amp; Renewable fibers in Footwear"/>
    <s v="Taran Chhabra"/>
    <s v="Sixth Sense Ventures"/>
    <n v="2000000"/>
    <x v="6"/>
    <n v="8"/>
  </r>
  <r>
    <x v="475"/>
    <n v="2014"/>
    <s v="201"/>
    <x v="15"/>
    <s v="Media"/>
    <s v="JetSynthesys is the group's most innovative company in the promising Digital and Technology Business World with a vision to create world class digital products, platforms and services in India"/>
    <s v="Rajan navani"/>
    <s v="Sachin Tendulkar"/>
    <n v="2000000"/>
    <x v="1"/>
    <n v="7"/>
  </r>
  <r>
    <x v="476"/>
    <n v="2015"/>
    <s v="201"/>
    <x v="1"/>
    <s v="Gaming"/>
    <s v="Creator-led Social Gaming &amp; Live Streaming Platform"/>
    <s v="Saurabh Pandey, Akshay Dubey"/>
    <s v="Waterbridge, Lumikai"/>
    <n v="2000000"/>
    <x v="8"/>
    <n v="7"/>
  </r>
  <r>
    <x v="477"/>
    <n v="2019"/>
    <s v="201"/>
    <x v="1"/>
    <s v="Consumer Services"/>
    <s v="Help small &amp; medium sized businesses to grow by helping them with their shipping requirements at the cheapest and most reliable service."/>
    <s v="Shyam Kalita, Debanshu Sinha, Prayas Mittal"/>
    <s v="Kalaari Capital"/>
    <n v="2000000"/>
    <x v="8"/>
    <n v="7"/>
  </r>
  <r>
    <x v="478"/>
    <n v="2016"/>
    <s v="201"/>
    <x v="4"/>
    <s v="Solar"/>
    <s v="India's Largest Online Rooftop Solar Platform for SMEs, Industries &amp; Homes"/>
    <s v="Gagan Vermani"/>
    <s v="TATA Cleantech Capital"/>
    <n v="2000000"/>
    <x v="1"/>
    <n v="7"/>
  </r>
  <r>
    <x v="479"/>
    <n v="2015"/>
    <s v="201"/>
    <x v="1"/>
    <s v="Healthcare"/>
    <s v="GENWORKS Health is an initiative by GE for empowering healthcare professionals operating in the rural areas to deliver better medical facilities and diagnostics while keeping things affordable."/>
    <s v="S Ganeshprasad"/>
    <s v="Blacksoil"/>
    <n v="2000000"/>
    <x v="1"/>
    <n v="7"/>
  </r>
  <r>
    <x v="480"/>
    <n v="2017"/>
    <s v="201"/>
    <x v="0"/>
    <s v="E-commerce"/>
    <s v="B2B Mobile Commerce Platform"/>
    <s v="Deepak Bhagchandani"/>
    <s v="Sanjay Baldwa, Ajay Jain"/>
    <n v="2000000"/>
    <x v="8"/>
    <n v="6"/>
  </r>
  <r>
    <x v="58"/>
    <n v="2017"/>
    <s v="201"/>
    <x v="4"/>
    <s v="EdTech"/>
    <s v="AI-enabled marketplace designed to help students with their higher education and career growth plans"/>
    <s v="Akshay Chaturvedi"/>
    <s v="Trifecta Capital Advisors, Blume Ventures"/>
    <n v="2000000"/>
    <x v="2"/>
    <n v="6"/>
  </r>
  <r>
    <x v="481"/>
    <n v="2016"/>
    <s v="201"/>
    <x v="1"/>
    <s v="EV startup"/>
    <s v="Cell Propulsion is a fleet electrification company developing solutions for large scale electrification of commercial vehicle fleets."/>
    <s v="Nakul Kukar, Paras Kaushal"/>
    <s v="growX ventures"/>
    <n v="2000000"/>
    <x v="1"/>
    <n v="6"/>
  </r>
  <r>
    <x v="482"/>
    <n v="2017"/>
    <s v="201"/>
    <x v="4"/>
    <s v="Healthcare"/>
    <s v="Contemporary Beauty &amp; Wellness Brand Based on Ayurveda"/>
    <s v="Deepak Agarwal"/>
    <s v="Venture Catalysts"/>
    <n v="2000000"/>
    <x v="8"/>
    <n v="6"/>
  </r>
  <r>
    <x v="483"/>
    <n v="2019"/>
    <s v="201"/>
    <x v="1"/>
    <s v="Computer Software"/>
    <s v="Next-generation end-to-end incident response platform for SREs, DevOps, ITOps and Support teams"/>
    <s v="Ankur Rawal, Vishwa Krishnakumar"/>
    <s v="StartupXseed Ventures"/>
    <n v="1900000"/>
    <x v="8"/>
    <n v="10"/>
  </r>
  <r>
    <x v="484"/>
    <n v="2019"/>
    <s v="201"/>
    <x v="0"/>
    <s v="Computer software"/>
    <s v="Fountain9 is a Y Combinator backed company, which offers predictive inventory planning and optimization software for e-commerce, DTC and retail companies."/>
    <s v="Niki Khokale, Rajas Lonkar"/>
    <s v="021 Capital, Y Combinator"/>
    <n v="1900000"/>
    <x v="0"/>
    <n v="7"/>
  </r>
  <r>
    <x v="485"/>
    <n v="2016"/>
    <s v="201"/>
    <x v="5"/>
    <s v="Financial Services"/>
    <s v="The Money Club is a mobile platform for peer to peer chit funds."/>
    <s v="Manuraj Jain, Surajit Ra"/>
    <s v="SOSV, Venture Catalysts"/>
    <n v="1700000"/>
    <x v="8"/>
    <n v="9"/>
  </r>
  <r>
    <x v="486"/>
    <n v="2014"/>
    <s v="201"/>
    <x v="0"/>
    <s v="HRTech"/>
    <s v="Advantage Club is India's largest employee engagement platform, Provide end to end employee benefit management with state of the art products like:"/>
    <s v="Sourabh Deorah, Smiti Bhatt Deorah"/>
    <s v="Y Combinator, Broom Ventures, Kunal Shah"/>
    <n v="1700000"/>
    <x v="1"/>
    <n v="8"/>
  </r>
  <r>
    <x v="486"/>
    <n v="2014"/>
    <s v="201"/>
    <x v="0"/>
    <s v="HRTech"/>
    <s v="Advantage Club is India's largest employee engagement platform, Provide end to end employee benefit management with state of the art products like:"/>
    <s v="Sourabh Deorah, Smiti Bhatt Deorah"/>
    <s v="Y Combinator, Broom Ventures, Kunal Shah"/>
    <n v="1700000"/>
    <x v="1"/>
    <n v="8"/>
  </r>
  <r>
    <x v="487"/>
    <n v="2019"/>
    <s v="201"/>
    <x v="0"/>
    <s v="Insuretech"/>
    <s v="A unique healthcare financing solution focusing on ROI, affordability and superior customer experience"/>
    <s v="Aniruddha Sen, Dhiraj Goel"/>
    <s v="BEENEXT, Orios"/>
    <n v="1700000"/>
    <x v="8"/>
    <n v="8"/>
  </r>
  <r>
    <x v="488"/>
    <n v="2014"/>
    <s v="201"/>
    <x v="8"/>
    <s v="Information Technology &amp; Services"/>
    <s v="Keka is a simple and intuitive HR software unlike the traditional HR systems."/>
    <s v="Vijay Yalamanchili"/>
    <s v="Recur Club"/>
    <n v="1600000"/>
    <x v="1"/>
    <n v="12"/>
  </r>
  <r>
    <x v="489"/>
    <n v="2019"/>
    <s v="201"/>
    <x v="1"/>
    <s v="IT"/>
    <s v="Gumlet has built a new-age media delivery infrastructure that provides low code or no-code integration plugins that automate the entire media publishing pipeline."/>
    <s v="Divyesh Patel, Aditya Patadia"/>
    <s v="Sequoia’s Surge"/>
    <n v="1600000"/>
    <x v="1"/>
    <n v="7"/>
  </r>
  <r>
    <x v="490"/>
    <n v="2018"/>
    <s v="201"/>
    <x v="5"/>
    <s v="Internet"/>
    <s v="Crowdsourcing platform imparting best-in-class services with immensely talented, skilled &amp; qualified workforce pan-India"/>
    <s v="Dheeraj Khatter, Himanshu Kumar, Kshitiz Saini"/>
    <s v="Bharat Inclusion"/>
    <n v="1400000"/>
    <x v="8"/>
    <n v="7"/>
  </r>
  <r>
    <x v="491"/>
    <n v="2015"/>
    <s v="201"/>
    <x v="8"/>
    <s v="Information Technology &amp; Services"/>
    <s v="Enmovil delivers a Business Intelligence Platform driven by a connected asset ecosystem that enables organizations to maximise their operational efficiency."/>
    <s v="Ravi Bulusu, Nanda Kishore, Venkat Moganty"/>
    <s v="Anicut Angel Fund"/>
    <n v="1300000"/>
    <x v="8"/>
    <n v="12"/>
  </r>
  <r>
    <x v="491"/>
    <n v="2015"/>
    <s v="201"/>
    <x v="8"/>
    <s v="Information Technology &amp; Services"/>
    <s v="Enmovil delivers a Business Intelligence Platform driven by a connected asset ecosystem that enables organizations to maximise their operational efficiency."/>
    <s v="Ravi Bulusu, Nanda Kishore, Venkat Moganty"/>
    <s v="Anicut Angel Fund"/>
    <n v="1300000"/>
    <x v="8"/>
    <n v="12"/>
  </r>
  <r>
    <x v="492"/>
    <n v="2018"/>
    <s v="201"/>
    <x v="8"/>
    <s v="Automotive"/>
    <s v="RACEnergy is working to power the future of mobility through clean and efficient technologies."/>
    <s v="Arun Sreyas Reddy"/>
    <s v="Micelio Fund, growX ventures"/>
    <n v="1300000"/>
    <x v="22"/>
    <n v="8"/>
  </r>
  <r>
    <x v="493"/>
    <n v="2019"/>
    <s v="201"/>
    <x v="5"/>
    <s v="Consumer software"/>
    <s v="Bikry, a Direct-to-Customer platform to start your online store within 30 seconds at 0% commission"/>
    <s v="Abhishek Bhayana"/>
    <s v="YCombinator"/>
    <n v="1300000"/>
    <x v="1"/>
    <n v="7"/>
  </r>
  <r>
    <x v="494"/>
    <n v="2017"/>
    <s v="201"/>
    <x v="15"/>
    <s v="Computer Software"/>
    <s v="Dista is an AI-enabled location intelligence platform that offers a wide range of solutions for businesses to power their mobility and field operations."/>
    <s v="Nishant Kumar, Shishir Gokhale, Deepak Garg"/>
    <s v="Pentathlon Ventures"/>
    <n v="1200000"/>
    <x v="0"/>
    <n v="12"/>
  </r>
  <r>
    <x v="495"/>
    <n v="2015"/>
    <s v="201"/>
    <x v="5"/>
    <s v="Food &amp; Beverages"/>
    <s v="SupplyNote is Cloud based web and mobile enabled suite connecting outlets, service providers and suppliers."/>
    <s v="Kushang, Abhishek Verma, Nitin Prakash, Harshit Mittal"/>
    <s v="Venture Catalysts"/>
    <n v="1200000"/>
    <x v="8"/>
    <n v="10"/>
  </r>
  <r>
    <x v="496"/>
    <n v="2016"/>
    <s v="201"/>
    <x v="4"/>
    <s v="Digital mortgage"/>
    <s v="LoanKuber is the lowest cost lender to Yest-to be Bankable - enabling borrowing with trust and confidence."/>
    <s v="Saurabh Nagpal"/>
    <m/>
    <n v="1200000"/>
    <x v="8"/>
    <n v="8"/>
  </r>
  <r>
    <x v="497"/>
    <n v="2016"/>
    <s v="201"/>
    <x v="1"/>
    <s v="Logistics &amp; Supply Chain"/>
    <s v="DISTRIBUTION SIMPLIFIED"/>
    <s v="Shanmukha Boora, Sabyasachi Bhattacharjee"/>
    <s v="Ecosystem Ventures, CMM group"/>
    <n v="1200000"/>
    <x v="1"/>
    <n v="8"/>
  </r>
  <r>
    <x v="498"/>
    <n v="2017"/>
    <s v="201"/>
    <x v="0"/>
    <s v="FinTech"/>
    <s v="Upside AI on the thesis that technology will make better investing decisions than humans over the long term."/>
    <s v="Kanika Agarrwal, Nikhil Hooda, Atanuu Agarrwal"/>
    <s v="Endiya Partners"/>
    <n v="1200000"/>
    <x v="0"/>
    <n v="6"/>
  </r>
  <r>
    <x v="499"/>
    <n v="2016"/>
    <s v="201"/>
    <x v="0"/>
    <s v="Foootwear"/>
    <s v="D2C footwear brand"/>
    <s v="Gaurav Agarwal, Yash Mukhi"/>
    <s v="Venture Catalysts"/>
    <n v="1100000"/>
    <x v="8"/>
    <n v="10"/>
  </r>
  <r>
    <x v="500"/>
    <n v="2019"/>
    <s v="201"/>
    <x v="0"/>
    <s v="Financial Services"/>
    <s v="Bringing Blockchain technology intro mainstream finance!"/>
    <s v="Swapnil Pawar"/>
    <s v="Founders Room Capital"/>
    <n v="1000000"/>
    <x v="8"/>
    <n v="12"/>
  </r>
  <r>
    <x v="500"/>
    <n v="2019"/>
    <s v="201"/>
    <x v="0"/>
    <s v="Financial Services"/>
    <s v="Bringing Blockchain technology intro mainstream finance!"/>
    <s v="Swapnil Pawar"/>
    <s v="Founders Room Capital"/>
    <n v="1000000"/>
    <x v="8"/>
    <n v="12"/>
  </r>
  <r>
    <x v="501"/>
    <n v="2011"/>
    <s v="201"/>
    <x v="0"/>
    <s v="Apparel &amp; Fashion"/>
    <s v="Verandah is a conscious luxury travel brand retailing amongst the luxury resort wear space with design roots."/>
    <s v="Anjali Patel Mehta"/>
    <s v="Mike Novogratz, Neeraj Arora"/>
    <n v="1000000"/>
    <x v="0"/>
    <n v="12"/>
  </r>
  <r>
    <x v="502"/>
    <n v="2015"/>
    <s v="201"/>
    <x v="0"/>
    <s v="Hospitality"/>
    <s v="Pit-stop for global as well as local travellers to relax, rejuvenate and experience India’s rich heritage while not worrying about a clean, safe and smart place to stay."/>
    <s v="Pranav Dangi"/>
    <s v="SUNiCON Ventures, Shubhkam Ventures, Jito Angel network, FAAD Network"/>
    <n v="1000000"/>
    <x v="8"/>
    <n v="11"/>
  </r>
  <r>
    <x v="503"/>
    <n v="2017"/>
    <s v="201"/>
    <x v="1"/>
    <s v="Sales and Distribution"/>
    <s v="AnKa SumMor is the service that allows businesses to focus on building their brands, while they provide Supply &amp; Distribution expertise."/>
    <s v="Rajiv Joshi, Ashok George"/>
    <s v="Inflection Point Ventures"/>
    <n v="1000000"/>
    <x v="8"/>
    <n v="10"/>
  </r>
  <r>
    <x v="504"/>
    <n v="2018"/>
    <s v="201"/>
    <x v="4"/>
    <s v="Health, Wellness &amp; Fitness"/>
    <s v="India’s revolutionary feminine hygiene and period care brand that strives to build a better world for women."/>
    <s v="Archit Aggarwal, Harry Sehrawat"/>
    <s v="LetsVenture, Ajay Garg, Tarun Sharma"/>
    <n v="1000000"/>
    <x v="6"/>
    <n v="9"/>
  </r>
  <r>
    <x v="505"/>
    <n v="2017"/>
    <s v="201"/>
    <x v="1"/>
    <s v="Information Technology &amp; Services"/>
    <s v="A Single Click Work Flow E-Sign solution to conduct speedy, accurate, efficient transactions through a “cash-less, presence-less, paperless” framework."/>
    <s v="Suresh Anantpurkar"/>
    <s v="Bharat Inclusion"/>
    <n v="1000000"/>
    <x v="8"/>
    <n v="9"/>
  </r>
  <r>
    <x v="80"/>
    <n v="2018"/>
    <s v="201"/>
    <x v="1"/>
    <s v="Apparel &amp; Fashion"/>
    <s v="Flatheads are an enthusiastic team of young professionals building a retail brand in the casual footwear space."/>
    <s v="Utkarsh Biradar, Ganesh Balakrishnan"/>
    <s v="We Founder Circle, Dexter Angels"/>
    <n v="1000000"/>
    <x v="8"/>
    <n v="9"/>
  </r>
  <r>
    <x v="506"/>
    <n v="2015"/>
    <s v="201"/>
    <x v="1"/>
    <s v="Food &amp; Beverages"/>
    <s v="Make plant-based food affordable and accessible in India."/>
    <s v="Abhay Rangan"/>
    <s v="Jinisha Sharma, Aditya Agarwal, Victoria, Abhishek Shroff"/>
    <n v="1000000"/>
    <x v="0"/>
    <n v="9"/>
  </r>
  <r>
    <x v="507"/>
    <n v="2011"/>
    <s v="201"/>
    <x v="0"/>
    <s v="Information Technology &amp; Services"/>
    <s v="End to End Logistics Automation Expert"/>
    <s v="Sanket Sheth"/>
    <s v="Rajasthan Venture Capital Fund"/>
    <n v="1000000"/>
    <x v="8"/>
    <n v="9"/>
  </r>
  <r>
    <x v="508"/>
    <n v="2018"/>
    <s v="201"/>
    <x v="4"/>
    <s v="Logistics &amp; Supply Chain"/>
    <s v="An on-demand FMCG supply chain company leveraging a deep tech-enabled micro warehousing model to serve Kirana stores."/>
    <s v="Tarun Jiwarajka, Pankhuri Jiwarajka"/>
    <m/>
    <n v="1000000"/>
    <x v="1"/>
    <n v="8"/>
  </r>
  <r>
    <x v="508"/>
    <n v="2018"/>
    <s v="201"/>
    <x v="4"/>
    <s v="Logistics &amp; Supply Chain"/>
    <s v="An on-demand FMCG supply chain company leveraging a deep tech-enabled micro warehousing model to serve Kirana stores."/>
    <s v="Tarun Jiwarajka, Pankhuri Jiwarajka"/>
    <m/>
    <n v="1000000"/>
    <x v="8"/>
    <n v="8"/>
  </r>
  <r>
    <x v="509"/>
    <n v="2016"/>
    <s v="201"/>
    <x v="1"/>
    <s v="Industrial Automation"/>
    <s v="Syook is building the next generation enterprise IOT platform."/>
    <s v="Saurabh Sharma, Aman Agarwal, Arjun Nagarajan"/>
    <s v="Inflection Point Ventures, ONGC"/>
    <n v="1000000"/>
    <x v="6"/>
    <n v="8"/>
  </r>
  <r>
    <x v="510"/>
    <n v="2016"/>
    <s v="201"/>
    <x v="1"/>
    <s v="Consumer Goods"/>
    <s v="India's Smartest Water Purifiers and are redefining water purifier ownership."/>
    <s v="Anil Kejriwal"/>
    <s v="UC Inclusive Credit, Western Capital"/>
    <n v="1000000"/>
    <x v="1"/>
    <n v="8"/>
  </r>
  <r>
    <x v="511"/>
    <n v="2016"/>
    <s v="201"/>
    <x v="4"/>
    <s v="Healtcare"/>
    <s v="Navia Life Care is a health technlogy company with a special focus on patient care."/>
    <s v="Nupur Khandelwal, Kunal Kishore Dhawan, Gaurav Gupta"/>
    <s v="Anicut Angel Fund, 9 Unicorns"/>
    <n v="1000000"/>
    <x v="1"/>
    <n v="8"/>
  </r>
  <r>
    <x v="512"/>
    <n v="2019"/>
    <s v="201"/>
    <x v="1"/>
    <s v="Location Analytics"/>
    <s v="Location Analytics for Companies With Moving Assets and Ground Operations."/>
    <s v="Rishabh Jain, Aditi Sinha"/>
    <s v="Chiratae Ventures, Better Capital"/>
    <n v="1000000"/>
    <x v="1"/>
    <n v="8"/>
  </r>
  <r>
    <x v="513"/>
    <n v="2012"/>
    <s v="201"/>
    <x v="1"/>
    <s v="DeepTech"/>
    <s v="Pixuate enables intelligent business process automation through advanced computer vision, AI and machine learning."/>
    <s v="Akshata Kari, Prathvi Palekar"/>
    <s v="SucSEED Indovation Fund"/>
    <n v="1000000"/>
    <x v="0"/>
    <n v="8"/>
  </r>
  <r>
    <x v="514"/>
    <n v="2017"/>
    <s v="201"/>
    <x v="1"/>
    <s v="Consumer Services"/>
    <s v="Edvizo is an online marketplace to help students and parents find, compare and enroll in the best and trusted private institutes in their locality"/>
    <s v="Ravi Nishant"/>
    <s v="Inflection Point Ventures"/>
    <n v="1000000"/>
    <x v="8"/>
    <n v="7"/>
  </r>
  <r>
    <x v="515"/>
    <n v="2019"/>
    <s v="201"/>
    <x v="0"/>
    <s v="Consumer Goods"/>
    <s v="Patent Pending sleep technology developed by actual Rocket Scientists and sleep experts after years of research."/>
    <m/>
    <s v="Fireside Ventures"/>
    <n v="1000000"/>
    <x v="8"/>
    <n v="7"/>
  </r>
  <r>
    <x v="516"/>
    <n v="2019"/>
    <s v="201"/>
    <x v="1"/>
    <s v="Food &amp; Beverages"/>
    <s v="RockClimber is a new age beverage brand with a portfolio of alcoholic and non alcoholic drinks."/>
    <s v="Deepak Poduval, Hariprasad Shetty"/>
    <s v="Anand Prakash Sharma"/>
    <n v="1000000"/>
    <x v="1"/>
    <n v="7"/>
  </r>
  <r>
    <x v="517"/>
    <n v="2014"/>
    <s v="201"/>
    <x v="4"/>
    <s v="Hospitality"/>
    <s v="goSTOPS aims to be India’s biggest and most loved backpacker hostel brand."/>
    <s v="Pallavi Agarwal, Pankaj Parwanda"/>
    <s v="IAN, Yuj Ventures"/>
    <n v="1000000"/>
    <x v="8"/>
    <n v="7"/>
  </r>
  <r>
    <x v="518"/>
    <n v="2015"/>
    <s v="201"/>
    <x v="4"/>
    <s v="HealthCare"/>
    <s v="Breathe Wellbeing is an interactive and personalized platform that helps organization increase employee engagement and productivity."/>
    <s v="Aditya Kaicker, Rohan Verma"/>
    <s v="Stanford Angels and Entrepreneurs India, Anjali Bansal"/>
    <n v="1000000"/>
    <x v="8"/>
    <n v="6"/>
  </r>
  <r>
    <x v="519"/>
    <n v="2018"/>
    <s v="201"/>
    <x v="4"/>
    <s v="HealthCare"/>
    <s v="Now&amp;Me is a safe cocoon in the form of discussion forums, for you to let out your most intimate thoughts."/>
    <s v="Bani Singh, Drishti Gupta"/>
    <s v="Saama, Whiteboard Capital"/>
    <n v="1000000"/>
    <x v="1"/>
    <n v="6"/>
  </r>
  <r>
    <x v="520"/>
    <n v="2016"/>
    <s v="201"/>
    <x v="4"/>
    <s v="Logistics"/>
    <s v="Enable E-retailers to automate their logistics and increase efficiency in shipments by providing a single window shipping platform"/>
    <s v="Nisschal Jain, Sugam Jain, Parinay Itkan"/>
    <s v="N+1 Capital"/>
    <n v="1000000"/>
    <x v="1"/>
    <n v="6"/>
  </r>
  <r>
    <x v="521"/>
    <n v="2017"/>
    <s v="201"/>
    <x v="4"/>
    <s v="FinTech"/>
    <s v="Chqbook is a fintech startup that allows customers to explore, compare, book and get personal finance products."/>
    <s v="Mohit Goel, Rajat Kumar, Sachin Arora, Vipul Sharma"/>
    <s v="Aavishkaar Venture Capital, YWC Venture Capital"/>
    <n v="1000000"/>
    <x v="1"/>
    <n v="6"/>
  </r>
  <r>
    <x v="522"/>
    <n v="2019"/>
    <s v="201"/>
    <x v="1"/>
    <s v="Logistics"/>
    <s v="Building technology to make distribution efficient and cheaper for large and small FMCG companies"/>
    <s v="Udit Dhawan, Rohit Fernandes, Ravi Teja"/>
    <s v="Inflection Point Ventures"/>
    <n v="1000000"/>
    <x v="8"/>
    <n v="6"/>
  </r>
  <r>
    <x v="523"/>
    <n v="2018"/>
    <s v="201"/>
    <x v="4"/>
    <s v="Nutrition"/>
    <s v="Power Gummies are a team of passionate givers who are dedicated to catering nutritional supplements"/>
    <s v="Divij Bajaj"/>
    <s v="Venture Catalysts, 9unicorns"/>
    <n v="1000000"/>
    <x v="1"/>
    <n v="6"/>
  </r>
  <r>
    <x v="524"/>
    <n v="2016"/>
    <s v="201"/>
    <x v="15"/>
    <s v="Logistics &amp; Supply Chain"/>
    <s v="Helping D2C brands scale with our AI powered Dashboard that manages Inventory, Order Processing, WMS, Shipping, Customer Support"/>
    <s v="Anshul Goenka"/>
    <s v="Anicut Angel Fund, Axilor Ventures"/>
    <n v="770000"/>
    <x v="0"/>
    <n v="8"/>
  </r>
  <r>
    <x v="525"/>
    <n v="2018"/>
    <s v="201"/>
    <x v="4"/>
    <s v="Insurance"/>
    <s v="The insurance industry will help in representation with the insurance companies and will help to find adequate redressal for grievances."/>
    <s v="Deepak Bhuvenshwari Uniyal"/>
    <s v="9Unicorns, ZNL"/>
    <n v="725000"/>
    <x v="8"/>
    <n v="12"/>
  </r>
  <r>
    <x v="525"/>
    <n v="2018"/>
    <s v="201"/>
    <x v="4"/>
    <s v="Insurance"/>
    <s v="The insurance industry will help in representation with the insurance companies and will help to find adequate redressal for grievances."/>
    <s v="Deepak Bhuvenshwari Uniyal"/>
    <s v="9Unicorns, ZNL"/>
    <n v="725000"/>
    <x v="8"/>
    <n v="12"/>
  </r>
  <r>
    <x v="526"/>
    <n v="2018"/>
    <s v="201"/>
    <x v="4"/>
    <s v="Consumer Goods"/>
    <s v="Vanity Wagon is India's first true information oriented clean beauty marketplace."/>
    <s v="Prateek, Naina Ruhail, Sahil Shreshtha"/>
    <s v="Inflection Point Ventures"/>
    <n v="700000"/>
    <x v="8"/>
    <n v="10"/>
  </r>
  <r>
    <x v="527"/>
    <n v="2019"/>
    <s v="201"/>
    <x v="1"/>
    <s v="SaaS startup"/>
    <s v="Digital Shipping Platform for Creating best Pre &amp; Post Shipping Experiences to Brands and Enterprise Customers. and help grow their business by 5X with automation &amp; cloud technology."/>
    <s v="Shashi S Tripathi, Shivadeep Mahadi, Ajaykumar R"/>
    <s v="Indian Angel Network, Axilor"/>
    <n v="700000"/>
    <x v="1"/>
    <n v="9"/>
  </r>
  <r>
    <x v="528"/>
    <n v="2018"/>
    <s v="201"/>
    <x v="4"/>
    <s v="Retail"/>
    <s v="One-Stop Solution for Daily Workplace Needs"/>
    <s v="Raghav Arora, Lalit Aggarwal"/>
    <s v="Auxano Capital"/>
    <n v="600000"/>
    <x v="8"/>
    <n v="10"/>
  </r>
  <r>
    <x v="529"/>
    <n v="2017"/>
    <s v="201"/>
    <x v="5"/>
    <s v="Translation &amp; Localization"/>
    <s v="Devnagri is an AI powered human translation platform, working in all 22 Indian languages."/>
    <s v="Nakul Kundra, Himanshu Sharma"/>
    <s v="enture Catalyst, IPV"/>
    <n v="600000"/>
    <x v="0"/>
    <n v="10"/>
  </r>
  <r>
    <x v="530"/>
    <n v="2019"/>
    <s v="201"/>
    <x v="15"/>
    <s v="Industrial Automation"/>
    <s v="Intelligent Housekeeping Robots for public and working spaces"/>
    <s v="Runal Dahiwade, Miraj C Vora"/>
    <s v="Venture Catalysts, Indian Angel Network"/>
    <n v="600000"/>
    <x v="1"/>
    <n v="9"/>
  </r>
  <r>
    <x v="531"/>
    <n v="2014"/>
    <s v="201"/>
    <x v="4"/>
    <s v="EdTech"/>
    <s v="India's leading Ed-Tech startup spearheading the Maker Revolution in the sub-continent"/>
    <s v="Rajeev Gaba, Tarun Bhalla"/>
    <s v="Auxano"/>
    <n v="600000"/>
    <x v="8"/>
    <n v="6"/>
  </r>
  <r>
    <x v="532"/>
    <n v="2015"/>
    <s v="201"/>
    <x v="8"/>
    <s v="Recruitment"/>
    <s v="BigLeap Technologies &amp; Solutions is focused on providing viable offshore consultancy services for enterprises looking to grow their business."/>
    <s v="Jamesh Johnson, Sainath Malkapuram Goud"/>
    <s v="Anup Kumar Yama"/>
    <n v="600000"/>
    <x v="1"/>
    <n v="6"/>
  </r>
  <r>
    <x v="533"/>
    <n v="2016"/>
    <s v="201"/>
    <x v="1"/>
    <s v="Mobility"/>
    <s v="Tummoc helps track and find actionable &amp; accurate bus/metro/suburban rail intracity travel information."/>
    <s v="Hiranmay Mallick, Monalisha Thakur, Narayan Mishra"/>
    <s v="Vineet Singh, Krishna D, Deependra Bisht, Alan Aim"/>
    <n v="540000"/>
    <x v="0"/>
    <n v="9"/>
  </r>
  <r>
    <x v="534"/>
    <n v="2019"/>
    <s v="201"/>
    <x v="1"/>
    <s v="Financial Services"/>
    <s v="Salt is a neo-banking experience created to cater to international businesses."/>
    <s v="Ankit Parasher, Udita Pal"/>
    <s v="Prashant Pansare, Supermorpheus"/>
    <n v="500000"/>
    <x v="10"/>
    <n v="10"/>
  </r>
  <r>
    <x v="535"/>
    <n v="2014"/>
    <s v="201"/>
    <x v="15"/>
    <s v="Financial Services"/>
    <s v="EarnWealth is India's First Social Commerce FinTech which enables Financial Consultants, Mutual Fund Distributors, Insurance Agents, Real Estate Consultants, Housewives, Retired People and Students to earn quick money by selling Loans, Credit Cards"/>
    <s v="Rajesh P Nair"/>
    <m/>
    <n v="500000"/>
    <x v="8"/>
    <n v="10"/>
  </r>
  <r>
    <x v="536"/>
    <n v="2018"/>
    <s v="201"/>
    <x v="4"/>
    <s v="Investment Banking"/>
    <s v="MergerDomo is the one-stop Global OnLine M&amp;A marketplace for Corporate and Business Growth"/>
    <s v="Hormazd Charna"/>
    <s v="Nadir B Godrej"/>
    <n v="500000"/>
    <x v="1"/>
    <n v="10"/>
  </r>
  <r>
    <x v="537"/>
    <n v="2019"/>
    <s v="201"/>
    <x v="1"/>
    <s v="Food Production"/>
    <s v="Revolutionizing the food industry through technology by providing high-quality traceable food products"/>
    <s v="Aayushi Khandelwal, Akhil Kansal, Kuldeep Parewa"/>
    <s v="DSG Consumer Partners, Titan Capital"/>
    <n v="500000"/>
    <x v="0"/>
    <n v="9"/>
  </r>
  <r>
    <x v="538"/>
    <n v="2019"/>
    <s v="201"/>
    <x v="1"/>
    <s v="FinTech"/>
    <s v="Democratizing Open Banking"/>
    <s v="Tarun Nazare, Rohith Reji"/>
    <s v="Virenxia Group, Rajesh Jain, Nitin Agarwal"/>
    <n v="500000"/>
    <x v="0"/>
    <n v="9"/>
  </r>
  <r>
    <x v="539"/>
    <n v="2019"/>
    <s v="201"/>
    <x v="0"/>
    <s v="Consumer Goods"/>
    <s v="A healthy, low-calorie ice cream for the millennial Indian with an incurable sweet tooth."/>
    <s v="Varun Sheth, Ashni Sheth"/>
    <s v="Titan Capital, Rockstud Capital, John Abraham, WEH Ventures"/>
    <n v="500000"/>
    <x v="8"/>
    <n v="8"/>
  </r>
  <r>
    <x v="540"/>
    <n v="2017"/>
    <s v="201"/>
    <x v="4"/>
    <s v="IoT"/>
    <s v="A mission to increase the per capita consumption of electricity in India by 10X, which is presently 1/3 of global average- by reducing the distribution losses in Indian electricity distribution grid."/>
    <s v="Anand Singh, Ankit Vaish, Sunny Kumar Jadoon"/>
    <s v="Unicorn India Ventures"/>
    <n v="500000"/>
    <x v="23"/>
    <n v="8"/>
  </r>
  <r>
    <x v="541"/>
    <n v="2014"/>
    <s v="201"/>
    <x v="1"/>
    <s v="SportsTech"/>
    <s v="Playo is a one stop destination app for all things sports"/>
    <s v="Daanish Suhail"/>
    <s v="ah! Ventures High Tables"/>
    <n v="500000"/>
    <x v="8"/>
    <n v="8"/>
  </r>
  <r>
    <x v="542"/>
    <n v="2018"/>
    <s v="201"/>
    <x v="15"/>
    <s v="Human Resources"/>
    <s v="RiseBird provides on-demand 2.5K + expert video interviews and A.I. powered insights to help companies hire online."/>
    <s v="Ashutosh Seth"/>
    <s v="SAB Holdings"/>
    <n v="500000"/>
    <x v="1"/>
    <n v="7"/>
  </r>
  <r>
    <x v="543"/>
    <n v="2015"/>
    <s v="201"/>
    <x v="1"/>
    <s v="Automotive"/>
    <s v="Automovill is a unique platform to aggregate automobile service providers, where we connect vehicle owners with all kind of automobile service providers under one roof."/>
    <s v="Mridu Mahendra Das, Chinmay Baruah"/>
    <s v="Mumbai Angels Network"/>
    <n v="500000"/>
    <x v="1"/>
    <n v="7"/>
  </r>
  <r>
    <x v="544"/>
    <n v="2018"/>
    <s v="201"/>
    <x v="0"/>
    <s v="Consumer Goods"/>
    <s v="Eco-friendly home and kitchen care products that are plastic-free, high in quality and affordable."/>
    <s v="Aditya Ruia, Akshay Varma, Anuj Ruia"/>
    <s v="Climate Angels Fund"/>
    <n v="500000"/>
    <x v="0"/>
    <n v="7"/>
  </r>
  <r>
    <x v="63"/>
    <n v="2011"/>
    <s v="201"/>
    <x v="0"/>
    <s v="Innovation management"/>
    <s v="An innovative play system to help children create their imagination"/>
    <s v="Disha Katharani, Ravi Kumar"/>
    <s v="Roha Investment Managers, angel investor Saumil Shah"/>
    <n v="500000"/>
    <x v="8"/>
    <n v="6"/>
  </r>
  <r>
    <x v="545"/>
    <n v="2019"/>
    <s v="201"/>
    <x v="1"/>
    <s v="Industrial Automation"/>
    <s v="An autonomous tech stack that can be applied to agri-bots, delivery bots, two wheelers and other use cases where compact bots need to navigate in crowded, unstructured environments."/>
    <s v="Manesh Jain, Mohan Kumar"/>
    <s v="DevX Venture Fund, Blume Founder Fund"/>
    <n v="400000"/>
    <x v="1"/>
    <n v="12"/>
  </r>
  <r>
    <x v="546"/>
    <n v="2015"/>
    <s v="201"/>
    <x v="0"/>
    <s v="Consumer Goods"/>
    <s v="SuperBottoms was born out of a personal passion for cloth diapering that would give the convenience of diapers while not harming the environment and baby’s skin."/>
    <s v="Pallavi Utagi"/>
    <s v="Alteria Capital"/>
    <n v="400000"/>
    <x v="1"/>
    <n v="11"/>
  </r>
  <r>
    <x v="547"/>
    <n v="2018"/>
    <s v="201"/>
    <x v="8"/>
    <s v="Financial Services"/>
    <s v="Helping MSMEs collect customer dues faster &amp; reduce risk by checking credit &amp; payment history before offering credit"/>
    <s v="Winny Patro"/>
    <s v="Family Office of Kantamaneni, IIM Calcutta Innovation Park"/>
    <n v="400000"/>
    <x v="1"/>
    <n v="11"/>
  </r>
  <r>
    <x v="548"/>
    <n v="2018"/>
    <s v="201"/>
    <x v="1"/>
    <s v="Higher Education"/>
    <s v="“foreignadmits” aims at addressing one of the biggest problems of personalized mentoring for students aiming to pursue higher education and eventually become an expert in their desired discipline of study."/>
    <s v="Nikhil Jain, Ashwini Jain"/>
    <s v="Unicorn India Ventures"/>
    <n v="400000"/>
    <x v="0"/>
    <n v="10"/>
  </r>
  <r>
    <x v="549"/>
    <n v="2017"/>
    <s v="201"/>
    <x v="1"/>
    <s v="Human Resources"/>
    <s v="Spottabl is a technology driven recruitment platform that has helped over 50 tech startups and growth stage companies discover their top talent through its intelligent and human backed model."/>
    <s v="Vanishri Deshpande, Satheesh K V, Anupam Choudhari"/>
    <s v="LetsVenture, Paradigm Shift VC, Binny Bansal"/>
    <n v="400000"/>
    <x v="0"/>
    <n v="10"/>
  </r>
  <r>
    <x v="550"/>
    <n v="2015"/>
    <s v="201"/>
    <x v="1"/>
    <s v="Food &amp; Beverages"/>
    <s v="Serving delectable and eclectic pan-Asian fare to all foodies in a quick-service &amp; healthy format"/>
    <s v="Satrajit Das, Subhradeep Bhowmik"/>
    <s v="India Angel Network"/>
    <n v="400000"/>
    <x v="1"/>
    <n v="9"/>
  </r>
  <r>
    <x v="551"/>
    <n v="2019"/>
    <s v="201"/>
    <x v="1"/>
    <s v="Wine &amp; Spirits"/>
    <s v="India’s first and only Ready to Drink Premium Cocktails."/>
    <s v="Nitesh Prakash"/>
    <s v="First Cheque, Letsventure"/>
    <n v="400000"/>
    <x v="1"/>
    <n v="8"/>
  </r>
  <r>
    <x v="552"/>
    <n v="2019"/>
    <s v="201"/>
    <x v="1"/>
    <s v="Tech startup"/>
    <s v="Xpresslane makes checkout fast and easy. With a unified identity across all e-commerce merchants, it brings efficiency and perfection in the overall checkout experience of the user."/>
    <s v="Ashwin Koorakula"/>
    <s v="Point One Capital, Yatra Angel Network (YAN), Opus Consulting, Manipal Technologies."/>
    <n v="400000"/>
    <x v="10"/>
    <n v="8"/>
  </r>
  <r>
    <x v="553"/>
    <n v="2017"/>
    <s v="201"/>
    <x v="5"/>
    <s v="Fintech"/>
    <s v="YPay Card is the new way to manage money."/>
    <s v="Dr Navneet Gupta"/>
    <s v="We Founder Circle"/>
    <n v="400000"/>
    <x v="1"/>
    <n v="8"/>
  </r>
  <r>
    <x v="554"/>
    <n v="2016"/>
    <s v="201"/>
    <x v="15"/>
    <s v="EdTech"/>
    <s v="Spardha School Of Music, Spardha Academy, Spardha Online are associated marks with Spardha Learnings Private Limited."/>
    <s v="Saurabh Srivastav, Amrita Srivastav"/>
    <s v="Inflection Point Ventures"/>
    <n v="400000"/>
    <x v="16"/>
    <n v="6"/>
  </r>
  <r>
    <x v="555"/>
    <n v="2019"/>
    <s v="201"/>
    <x v="1"/>
    <s v="AgriTech"/>
    <s v="Fyllo brings farms on palms by installing on field devices and actions on top of this data."/>
    <s v="Sudhanshu Rai, Sumit Sheoran"/>
    <s v="Indian Angel Network, Titan Capital, Lead Angels"/>
    <n v="400000"/>
    <x v="0"/>
    <n v="6"/>
  </r>
  <r>
    <x v="459"/>
    <n v="2019"/>
    <s v="201"/>
    <x v="1"/>
    <s v="Information Technology"/>
    <s v="Arcana is the Storage Layer of Ethereum."/>
    <s v="Mayur Relekar, Aravindh Kumar, Abhishek Chaudhary"/>
    <s v="Balaji Srinivasan"/>
    <n v="370000"/>
    <x v="0"/>
    <n v="7"/>
  </r>
  <r>
    <x v="556"/>
    <n v="2019"/>
    <s v="201"/>
    <x v="1"/>
    <s v="Information Technology"/>
    <s v="A cloud platform to bring any GUI application regardless of OS and Device type to the browser."/>
    <s v="Lakshmana Pasala, Ram Pasala"/>
    <s v="Speciale Invest"/>
    <n v="370000"/>
    <x v="0"/>
    <n v="7"/>
  </r>
  <r>
    <x v="557"/>
    <n v="2017"/>
    <s v="201"/>
    <x v="8"/>
    <s v="FinTech"/>
    <s v="India's first app for kids &amp; teens to manage and spend pocket money while learning about money in a fun, gamified way."/>
    <s v="VishwajitPureti, Ashish Singh, Pallavi Tipparaju, Viraj Gadde"/>
    <s v="Jupiter"/>
    <n v="330000"/>
    <x v="10"/>
    <n v="7"/>
  </r>
  <r>
    <x v="558"/>
    <n v="2013"/>
    <s v="201"/>
    <x v="0"/>
    <s v="Computer Games"/>
    <s v="GameEon is based in the sleepless city of Mumbai, India and deals mainly in game development."/>
    <s v="Nikhil Malankar"/>
    <s v="Mumbai Angels Network"/>
    <n v="320000"/>
    <x v="1"/>
    <n v="9"/>
  </r>
  <r>
    <x v="559"/>
    <n v="2016"/>
    <s v="201"/>
    <x v="1"/>
    <s v="CRM"/>
    <s v="CustomerGlu is a Low code Interactive Engagement platform to improve user stickiness."/>
    <s v="Prateek Gupta, Raman Shrivastava, Sumant US"/>
    <s v="Kumar Aakash, Amit Singhal"/>
    <n v="320000"/>
    <x v="1"/>
    <n v="6"/>
  </r>
  <r>
    <x v="560"/>
    <n v="2018"/>
    <s v="201"/>
    <x v="0"/>
    <s v="Healtcare"/>
    <s v="Endimension Technology is a healthcare Artificial Intelligence startup incubated at IIT Bombay."/>
    <s v="Bharadwaj Kss, Apparao MLV, Kurien Zacharia"/>
    <s v="Inflection Point Ventures"/>
    <n v="300000"/>
    <x v="0"/>
    <n v="9"/>
  </r>
  <r>
    <x v="561"/>
    <n v="2016"/>
    <s v="201"/>
    <x v="0"/>
    <s v="Merchandise"/>
    <s v="Merchandise drop-shipping platform for influencers, designers, creators &amp; brands."/>
    <s v="Smriti Dubey, Shikhar Vaidya"/>
    <s v="Anthill Ventures"/>
    <n v="300000"/>
    <x v="8"/>
    <n v="7"/>
  </r>
  <r>
    <x v="562"/>
    <n v="2018"/>
    <s v="201"/>
    <x v="0"/>
    <s v="Deeptech"/>
    <s v="An AR / VR tech based Start-up in Mumbai."/>
    <s v="Dharmin Vora, Dhruvesh Mehta, Parth Vora"/>
    <s v="Inflection Point Ventures"/>
    <n v="300000"/>
    <x v="16"/>
    <n v="7"/>
  </r>
  <r>
    <x v="528"/>
    <n v="2018"/>
    <s v="201"/>
    <x v="4"/>
    <s v="Food &amp; Beverages"/>
    <s v="F5 is a foods and beverages company."/>
    <s v="Lalit Aggarwal, Raghav Arora"/>
    <s v="Venture Catalysts, Jeevak Gupta"/>
    <n v="300000"/>
    <x v="8"/>
    <n v="6"/>
  </r>
  <r>
    <x v="563"/>
    <n v="2016"/>
    <s v="201"/>
    <x v="1"/>
    <s v="EdTech"/>
    <s v="Edmingle is a platform for all educators who want to launch their courses and sell them online."/>
    <s v="Gaurav Doshi"/>
    <s v="Indovation Fund, Mumbai Angels"/>
    <n v="300000"/>
    <x v="1"/>
    <n v="6"/>
  </r>
  <r>
    <x v="564"/>
    <n v="2019"/>
    <s v="201"/>
    <x v="15"/>
    <s v="Computer software"/>
    <s v="Gyde is a SAAS product that enables enterprises &amp; SAAS companies to guide their application (web &amp; mobile) users with step-by-step voice assistance, byte-sized training videos &amp; rich help articles."/>
    <s v="Prasanna Vaidya, Shubham Deshmukh"/>
    <s v="Better Capital, Ashish Achrekar"/>
    <n v="250000"/>
    <x v="0"/>
    <n v="8"/>
  </r>
  <r>
    <x v="565"/>
    <n v="2019"/>
    <s v="201"/>
    <x v="1"/>
    <s v="E-learning"/>
    <s v="Kohbee is a mobile app for online trainers and educators to run their online business, end to end."/>
    <s v="Rohan Sinha, Shashwat Aditya"/>
    <s v="Ankit Mehrotra, Saurabh Aggarwal"/>
    <n v="235000"/>
    <x v="10"/>
    <n v="12"/>
  </r>
  <r>
    <x v="566"/>
    <n v="2018"/>
    <s v="201"/>
    <x v="4"/>
    <s v="Consumer Electronics"/>
    <s v="Deciwood makes Eco-friendly wooden speakers using latest technology of Energy tube to enhance sound quality, all products are handmade by skilled people of the industry."/>
    <s v="Ananya Meena"/>
    <s v="Shuru Up, Ankit Kedia, Arun Gupta"/>
    <n v="200000"/>
    <x v="1"/>
    <n v="12"/>
  </r>
  <r>
    <x v="567"/>
    <n v="2019"/>
    <s v="201"/>
    <x v="0"/>
    <s v="Apparel &amp; Fashion"/>
    <s v="India's favourite Kid's wear and Family Sleepwear D2C Brand"/>
    <s v="Raghav Gupta"/>
    <s v="Titan Capital"/>
    <n v="200000"/>
    <x v="0"/>
    <n v="10"/>
  </r>
  <r>
    <x v="568"/>
    <n v="2019"/>
    <s v="201"/>
    <x v="8"/>
    <s v="E-learning"/>
    <s v="ByteXL is the first-ever, one-stop-shop for self-learning course work and guided training – preparing a new generation of coders for the workforce."/>
    <s v="Sricharan Tadepalli, Karun Tadepalli"/>
    <s v="Joseph Joy"/>
    <n v="200000"/>
    <x v="1"/>
    <n v="9"/>
  </r>
  <r>
    <x v="569"/>
    <n v="2019"/>
    <s v="201"/>
    <x v="0"/>
    <s v="Consumer Services"/>
    <s v="Smart painting process, latest automatic tools and professional painters make the process faster than any other conventional process of painting ."/>
    <s v="Adarsh Anand, Amit Tiwari"/>
    <s v="Inflection Point Ventures"/>
    <n v="200000"/>
    <x v="8"/>
    <n v="9"/>
  </r>
  <r>
    <x v="570"/>
    <n v="2019"/>
    <s v="201"/>
    <x v="15"/>
    <s v="Facilities Services"/>
    <s v="For residential commercial and industrial establishments , Inspacco is a one stop solution , that delivers affordable improvement and maintenance services"/>
    <s v="Sanket Nerkar, Paresh Kotkar"/>
    <m/>
    <n v="200000"/>
    <x v="1"/>
    <n v="7"/>
  </r>
  <r>
    <x v="61"/>
    <n v="2019"/>
    <s v="201"/>
    <x v="0"/>
    <s v="Computer software"/>
    <s v="Aim to provide the most intelligent AI-powered policy making solutions for government institutions across the world."/>
    <s v="Ashwin Srivastava, Hardik Somani, Prashant Nikam"/>
    <s v="Parthiv Group"/>
    <n v="150000"/>
    <x v="1"/>
    <n v="7"/>
  </r>
  <r>
    <x v="571"/>
    <n v="2018"/>
    <s v="201"/>
    <x v="4"/>
    <s v="Consulting"/>
    <s v="MentorKart™ helps to fulfil dreams and take that big step towards success."/>
    <s v="Ashish Khare, SK Mohanty"/>
    <s v="Amit Singal, Manish Aggarwal"/>
    <n v="150000"/>
    <x v="0"/>
    <n v="6"/>
  </r>
  <r>
    <x v="572"/>
    <n v="2018"/>
    <s v="201"/>
    <x v="1"/>
    <s v="Biotechnology"/>
    <s v="Mestastop aims to provide a solution for such challenges with their unique proprietary platforms, METAssay, METSCAN, and METVivo."/>
    <s v="Dr Arnab Roy Chowdhury"/>
    <s v="CIIE.CO"/>
    <n v="100000"/>
    <x v="1"/>
    <n v="10"/>
  </r>
  <r>
    <x v="573"/>
    <n v="2016"/>
    <s v="201"/>
    <x v="8"/>
    <s v="Computer Software"/>
    <s v="CUSMAT is India’s largest immersive skilling and training platform."/>
    <s v="Abhinav Ayan, Anirban Jyoti Chakravorty"/>
    <s v="We Founder Circle"/>
    <n v="100000"/>
    <x v="8"/>
    <n v="9"/>
  </r>
  <r>
    <x v="574"/>
    <n v="2019"/>
    <s v="201"/>
    <x v="1"/>
    <s v="IT startup"/>
    <s v="Knackit is a talent sharing platform where users can showcase and monetize their artistry."/>
    <s v="Pranjal Kumar, Akanksha Bhardwaj"/>
    <s v="Jyoti Bansal"/>
    <n v="100000"/>
    <x v="1"/>
    <n v="6"/>
  </r>
  <r>
    <x v="575"/>
    <n v="2019"/>
    <s v="201"/>
    <x v="15"/>
    <s v="EdTech"/>
    <s v="An inclusive community where students are inspired and empowered to reach their full potential"/>
    <s v="Saurabh Mangrulkar, Rakhi Pal, Venkatesh Prasad"/>
    <s v="SucSEED Indovation Fund, Uincept, Palimala Ventures"/>
    <m/>
    <x v="1"/>
    <n v="9"/>
  </r>
  <r>
    <x v="126"/>
    <n v="2018"/>
    <s v="201"/>
    <x v="1"/>
    <s v="Sports"/>
    <s v="Mobile Premier League (MPL), is India’s largest eSports and mobile gaming platform, with over 50+ games on its app on iOS and Android, and over 60 million users in India."/>
    <s v="Sai Srinivas Kiran GV, Shubh Malhotra"/>
    <s v="Legatum Capital"/>
    <m/>
    <x v="7"/>
    <n v="9"/>
  </r>
  <r>
    <x v="576"/>
    <n v="2017"/>
    <s v="201"/>
    <x v="17"/>
    <s v="Renewables &amp; Environment"/>
    <s v="Flowercycling technologies to upcycle cellulose waste and specialises in manufacturing charcoal-free incense and other wellness products"/>
    <s v="Ankit Agarwal"/>
    <s v="Alia Bhatt, IAN Fund, Social Alpha, Draper Richards Kaplan Foundation"/>
    <s v="Undisclosed"/>
    <x v="1"/>
    <n v="10"/>
  </r>
  <r>
    <x v="577"/>
    <n v="2018"/>
    <s v="201"/>
    <x v="3"/>
    <s v="Automotive"/>
    <s v="Pumpumpum is empowering millennials with a smart car subscription model. We provide monthly subscription of pre-owned cars at affordable rates."/>
    <s v="Tarun Lawadia"/>
    <s v="LC Nueva AIF"/>
    <s v="Undisclosed"/>
    <x v="1"/>
    <n v="9"/>
  </r>
  <r>
    <x v="578"/>
    <n v="2016"/>
    <s v="201"/>
    <x v="18"/>
    <s v="Arts &amp; Crafts"/>
    <s v="World's first to create 3d figurine from photos"/>
    <s v="Harsha P Deka"/>
    <s v="NEVF, AccelNest"/>
    <s v="Undisclosed"/>
    <x v="8"/>
    <n v="9"/>
  </r>
  <r>
    <x v="579"/>
    <n v="2017"/>
    <s v="201"/>
    <x v="3"/>
    <s v="sports"/>
    <s v="Upgame is the leading data intelligence and practice tracking platform for golfers"/>
    <s v="Sameer Sawhney"/>
    <s v="James Milner, Adam Lallana"/>
    <s v="Undisclosed"/>
    <x v="1"/>
    <n v="9"/>
  </r>
  <r>
    <x v="580"/>
    <n v="2015"/>
    <s v="201"/>
    <x v="3"/>
    <s v="EdTech"/>
    <s v="OckyPocky is India's 1st interactive English learning app for preschool kids."/>
    <s v="Amit Agrawal"/>
    <s v="Sujeet Kumar, SucSEED Indovation Fund"/>
    <s v="Undisclosed"/>
    <x v="0"/>
    <n v="9"/>
  </r>
  <r>
    <x v="581"/>
    <n v="2018"/>
    <s v="201"/>
    <x v="3"/>
    <s v="Information Technology"/>
    <s v="Grow and manage ecommerce business from single dashboard"/>
    <s v="Piyush Pathak"/>
    <s v="NB Ventures"/>
    <s v="Undisclosed"/>
    <x v="0"/>
    <n v="8"/>
  </r>
  <r>
    <x v="582"/>
    <n v="2015"/>
    <s v="201"/>
    <x v="2"/>
    <s v="Industrial Automation"/>
    <s v="Fabheads is a hardware startup creating automation equipment to manufacture high-end carbon fiber parts."/>
    <s v="Dhinesh Kanagaraj"/>
    <s v="Inflection Point Ventures, Rockstud Capital, FirstPort Capital, Bliss Flow Investments Pvt Ltd"/>
    <s v="undisclosed"/>
    <x v="8"/>
    <n v="8"/>
  </r>
  <r>
    <x v="583"/>
    <n v="2017"/>
    <s v="201"/>
    <x v="19"/>
    <s v="Food &amp; Beverages"/>
    <s v="Keeros Roasted Supersnacks that are Healthy for All, Safe for Diabetics."/>
    <s v="Sachin Sahni, Simran Sahni"/>
    <s v="Venture Catalysts"/>
    <s v="Undisclosed"/>
    <x v="8"/>
    <n v="7"/>
  </r>
  <r>
    <x v="584"/>
    <n v="2019"/>
    <s v="201"/>
    <x v="3"/>
    <s v="Healthcare"/>
    <s v="Simplifying Diagnostics for labs, doctors, and people."/>
    <s v="Joyneel Acharya, Shweta Gandhi"/>
    <s v="Healthcare veterans, PIEDS"/>
    <s v="Undisclosed"/>
    <x v="0"/>
    <n v="7"/>
  </r>
  <r>
    <x v="585"/>
    <n v="2016"/>
    <s v="201"/>
    <x v="3"/>
    <s v="IT company"/>
    <s v="The market standard for eSign, eStamp and Document Workflow in India. Eliminating paper from paperwork since 2016"/>
    <s v="Shivam Singla"/>
    <s v="IIFL, Mumbai Angels"/>
    <s v="Undisclosed"/>
    <x v="8"/>
    <n v="7"/>
  </r>
  <r>
    <x v="586"/>
    <n v="2019"/>
    <s v="201"/>
    <x v="3"/>
    <s v="HealthCare"/>
    <s v="The Switch Fix is a plant-based clean and conscious personal care brand for young urbans."/>
    <s v="Abhishek Kumar, Rhea Shukla"/>
    <s v="Venture Catalysts, 9Unicorns"/>
    <s v="Undisclosed"/>
    <x v="0"/>
    <n v="6"/>
  </r>
  <r>
    <x v="587"/>
    <n v="2018"/>
    <s v="201"/>
    <x v="3"/>
    <s v="EdTech"/>
    <s v="Virohan is an edtech company using technology to prepare a future-ready workforce for the healthcare industry."/>
    <s v="Archit Jayasal, Kunaal Dudeja, Nalin Saluja"/>
    <s v="National Skill Development Corporation, Rianta Capital"/>
    <s v="Undisclosed"/>
    <x v="1"/>
    <n v="3"/>
  </r>
  <r>
    <x v="588"/>
    <n v="2019"/>
    <s v="201"/>
    <x v="20"/>
    <s v="Transportation"/>
    <s v="Zingbus is an emerging brand in the intercity bus services."/>
    <s v="Mratunjay Beniwal"/>
    <s v="Venture Catalysts, 9Unicorns Accelerator Fund"/>
    <s v="Undisclosed"/>
    <x v="8"/>
    <n v="2"/>
  </r>
  <r>
    <x v="589"/>
    <n v="2019"/>
    <s v="201"/>
    <x v="3"/>
    <s v="EdTech"/>
    <s v="PrepBytes helps college students to learn coding by personalizing their content along with the guidance of expert mentors from industry"/>
    <s v="Aditya Bhushan Verma, Mamta Kumari"/>
    <s v="Equanimity Ventures"/>
    <s v="Undisclosed"/>
    <x v="1"/>
    <n v="2"/>
  </r>
  <r>
    <x v="590"/>
    <n v="2018"/>
    <s v="201"/>
    <x v="3"/>
    <s v="Consulting"/>
    <s v="ExMyB provides financial service and consulting services."/>
    <s v="Nishant Behl"/>
    <s v="Campus Fund"/>
    <s v="Undisclosed"/>
    <x v="0"/>
    <n v="2"/>
  </r>
  <r>
    <x v="310"/>
    <n v="2018"/>
    <s v="201"/>
    <x v="6"/>
    <s v="E-commerce"/>
    <s v="DealShare is a Social Commerce Startup"/>
    <s v="Sankar Bora, Sourjyendu Medda, Vineet Rao"/>
    <s v="Tiger Global Management, InnoVen Capital"/>
    <s v="90,00,000"/>
    <x v="1"/>
    <n v="4"/>
  </r>
  <r>
    <x v="591"/>
    <n v="2019"/>
    <s v="201"/>
    <x v="3"/>
    <s v="FinTech"/>
    <s v="DotPe is an innovative offline technology platform digitising merchant's customer engagement with mobile discovery, ordering and payments."/>
    <s v="Anurag Gupta, Gyanesh Sharma, Shailaz Nag"/>
    <s v="Info Edge, Ruizheng Investment"/>
    <s v="80,00,000"/>
    <x v="0"/>
    <n v="1"/>
  </r>
  <r>
    <x v="592"/>
    <n v="2015"/>
    <s v="201"/>
    <x v="6"/>
    <s v="Finance"/>
    <s v="Haqdarshak is a tech platform that connects citizens with their eligible welfare schemes."/>
    <s v="Aniket Doegar, Asha Krishnan, PR Ganapathy"/>
    <s v="Manish Subramaniam, Upaya Social Ventures"/>
    <s v="8,00,000"/>
    <x v="8"/>
    <n v="5"/>
  </r>
  <r>
    <x v="577"/>
    <n v="2018"/>
    <s v="201"/>
    <x v="3"/>
    <s v="Rental"/>
    <s v="Pumpumpum is a car rental company."/>
    <s v="Tarun Lawadia, Sameer Kalra"/>
    <s v="Kogta Financial India Limited, ICICI Bank"/>
    <s v="7,00,000"/>
    <x v="8"/>
    <n v="4"/>
  </r>
  <r>
    <x v="593"/>
    <n v="2015"/>
    <s v="201"/>
    <x v="3"/>
    <s v="Retail"/>
    <s v="Spinny is a used car buying platform enabling trustworthy and hassle-free transactions."/>
    <s v="Mohit Gupta, Niraj Singh, Ramanshu Mahaur"/>
    <s v="Arena Holdings, Think Investments"/>
    <s v="6,50,00,000"/>
    <x v="9"/>
    <n v="4"/>
  </r>
  <r>
    <x v="594"/>
    <n v="2015"/>
    <s v="201"/>
    <x v="3"/>
    <s v="FinTech"/>
    <s v="Indifi Technologies is a digital lending platform that offers loans to those that have potential and intent."/>
    <s v="Alok Mittal, Siddharth Mahanot, Sundeep Sahi"/>
    <s v="Elevar Equity, Accel India"/>
    <s v="50,00,000"/>
    <x v="2"/>
    <n v="3"/>
  </r>
  <r>
    <x v="595"/>
    <n v="2018"/>
    <s v="201"/>
    <x v="3"/>
    <s v="HealthTech"/>
    <s v="Pristyn Care is Health Care Startup that is disrupting Elective Surgery Procedures"/>
    <s v="Harsimarbir (Harsh) Singh"/>
    <s v="Sequoia Capital India, Hummingbird Ventures"/>
    <s v="5,30,00,000"/>
    <x v="11"/>
    <n v="4"/>
  </r>
  <r>
    <x v="596"/>
    <n v="2017"/>
    <s v="201"/>
    <x v="3"/>
    <s v="Co-working"/>
    <s v="Stylework is an unconventional co-working space aggregator that is going to change the way people work."/>
    <s v="Sparsh Khandelwal"/>
    <s v="Inflection Point Ventures"/>
    <s v="5,00,000"/>
    <x v="8"/>
    <n v="3"/>
  </r>
  <r>
    <x v="597"/>
    <n v="2015"/>
    <s v="201"/>
    <x v="21"/>
    <s v="Legaltech"/>
    <s v="LegalWiz.in is committed to provide high quality professional services for small businesses, start-up entrepreneurs and individuals."/>
    <s v="Shrijay Sheth, Gaurav Barot"/>
    <s v="ContCentric"/>
    <s v="5,00,000"/>
    <x v="1"/>
    <n v="1"/>
  </r>
  <r>
    <x v="598"/>
    <n v="2019"/>
    <s v="201"/>
    <x v="3"/>
    <s v="Sports startup"/>
    <s v="Reccy Adventures is an adventure sports startup."/>
    <s v="Amit Chowdhury, Siddhartha Chatterjee, Tapas Pal"/>
    <s v="Kallol Banerjee, Jaydeep Barman"/>
    <s v="4,00,000"/>
    <x v="0"/>
    <n v="5"/>
  </r>
  <r>
    <x v="587"/>
    <n v="2018"/>
    <s v="201"/>
    <x v="3"/>
    <s v="EdTech"/>
    <s v="Virohan is an EdTech company that offers healthcare vocational training to students to build a career in the healthcare industry."/>
    <s v="Archit Jayasal, Kunaal Dudeja, Nalin Saluja, Paarul Dudeja"/>
    <s v="Rebright Partners, Wadhwani Foundation"/>
    <s v="30,00,000"/>
    <x v="6"/>
    <n v="5"/>
  </r>
  <r>
    <x v="599"/>
    <n v="2017"/>
    <s v="201"/>
    <x v="3"/>
    <s v="Transportation"/>
    <s v="Oye Rickshaw is an electric vehicle energy solutions company that connects people with public transportation using a booking app."/>
    <s v="Akash Deep, Mohit Sharma"/>
    <s v="Alteria Capital, Chiratae Ventures"/>
    <s v="30,00,000"/>
    <x v="1"/>
    <n v="4"/>
  </r>
  <r>
    <x v="310"/>
    <n v="2018"/>
    <s v="201"/>
    <x v="6"/>
    <s v="E-commerce"/>
    <s v="DealShare is a Social Commerce Startup"/>
    <s v="Sankar Bora, Sourjyendu Medda, Vineet Rao"/>
    <s v="Omidyar Network, Falcon Edge Capital"/>
    <s v="30,00,000"/>
    <x v="2"/>
    <n v="3"/>
  </r>
  <r>
    <x v="600"/>
    <n v="2018"/>
    <s v="201"/>
    <x v="2"/>
    <s v="Software"/>
    <s v="Deliver automation of visual inspection, retaining the power of human intelligence, to enhance quality and efficiency"/>
    <s v="Sekar Udayamurthy"/>
    <m/>
    <s v="3,40,000"/>
    <x v="0"/>
    <n v="5"/>
  </r>
  <r>
    <x v="601"/>
    <n v="2016"/>
    <s v="201"/>
    <x v="3"/>
    <s v="EdTech"/>
    <s v="Doubtnut operates as an e-learning platform that enables users to ask study questions in Physics, Chemistry, and Math."/>
    <s v="Aditya Shankar, Tanushree Nagori"/>
    <s v="Omidyar Network, Tencent Holdings"/>
    <s v="3,00,00,000"/>
    <x v="4"/>
    <n v="2"/>
  </r>
  <r>
    <x v="140"/>
    <n v="2012"/>
    <s v="201"/>
    <x v="3"/>
    <s v="Hospitality"/>
    <s v="OYO operates a branded network of hotels designed to offer standardized stay experiences."/>
    <s v="Ritesh Agarwal"/>
    <s v="Hindustan Media Venture"/>
    <s v="20,00,00,000"/>
    <x v="1"/>
    <n v="3"/>
  </r>
  <r>
    <x v="591"/>
    <n v="2019"/>
    <s v="201"/>
    <x v="3"/>
    <s v="FinTech"/>
    <s v="DotPe is a technology start-up providing a commerce and payments platform to offline enterprise businesses."/>
    <s v="Anurag Gupta, Gyanesh Sharma, Shailaz Nag"/>
    <s v="PayU, Google"/>
    <s v="2,70,00,000"/>
    <x v="6"/>
    <n v="3"/>
  </r>
  <r>
    <x v="602"/>
    <n v="2015"/>
    <s v="201"/>
    <x v="3"/>
    <s v="AgriTech"/>
    <s v="FarMart is a micro-SaaS platform that helps food businesses source high quality produce at affordable prices"/>
    <s v="Alekh Sanghera, Mehtab Singh Hans"/>
    <s v="Omidyar Network India, Avaana Capital"/>
    <s v="2,40,00,000"/>
    <x v="8"/>
    <n v="5"/>
  </r>
  <r>
    <x v="603"/>
    <n v="2019"/>
    <s v="201"/>
    <x v="3"/>
    <s v="Recruitment"/>
    <s v="GetWork is a campus recruiting platform to post your jobs and hire across dozens of colleges at once."/>
    <s v="Rahul Veerwal"/>
    <s v="Artha Venture Fund"/>
    <s v="2,00,000"/>
    <x v="0"/>
    <n v="4"/>
  </r>
  <r>
    <x v="604"/>
    <n v="2018"/>
    <s v="201"/>
    <x v="3"/>
    <s v="E-commerce"/>
    <s v="24*7 convenience store"/>
    <s v="Shubham Gupta"/>
    <s v="Agility Venture Partners"/>
    <s v="2,00,000"/>
    <x v="1"/>
    <n v="3"/>
  </r>
  <r>
    <x v="605"/>
    <n v="2016"/>
    <s v="201"/>
    <x v="19"/>
    <s v="Media"/>
    <s v="Knocksense which owns and operates an eponymous digital content platform."/>
    <s v="Varul Mayank, Vibhore Mayank, Vibhore Mayank"/>
    <s v="Mumbai Angels, Amitesh Pandey"/>
    <s v="2,00,000"/>
    <x v="1"/>
    <n v="1"/>
  </r>
  <r>
    <x v="526"/>
    <n v="2018"/>
    <s v="201"/>
    <x v="20"/>
    <s v="Cosmetics"/>
    <s v="Vanity Wagon is India’s #1 Natural Organic Beauty Marketplace. Buy Ayurvedic Natural Beauty Products in India for skin, hair &amp; body care."/>
    <s v="Prateek Ruhail"/>
    <s v="Dhianu Das, Agility Venture Partners"/>
    <s v="2,00,000"/>
    <x v="0"/>
    <n v="1"/>
  </r>
  <r>
    <x v="606"/>
    <n v="2012"/>
    <s v="201"/>
    <x v="3"/>
    <s v="Gaming"/>
    <s v="NODWIN Gaming is a gaming solutions company and creator of e-sports events."/>
    <s v="Gautam Virk"/>
    <s v="Krafton"/>
    <s v="2,00,00,000"/>
    <x v="1"/>
    <n v="3"/>
  </r>
  <r>
    <x v="607"/>
    <n v="2015"/>
    <s v="201"/>
    <x v="3"/>
    <s v="Water purification"/>
    <s v="Swajal uses clean solar energy to purify drinking water at an affordable rate."/>
    <s v="Advait Kumar, Vibha Tripathi"/>
    <s v="Rajasthan Venture Capital Fund, ACPL Exports"/>
    <s v="16,00,000"/>
    <x v="8"/>
    <n v="2"/>
  </r>
  <r>
    <x v="608"/>
    <n v="2017"/>
    <s v="201"/>
    <x v="3"/>
    <s v="EdTech"/>
    <s v="Tekie is a live coding platform for kids that uses the power of storytelling, to make learning to code a movie-like experience."/>
    <s v="Anand Verma, Naman Mukund"/>
    <s v="GSV, Multiply Ventures"/>
    <s v="15,00,000"/>
    <x v="0"/>
    <n v="5"/>
  </r>
  <r>
    <x v="609"/>
    <n v="2018"/>
    <s v="201"/>
    <x v="3"/>
    <s v="Marketing"/>
    <s v="World's first shared economy platform for digital assets."/>
    <s v="Ankit Agarwal"/>
    <s v="Angelbay Holdings, Faad Network"/>
    <s v="15,00,000"/>
    <x v="1"/>
    <n v="4"/>
  </r>
  <r>
    <x v="610"/>
    <n v="2015"/>
    <s v="201"/>
    <x v="3"/>
    <s v="FinTech"/>
    <s v="OfBusiness is a financing platform that offers smart financing to SMEs."/>
    <s v="Asish Mohapatra, Bhuvan Gupta, Chandranshu Sinha, Nitin Jain, Ruchi Kalra, Ruchi Kalra, Srinath Ramakkrushnan, Vasant Sridhar"/>
    <s v="Falcon Edge India, Norwest Venture Partners"/>
    <s v="11,00,00,000"/>
    <x v="1"/>
    <n v="4"/>
  </r>
  <r>
    <x v="611"/>
    <n v="2018"/>
    <s v="201"/>
    <x v="3"/>
    <s v="Fashion"/>
    <s v="SOLETHREADS is a ‘Made in India’ footwear brand that’s creating a flip flop revolution."/>
    <s v="Vikram Iyer"/>
    <s v="DSG Consumer Partners, Saama Capital"/>
    <s v="10,00,000"/>
    <x v="6"/>
    <n v="4"/>
  </r>
  <r>
    <x v="612"/>
    <n v="2016"/>
    <s v="201"/>
    <x v="2"/>
    <s v="Drone"/>
    <s v="Transforming the mobility landscape using aerial transport. Currently, we build drones for industrial applications"/>
    <s v="Pranjal Mehta, Satyanarayanan Chakravarthy"/>
    <s v="Speciale Invest, Farid Ahsan"/>
    <s v="10,00,000"/>
    <x v="0"/>
    <n v="3"/>
  </r>
  <r>
    <x v="613"/>
    <n v="2019"/>
    <s v="201"/>
    <x v="3"/>
    <s v="E-commerce"/>
    <s v="Express Stores is a retail and omnichannel startup company"/>
    <s v="Apoorv Jain, Kartik Gupta"/>
    <s v="Venture Highway, Rohit Bansal"/>
    <s v="10,00,000"/>
    <x v="0"/>
    <n v="2"/>
  </r>
  <r>
    <x v="614"/>
    <n v="2018"/>
    <s v="201"/>
    <x v="3"/>
    <s v="EdTech"/>
    <s v="SplashLearn is an EdTech startup company providing game-based math and reading courses to students in pre-kindergarten to grade five."/>
    <s v="Arpit Jain, Joy Deep Nath, Mayank Jain, Umang Jain"/>
    <s v="Accel, Owl Ventures"/>
    <s v="1,80,00,000"/>
    <x v="9"/>
    <n v="2"/>
  </r>
  <r>
    <x v="615"/>
    <n v="2017"/>
    <s v="201"/>
    <x v="21"/>
    <s v="Housing Marketplace"/>
    <s v="Homversity is the digital ecosystem that aims to support the 93 BN USD student housing &amp; Co-living industry in India."/>
    <s v="Saurav Kumar Sinha"/>
    <m/>
    <s v="1,55,000"/>
    <x v="1"/>
    <n v="11"/>
  </r>
  <r>
    <x v="616"/>
    <n v="2011"/>
    <s v="201"/>
    <x v="2"/>
    <s v="Food Industry"/>
    <s v="TenderCuts is an online meat shop that delivers antibiotic-free, hygienic, and farm fresh chicken, free range goat, and seafood."/>
    <s v="Nishanth Chandran"/>
    <s v="Paragon Partners, NABVENTURES"/>
    <s v="1,50,00,000"/>
    <x v="1"/>
    <n v="2"/>
  </r>
  <r>
    <x v="617"/>
    <n v="2017"/>
    <s v="201"/>
    <x v="2"/>
    <s v="SpaceTech"/>
    <s v="Agnikul is a space tech startup that designs, manufactures, tests, and launch orbital class rockets for micro and nano satellites."/>
    <s v="Moin SPM, Satyanarayanan Chakravarthy, Srinath Ravichandran"/>
    <s v="Artha India Ventures, Sriram Krishnan"/>
    <s v="1,10,00,000"/>
    <x v="6"/>
    <n v="5"/>
  </r>
  <r>
    <x v="618"/>
    <n v="2019"/>
    <s v="201"/>
    <x v="3"/>
    <s v="E-commerce"/>
    <s v="CityMall is a social e-commerce platform that sells lifestyle and curated products via peer-to-peer referrals on WhatsApp."/>
    <s v="Angad Kikla, Divij Goyal"/>
    <s v="WaterBridge Ventures, SAIF Partners"/>
    <s v="1,10,00,000"/>
    <x v="6"/>
    <n v="3"/>
  </r>
  <r>
    <x v="619"/>
    <n v="2019"/>
    <s v="201"/>
    <x v="22"/>
    <s v="Milk startup"/>
    <s v="PUREandFRES-Milk delivers fresh milk directly from its farm to home. Fresh Milk without any trace of chemicals is packed and sealed in glass bottle."/>
    <s v="Manish Piyush, Ayush Kumar"/>
    <s v="Alfa Ventures, Agility Venture Partners"/>
    <s v="1,00,000"/>
    <x v="0"/>
    <n v="4"/>
  </r>
  <r>
    <x v="620"/>
    <n v="2017"/>
    <s v="201"/>
    <x v="3"/>
    <s v="FinTech"/>
    <s v="M1 an online exchange for TReDS set up under the approval RBI to facilitate discounting of invoices on a PAN India basis."/>
    <s v="Sundeep Mohindru"/>
    <s v="Amazon"/>
    <s v="1,00,00,000"/>
    <x v="1"/>
    <n v="4"/>
  </r>
  <r>
    <x v="621"/>
    <n v="2014"/>
    <s v="201"/>
    <x v="3"/>
    <s v="FinTech"/>
    <s v="True Balance is a digital wallet that enables users to access utility bill payment and other financial products."/>
    <s v="Cheolwon Lee, Jay Yi, Martin Lee"/>
    <s v="Bon Angels Venture Partners, Daesung Private Equity"/>
    <s v="1,00,00,000"/>
    <x v="2"/>
    <n v="3"/>
  </r>
  <r>
    <x v="622"/>
    <n v="2014"/>
    <s v="201"/>
    <x v="2"/>
    <s v="FinTech"/>
    <s v="YAP is the API Platform for Banking and Payments products in Asia. More than 200 Fintechs across Asia rely on YAP"/>
    <s v="Madhusudanan R, Prabhu R"/>
    <s v="Jitendra Gupta, Better Capital"/>
    <s v="1,00,00,000"/>
    <x v="4"/>
    <n v="3"/>
  </r>
  <r>
    <x v="623"/>
    <n v="2010"/>
    <s v="201"/>
    <x v="3"/>
    <s v="AgriTech"/>
    <s v="Origo Commodities, a complete post-harvest management financial solution for agricultural commodities."/>
    <s v="Sunoor Kaul, Mayank Dhanuka"/>
    <s v="YES Bank"/>
    <s v="1,00,00,000"/>
    <x v="2"/>
    <n v="2"/>
  </r>
  <r>
    <x v="624"/>
    <n v="2014"/>
    <s v="201"/>
    <x v="2"/>
    <s v="AgriTech"/>
    <s v="Samunnati is a specialized agriculture value chain enabler providing innovative and customized financial and non-financial solutions."/>
    <s v="Anil Kumar"/>
    <s v="U.S. International Development Finance Corp, responsAbility"/>
    <s v="1,00,00,000"/>
    <x v="2"/>
    <n v="1"/>
  </r>
  <r>
    <x v="140"/>
    <n v="2013"/>
    <s v="201"/>
    <x v="3"/>
    <s v="Hospitality"/>
    <s v="OYO is a global platform that empowers entrepreneurs and small businesses with hotels and homes by providing full-stack technology"/>
    <s v="Ritesh Agarwal"/>
    <s v="SoftBank Vision Fund, Hindustan Media Venture"/>
    <n v="660000000"/>
    <x v="1"/>
    <n v="7"/>
  </r>
  <r>
    <x v="625"/>
    <n v="2015"/>
    <s v="201"/>
    <x v="3"/>
    <s v="Automotive"/>
    <s v="CARS24 is proud to be a tech-first organisation, looking to make inroads into the global auto-tech market in groundbreaking ways."/>
    <s v="Mehul Agrawal, Vikram Chopra"/>
    <s v="DST Global, Falcon Edge, SoftBank Vision Fund 2"/>
    <n v="450000000"/>
    <x v="3"/>
    <n v="9"/>
  </r>
  <r>
    <x v="610"/>
    <n v="2015"/>
    <s v="201"/>
    <x v="3"/>
    <s v="Financial Services"/>
    <s v="OfBusiness is a new age commerce and fintech start up, and is technologically driven to provide smart procurement and smart financing to SMEs."/>
    <s v="Ruchi Kalra, Asish Mohapatra"/>
    <s v="Alpha Wave Ventures II, Tiger Global Management, SoftBank Vision Fund II"/>
    <n v="325000000"/>
    <x v="1"/>
    <n v="12"/>
  </r>
  <r>
    <x v="626"/>
    <n v="2011"/>
    <s v="201"/>
    <x v="3"/>
    <s v="Logistics"/>
    <s v="Delhivery is a supply chain services company that provides transportation, warehousing, freight, and order fulfillment services."/>
    <s v="Bhavesh Manglani, Kapil Bharati, Mohit Tandon, Sahil Barua, Suraj Saharan"/>
    <s v="Fidelity, GIC"/>
    <n v="270000000"/>
    <x v="5"/>
    <n v="6"/>
  </r>
  <r>
    <x v="593"/>
    <n v="2015"/>
    <s v="201"/>
    <x v="3"/>
    <s v="Automotive"/>
    <s v="Spinny is a new age used car end-to-end platform in India."/>
    <s v="Niraj Singh, Mohit Gupta, Ramanshu Mahaur"/>
    <s v="Abu Dhabi Growth Fund, Tiger Global"/>
    <n v="248000000"/>
    <x v="7"/>
    <n v="11"/>
  </r>
  <r>
    <x v="627"/>
    <n v="2014"/>
    <s v="201"/>
    <x v="3"/>
    <s v="Automobile"/>
    <s v="Droom is an AI and data science driven online transactional platform, which offers 21st century experience in buying &amp; selling used &amp; new automobiles in India"/>
    <s v="Sandeep Aggarwal"/>
    <m/>
    <n v="200000000"/>
    <x v="1"/>
    <n v="7"/>
  </r>
  <r>
    <x v="628"/>
    <n v="2018"/>
    <s v="201"/>
    <x v="2"/>
    <s v="Health, Wellness &amp; Fitness"/>
    <s v="Twin Health invented the Whole Body Digital Twin™ to help reverse and prevent chronic metabolic diseases."/>
    <s v="Jahangir Mohammed"/>
    <s v="Sequoia Capital India, ICONIQ Capital, Perceptive Advisors"/>
    <n v="140000000"/>
    <x v="9"/>
    <n v="10"/>
  </r>
  <r>
    <x v="626"/>
    <n v="2011"/>
    <s v="201"/>
    <x v="3"/>
    <s v="Logistics &amp; Supply Chain"/>
    <s v="Delhivery is a leading logistics and supply chain services company in India."/>
    <s v="Sahil Barua"/>
    <s v="Lee Fixel’s venture capital firm, Addition"/>
    <n v="125000000"/>
    <x v="1"/>
    <n v="9"/>
  </r>
  <r>
    <x v="629"/>
    <n v="2012"/>
    <s v="201"/>
    <x v="3"/>
    <s v="Information Technology &amp; Services"/>
    <s v="DeHaat™ is one of the fastest growing start-ups in Agri Tech sector and one of the very few companies providing end-to-end solutions and services to the farming community in India."/>
    <s v="Amrendra Singh, Shyam Sundar, Adarsh Srivastav, Shashank Kumar"/>
    <s v="Sofina, Lightrock India, Temasek"/>
    <n v="115000000"/>
    <x v="11"/>
    <n v="10"/>
  </r>
  <r>
    <x v="593"/>
    <n v="2015"/>
    <s v="201"/>
    <x v="3"/>
    <s v="Automotive"/>
    <s v="Spinny is a new age used car end-to-end platform in India."/>
    <s v="Niraj Singh, Mohit Gupta, Ramanshu Mahaur"/>
    <s v="Tiger Global"/>
    <n v="108000000"/>
    <x v="11"/>
    <n v="7"/>
  </r>
  <r>
    <x v="595"/>
    <n v="2018"/>
    <s v="201"/>
    <x v="3"/>
    <s v="Hospital &amp; Health Care"/>
    <s v="A new age health tech company that aims to simplify the surgery journey of a patient by offering care at every step."/>
    <s v="Harsimarbir (Harsh) Singh, Dr Vaibhav Kapoor, Dr Garima Sawhney"/>
    <s v="Kunal Shah, Deepinder Goyal, Abhiraj Singh Bhal"/>
    <n v="96000000"/>
    <x v="7"/>
    <n v="12"/>
  </r>
  <r>
    <x v="630"/>
    <n v="2017"/>
    <s v="201"/>
    <x v="2"/>
    <s v="FinTech"/>
    <s v="CredAvenue is an organization on a mission to deepen and power the 120Trillion global enterprise debt market which would unlock a GDP multiplier and thus create massive economic value."/>
    <s v="Gaurav Kumar"/>
    <s v="Sequoia Capital, Lightspeed, TVS Capital Funds"/>
    <n v="90000000"/>
    <x v="6"/>
    <n v="9"/>
  </r>
  <r>
    <x v="626"/>
    <n v="2011"/>
    <s v="201"/>
    <x v="3"/>
    <s v="Logistics &amp; Supply Chain"/>
    <s v="Delhivery is a leading logistics and supply chain services company in India."/>
    <s v="Sahil Barua"/>
    <s v="Addition"/>
    <n v="76000000"/>
    <x v="24"/>
    <n v="9"/>
  </r>
  <r>
    <x v="631"/>
    <n v="2016"/>
    <s v="201"/>
    <x v="3"/>
    <s v="Healthcare"/>
    <s v="A brand which develops products from world-class research and attempts to solve every little problem that we as parents face."/>
    <s v="Varun Alagh, Ghazal Alagh"/>
    <s v="Sofina Ventures SA"/>
    <n v="50000000"/>
    <x v="1"/>
    <n v="7"/>
  </r>
  <r>
    <x v="632"/>
    <n v="2015"/>
    <s v="201"/>
    <x v="3"/>
    <s v="Insuretech"/>
    <s v="Simplest way to renew car insurance. Get quote and insure car in couple of minutes"/>
    <s v="Balachander Sekhar, Sandeep Nanda"/>
    <s v="Lok Capital, IIFL Asset Management"/>
    <n v="45000000"/>
    <x v="9"/>
    <n v="6"/>
  </r>
  <r>
    <x v="633"/>
    <n v="2016"/>
    <s v="201"/>
    <x v="3"/>
    <s v="Automotive"/>
    <s v="GoMechanic is India’s leading multi-brand car service company, committed to making the car servicing experience hassle-free &amp; easy for everyone."/>
    <s v="Kushal Karwa"/>
    <s v="Tiger Global, Sequoia"/>
    <n v="42000000"/>
    <x v="9"/>
    <n v="6"/>
  </r>
  <r>
    <x v="594"/>
    <n v="2015"/>
    <s v="201"/>
    <x v="3"/>
    <s v="Financial Services"/>
    <s v="Indifi believes in helping small businesses grow by offering loans to those that have potential and intent."/>
    <s v="Alok Mittal"/>
    <s v="Omidyar Network, Flourish Ventures, Elevar Equity, Accel"/>
    <n v="40000000"/>
    <x v="1"/>
    <n v="11"/>
  </r>
  <r>
    <x v="634"/>
    <n v="2015"/>
    <s v="201"/>
    <x v="2"/>
    <s v="Financial Services"/>
    <s v="M2P fintech was born out of the need to build highly scalable, secure yet nimble technology stack at the intersection of Mobility, Commerce and payments."/>
    <s v="Madhusudanan R"/>
    <s v="Tiger Global"/>
    <n v="35000000"/>
    <x v="9"/>
    <n v="10"/>
  </r>
  <r>
    <x v="635"/>
    <n v="2015"/>
    <s v="201"/>
    <x v="21"/>
    <s v="Consumer Goods"/>
    <s v="Ninety One makes cycles, which the company claims are affordable and different from the ones available in the market."/>
    <s v="Sachin Chopra, Vishal Chopra"/>
    <s v="A91 Partners"/>
    <n v="30000000"/>
    <x v="6"/>
    <n v="12"/>
  </r>
  <r>
    <x v="621"/>
    <n v="2014"/>
    <s v="201"/>
    <x v="3"/>
    <s v="Financial Services"/>
    <s v="Balancehero India Private Limited (BHI), the wholly owned subsidiary of Balancehero Co. Ltd., Korea which runs and operates mobile App “True Balance”."/>
    <s v="Cheolwon Lee"/>
    <s v="Northern Arc, Arthmate, Shine Star, E clear, Hinduja"/>
    <n v="30000000"/>
    <x v="1"/>
    <n v="11"/>
  </r>
  <r>
    <x v="636"/>
    <n v="2014"/>
    <s v="201"/>
    <x v="3"/>
    <s v="Information Technology &amp; Services"/>
    <s v="‘ApplicateAI’ is an integrated AI BOT platform for Enterprise with defined and curated work-flows for Sales, Consumer Engagement and Employee support and engagement."/>
    <s v="Madhusudan Atmakuri, Ranjeet Kumar"/>
    <m/>
    <n v="30000000"/>
    <x v="6"/>
    <n v="10"/>
  </r>
  <r>
    <x v="637"/>
    <n v="2016"/>
    <s v="201"/>
    <x v="21"/>
    <s v="Hospital &amp; Health Care"/>
    <s v="STERLING ACCURIS WELLNESS PRIVATE LIMITED is a hospital &amp; health care company based out of 3-FLOOR HERITAGE COMPLEX, NR."/>
    <s v="Girish Patel"/>
    <s v="Morgan Stanley Private Equity Asia"/>
    <n v="30000000"/>
    <x v="1"/>
    <n v="9"/>
  </r>
  <r>
    <x v="638"/>
    <n v="2015"/>
    <s v="201"/>
    <x v="3"/>
    <s v="Computer Software"/>
    <s v="AI to help enterprises transform the employee experience."/>
    <s v="Mayank Goyal, Anand Prajapati"/>
    <s v="Bessemer Venture Partners"/>
    <n v="30000000"/>
    <x v="4"/>
    <n v="9"/>
  </r>
  <r>
    <x v="298"/>
    <n v="2018"/>
    <s v="201"/>
    <x v="3"/>
    <s v="Gaming"/>
    <s v="Mission to improve people’s lives by improving their learning ability, skills and mental aptitude through scientifically designed mental exercises, applications"/>
    <s v="Dilsher Singh, Siddhant Saurabh"/>
    <s v="WestCap Group, Tomales Bay Capital"/>
    <n v="30000000"/>
    <x v="1"/>
    <n v="8"/>
  </r>
  <r>
    <x v="639"/>
    <n v="2011"/>
    <s v="201"/>
    <x v="3"/>
    <s v="EdTech"/>
    <s v="Sunstone Eduversity is a one-of-its-kind business school operating in an asset-light model since 2011."/>
    <s v="Ashish Munjal, Piyush Nangru"/>
    <s v="WestBridge Capital"/>
    <n v="28000000"/>
    <x v="4"/>
    <n v="10"/>
  </r>
  <r>
    <x v="343"/>
    <n v="2015"/>
    <s v="201"/>
    <x v="3"/>
    <s v="EdTech"/>
    <s v="Collegedekho.com is Student’s Partner, Friend &amp; Confidante, To Help Him Take a Decision and Move On to His Career Goals."/>
    <s v="Ruchir Arora"/>
    <s v="Winter Capital, ETS, Man Capital"/>
    <n v="26000000"/>
    <x v="4"/>
    <n v="9"/>
  </r>
  <r>
    <x v="640"/>
    <n v="2014"/>
    <s v="201"/>
    <x v="3"/>
    <s v="Real Estate"/>
    <s v="India’s largest tech enabled Real Estate Brokerage and Mortgage Marketplace"/>
    <s v="Tanuj Shori"/>
    <s v="ADM Capital"/>
    <n v="25000000"/>
    <x v="1"/>
    <n v="7"/>
  </r>
  <r>
    <x v="618"/>
    <n v="2019"/>
    <s v="201"/>
    <x v="3"/>
    <s v="E-commerce"/>
    <s v="CityMall is a social e-commerce platform that sells lifestyle and curated products via peer-to-peer referrals on WhatsApp."/>
    <s v="Angad Kikla, Naisheel Verdhan"/>
    <s v="General Catalyst, Jungle Ventures"/>
    <n v="22000000"/>
    <x v="4"/>
    <n v="6"/>
  </r>
  <r>
    <x v="641"/>
    <n v="2016"/>
    <s v="201"/>
    <x v="3"/>
    <s v="E-learning"/>
    <s v="The multilingual edtech platform provides 360 degree learning solutions catering to all major educational needs of Tier II, tier III including online courses for competitive exams"/>
    <s v="Anil Nagar, Saurabh Bansal"/>
    <s v="WestBridge Capital"/>
    <n v="20000000"/>
    <x v="4"/>
    <n v="11"/>
  </r>
  <r>
    <x v="642"/>
    <n v="2015"/>
    <s v="201"/>
    <x v="3"/>
    <s v="Logistics"/>
    <s v="GoBOLT is a tech-logistics company operating in Line Haul &amp; Short Haul Trucking, creating value through dis-intermediation, increased asset utilization and extensive use of technology."/>
    <s v="Naitik Baghla, Parag Aggarwal, Sumit Sharma"/>
    <s v="Paragon Partners, Aavishkaar Capital"/>
    <n v="20000000"/>
    <x v="4"/>
    <n v="6"/>
  </r>
  <r>
    <x v="643"/>
    <n v="2011"/>
    <s v="201"/>
    <x v="3"/>
    <s v="Food &amp; Beverages"/>
    <s v="Wingreens Farms is a fully integrated (farm to retail) Food Company in the business of making and selling a range of fresh, healthy, tasty and innovative food products."/>
    <s v="Anju C Srivastava, Arjun Srivastava"/>
    <s v="Investcorp, Omidyar Network"/>
    <n v="17000000"/>
    <x v="1"/>
    <n v="11"/>
  </r>
  <r>
    <x v="644"/>
    <n v="2018"/>
    <s v="201"/>
    <x v="3"/>
    <s v="Logistics"/>
    <s v="An end-to-end supply chain analytics company that provides execution and analytics solutions which are comprehensive and customized."/>
    <s v="Lalit, Sarita Das"/>
    <s v="GEF Capital’s South Asia Fund"/>
    <n v="15000000"/>
    <x v="4"/>
    <n v="7"/>
  </r>
  <r>
    <x v="645"/>
    <n v="2017"/>
    <s v="201"/>
    <x v="3"/>
    <s v="Education Management"/>
    <s v="PlanetSpark is building the World Leader in Communication Skills for children in the age groups of 4 to 14 years"/>
    <s v="Maneesh Dhooper, Kunal Malik"/>
    <s v="Binny Bansal, Deep Kalra, Dr Ashish Gupta, Gokul Rajaram, Shirish Nadkarni"/>
    <n v="13000000"/>
    <x v="4"/>
    <n v="12"/>
  </r>
  <r>
    <x v="646"/>
    <n v="2017"/>
    <s v="201"/>
    <x v="2"/>
    <s v="Information Technology &amp; Services"/>
    <s v="Building tech infrastructure to help NFT commerce go mainstream"/>
    <s v="Ramkumar Subramaniam, Kamesh Elangovan"/>
    <s v="Kalaari Capital"/>
    <n v="12000000"/>
    <x v="6"/>
    <n v="11"/>
  </r>
  <r>
    <x v="647"/>
    <n v="2010"/>
    <s v="201"/>
    <x v="3"/>
    <s v="EdTech"/>
    <s v="Camp K12 is a global online school for 21st century skills, teaching Coding and other STEAM subjects to kids age 6-18 via LIVE, interactive, gamified online sessions"/>
    <s v="Anshul Bhagi"/>
    <s v="Matrix Partners India, Elevation Capital"/>
    <n v="12000000"/>
    <x v="1"/>
    <n v="8"/>
  </r>
  <r>
    <x v="647"/>
    <n v="2010"/>
    <s v="201"/>
    <x v="3"/>
    <s v="EdTech"/>
    <s v="Camp K12 is a global online school for 21st century skills, teaching Coding and other STEAM subjects to kids age 6-18 via LIVE, interactive, gamified online sessions"/>
    <s v="Anshul Bhagi"/>
    <s v="Matrix Partners India, Elevation Capital"/>
    <n v="12000000"/>
    <x v="6"/>
    <n v="8"/>
  </r>
  <r>
    <x v="648"/>
    <n v="2015"/>
    <s v="201"/>
    <x v="3"/>
    <s v="Logistics &amp; Supply Chain"/>
    <s v="India's 1st Virtual Logistics solution catering to Global Brands/SMEs/Online sellers/AmazonSellers"/>
    <s v="Rhitiman Majumdar, Gaurav Mangla, Ankit Kaushik"/>
    <s v="IIFL, Amicus Capital, Ananta Capital"/>
    <n v="12000000"/>
    <x v="4"/>
    <n v="8"/>
  </r>
  <r>
    <x v="649"/>
    <n v="2016"/>
    <s v="201"/>
    <x v="2"/>
    <s v="Automation"/>
    <s v="Detect Technologies is a leading Industrial AI company that is building innovative solutions and cutting-edge technology for the industrial ecosystem."/>
    <s v="Daniel Raj David"/>
    <s v="Accel Partners, Elevation Capital"/>
    <n v="12000000"/>
    <x v="1"/>
    <n v="6"/>
  </r>
  <r>
    <x v="650"/>
    <n v="2018"/>
    <s v="201"/>
    <x v="23"/>
    <s v="Automotive"/>
    <s v="CHARGE+ZONE is a tech-driven EV Charging infrastructure company specializing in B2B and B2C charging services on both dedicated and opportunity based charging using smart-grid network."/>
    <s v="Kartikey Hariyani"/>
    <s v="Venture Catalysts"/>
    <n v="10000000"/>
    <x v="1"/>
    <n v="12"/>
  </r>
  <r>
    <x v="602"/>
    <n v="2015"/>
    <s v="201"/>
    <x v="3"/>
    <s v="Farming"/>
    <s v="FarMart is an agritech platform that helps businesses easily source high quality produce at reasonable prices."/>
    <s v="Alekh Sanghera, Mehtab Singh Hans"/>
    <s v="Matrix Partners India"/>
    <n v="10000000"/>
    <x v="6"/>
    <n v="10"/>
  </r>
  <r>
    <x v="651"/>
    <n v="2016"/>
    <s v="201"/>
    <x v="24"/>
    <s v="AgriTech"/>
    <s v="Create a difference in farming by bringing timely information, technology and right kind of inputs to achieve better yields for farmers."/>
    <s v="Tauseef Khan, Harshit Gupta"/>
    <s v="Z3Partners"/>
    <n v="10000000"/>
    <x v="1"/>
    <n v="10"/>
  </r>
  <r>
    <x v="652"/>
    <n v="2010"/>
    <s v="201"/>
    <x v="2"/>
    <s v="Legal Services"/>
    <s v="India's largest Legal, Compliance &amp; Tax services platform, and trusted partner in making legal simple!"/>
    <s v="Hrishikesh Datar"/>
    <s v="InCorp India"/>
    <n v="10000000"/>
    <x v="1"/>
    <n v="10"/>
  </r>
  <r>
    <x v="632"/>
    <n v="2015"/>
    <s v="201"/>
    <x v="3"/>
    <s v="FinTech"/>
    <s v="Simplify insurance and aim to take it to the last Indian, through our digitally enabled POSP advisors."/>
    <s v="Balachander Sekhar"/>
    <s v="Evolvence Capital"/>
    <n v="10000000"/>
    <x v="9"/>
    <n v="8"/>
  </r>
  <r>
    <x v="653"/>
    <n v="2018"/>
    <s v="201"/>
    <x v="3"/>
    <s v="Healthcare"/>
    <s v="Bella Vita Organic or ‘The Good Life’ is dedicated to creating handcrafted and organic beauty solutions inspired by the natural elements of the earth and age old beauty best practices."/>
    <s v="Aakash Anand"/>
    <s v="Ananta Capital"/>
    <n v="10000000"/>
    <x v="1"/>
    <n v="7"/>
  </r>
  <r>
    <x v="654"/>
    <n v="2018"/>
    <s v="201"/>
    <x v="3"/>
    <s v="FinTech"/>
    <s v="A blockchain products company, developing a proprietary product in the FinTech space"/>
    <s v="Mayank Tewari, Tushar Srivastava"/>
    <s v="Bertelsmann India"/>
    <n v="9500000"/>
    <x v="1"/>
    <n v="8"/>
  </r>
  <r>
    <x v="655"/>
    <n v="2017"/>
    <s v="201"/>
    <x v="3"/>
    <s v="Logistics &amp; Supply Chain"/>
    <s v="Zypp is working to convert all deliveries for e-commerce, grocery, medicine and food vertical to go electric with e-scooter sharing app."/>
    <s v="Akash Gupta, Rashi Agarwal"/>
    <s v="9Unicorns, Anthill Ventures"/>
    <n v="7000000"/>
    <x v="6"/>
    <n v="9"/>
  </r>
  <r>
    <x v="656"/>
    <n v="2018"/>
    <s v="201"/>
    <x v="3"/>
    <s v="Retail"/>
    <s v="India's First and Largest Network of Small-Town Kirana Stores"/>
    <s v="Abhishek Halder, Anilesh Yadav, Kumar Sangeetesh"/>
    <s v="Info Edge, FalconEdge"/>
    <n v="7000000"/>
    <x v="1"/>
    <n v="8"/>
  </r>
  <r>
    <x v="657"/>
    <n v="2019"/>
    <s v="201"/>
    <x v="3"/>
    <s v="Health, Wellness &amp; Fitness"/>
    <s v="Mindhouse is a Yoga &amp; Nutrition driven personalized healthcare platform."/>
    <s v="Pooja Khanna, Pankaj Chaddah"/>
    <s v="Binny Bansal, General Catalyst"/>
    <n v="6000000"/>
    <x v="0"/>
    <n v="11"/>
  </r>
  <r>
    <x v="658"/>
    <n v="2017"/>
    <s v="201"/>
    <x v="3"/>
    <s v="Information Technology &amp; Services"/>
    <s v="O4S SaaS helps Consumer Brands to Digitize and Automate their Supply Chain thereby increasing Sales and Performance."/>
    <s v="Divay Kumar, Shreyans Sipani"/>
    <s v="Think Investments, Venture Highway"/>
    <n v="6000000"/>
    <x v="6"/>
    <n v="10"/>
  </r>
  <r>
    <x v="659"/>
    <n v="2015"/>
    <s v="201"/>
    <x v="3"/>
    <s v="Consumer Goods"/>
    <s v="India's largest premium discovery and trial platform!"/>
    <s v="Swagat Sarangi, Siddhartha Nangia."/>
    <s v="Fireside Ventures"/>
    <n v="6000000"/>
    <x v="6"/>
    <n v="8"/>
  </r>
  <r>
    <x v="202"/>
    <n v="2018"/>
    <s v="201"/>
    <x v="3"/>
    <s v="Healthcare"/>
    <s v="Meddo (Arctern Healthcare) are re-defining how primary and secondary healthcare is provided in India through a connected care delivery platform."/>
    <s v="Saurabh Kochhar, Dr Naveen Nishchal"/>
    <s v="SRI Capital, Picus Capital, Alkemi Capital"/>
    <n v="6000000"/>
    <x v="1"/>
    <n v="6"/>
  </r>
  <r>
    <x v="518"/>
    <n v="2015"/>
    <s v="201"/>
    <x v="3"/>
    <s v="Health"/>
    <s v="Help people to prevent, manage or reverse Type 2 Diabetes through our clinically proven digital program."/>
    <s v="Rohan Verma, Aditya Kaicker"/>
    <s v="Accel"/>
    <n v="5500000"/>
    <x v="6"/>
    <n v="8"/>
  </r>
  <r>
    <x v="660"/>
    <n v="2019"/>
    <s v="201"/>
    <x v="3"/>
    <s v="IT startup"/>
    <s v="Airblack is on a mission to help people convert their passion to a livelihood."/>
    <s v="Videt Jaiswal, Vaibhav Raj Gupta"/>
    <s v="Edge Ventures, Elevation Capital"/>
    <n v="5200000"/>
    <x v="6"/>
    <n v="6"/>
  </r>
  <r>
    <x v="661"/>
    <n v="2014"/>
    <s v="201"/>
    <x v="21"/>
    <s v="Consumer Goods"/>
    <s v="The concept of R for Rabbit was conceived after the founder of the company was blessed with a baby."/>
    <s v="Kunal Popat"/>
    <s v="Xponentia Capital Partners"/>
    <n v="5000000"/>
    <x v="1"/>
    <n v="10"/>
  </r>
  <r>
    <x v="521"/>
    <n v="2017"/>
    <s v="201"/>
    <x v="3"/>
    <s v="FinTech"/>
    <s v="Chqbook.com is India’s first neobank for small business owners offering world-class financial services through its five pillars of banking, khata, lending, insurance, and rewards."/>
    <s v="Vipul Sharma, Rajat Kumar, Sachin Arora"/>
    <s v="Aavishkaar Capital, Rajiv Dadlani Group"/>
    <n v="5000000"/>
    <x v="13"/>
    <n v="9"/>
  </r>
  <r>
    <x v="140"/>
    <n v="2013"/>
    <s v="201"/>
    <x v="3"/>
    <s v="Hospitality"/>
    <s v="OYO is a global travel tech company that connects its patrons and guests."/>
    <s v="Ritesh Agarwal"/>
    <s v="Microsoft"/>
    <n v="5000000"/>
    <x v="25"/>
    <n v="8"/>
  </r>
  <r>
    <x v="588"/>
    <n v="2019"/>
    <s v="201"/>
    <x v="3"/>
    <s v="Mobility"/>
    <s v="Zingbus is a renowned brand in the bus operating industry."/>
    <s v="Mratunjay, Prashant Kumar, Ravi Kumar Verma"/>
    <s v="Infoedge ventures"/>
    <n v="5000000"/>
    <x v="8"/>
    <n v="7"/>
  </r>
  <r>
    <x v="662"/>
    <n v="2011"/>
    <s v="201"/>
    <x v="9"/>
    <s v="EdTech"/>
    <s v="India's 1st Online Preschool with Blended Learning Model"/>
    <s v="Tamal Mukherjee"/>
    <s v="Aavishkaar Capital"/>
    <n v="5000000"/>
    <x v="1"/>
    <n v="6"/>
  </r>
  <r>
    <x v="663"/>
    <n v="2011"/>
    <s v="201"/>
    <x v="21"/>
    <s v="Information Technology &amp; Services"/>
    <s v="Petpooja is the largest next-generation PoS platform for the F&amp;B sector with more than 25,000+ clients across India and UAE."/>
    <s v="Apurv Patel, Parthiv Patel"/>
    <s v="Aroa Ventures, GVFL, Udaan"/>
    <n v="4500000"/>
    <x v="1"/>
    <n v="11"/>
  </r>
  <r>
    <x v="664"/>
    <n v="2018"/>
    <s v="201"/>
    <x v="9"/>
    <s v="Retail"/>
    <s v="Artisanal, Handmade, bio conscious crafts from South East Asia."/>
    <s v="Aditi Murarka Agrawal, Anurag Agrawal"/>
    <s v="Varun Alagh, Sahil Barua"/>
    <n v="4000000"/>
    <x v="6"/>
    <n v="12"/>
  </r>
  <r>
    <x v="665"/>
    <n v="2016"/>
    <s v="201"/>
    <x v="25"/>
    <s v="Retail"/>
    <s v="ClearDekho is India’s Leading Affordable Eyewear Brand."/>
    <s v="Saurabh Dayal, Shivi Singh"/>
    <s v="Aroa Ventures"/>
    <n v="4000000"/>
    <x v="8"/>
    <n v="10"/>
  </r>
  <r>
    <x v="666"/>
    <n v="2017"/>
    <s v="201"/>
    <x v="2"/>
    <s v="Fishery"/>
    <s v="Aquaconnect is a global full-stack aquaculture technology venture that provides data-driven farm advisory and marketplace solutions to fish and shrimp farmers"/>
    <s v="Rajamanohar"/>
    <s v="Rebright Partners, Flourish Ventures"/>
    <n v="4000000"/>
    <x v="8"/>
    <n v="7"/>
  </r>
  <r>
    <x v="667"/>
    <n v="2019"/>
    <s v="201"/>
    <x v="3"/>
    <s v="B2B marketplace"/>
    <s v="India’s first B2B online marketplace for building material."/>
    <s v="Anuj Jain"/>
    <s v="Info Edge Ventures"/>
    <n v="3800000"/>
    <x v="1"/>
    <n v="8"/>
  </r>
  <r>
    <x v="668"/>
    <n v="2017"/>
    <s v="201"/>
    <x v="3"/>
    <s v="Food &amp; Beverages"/>
    <s v="Make a meaningful impact to improve the protein consumption of people by enriching the lives of the rural egg farmers."/>
    <s v="Abhishek Negi, Uttam Kumar, Aditya Singh, Pankaj Pandey"/>
    <s v="Nabventures, Avaana Capital"/>
    <n v="3500000"/>
    <x v="6"/>
    <n v="12"/>
  </r>
  <r>
    <x v="486"/>
    <n v="2014"/>
    <s v="201"/>
    <x v="3"/>
    <s v="HR Tech"/>
    <s v="Advantage Club is India's largest employee engagement platform."/>
    <s v="Sourabh Deorah"/>
    <s v="Y Combinator, Jetty Ventures, Earlsfield Capital, SMC Advisors, Kunal Shah"/>
    <n v="3300000"/>
    <x v="8"/>
    <n v="11"/>
  </r>
  <r>
    <x v="669"/>
    <n v="2018"/>
    <s v="201"/>
    <x v="2"/>
    <s v="Tech startup"/>
    <s v="The next generation of web services that democratize access to finance for developers and businesses."/>
    <s v="Abhishek Rajagopal, Aravind Sriraman, Tholkappiyan Velavan"/>
    <s v="Stellaris Venture Partners"/>
    <n v="3000000"/>
    <x v="0"/>
    <n v="10"/>
  </r>
  <r>
    <x v="670"/>
    <n v="2019"/>
    <s v="201"/>
    <x v="3"/>
    <s v="Staffing &amp; Recruiting"/>
    <s v="A gig/on-demand staffing company."/>
    <s v="Chirag Mittal, Anirudh Syal"/>
    <s v="Endiya Partners"/>
    <n v="3000000"/>
    <x v="8"/>
    <n v="9"/>
  </r>
  <r>
    <x v="671"/>
    <n v="2012"/>
    <s v="201"/>
    <x v="2"/>
    <s v="EdTech"/>
    <s v="An innovative place to explore next-generation technologies for students and all tech enthusiasts."/>
    <s v="Sneha Priya, Pranavan S"/>
    <s v="Mount Judi India Growth Fund"/>
    <n v="3000000"/>
    <x v="6"/>
    <n v="7"/>
  </r>
  <r>
    <x v="672"/>
    <n v="2019"/>
    <s v="201"/>
    <x v="3"/>
    <s v="EdTech"/>
    <s v="Swiflearn provides online tuition classes to small batches to ensure personalised learning."/>
    <s v="Abhinav Agarwal, Anand Bakode"/>
    <s v="Venture Highway, Stellaris Venture Partners"/>
    <n v="3000000"/>
    <x v="8"/>
    <n v="6"/>
  </r>
  <r>
    <x v="673"/>
    <n v="2013"/>
    <s v="201"/>
    <x v="3"/>
    <s v="HealthCare"/>
    <s v="Redcliffe Hygiene Private Limited is India's fastest growing hygiene company."/>
    <s v="Dheeraj Jain, Srijana Bagaria, Vikas Bagaria"/>
    <s v="Shaival Desai, Alkemi Venture Partners"/>
    <n v="3000000"/>
    <x v="13"/>
    <n v="6"/>
  </r>
  <r>
    <x v="674"/>
    <n v="2019"/>
    <s v="201"/>
    <x v="3"/>
    <s v="FinTech"/>
    <s v="Bueno Gig Growth Technologies Pvt Ltd (&quot;Bueno Finance&quot;) is a financial services platform which aims is to help improve the financial health of customers."/>
    <s v="Saurav Gandhi, Sandeep Arora"/>
    <s v="Goat Capital, JAM Fund"/>
    <n v="3000000"/>
    <x v="0"/>
    <n v="6"/>
  </r>
  <r>
    <x v="675"/>
    <n v="2018"/>
    <s v="201"/>
    <x v="9"/>
    <s v="Healthcare"/>
    <s v="TABLT [Previously Sabse Sasta Dukaan] is one of India's most trusted online pharmacy dealing in medicines and other healthcare products."/>
    <s v="Anish Agarwal"/>
    <s v="Siti Cable"/>
    <n v="3000000"/>
    <x v="26"/>
    <n v="6"/>
  </r>
  <r>
    <x v="676"/>
    <n v="2018"/>
    <s v="201"/>
    <x v="3"/>
    <s v="Hospital &amp; Health Care"/>
    <s v="Connect different sectors of healthcare system and give the patients complete control over their information."/>
    <s v="Shubham Gupta, Rahul Kumar, Suresh Singh"/>
    <s v="Kalaari Capital, Incubate Fund India"/>
    <n v="2300000"/>
    <x v="0"/>
    <n v="9"/>
  </r>
  <r>
    <x v="677"/>
    <n v="2017"/>
    <s v="201"/>
    <x v="3"/>
    <s v="E-commerce"/>
    <s v="ANS Commerce is India’s #1 full-stack e-commerce enabler helping brands sell online."/>
    <s v="Amit Monga, Nakul Singh, Vibhor Sahare, Sushant Puri"/>
    <s v="Gokul Rajaram, Venture Catalysts"/>
    <n v="2200000"/>
    <x v="8"/>
    <n v="10"/>
  </r>
  <r>
    <x v="678"/>
    <n v="2017"/>
    <s v="201"/>
    <x v="3"/>
    <s v="Media"/>
    <s v="Khabri is India’s fastest growing vernacular audio platform targeted at next billion internet users."/>
    <s v="Pulkit Sharma, Aankit Roy, Sandeep Singh"/>
    <m/>
    <n v="2000000"/>
    <x v="8"/>
    <n v="8"/>
  </r>
  <r>
    <x v="679"/>
    <n v="2013"/>
    <s v="201"/>
    <x v="2"/>
    <s v="Automotive"/>
    <s v="Grinntech is an investor backed, growth phase start-up, leading on all front of battery design for EV applications."/>
    <s v="Nikhilesh Mishra, Puneet Jain"/>
    <m/>
    <n v="2000000"/>
    <x v="1"/>
    <n v="6"/>
  </r>
  <r>
    <x v="680"/>
    <n v="2015"/>
    <s v="201"/>
    <x v="2"/>
    <s v="Maritime"/>
    <s v="Planys is an Indian deep tech start-up creating a paradigm shift in the underwater inspection industry."/>
    <s v="Tanuj Jhunjhunwala, Vineet Upadhyay, Rakesh Sirikonda"/>
    <s v="Kieretsu Forum, Lets Venture, Shell"/>
    <n v="1600000"/>
    <x v="8"/>
    <n v="11"/>
  </r>
  <r>
    <x v="681"/>
    <n v="2019"/>
    <s v="201"/>
    <x v="21"/>
    <s v="Cosmetics"/>
    <s v="RENÉE Cosmetics is an Indian makeup brand empowering bold &amp; beautiful women with innovative, cruelty-free products."/>
    <s v="Priyank Shah, Ashutosh Valani, Aashka Goradia Goble"/>
    <s v="Equanimity Ventures, 9Unicorns"/>
    <n v="1500000"/>
    <x v="8"/>
    <n v="10"/>
  </r>
  <r>
    <x v="682"/>
    <n v="2017"/>
    <s v="201"/>
    <x v="3"/>
    <s v="Hospitality"/>
    <s v="BookingJini strive to empower Hotels from all aspects ranging from customer outreach to automate their booking process and improve their online presence and revenue to stimulate Top-line and Bottom-line growth."/>
    <s v="Deepak Dash, Gourab Kumar Nandy, Manoj Pandia, Sibasish Mishra"/>
    <s v="Mumbai Angels Network"/>
    <n v="1200000"/>
    <x v="8"/>
    <n v="10"/>
  </r>
  <r>
    <x v="683"/>
    <n v="2016"/>
    <s v="201"/>
    <x v="2"/>
    <s v="Consumer Goods"/>
    <s v="Consumer GoodsThe Indus Valley is a Direct to Consumer (D2C) healthy kitchenware brand."/>
    <s v="Jagadeesh Kumar, Madhumitha Udaykumar"/>
    <s v="Rukam Capital, DSG Consumer Partners, The Chennai Angels"/>
    <n v="1100000"/>
    <x v="1"/>
    <n v="10"/>
  </r>
  <r>
    <x v="684"/>
    <n v="2015"/>
    <s v="201"/>
    <x v="6"/>
    <s v="Education Management"/>
    <s v="Toppersnotes is an edtech company, primarily operating in the test preparation industry."/>
    <s v="Ayush Agarwal, Devendra Dhaka, Arpit Bansal"/>
    <s v="Inflection Point Ventures"/>
    <n v="1000000"/>
    <x v="0"/>
    <n v="11"/>
  </r>
  <r>
    <x v="685"/>
    <n v="2018"/>
    <s v="201"/>
    <x v="21"/>
    <s v="Computer Software"/>
    <s v="Sort to create value’ using #AI, #Robotics and #AirSorter to achieve a #circulareconomy with environmental benefits."/>
    <s v="Jitesh Dadlani"/>
    <s v="Inflection Point Ventures"/>
    <n v="1000000"/>
    <x v="8"/>
    <n v="10"/>
  </r>
  <r>
    <x v="686"/>
    <n v="2017"/>
    <s v="201"/>
    <x v="3"/>
    <s v="Entertainment"/>
    <s v="Totality with the goal of combining scalability through technology, innovation through design &amp; retention through content."/>
    <s v="Anshul Rustaggi"/>
    <s v="Leo Capital, Mayfield Fund"/>
    <n v="1000000"/>
    <x v="1"/>
    <n v="10"/>
  </r>
  <r>
    <x v="687"/>
    <n v="2018"/>
    <s v="201"/>
    <x v="2"/>
    <s v="MLOps platform"/>
    <s v="A full-stack MLOps platform built to create &amp; launch multi-cloud apps on the cloud"/>
    <s v="Anshuman Pandey, Rohan Pooniwala"/>
    <s v="Venture Catalysts"/>
    <n v="1000000"/>
    <x v="0"/>
    <n v="8"/>
  </r>
  <r>
    <x v="688"/>
    <n v="2018"/>
    <s v="201"/>
    <x v="3"/>
    <s v="Automotive"/>
    <s v="India's Most Trusted Automotive Repair Brand"/>
    <s v="Vivek Sharma, Abhishek Goyal, Inderjeet Rao"/>
    <m/>
    <n v="1000000"/>
    <x v="8"/>
    <n v="7"/>
  </r>
  <r>
    <x v="689"/>
    <n v="2016"/>
    <s v="201"/>
    <x v="3"/>
    <s v="EdTech"/>
    <s v="Saas platform offers a feature packed platform enables businesses, experts, professionals, artists, instructors, specialists, coaches, people seeking work from home opportunities"/>
    <s v="Rakhi Wadhwa, Kinner N Sacchdev"/>
    <s v="Inflection Point Ventures, Rockstud Capital, Pentathlon Ventures, Prophetic Ventures syndicate"/>
    <n v="1000000"/>
    <x v="8"/>
    <n v="7"/>
  </r>
  <r>
    <x v="690"/>
    <n v="2019"/>
    <s v="201"/>
    <x v="3"/>
    <s v="Retail"/>
    <s v="A 24x7 automated retail store filled with daily essentials."/>
    <s v="Ankur Agarwal, Amit Ahuja"/>
    <s v="Anicut Angel Fund, Sauce.VC"/>
    <n v="900000"/>
    <x v="8"/>
    <n v="9"/>
  </r>
  <r>
    <x v="691"/>
    <n v="2014"/>
    <s v="201"/>
    <x v="3"/>
    <s v="Community"/>
    <s v="A community-led professional network for women"/>
    <s v="Ragini Das, Anand Sinha"/>
    <s v="Enzia Ventures, Kunal Shah"/>
    <n v="810000"/>
    <x v="8"/>
    <n v="10"/>
  </r>
  <r>
    <x v="692"/>
    <n v="2015"/>
    <s v="201"/>
    <x v="6"/>
    <s v="EdTech"/>
    <s v="A STEM learning online-offline solutions provider that makes STEM learning &amp; Coding fun and interesting with superior pedagogy, blended learning, and play-based curriculum."/>
    <s v="O.P. Godara, Vivek Pathak, Kapil Arya, Sharad Bansal"/>
    <s v="Navneet Education"/>
    <n v="800000"/>
    <x v="1"/>
    <n v="9"/>
  </r>
  <r>
    <x v="693"/>
    <n v="2015"/>
    <s v="201"/>
    <x v="26"/>
    <s v="AgriTech"/>
    <s v="D2C Health and Wellness Brand for Fresh and Safe Fruits and Vegetables from farmers through traceable Supply Chain"/>
    <s v="Pradeep PS"/>
    <s v="IAN Fund, Malabar Angel Network, Native Angel Network"/>
    <n v="800000"/>
    <x v="8"/>
    <n v="9"/>
  </r>
  <r>
    <x v="694"/>
    <n v="2016"/>
    <s v="201"/>
    <x v="6"/>
    <s v="Apparel &amp; Fashion"/>
    <s v="India's top brand of artisanal &amp; contemporary fabrics, offering the largest catalog of both curated &amp; original designs."/>
    <s v="Vijay Sharma, Anupam Arya, Sandeep Sharma"/>
    <s v="Fluid Ventures, Mulberry Silks"/>
    <n v="700000"/>
    <x v="8"/>
    <n v="12"/>
  </r>
  <r>
    <x v="695"/>
    <n v="2018"/>
    <s v="201"/>
    <x v="2"/>
    <s v="AgriTech"/>
    <s v="Aqgormalin is a tech driven farm diversification platform enabling farmers to diversify into Animal Husbandry and Aquaculture."/>
    <s v="Prasanna Manogaran, Bharani CL"/>
    <s v="Zephyr Peacock"/>
    <n v="700000"/>
    <x v="0"/>
    <n v="7"/>
  </r>
  <r>
    <x v="696"/>
    <n v="2019"/>
    <s v="201"/>
    <x v="2"/>
    <s v="Automotive"/>
    <s v="Raptee Energy Inc. is looking to accelerate the transition to smart and sustainable mobility!"/>
    <s v="Phunith Kumar"/>
    <m/>
    <n v="700000"/>
    <x v="1"/>
    <n v="6"/>
  </r>
  <r>
    <x v="697"/>
    <n v="2018"/>
    <s v="201"/>
    <x v="2"/>
    <s v="Food &amp; Beverages"/>
    <s v="A wide range of exotic flavoured chai, in the most hygienic ambience at pocket-friendly prices."/>
    <s v="Vidur Maheswari"/>
    <s v="Sunil Sethia, Sunil Kumar Singhvi, Manish Mardia"/>
    <n v="600000"/>
    <x v="1"/>
    <n v="7"/>
  </r>
  <r>
    <x v="698"/>
    <n v="2017"/>
    <s v="201"/>
    <x v="3"/>
    <s v="EdTech"/>
    <s v="Vidyakul is a group of academic experts."/>
    <s v="Tarun Saini, Gaurav Singhvi"/>
    <s v="We Founder Circle"/>
    <n v="500000"/>
    <x v="23"/>
    <n v="9"/>
  </r>
  <r>
    <x v="699"/>
    <n v="2015"/>
    <s v="201"/>
    <x v="3"/>
    <s v="Aviation &amp; Aerospace"/>
    <s v="Safe, secure &amp; reliable On-Demand Drone delivery network for medical, parcel &amp; essential items"/>
    <s v="Vikram Singh Meena"/>
    <s v="India Accelerator"/>
    <n v="500000"/>
    <x v="0"/>
    <n v="9"/>
  </r>
  <r>
    <x v="700"/>
    <n v="2017"/>
    <s v="201"/>
    <x v="3"/>
    <s v="FinTech"/>
    <s v="GalaxyCard is a mobile based Instant Credit Card."/>
    <s v="Amit Kumar"/>
    <s v="JITO Angel Network"/>
    <n v="450000"/>
    <x v="1"/>
    <n v="7"/>
  </r>
  <r>
    <x v="701"/>
    <n v="2016"/>
    <s v="201"/>
    <x v="2"/>
    <s v="Mechanical Or Industrial Engineering"/>
    <s v="Developing new-age manufacturing and automation technologies that can increase human productivity by allowing deep personalization."/>
    <s v="Vidyashankar C, Parivarthan Reddy, Adithya Jain"/>
    <s v="Habitat for Humanity International"/>
    <n v="400000"/>
    <x v="1"/>
    <n v="10"/>
  </r>
  <r>
    <x v="702"/>
    <n v="2018"/>
    <s v="201"/>
    <x v="21"/>
    <s v="Media"/>
    <s v="NewsReach is a Mumbai based company that wants to create a disruptive ecosystem of original and local news content."/>
    <s v="Soniya Kundnani, Darshan Shah"/>
    <s v="JITO Angel Network"/>
    <n v="300000"/>
    <x v="0"/>
    <n v="7"/>
  </r>
  <r>
    <x v="703"/>
    <n v="2019"/>
    <s v="201"/>
    <x v="3"/>
    <s v="Apparel &amp; Fashion"/>
    <s v="Building India's version of Stitch Fix"/>
    <s v="Aditya B"/>
    <s v="Titan Capital, Sequoia Capital"/>
    <n v="300000"/>
    <x v="8"/>
    <n v="7"/>
  </r>
  <r>
    <x v="704"/>
    <n v="2014"/>
    <s v="201"/>
    <x v="2"/>
    <s v="Mobility"/>
    <s v="Meant to augment human power and not completely replace it"/>
    <s v="Abinesh Ekambaram"/>
    <s v="The Chennai Angels"/>
    <n v="300000"/>
    <x v="1"/>
    <n v="6"/>
  </r>
  <r>
    <x v="705"/>
    <n v="2019"/>
    <s v="201"/>
    <x v="3"/>
    <s v="Furniture"/>
    <s v="D2C furniture brand"/>
    <s v="Neha Indoria, Dhruvan Barar"/>
    <s v="Inflection Point Ventures"/>
    <n v="200000"/>
    <x v="0"/>
    <n v="11"/>
  </r>
  <r>
    <x v="706"/>
    <n v="2013"/>
    <s v="201"/>
    <x v="21"/>
    <s v="Information Technology &amp; Services"/>
    <s v="Enercomp Solutions Pvt Ltd provide drone based economically viable solutions for different sectors to improve efficiency and accuracy."/>
    <s v="SURESH SHAHDADPURI"/>
    <s v="ah! Ventures"/>
    <n v="200000"/>
    <x v="1"/>
    <n v="9"/>
  </r>
  <r>
    <x v="707"/>
    <n v="2016"/>
    <s v="201"/>
    <x v="2"/>
    <s v="SaaS startup"/>
    <s v="Fieldproxy is a no-code platform that helps field servicing companies digitize their processes to better manage their on-ground technicians"/>
    <s v="Swaroop Vijayakumar, Balakrishna B"/>
    <s v="LetsVenture, 2am VC, magic.fund"/>
    <n v="200000"/>
    <x v="0"/>
    <n v="9"/>
  </r>
  <r>
    <x v="708"/>
    <n v="2015"/>
    <s v="201"/>
    <x v="27"/>
    <s v="Retail"/>
    <s v="Kochi-based digital catalogue and marketplace IsGoingOnline"/>
    <s v="Eobin Alex"/>
    <s v="Unicorn India Ventures, SEA Fund, Devdatt Shah"/>
    <n v="200000"/>
    <x v="1"/>
    <n v="8"/>
  </r>
  <r>
    <x v="708"/>
    <n v="2015"/>
    <s v="201"/>
    <x v="27"/>
    <s v="Retail"/>
    <s v="Kochi-based digital catalogue and marketplace IsGoingOnline"/>
    <s v="Eobin Alex"/>
    <s v="Unicorn India Ventures, SEA Fund, Devdatt Shah"/>
    <n v="200000"/>
    <x v="8"/>
    <n v="8"/>
  </r>
  <r>
    <x v="709"/>
    <n v="2015"/>
    <s v="201"/>
    <x v="2"/>
    <s v="EdTech"/>
    <s v="BrainGroom is an online marketplace for educational, recreational &amp; wellness classes with defined target segment, quantifiable outcomes &amp; specified time duration."/>
    <s v="Madhula Sathyamoorthy, Naliene Ramasamy, Kalaiarsi Periasamy"/>
    <s v="IAN, Social Alpha, Startup Oasis"/>
    <n v="200000"/>
    <x v="1"/>
    <n v="7"/>
  </r>
  <r>
    <x v="605"/>
    <n v="2016"/>
    <s v="201"/>
    <x v="19"/>
    <s v="Online Media"/>
    <s v="Knocksense is a local news and recommendations platform."/>
    <s v="Varul Mayank, Vibhore Mayank"/>
    <s v="We Founder Circle, Appyhigh, Mumbai Angels"/>
    <n v="150000"/>
    <x v="1"/>
    <n v="11"/>
  </r>
  <r>
    <x v="710"/>
    <n v="2019"/>
    <s v="201"/>
    <x v="2"/>
    <s v="Drone"/>
    <s v="Helping Industries &amp; Organizations to seamlessly adopt drones in their workflow to elevate efficiency &amp; profitability"/>
    <s v="Rishabh Verma, Ashutosh Kumar, Divyanshu Pundir"/>
    <s v="SARA ELGI"/>
    <n v="100000"/>
    <x v="1"/>
    <n v="8"/>
  </r>
  <r>
    <x v="711"/>
    <n v="2016"/>
    <s v="201"/>
    <x v="3"/>
    <s v="Fashion"/>
    <s v="Ottoman, Stool, Brass Kitchen Solutions, Masala Box, Roti Box, Bar Accessories and Many Gifting Options at Nestroots."/>
    <s v="Chhavi Singh"/>
    <s v="We Founder Circle"/>
    <n v="100000"/>
    <x v="0"/>
    <n v="6"/>
  </r>
  <r>
    <x v="712"/>
    <n v="2014"/>
    <s v="201"/>
    <x v="28"/>
    <s v="Healthcare"/>
    <s v="MedPrime Technologies is a medical device company, dedicated to developing the best, customer-centric solutions for the healthcare needs of the world."/>
    <s v="Samrat, Greeshma Unnikrishnan, Binil Jacob, Mahesh Kumar Rathor"/>
    <s v="Mumbai Angels Network, Social Alpha"/>
    <s v="undisclosed"/>
    <x v="0"/>
    <n v="8"/>
  </r>
  <r>
    <x v="713"/>
    <n v="2016"/>
    <s v="201"/>
    <x v="29"/>
    <s v="Human Resources"/>
    <s v="Hyreo stands for delivering a ‘customer-like’ experience for candidates throughout the recruiting process."/>
    <s v="Arun Satyan, Mahesh Raju, Sreenath N"/>
    <s v="Callapina Capital"/>
    <s v="Undisclosed"/>
    <x v="8"/>
    <n v="7"/>
  </r>
  <r>
    <x v="714"/>
    <n v="2019"/>
    <s v="201"/>
    <x v="30"/>
    <s v="Renewables &amp; Environment"/>
    <s v="Indi Energy is an energy storage startup involved in R&amp;D of next generation battery technologies, with superior performance than current counterparts."/>
    <s v="Dr. ASIT SAHOO"/>
    <s v="Mumbai Angels Network"/>
    <s v="Undisclosed"/>
    <x v="0"/>
    <n v="7"/>
  </r>
  <r>
    <x v="715"/>
    <n v="2014"/>
    <s v="201"/>
    <x v="31"/>
    <s v="HealthCare"/>
    <s v="Juicy Chemistry operates as an eponymous consumer brand."/>
    <s v="Megha, Pritesh Asher"/>
    <s v="Spring Marketing Capital"/>
    <s v="Undisclosed"/>
    <x v="1"/>
    <n v="6"/>
  </r>
  <r>
    <x v="716"/>
    <n v="2019"/>
    <s v="201"/>
    <x v="32"/>
    <s v="EdTech"/>
    <s v="MicroDegree is an ed-tech platform working towards democratising technology and job ready skills for Bharat."/>
    <s v="Gaurav Kamath, Rakesh Kothari, Manikanta Nair"/>
    <s v="Research Innovation Incubation Design Labs"/>
    <s v="Undisclosed"/>
    <x v="1"/>
    <n v="6"/>
  </r>
  <r>
    <x v="717"/>
    <n v="2015"/>
    <s v="201"/>
    <x v="33"/>
    <s v="EdTech"/>
    <s v="India's fastest growing Pedagogy company, serving to school as an academic growth partner and provide 360° solutions to schools on Academic Strategies"/>
    <s v="Pedagogy"/>
    <s v="Sushil Agarwal"/>
    <s v="JITO Angel Network, LetsVenture"/>
    <x v="27"/>
    <n v="6"/>
  </r>
  <r>
    <x v="45"/>
    <n v="2010"/>
    <s v="201"/>
    <x v="34"/>
    <s v="Fashion"/>
    <s v="Lenskart is an India-based online shopping portal for eyewear."/>
    <s v="Amit Chaudhary, Peyush Bansal"/>
    <s v="Kohlberg Kravis Roberts, Temasek Holdings"/>
    <s v="9,50,00,000"/>
    <x v="1"/>
    <n v="5"/>
  </r>
  <r>
    <x v="715"/>
    <n v="2014"/>
    <s v="201"/>
    <x v="31"/>
    <s v="Healthcare"/>
    <s v="Juicy Chemistry operates as an eponymous consumer brand."/>
    <s v="Megha, Pritesh Asher."/>
    <s v="Akya Ventures"/>
    <s v="63,00,000"/>
    <x v="6"/>
    <n v="3"/>
  </r>
  <r>
    <x v="718"/>
    <n v="2017"/>
    <s v="201"/>
    <x v="28"/>
    <s v="FinTech"/>
    <s v="SafexPay is set up with the aim to build digital payments businesses and channel platforms encompassing payment gateways"/>
    <s v="Ravi Gupta"/>
    <s v="T Choithrams BVI, Ardor"/>
    <s v="60,00,000"/>
    <x v="1"/>
    <n v="4"/>
  </r>
  <r>
    <x v="719"/>
    <n v="2016"/>
    <s v="201"/>
    <x v="28"/>
    <s v="E-commerce"/>
    <s v="Infra.Market is an online procurement marketplace for every category of materials and products needed for building projects."/>
    <s v="Souvik Sengupta, Aaditya Sharda"/>
    <s v="InnoVen Capital"/>
    <s v="60,00,000"/>
    <x v="2"/>
    <n v="1"/>
  </r>
  <r>
    <x v="720"/>
    <n v="2017"/>
    <s v="201"/>
    <x v="35"/>
    <s v="HealthCare"/>
    <s v="An aggregator for Digital Health Clinics in low resource settings."/>
    <s v="Ajit Choudhury, Lalit Ranjan Manik, Manish Kumar Swain, Shashank Singhal, Siba Prasad Panda"/>
    <m/>
    <s v="50,00,000"/>
    <x v="8"/>
    <n v="5"/>
  </r>
  <r>
    <x v="721"/>
    <n v="2017"/>
    <s v="201"/>
    <x v="36"/>
    <s v="Tech Startup"/>
    <s v="Wireless cloud based access control platform"/>
    <s v="Rohin Parkar"/>
    <s v="Riso Capital"/>
    <s v="5,00,000"/>
    <x v="1"/>
    <n v="4"/>
  </r>
  <r>
    <x v="722"/>
    <n v="2017"/>
    <s v="201"/>
    <x v="37"/>
    <s v="Automation"/>
    <s v="AutomataPi is a next generation cognitive business process automation engine."/>
    <s v="Devesh Rao, Manjeet Khopkar, Rahul Hattangdi"/>
    <s v="Indian Angel Network"/>
    <s v="4,00,000"/>
    <x v="0"/>
    <n v="2"/>
  </r>
  <r>
    <x v="723"/>
    <n v="2012"/>
    <s v="201"/>
    <x v="38"/>
    <s v="AgriTech"/>
    <s v="Ergos is building an integrated supply chain platform that enables farmers to convert their grains to digital assets."/>
    <s v="Kishor Kumar Jha, Praveen Kumar"/>
    <s v="CDC Group, Aavishkaar Venture Capital"/>
    <s v="30,00,000"/>
    <x v="6"/>
    <n v="1"/>
  </r>
  <r>
    <x v="629"/>
    <n v="2012"/>
    <s v="201"/>
    <x v="39"/>
    <s v="AgriTech"/>
    <s v="DeHaat connects farmers to suppliers and buyers on a single platform."/>
    <s v="Shashank Kumar, Manish Kumar"/>
    <s v="Prosus Ventures, RTP Global"/>
    <s v="3,00,00,000"/>
    <x v="9"/>
    <n v="1"/>
  </r>
  <r>
    <x v="724"/>
    <n v="2017"/>
    <s v="201"/>
    <x v="33"/>
    <s v="Aeorspace"/>
    <s v="Long distance, multispectral Surveillance Equipment for Defense, Aerospace, Critical Asset Protection"/>
    <s v="Anil Yekkala, Dharin Shah, Kuldeep Saxena, Purvi Shah, Sandeep Shah"/>
    <s v="GVFL"/>
    <s v="18,00,000"/>
    <x v="8"/>
    <n v="4"/>
  </r>
  <r>
    <x v="725"/>
    <n v="2016"/>
    <s v="201"/>
    <x v="33"/>
    <s v="EdTech"/>
    <s v="LearnVern.com is a training portal where anyone can learn any course in vernacular languages for free."/>
    <s v="Niral Modi, Aditi Modi"/>
    <m/>
    <s v="10,00,000"/>
    <x v="1"/>
    <n v="4"/>
  </r>
  <r>
    <x v="719"/>
    <n v="2016"/>
    <s v="201"/>
    <x v="28"/>
    <s v="Construction"/>
    <s v="Infra.Market is an online procurement marketplace for every category of materials and products needed for building projects."/>
    <s v="Aaditya Sharda, Souvik Sengupta"/>
    <s v="InnoVen Capital, Nexus Venture Partners"/>
    <s v="10,00,00,000"/>
    <x v="9"/>
    <n v="2"/>
  </r>
  <r>
    <x v="726"/>
    <n v="2019"/>
    <s v="201"/>
    <x v="40"/>
    <s v="HealthCare"/>
    <s v="ThatMate is a sexual and mental wellness app for teens."/>
    <s v="Nishant Neeraj"/>
    <s v="Supriya Kumari, Premanshu Singh"/>
    <s v="1,40,000"/>
    <x v="1"/>
    <n v="5"/>
  </r>
  <r>
    <x v="719"/>
    <n v="2016"/>
    <s v="201"/>
    <x v="28"/>
    <s v="Construction"/>
    <s v="Infra.Market is a Construction Solutions company that leverages technology to provide an enhanced procurement experience for all players in the construction ecosystem."/>
    <s v="Souvik Sengupta, Aaditya Sharda"/>
    <s v="Tiger Global"/>
    <n v="125000000"/>
    <x v="11"/>
    <n v="8"/>
  </r>
  <r>
    <x v="727"/>
    <n v="2016"/>
    <s v="201"/>
    <x v="41"/>
    <s v="AgriTech"/>
    <s v="AgNext is a fast-growing AgTech company that aims to solve quality and trust in food value chains by making them safer, transparent and fairer."/>
    <s v="Taranjeet Singh Bhamra"/>
    <s v="Alpha Wave Incubation"/>
    <n v="21000000"/>
    <x v="6"/>
    <n v="8"/>
  </r>
  <r>
    <x v="728"/>
    <n v="2016"/>
    <s v="201"/>
    <x v="42"/>
    <s v="Financial Services"/>
    <s v="AVIOM India Housing Finance Pvt. Ltd. is a venture started by experienced professionals with a vision to improve the standard of living of families from the informal sector in rural areas"/>
    <s v="Kajal Ilmi"/>
    <s v="Sabre Partners"/>
    <n v="8000000"/>
    <x v="9"/>
    <n v="10"/>
  </r>
  <r>
    <x v="729"/>
    <n v="2010"/>
    <s v="201"/>
    <x v="28"/>
    <s v="Logistics"/>
    <s v="Kale Logistics Solutions is a global IT solutions provider focused on providing cutting-edge technology solutions to the Logistics industry."/>
    <s v="Amar More, Vipul Jain"/>
    <s v="Inflexor Ventures"/>
    <n v="5000000"/>
    <x v="6"/>
    <n v="6"/>
  </r>
  <r>
    <x v="730"/>
    <n v="2017"/>
    <s v="201"/>
    <x v="43"/>
    <s v="Fashion"/>
    <s v="XYXX Apparels,which runs an eponymous innerwear brand"/>
    <s v="Yogesh Kabra"/>
    <s v="https://sauce.vc/"/>
    <n v="4000000"/>
    <x v="6"/>
    <n v="6"/>
  </r>
  <r>
    <x v="731"/>
    <n v="2019"/>
    <s v="201"/>
    <x v="44"/>
    <s v="Fitness"/>
    <s v="A new age D2C health &amp; fitness brand with a mission to deliver products that taste good, feel good and do good."/>
    <s v="Mohammad Patel, Rahil Virani"/>
    <s v="9Unicorns"/>
    <n v="1000000"/>
    <x v="0"/>
    <n v="7"/>
  </r>
  <r>
    <x v="732"/>
    <n v="2014"/>
    <s v="201"/>
    <x v="33"/>
    <s v="Rental"/>
    <s v="MYBYK is an app that provides premium bicycle sharing and rental service."/>
    <s v="Arjit Soni"/>
    <s v="Avon Cycles"/>
    <n v="1000000"/>
    <x v="8"/>
    <n v="6"/>
  </r>
  <r>
    <x v="733"/>
    <n v="2019"/>
    <s v="201"/>
    <x v="45"/>
    <s v="EdTech"/>
    <s v="MSMEx connects micro and small Business Owners with curated Business Experts over live video."/>
    <s v="Amit Kumar, Vishal Kumar, Dilip Kumar, Khushboo Arora, Kumar Sambhav"/>
    <s v="TNF Ventures, Razorpay"/>
    <n v="1000000"/>
    <x v="8"/>
    <n v="6"/>
  </r>
  <r>
    <x v="734"/>
    <n v="2016"/>
    <s v="201"/>
    <x v="33"/>
    <s v="AR startup"/>
    <s v="Plutomen Technologies Pvt Ltd founded in Nov 2016 is recognized start-up by DIPP in the field of Emerging Technology."/>
    <s v="Keyur Bhalavat"/>
    <s v="GUSEC Seed Fund, DeVX Venture Fund"/>
    <n v="300000"/>
    <x v="1"/>
    <n v="6"/>
  </r>
  <r>
    <x v="735"/>
    <n v="2019"/>
    <s v="201"/>
    <x v="28"/>
    <s v="E-commerce"/>
    <s v="YODACART is an e-commerce startup offering real-time product discovery using AI/ML for appliances based on consumers’ needs with an AR-enabled browsing experience."/>
    <s v="Vikas Sharma"/>
    <s v="Ajith Daneil"/>
    <n v="225000"/>
    <x v="10"/>
    <n v="12"/>
  </r>
  <r>
    <x v="736"/>
    <n v="2016"/>
    <s v="201"/>
    <x v="46"/>
    <s v="Biotechnology"/>
    <s v="Prolgae Spirulina Supplies Pvt. Ltd. is a Nordic-India joint operating company."/>
    <s v="Aakas Sadasivam"/>
    <s v="Vijayan"/>
    <n v="200000"/>
    <x v="0"/>
    <n v="9"/>
  </r>
  <r>
    <x v="737"/>
    <n v="2019"/>
    <s v="201"/>
    <x v="47"/>
    <s v="AgriTech"/>
    <s v="InfyU Labs is a team of dedicated professionals from various fields of engineering with a common goal of making chemical-free fruits and vegetables accessible to everyone."/>
    <s v="Amit Srivastava, Ankit Chauhan"/>
    <s v="IAN"/>
    <n v="200000"/>
    <x v="0"/>
    <n v="9"/>
  </r>
  <r>
    <x v="738"/>
    <n v="2019"/>
    <s v="201"/>
    <x v="48"/>
    <s v="IT startup"/>
    <s v="IntelleWings develops Sanctions &amp; Anti-money laundering solutions with a clear, concise, and fresh perspective."/>
    <s v="Pramod Sharma"/>
    <m/>
    <n v="100000"/>
    <x v="0"/>
    <n v="6"/>
  </r>
  <r>
    <x v="698"/>
    <n v="2018"/>
    <s v="201"/>
    <x v="49"/>
    <s v="EdTech"/>
    <s v="Vidyakul is an vernacular e-learning platform that helps state board students to learn academics via pre-recorded and live lectures"/>
    <s v="Raman Garg, Tarun Saini"/>
    <s v="JITO Angel Network, SOSV"/>
    <s v="5,00,000"/>
    <x v="0"/>
    <n v="4"/>
  </r>
  <r>
    <x v="739"/>
    <n v="2019"/>
    <s v="201"/>
    <x v="50"/>
    <s v="Retail"/>
    <s v="SuperK is a full-stack solution to empower small format retail stores in India."/>
    <s v="Neeraj Menta"/>
    <s v="STRIVE VC"/>
    <s v="8,00,000"/>
    <x v="0"/>
    <n v="4"/>
  </r>
  <r>
    <x v="418"/>
    <n v="2018"/>
    <s v="201"/>
    <x v="51"/>
    <s v="EdTech"/>
    <s v="Making Learning personal, immersive and experiental"/>
    <s v="Subbarao Siddabattula"/>
    <s v="Siana Capital"/>
    <s v="40,00,000"/>
    <x v="13"/>
    <n v="1"/>
  </r>
  <r>
    <x v="740"/>
    <n v="2016"/>
    <s v="201"/>
    <x v="7"/>
    <s v="Solar"/>
    <s v="Prescinto is the brain of a solar plant delivering Actionable Intelligence to Increase Generation."/>
    <s v="Puneet Jaggi"/>
    <s v="Venture Catalysts, 9Unicorns Accelerator Fund"/>
    <s v="35,00,000"/>
    <x v="0"/>
    <n v="3"/>
  </r>
  <r>
    <x v="741"/>
    <n v="2016"/>
    <s v="201"/>
    <x v="52"/>
    <s v="Tech Startup"/>
    <s v="Developer of an energy management and transportation digital platform designed to streamline the energy supply chain"/>
    <s v="Yang Wang, Zhen Dai"/>
    <s v="Bain Capital"/>
    <s v="20,00,00,000"/>
    <x v="1"/>
    <n v="3"/>
  </r>
  <r>
    <x v="742"/>
    <n v="2018"/>
    <s v="201"/>
    <x v="53"/>
    <s v="AgriTech"/>
    <s v="Sustainable Agriculture by creating sustainable inputs solution for agriculture to save water and fertilizer with enhancing yield."/>
    <s v="Narayan Lal Gurjar"/>
    <s v="MTG Ventures"/>
    <s v="2,00,000"/>
    <x v="1"/>
    <n v="4"/>
  </r>
  <r>
    <x v="743"/>
    <n v="2014"/>
    <s v="201"/>
    <x v="54"/>
    <s v="HealthCare"/>
    <s v="Cancer Helpline is a source of information and support, helping with all the things that people affected by cancer want and need."/>
    <s v="Sonali Srungaram, Sasi Sunkara"/>
    <s v="Axilor"/>
    <s v="15,00,000"/>
    <x v="8"/>
    <n v="3"/>
  </r>
  <r>
    <x v="744"/>
    <n v="2019"/>
    <s v="201"/>
    <x v="55"/>
    <s v="EdTech"/>
    <s v="India's first online platform for mentors enabling them to translate their expertise into a profitable online course"/>
    <s v="Suraj Juneja, Vijay Rachh, and Aaquib Hussain"/>
    <m/>
    <s v="15,00,000"/>
    <x v="1"/>
    <n v="1"/>
  </r>
  <r>
    <x v="745"/>
    <n v="2016"/>
    <s v="201"/>
    <x v="56"/>
    <s v="BioTechnology"/>
    <s v="India's First Algal-seaweed Biotechnology Students' Startup in collaboration with ICAR- Central Institute of fisheries and Technology"/>
    <s v="Najeeb Bin Haneef"/>
    <s v="TCN International Commerce"/>
    <s v="1,00,00,000"/>
    <x v="1"/>
    <n v="3"/>
  </r>
  <r>
    <x v="746"/>
    <n v="2014"/>
    <s v="201"/>
    <x v="57"/>
    <s v="Manchester, Greater Manchester"/>
    <s v="Peak helps the world's smartest companies put the power of AI at the center of all commercial decision making with Decision Intelligence"/>
    <s v="Atul Sharma"/>
    <s v="SoftBank Vision Fund 2"/>
    <n v="75000000"/>
    <x v="9"/>
    <n v="9"/>
  </r>
  <r>
    <x v="747"/>
    <n v="2018"/>
    <s v="201"/>
    <x v="58"/>
    <s v="Financial Services"/>
    <s v="moneyHOP is India’s first cross-border neo bank."/>
    <s v="Mayank Goyal"/>
    <m/>
    <n v="1200000"/>
    <x v="0"/>
    <n v="9"/>
  </r>
  <r>
    <x v="748"/>
    <n v="2016"/>
    <s v="201"/>
    <x v="59"/>
    <s v="Consumer Goods"/>
    <s v="Green Soul is No.1 brand on Amazon India in Ergonomic chairs category in terms of customer reviews."/>
    <s v="Ravi Khushwani"/>
    <s v="https://velocity.in/"/>
    <n v="200000"/>
    <x v="1"/>
    <n v="7"/>
  </r>
  <r>
    <x v="749"/>
    <n v="2021"/>
    <s v="202"/>
    <x v="1"/>
    <s v="Financial Services"/>
    <s v="Celebrity NFT platform"/>
    <s v="Varun Chaudhary, Amit Kumar"/>
    <s v="Oasis Capital, Scorpio VC, DeltaHub Capital"/>
    <s v="Undisclosed"/>
    <x v="0"/>
    <n v="12"/>
  </r>
  <r>
    <x v="749"/>
    <n v="2021"/>
    <s v="202"/>
    <x v="1"/>
    <s v="Financial Services"/>
    <s v="Celebrity NFT platform"/>
    <s v="Varun Chaudhary, Amit Kumar"/>
    <s v="Oasis Capital, Scorpio VC, DeltaHub Capital"/>
    <s v="Undisclosed"/>
    <x v="0"/>
    <n v="12"/>
  </r>
  <r>
    <x v="750"/>
    <n v="2020"/>
    <s v="202"/>
    <x v="4"/>
    <s v="Health, Wellness &amp; Fitness"/>
    <s v="mHealth is AI based corporate wellness platform to spread happiness &amp; well-being"/>
    <s v="Rajesh Munjal, Balwinder Singh, Monika Garg"/>
    <s v="India Accelerator"/>
    <s v="Undisclosed"/>
    <x v="0"/>
    <n v="10"/>
  </r>
  <r>
    <x v="751"/>
    <n v="2021"/>
    <s v="202"/>
    <x v="15"/>
    <s v="Financial Services"/>
    <s v="A true Contactless &amp; Cashless and secure payment system reducing cash dependency"/>
    <s v="Vivek Kumar Choubey, Vivek Kumar"/>
    <s v="MaGEHold"/>
    <s v="Undisclosed"/>
    <x v="10"/>
    <n v="9"/>
  </r>
  <r>
    <x v="752"/>
    <n v="2020"/>
    <s v="202"/>
    <x v="0"/>
    <s v="Online Media"/>
    <s v="India’s Fastest Growing Streaming Social Network"/>
    <s v="Balkrishna Singh, Harvinderjit Singh Bhatia"/>
    <s v="SucSEED Indovation Fund"/>
    <s v="Undisclosed"/>
    <x v="0"/>
    <n v="9"/>
  </r>
  <r>
    <x v="753"/>
    <n v="2020"/>
    <s v="202"/>
    <x v="0"/>
    <s v="Healthtech"/>
    <s v="Neodocs is a part of India's prominent Social Impact Accelerator program, AISEA."/>
    <s v="Nikunj Malpani, Anurag Meena, Pratik Lodha"/>
    <s v="Y Combinator, 9Unicorns, Titan Capital"/>
    <s v="Undisclosed"/>
    <x v="1"/>
    <n v="8"/>
  </r>
  <r>
    <x v="753"/>
    <n v="2020"/>
    <s v="202"/>
    <x v="0"/>
    <s v="Healthtech"/>
    <s v="Neodocs is a part of India's prominent Social Impact Accelerator program, AISEA."/>
    <s v="Nikunj Malpani, Anurag Meena, Pratik Lodha"/>
    <s v="Y Combinator, 9Unicorns, Titan Capital"/>
    <s v="Undisclosed"/>
    <x v="10"/>
    <n v="8"/>
  </r>
  <r>
    <x v="754"/>
    <n v="2020"/>
    <s v="202"/>
    <x v="1"/>
    <s v="FinTech"/>
    <s v="Akudo is pioneering the concept of Learning-First Banking for Teenagers."/>
    <s v="Lavika Aggarwal, Sajal Khanna, Jagveer Gandhi"/>
    <s v="Y Combinator, Incubate Fund India"/>
    <s v="Undisclosed"/>
    <x v="10"/>
    <n v="8"/>
  </r>
  <r>
    <x v="755"/>
    <n v="2020"/>
    <s v="202"/>
    <x v="1"/>
    <s v="Transportation"/>
    <s v="Urban Mobility Affordable, Punctual &amp; Sustainable."/>
    <s v="Girish Nagpal, Kaaman Agarwal"/>
    <m/>
    <s v="Undisclosed"/>
    <x v="1"/>
    <n v="8"/>
  </r>
  <r>
    <x v="756"/>
    <n v="2020"/>
    <s v="202"/>
    <x v="8"/>
    <s v="Automotive"/>
    <s v="GODI is a technology innovation organization focused on the design and manufacturing of green energy storage solutions."/>
    <s v="Mahesh Godi"/>
    <s v="Blue Ashva Capital"/>
    <s v="Undisclosed"/>
    <x v="1"/>
    <n v="7"/>
  </r>
  <r>
    <x v="757"/>
    <n v="2020"/>
    <s v="202"/>
    <x v="4"/>
    <s v="B2B E-commerce"/>
    <s v="Tyreplex is digitizing the tyre dealers in India."/>
    <s v="Puneet Bhaskar, Rupendra Pratap Singh"/>
    <s v="AdvantEdge Founders"/>
    <s v="Undisclosed"/>
    <x v="0"/>
    <n v="7"/>
  </r>
  <r>
    <x v="758"/>
    <n v="2020"/>
    <s v="202"/>
    <x v="1"/>
    <s v="EdTech"/>
    <s v="A goal-oriented, outcome-driven platform to make leadership coaching accessible to all."/>
    <s v="Aishwarya Goel, Gaurav Jhunjhnuwala"/>
    <s v="Antler India"/>
    <s v="Undisclosed"/>
    <x v="28"/>
    <n v="7"/>
  </r>
  <r>
    <x v="759"/>
    <n v="2020"/>
    <s v="202"/>
    <x v="4"/>
    <s v="Computer software"/>
    <s v="Codedamn enables anyone to learn and practice real-world programming skills and become industry relevant through our learning paths."/>
    <s v="Mehul Mohan"/>
    <s v="Antler India"/>
    <s v="Undisclosed"/>
    <x v="10"/>
    <n v="7"/>
  </r>
  <r>
    <x v="760"/>
    <n v="2020"/>
    <s v="202"/>
    <x v="1"/>
    <s v="Industrial Automation"/>
    <s v="Accio Robotics is involved in the designing and manufacturing of state-of-the-art Robotics Automation solutions."/>
    <s v="Tuhin Sharma, Pranav Srinivasan"/>
    <s v="Uday Sodhi"/>
    <s v="Undisclosed"/>
    <x v="1"/>
    <n v="6"/>
  </r>
  <r>
    <x v="761"/>
    <n v="2020"/>
    <s v="202"/>
    <x v="1"/>
    <s v="HealthCare"/>
    <s v="Social Commerce Marketplace for health and wellness. Help people discover products suited to their health needs."/>
    <s v="Shrijit Venkatesh, Snigdha Kumar"/>
    <m/>
    <s v="Undisclosed"/>
    <x v="1"/>
    <n v="6"/>
  </r>
  <r>
    <x v="762"/>
    <n v="2020"/>
    <s v="202"/>
    <x v="4"/>
    <s v="Logistics"/>
    <s v="Wherehouse.io is a supply chain intelligence company, helping brands to move closer to their customers enabling faster and better deliveries and accelerating business growth."/>
    <s v="Vaibhav Chawla, Jeevan Prakash, Lavelesh Sharma"/>
    <s v="Better Capital"/>
    <s v="Undisclosed"/>
    <x v="0"/>
    <n v="6"/>
  </r>
  <r>
    <x v="763"/>
    <n v="2021"/>
    <s v="202"/>
    <x v="1"/>
    <s v="Insuretech"/>
    <s v="Paz Care is India's leading Employee Benefits &amp; Health insurance platform"/>
    <s v="Sanchit Malik"/>
    <s v="Ashish Hemrajani, Parikshit Dar"/>
    <s v="Undisclosed"/>
    <x v="1"/>
    <n v="6"/>
  </r>
  <r>
    <x v="764"/>
    <n v="2020"/>
    <s v="202"/>
    <x v="0"/>
    <s v="FinTech"/>
    <s v="DigiSparsh is India's first and only healthcare fintech platform which aims to make healthcare facilities accessible to everyone in the country."/>
    <s v="Saurabh Soni, Akhilesh Gandhi"/>
    <s v="GoAhead Ventures"/>
    <s v="Undisclosed"/>
    <x v="0"/>
    <n v="6"/>
  </r>
  <r>
    <x v="765"/>
    <n v="2020"/>
    <s v="202"/>
    <x v="1"/>
    <s v="E-commerce"/>
    <s v="Supporting independent businesses and retail entrepreneurs with better than market wholesale prices and supply chain."/>
    <s v="Shruti, Manish Kumar"/>
    <s v="Blume Ventures, Whiteboard Capital"/>
    <s v="Undisclosed"/>
    <x v="8"/>
    <n v="6"/>
  </r>
  <r>
    <x v="766"/>
    <n v="2020"/>
    <s v="202"/>
    <x v="1"/>
    <s v="Music"/>
    <s v="Humit is a social networking app for music sharing and discovery."/>
    <s v="Rohit Ganapathy, Prithvi Sankar, Ishaan Negi"/>
    <s v="Antler India"/>
    <s v="Undisclosed"/>
    <x v="10"/>
    <n v="6"/>
  </r>
  <r>
    <x v="767"/>
    <n v="2021"/>
    <s v="202"/>
    <x v="4"/>
    <s v="SaaS startup"/>
    <s v="World's fastest collaborative environment to take tech interviews."/>
    <s v="Rahul Arora, Pushpender Singh Rautela"/>
    <s v="Titan Capital, Kunal Shah"/>
    <s v="Undisclosed"/>
    <x v="0"/>
    <n v="6"/>
  </r>
  <r>
    <x v="768"/>
    <n v="2020"/>
    <s v="202"/>
    <x v="1"/>
    <s v="EdTech"/>
    <s v="Online courses to build creativity and confidence in children through extra-curricular learning"/>
    <s v="Anushree Goenka"/>
    <s v="Better Capital"/>
    <s v="Undisclosed"/>
    <x v="0"/>
    <n v="5"/>
  </r>
  <r>
    <x v="769"/>
    <n v="2020"/>
    <s v="202"/>
    <x v="0"/>
    <s v="Logistics"/>
    <s v="The “ONLINE” Cold Chain network for Reefer trucks and Cold storage facilities."/>
    <s v="Swarup Bose, Rajneesh Raman, Arbind Jain"/>
    <s v="Eaglewings Ventures"/>
    <s v="Undisclosed"/>
    <x v="0"/>
    <n v="5"/>
  </r>
  <r>
    <x v="770"/>
    <n v="2020"/>
    <s v="202"/>
    <x v="1"/>
    <s v="Tech Startup"/>
    <s v="Vitra.ai is an AI-based video translation platform"/>
    <s v="Akash Nidhi PS"/>
    <s v="Inflexor Ventures"/>
    <s v="Undisclosed"/>
    <x v="1"/>
    <n v="4"/>
  </r>
  <r>
    <x v="771"/>
    <n v="2020"/>
    <s v="202"/>
    <x v="1"/>
    <s v="EdTech"/>
    <s v="Uable offers role based programmes to empower children to explore different domains."/>
    <s v="Saurabh Saxena"/>
    <s v="Chiratae Ventures, JAFCO Asia"/>
    <s v="Undisclosed"/>
    <x v="0"/>
    <n v="4"/>
  </r>
  <r>
    <x v="772"/>
    <n v="2020"/>
    <s v="202"/>
    <x v="0"/>
    <s v="Tech Startup"/>
    <s v="Anar is a communications and networking platform for businesses around the world."/>
    <s v="Nishank Jain, Sanjay Bhat"/>
    <s v="Titan Capital, First Cheque"/>
    <s v="Undisclosed"/>
    <x v="1"/>
    <n v="3"/>
  </r>
  <r>
    <x v="773"/>
    <n v="2020"/>
    <s v="202"/>
    <x v="1"/>
    <s v="EdTech"/>
    <s v="Coding education platform for K-12 students"/>
    <s v="Satyam Baranwal, Vivek Prakash"/>
    <s v="Y Combinator, Rebright Partners"/>
    <s v="Undisclosed"/>
    <x v="1"/>
    <n v="2"/>
  </r>
  <r>
    <x v="774"/>
    <n v="2020"/>
    <s v="202"/>
    <x v="4"/>
    <s v="Content commerce"/>
    <s v="A shop worthy content platform, personalized!"/>
    <s v="Ashwarya Garg, Akshay Bhatnagar"/>
    <s v="ScoopWhoop"/>
    <s v="Undisclosed"/>
    <x v="10"/>
    <n v="2"/>
  </r>
  <r>
    <x v="775"/>
    <n v="2020"/>
    <s v="202"/>
    <x v="0"/>
    <s v="E-commerce"/>
    <s v="KIKO TV is an AI-based short live video e-commerce platform."/>
    <s v="Shivam Varshney"/>
    <s v="Sunil Kumar Singhvi, 9Unicorns Accelerator Fund"/>
    <s v="Undisclosed"/>
    <x v="8"/>
    <n v="1"/>
  </r>
  <r>
    <x v="776"/>
    <n v="2020"/>
    <s v="202"/>
    <x v="0"/>
    <s v="Human Resources"/>
    <s v="A Future of Work Platform for diffusing Employee Tacit Knowledge and enabling Peer Learning Networks"/>
    <s v="Backed by 100x.VC"/>
    <s v="Omkar Pandharkame, Ketaki Ogale"/>
    <s v="ITO Angel Network, LetsVenture"/>
    <x v="29"/>
    <n v="7"/>
  </r>
  <r>
    <x v="777"/>
    <n v="2020"/>
    <s v="202"/>
    <x v="4"/>
    <s v="EdTech"/>
    <s v="Soft Skills that make Smart Leaders"/>
    <s v="Holistic Development Programs for children in age range 5-15"/>
    <s v="Vishal Gupta"/>
    <s v="ah! Ventures"/>
    <x v="29"/>
    <n v="7"/>
  </r>
  <r>
    <x v="778"/>
    <n v="2020"/>
    <s v="202"/>
    <x v="1"/>
    <s v="Social platform"/>
    <s v="A platform for creators to build immersive connections with their fans and followers and monetize them."/>
    <s v="Vimal Singh Rathore, Aseem Gupta"/>
    <s v="Angel investors"/>
    <s v="8,00,000"/>
    <x v="0"/>
    <n v="3"/>
  </r>
  <r>
    <x v="779"/>
    <n v="2020"/>
    <s v="202"/>
    <x v="0"/>
    <s v="E-commerce"/>
    <s v="A better model for instant grocery delivery in India."/>
    <s v="Kaivalya Vohra, Aadit Palicha"/>
    <s v="Global Founders Capital"/>
    <s v="7,20,000"/>
    <x v="10"/>
    <n v="1"/>
  </r>
  <r>
    <x v="780"/>
    <n v="2020"/>
    <s v="202"/>
    <x v="0"/>
    <s v="FinTech"/>
    <s v="Make purchases online or at neighborhood store in easy EMIs through ShopSe."/>
    <s v="Pallav Jain, Abhishek Nimonkar, Yagnesh Desai"/>
    <s v="Chiratae Ventures, BEENEXT"/>
    <s v="55,00,000"/>
    <x v="1"/>
    <n v="4"/>
  </r>
  <r>
    <x v="781"/>
    <n v="2020"/>
    <s v="202"/>
    <x v="1"/>
    <s v="EdTech"/>
    <s v="An online-first, global academy for extracurricular learning | Private &amp; small group online classes for kids"/>
    <s v="Bhavik Rathod, Tripti Ahuja"/>
    <s v="Alpha Wave Incubation"/>
    <s v="50,00,000"/>
    <x v="6"/>
    <n v="1"/>
  </r>
  <r>
    <x v="782"/>
    <n v="2020"/>
    <s v="202"/>
    <x v="0"/>
    <s v="FinTech"/>
    <s v="Affordable insurance for the next billion Indians"/>
    <s v="Vikul Goyal"/>
    <s v="Titan Capital, Y Combinator"/>
    <s v="5,00,000"/>
    <x v="0"/>
    <n v="3"/>
  </r>
  <r>
    <x v="783"/>
    <n v="2020"/>
    <s v="202"/>
    <x v="4"/>
    <s v="EdTech"/>
    <s v="EMPOWER LEARNERS TO BE FUTURE READY USING AI"/>
    <s v="Kartik Sharma, Ashish Aggarwal"/>
    <s v="S Chand"/>
    <s v="5,00,000"/>
    <x v="1"/>
    <n v="1"/>
  </r>
  <r>
    <x v="784"/>
    <n v="2021"/>
    <s v="202"/>
    <x v="1"/>
    <s v="Clothing"/>
    <s v="Mensa scales brands leveraging its expertise in ecommerce, technology, marketing, category management &amp; demand planning."/>
    <s v="Ananth Narayanan"/>
    <s v="Accel Partners, Falcon Edge Capital, Norwest Venture Partners"/>
    <s v="5,00,00,000"/>
    <x v="6"/>
    <n v="5"/>
  </r>
  <r>
    <x v="785"/>
    <n v="2020"/>
    <s v="202"/>
    <x v="1"/>
    <s v="Blogging"/>
    <s v="Koo App operates as a microblogging app."/>
    <s v="Mayank Bidawatka, Aprameya Radhakrishna"/>
    <s v="3one4 Capital, Accel"/>
    <s v="41,00,000"/>
    <x v="6"/>
    <n v="2"/>
  </r>
  <r>
    <x v="786"/>
    <n v="2020"/>
    <s v="202"/>
    <x v="1"/>
    <s v="IT startup"/>
    <s v="AI-Powered Robotic Virtual Assistant (RVA) for Amplifying Performance of Poor quality leads and bring more MQL and SQL"/>
    <s v="Swapnil Jain, Sujit Das Biswas"/>
    <s v="Inflection Point Ventures"/>
    <s v="4,00,000"/>
    <x v="8"/>
    <n v="4"/>
  </r>
  <r>
    <x v="771"/>
    <n v="2020"/>
    <s v="202"/>
    <x v="1"/>
    <s v="EdTech"/>
    <s v="Uable are on a bold mission to redefine the future for millions of teenagers around the world."/>
    <s v="Saurabh saxena"/>
    <s v="JAFCO Asia, Chiratae Ventures"/>
    <s v="3,50,00,000"/>
    <x v="8"/>
    <n v="4"/>
  </r>
  <r>
    <x v="787"/>
    <n v="2020"/>
    <s v="202"/>
    <x v="1"/>
    <s v="EdTech"/>
    <s v="Mission to support young graduates in enhancing their learnings and transform them into big earnings."/>
    <s v="Ronak Agrawal, Rajat Agrawal, Deepak Kharol"/>
    <s v="Titan Capital"/>
    <s v="3,00,000"/>
    <x v="0"/>
    <n v="3"/>
  </r>
  <r>
    <x v="788"/>
    <n v="2020"/>
    <s v="202"/>
    <x v="1"/>
    <s v="Gaming"/>
    <s v="Video integrated social-gaming platform"/>
    <s v="Vipul Garg, Sourav Lashkari, Mehul Mittal"/>
    <s v="Titan Capital, iSeed, First Cheque, 3.0 Fund."/>
    <s v="3,00,000"/>
    <x v="10"/>
    <n v="3"/>
  </r>
  <r>
    <x v="789"/>
    <n v="2020"/>
    <s v="202"/>
    <x v="1"/>
    <s v="B2B service"/>
    <s v="Digitising the interactions between core industry and vendors for engineering services"/>
    <s v="Rajesh Reddy, Sandesh Paturi"/>
    <s v="Accel, Nexus Venture"/>
    <s v="3,00,000"/>
    <x v="0"/>
    <n v="1"/>
  </r>
  <r>
    <x v="785"/>
    <n v="2020"/>
    <s v="202"/>
    <x v="1"/>
    <s v="Social Media"/>
    <s v="Koo App operates as a microblogging app."/>
    <s v="Aprameya Radhakrishna, Mayank Bidawatka"/>
    <s v="Balaji Srinivasan, Naval Ravikant"/>
    <s v="3,00,00,000"/>
    <x v="4"/>
    <n v="5"/>
  </r>
  <r>
    <x v="790"/>
    <n v="2020"/>
    <s v="202"/>
    <x v="16"/>
    <s v="B2B Manufacturing"/>
    <s v="Fashinza is a B2B manufacturing marketplace that solves apparel/fashion supply chain challenges."/>
    <s v="Abhishek Sharma, Pawan Gupta"/>
    <s v="Accel Partners, Elevation Capital"/>
    <s v="26,00,000"/>
    <x v="0"/>
    <n v="1"/>
  </r>
  <r>
    <x v="791"/>
    <n v="2020"/>
    <s v="202"/>
    <x v="1"/>
    <s v="Fashion"/>
    <s v="BlissClub is a community first women’s activewear brand. It is a Direct-to-Consumer brand in the active lifestyle space, founded in 2020 by ISB Alum Minu Margeret"/>
    <s v="Minu Margeret"/>
    <s v="Elevation Capital"/>
    <s v="20,00,000"/>
    <x v="0"/>
    <n v="5"/>
  </r>
  <r>
    <x v="792"/>
    <n v="2020"/>
    <s v="202"/>
    <x v="0"/>
    <s v="FinTech"/>
    <s v="A global platform of founders for founders offering investment, network and business opportunities."/>
    <s v="Neeraj Tyagi"/>
    <s v="Geekster"/>
    <s v="20,00,000"/>
    <x v="10"/>
    <n v="5"/>
  </r>
  <r>
    <x v="793"/>
    <n v="2020"/>
    <s v="202"/>
    <x v="4"/>
    <s v="FinTech"/>
    <s v="CredFlow provides financial solutions to automate your cashflows."/>
    <s v="Kunal Aggarwal"/>
    <s v="Stellaris Venture Partners, Omidyar Network India, Flourish Ventures"/>
    <s v="20,00,000"/>
    <x v="0"/>
    <n v="4"/>
  </r>
  <r>
    <x v="794"/>
    <n v="2020"/>
    <s v="202"/>
    <x v="4"/>
    <s v="Consulting"/>
    <s v="Nexprt Solutions offers end-to-end and 100% customized import solutions."/>
    <s v="Harsha Vardhan K"/>
    <s v="Titan Capital"/>
    <s v="20,00,000"/>
    <x v="1"/>
    <n v="3"/>
  </r>
  <r>
    <x v="795"/>
    <n v="2020"/>
    <s v="202"/>
    <x v="0"/>
    <s v="Real Estate"/>
    <s v="Method &amp; Madness Technology operates as a real-estate tech company."/>
    <s v="Aditya Jhaveri"/>
    <s v="Justin Mateen"/>
    <s v="20,00,000"/>
    <x v="0"/>
    <n v="2"/>
  </r>
  <r>
    <x v="796"/>
    <n v="2020"/>
    <s v="202"/>
    <x v="1"/>
    <s v="FinTech"/>
    <s v="Building high-yield Debt assets for retail investors"/>
    <s v="Ajinkya Kulkarni, Abhik Patel"/>
    <s v="Zerodha's Rainmatter Capital, Better Capital"/>
    <s v="20,00,000"/>
    <x v="0"/>
    <n v="1"/>
  </r>
  <r>
    <x v="797"/>
    <n v="2020"/>
    <s v="202"/>
    <x v="0"/>
    <s v="EdTech"/>
    <s v="BeyondSkool is a live upskilling platform for kids"/>
    <s v="Payal Gaba"/>
    <s v="Tomorrow Capital"/>
    <s v="20,00,000"/>
    <x v="0"/>
    <n v="1"/>
  </r>
  <r>
    <x v="798"/>
    <n v="2020"/>
    <s v="202"/>
    <x v="4"/>
    <s v="EdTech"/>
    <s v="Instant learning platform for students while self study."/>
    <s v="Imbesat Ahmad, Shadman Anwer"/>
    <s v="Better Capital"/>
    <s v="2,60,000"/>
    <x v="10"/>
    <n v="2"/>
  </r>
  <r>
    <x v="799"/>
    <n v="2020"/>
    <s v="202"/>
    <x v="4"/>
    <s v="TaaS startup"/>
    <s v="A peer to peer support network, which would enable billions of users across the world"/>
    <s v="Imran Ladiwala, Mishu Ahluwalia"/>
    <s v="PointOne Capital, Core91 VC"/>
    <s v="2,50,000"/>
    <x v="0"/>
    <n v="1"/>
  </r>
  <r>
    <x v="800"/>
    <n v="2020"/>
    <s v="202"/>
    <x v="1"/>
    <s v="SaaS startup"/>
    <s v="India's #1 SaaS based Salon experience Software"/>
    <s v="Divyanshu Singh"/>
    <s v="Inflection Point Ventures"/>
    <s v="2,00,000"/>
    <x v="8"/>
    <n v="5"/>
  </r>
  <r>
    <x v="801"/>
    <n v="2020"/>
    <s v="202"/>
    <x v="1"/>
    <s v="Human Resources"/>
    <s v="Help startups to find interns who are verified on their software development skills and problem-solving abilities."/>
    <s v="Atul Singhal, Sudhanshu Singh"/>
    <s v="Varun Alagh, Harish Daiya"/>
    <s v="18,00,000"/>
    <x v="0"/>
    <n v="5"/>
  </r>
  <r>
    <x v="802"/>
    <n v="2020"/>
    <s v="202"/>
    <x v="1"/>
    <s v="AgriTech"/>
    <s v="India's 1st award winning technology led digital ecosystem for Silk"/>
    <s v="Utkarsh Apoorva"/>
    <s v="Omnivore, Strive Ventures"/>
    <s v="17,00,000"/>
    <x v="0"/>
    <n v="3"/>
  </r>
  <r>
    <x v="803"/>
    <n v="2020"/>
    <s v="202"/>
    <x v="1"/>
    <s v="Gaming"/>
    <s v="Turnip is a live game streaming and community platform."/>
    <s v="Aditya Sharma, Pooja Dubey"/>
    <s v="Elevation Capital"/>
    <s v="16,00,000"/>
    <x v="0"/>
    <n v="1"/>
  </r>
  <r>
    <x v="804"/>
    <n v="2020"/>
    <s v="202"/>
    <x v="4"/>
    <s v="Health care"/>
    <s v="Jeevam Health is an Online Medical Clinic to Cure Root Cause of Chronic Issues in India."/>
    <s v="Kamran alam, Piyush vishwakarma"/>
    <s v="Y Combinator"/>
    <s v="15,00,000"/>
    <x v="10"/>
    <n v="3"/>
  </r>
  <r>
    <x v="805"/>
    <n v="2020"/>
    <s v="202"/>
    <x v="1"/>
    <s v="FinTech"/>
    <s v="Velocity provides revenue-based-financing to online businesses. It aims to build the future of banking and financial services for new age businesses in India."/>
    <s v="Abhiroop Medhekar, Atul Khichariya, Saurav Swaroop"/>
    <s v="Valar Ventures"/>
    <s v="13,00,000"/>
    <x v="0"/>
    <n v="3"/>
  </r>
  <r>
    <x v="806"/>
    <n v="2021"/>
    <s v="202"/>
    <x v="1"/>
    <s v="Gaming"/>
    <s v="A competitive game publishing platform to help developers in India and Southeast Asia to publish their games, and compete with the global incumbents."/>
    <s v="Ravi Vyas"/>
    <m/>
    <s v="11,00,000"/>
    <x v="0"/>
    <n v="4"/>
  </r>
  <r>
    <x v="807"/>
    <n v="2020"/>
    <s v="202"/>
    <x v="15"/>
    <s v="IoT platform"/>
    <s v="Thingsup is an Enterprise Grade IoT Platform."/>
    <s v="Akshay Ghadage, Pranav Naiknavare"/>
    <s v="GSF Accelerator"/>
    <s v="10,00,000"/>
    <x v="1"/>
    <n v="5"/>
  </r>
  <r>
    <x v="808"/>
    <n v="2020"/>
    <s v="202"/>
    <x v="0"/>
    <s v="FinTech"/>
    <s v="A comprehensive, high quality, open-architecture based Wealth Management and Investment Advisory platform, to cater to investors across the board: Individuals, Businesses/Corporate Treasuries, Family Offices, Trusts and more."/>
    <s v="Gaurav Arora"/>
    <s v="Rishi Kumar Bagla, Krishen Lal Khanna"/>
    <s v="10,00,000"/>
    <x v="8"/>
    <n v="5"/>
  </r>
  <r>
    <x v="809"/>
    <n v="2020"/>
    <s v="202"/>
    <x v="1"/>
    <s v="Heathcare"/>
    <s v="Janani.ai is a fertility care provider."/>
    <s v="Nilay Mehrotra"/>
    <s v="Sweta Rau, 9Unicorns Accelerator Fund"/>
    <s v="10,00,000"/>
    <x v="0"/>
    <n v="3"/>
  </r>
  <r>
    <x v="810"/>
    <n v="2020"/>
    <s v="202"/>
    <x v="1"/>
    <s v="FinTech"/>
    <s v="Youth Neobank enabling financial solutions for the teenagers and young people"/>
    <s v="Mukund V Rao"/>
    <m/>
    <s v="10,00,000"/>
    <x v="0"/>
    <n v="3"/>
  </r>
  <r>
    <x v="811"/>
    <n v="2020"/>
    <s v="202"/>
    <x v="0"/>
    <s v="FemTech"/>
    <s v="Say Cheese is the first holistic women-happiness platform in India, focused to increase the happiness of women through personalized solutions"/>
    <s v="Rajpreet Kaur"/>
    <m/>
    <s v="10,00,000"/>
    <x v="0"/>
    <n v="3"/>
  </r>
  <r>
    <x v="812"/>
    <n v="2020"/>
    <s v="202"/>
    <x v="1"/>
    <s v="FinTech"/>
    <s v="Siply Services operates as a micro-savings platform."/>
    <s v="Sousthav Chakrabarty, Anil Bhat"/>
    <s v="Inflection Point Ventures"/>
    <s v="10,00,000"/>
    <x v="0"/>
    <n v="2"/>
  </r>
  <r>
    <x v="813"/>
    <n v="2020"/>
    <s v="202"/>
    <x v="4"/>
    <s v="Tech Startup"/>
    <s v="Leverages artificial intelligence (AI) to build products for the education sector"/>
    <s v="Shivam Sood, Lark Aakarshan"/>
    <s v="Jimmy Singh"/>
    <s v="10,00,000"/>
    <x v="0"/>
    <n v="1"/>
  </r>
  <r>
    <x v="814"/>
    <n v="2020"/>
    <s v="202"/>
    <x v="4"/>
    <s v="EdTech"/>
    <s v="Junio is a kids-focused digital pocket money-smart card."/>
    <s v="Shankar Nath"/>
    <s v="Kunal Shah, Deepak Abbot"/>
    <s v="10,00,000"/>
    <x v="1"/>
    <n v="1"/>
  </r>
  <r>
    <x v="812"/>
    <n v="2020"/>
    <s v="202"/>
    <x v="1"/>
    <s v="FinTech"/>
    <s v="Siply Services operates as a micro-savings platform."/>
    <s v="Sousthav Chakrabarty"/>
    <s v="Inflection Point Ventures"/>
    <s v="10,00,000"/>
    <x v="0"/>
    <n v="1"/>
  </r>
  <r>
    <x v="815"/>
    <n v="2020"/>
    <s v="202"/>
    <x v="1"/>
    <s v="EdTech"/>
    <s v="Teachmint is an online learning platform that focuses on tutor-student connectivity."/>
    <s v="Anshuman Kumar, Divyansh Bordia, Mihir Gupta, Payoj Jain"/>
    <s v="Lightspeed India Partners, CM Ventures"/>
    <s v="1,65,00,000"/>
    <x v="6"/>
    <n v="5"/>
  </r>
  <r>
    <x v="816"/>
    <n v="2020"/>
    <s v="202"/>
    <x v="1"/>
    <s v="FinTech"/>
    <s v="Zolve Innovations operates as a neo-banking startup."/>
    <s v="Raghunandan G"/>
    <s v="Kunal Shah, Greg Kidd"/>
    <s v="1,50,00,000"/>
    <x v="0"/>
    <n v="2"/>
  </r>
  <r>
    <x v="817"/>
    <n v="2020"/>
    <s v="202"/>
    <x v="4"/>
    <s v="FinTech"/>
    <s v="Ruptok operates as a fintech platform for gold loans"/>
    <s v="Ankur Gupta, Akshita Gupta, Yashwardhan Aeren"/>
    <s v="Wurk"/>
    <s v="1,00,00,000"/>
    <x v="1"/>
    <n v="1"/>
  </r>
  <r>
    <x v="818"/>
    <n v="2021"/>
    <s v="202"/>
    <x v="1"/>
    <s v="Automotive"/>
    <s v="Create and Inspire the future of sustainable urban transportation through Accelerated Innovation."/>
    <s v="Subramaniam Narayan, Niraj Rajmohan"/>
    <s v="TVS Motor, Zoho"/>
    <n v="150000000"/>
    <x v="9"/>
    <n v="12"/>
  </r>
  <r>
    <x v="818"/>
    <n v="2021"/>
    <s v="202"/>
    <x v="1"/>
    <s v="Automotive"/>
    <s v="Create and Inspire the future of sustainable urban transportation through Accelerated Innovation."/>
    <s v="Subramaniam Narayan, Niraj Rajmohan"/>
    <s v="TVS Motor, Zoho"/>
    <n v="150000000"/>
    <x v="9"/>
    <n v="12"/>
  </r>
  <r>
    <x v="819"/>
    <n v="2021"/>
    <s v="202"/>
    <x v="15"/>
    <s v="Information Technology &amp; Services"/>
    <s v="South Asia’s largest Content-to-Commerce scale-up investing 100 million in fast-growing beauty &amp; personal care brands."/>
    <s v="Darpan Sanghvi, Priyanka Gill, Naiyya saggi"/>
    <s v="Warburg Pincus , Prosus Ventures"/>
    <n v="150000000"/>
    <x v="11"/>
    <n v="11"/>
  </r>
  <r>
    <x v="820"/>
    <n v="2021"/>
    <s v="202"/>
    <x v="4"/>
    <s v="D2C Business"/>
    <s v="Globalbees partners with entrepreneurs who have built an online-first business. Our team scales up D2C businesses in India and abroad."/>
    <s v="Nitin Agarwal"/>
    <s v="FirstCry, Lightspeed Venture Partners"/>
    <n v="150000000"/>
    <x v="6"/>
    <n v="7"/>
  </r>
  <r>
    <x v="821"/>
    <n v="2021"/>
    <s v="202"/>
    <x v="1"/>
    <s v="D2C"/>
    <s v="Mensa scales brands leveraging its expertise in ecommerce, technology, marketing, category management &amp; demand planning."/>
    <s v="Ananth Narayanan"/>
    <s v="Alpha Wave Ventures, Falcon Edge Capital"/>
    <n v="135000000"/>
    <x v="4"/>
    <n v="11"/>
  </r>
  <r>
    <x v="822"/>
    <n v="2021"/>
    <s v="202"/>
    <x v="1"/>
    <s v="E-commerce"/>
    <s v="Ability to consistently deliver 2,500+ products in 10 minutes flat."/>
    <s v="Aadit Palicha, Kaivalya Vohra"/>
    <s v="Y-Combinator"/>
    <n v="100000000"/>
    <x v="1"/>
    <n v="12"/>
  </r>
  <r>
    <x v="815"/>
    <n v="2020"/>
    <s v="202"/>
    <x v="1"/>
    <s v="E-learning"/>
    <s v="Teachmint is an education infrastructure provider and India’s largest teaching platform."/>
    <s v="Divyansh Bordia, Mihir Gupta"/>
    <s v="Rocketship.vc, Vulcan Capital"/>
    <n v="78000000"/>
    <x v="4"/>
    <n v="10"/>
  </r>
  <r>
    <x v="823"/>
    <n v="2020"/>
    <s v="202"/>
    <x v="1"/>
    <s v="Financial Services"/>
    <s v="Uni Card splits your payments into 3 parts, over 3 months, at 0 extra costs."/>
    <s v="Nitin Gupta, Prateek Jindal, Laxmikant Vyas"/>
    <s v="General Catalyst, Eight Roads Ventures, Elevation Capital"/>
    <n v="70000000"/>
    <x v="6"/>
    <n v="12"/>
  </r>
  <r>
    <x v="822"/>
    <n v="2021"/>
    <s v="202"/>
    <x v="0"/>
    <s v="E-commerce"/>
    <s v="Grocery delivery startup"/>
    <s v="Aadit Palicha, Kaivalya Vohra"/>
    <s v="Glade Brook Capital, Nexus, Y Combinator"/>
    <n v="60000000"/>
    <x v="1"/>
    <n v="11"/>
  </r>
  <r>
    <x v="824"/>
    <n v="2020"/>
    <s v="202"/>
    <x v="0"/>
    <s v="Food &amp; Beverages"/>
    <s v="FRAAZO is Mumbai's favourite App for Fresh Vegetables and Fruits coming straight from the Farm to your Doorstep within 18 Hours."/>
    <s v="Atul Kumar, Aashish Krishnatre"/>
    <s v="WestBridge Capital"/>
    <n v="50000000"/>
    <x v="4"/>
    <n v="10"/>
  </r>
  <r>
    <x v="816"/>
    <n v="2020"/>
    <s v="202"/>
    <x v="1"/>
    <s v="Financial Services"/>
    <s v="World's first cross-border Neobank"/>
    <s v="Raghunandan G"/>
    <s v="DST Global"/>
    <n v="40000000"/>
    <x v="6"/>
    <n v="10"/>
  </r>
  <r>
    <x v="825"/>
    <n v="2021"/>
    <s v="202"/>
    <x v="1"/>
    <s v="D2C"/>
    <s v="G.O.A.T Brand Labs provides a tech-enabled platform for D2C brands to scale."/>
    <s v="Rishi Vasudev, Rameswar Misra"/>
    <s v="Tiger Global, Flipkart Ventures"/>
    <n v="36000000"/>
    <x v="6"/>
    <n v="7"/>
  </r>
  <r>
    <x v="802"/>
    <n v="2020"/>
    <s v="202"/>
    <x v="1"/>
    <s v="B2B"/>
    <s v="ReshaMandi provides a full-stack digital ecosystem in the form of a super app, from FARM to RETAIL."/>
    <s v="Utkarsh Apoorva"/>
    <s v="9Unicorns, Venture Catalysts, Sandeep Singhal"/>
    <n v="30000000"/>
    <x v="6"/>
    <n v="10"/>
  </r>
  <r>
    <x v="826"/>
    <n v="2020"/>
    <s v="202"/>
    <x v="1"/>
    <s v="Community platform"/>
    <s v="Kutumb is a social community enabler."/>
    <s v="Mohit Sharma, Naveen Dewangan, Vipul Allawadhi"/>
    <s v="Tiger Global Management, DST Global"/>
    <n v="26000000"/>
    <x v="6"/>
    <n v="6"/>
  </r>
  <r>
    <x v="805"/>
    <n v="2020"/>
    <s v="202"/>
    <x v="1"/>
    <s v="Financial Services"/>
    <s v="Velocity provides revenue based financing, up to Rs 3 crores, for marketing and inventory spends of online businesses."/>
    <s v="Saurav Swaroop, Abhiroop Medhekar, Atul Khichariya"/>
    <s v="Valar Ventures"/>
    <n v="20000000"/>
    <x v="6"/>
    <n v="11"/>
  </r>
  <r>
    <x v="815"/>
    <n v="2020"/>
    <s v="202"/>
    <x v="1"/>
    <s v="EdTech"/>
    <s v="Teachmint is an all-in-one education technology platform created specifically for the tutors of the digital age."/>
    <s v="Mihir Gupta, Payoj Jain, Divyansh Bordia, Anshuman Kumar"/>
    <s v="Learn Capital"/>
    <n v="20000000"/>
    <x v="13"/>
    <n v="7"/>
  </r>
  <r>
    <x v="827"/>
    <n v="2020"/>
    <s v="202"/>
    <x v="1"/>
    <s v="FinTech"/>
    <s v="Refyne partners with organisations to extend on-demand Earned Wage Access (EWA) to employees."/>
    <s v="Chitresh Sharma, Apoorv Kumar"/>
    <s v="DST Global, RTP Global"/>
    <n v="20000000"/>
    <x v="6"/>
    <n v="6"/>
  </r>
  <r>
    <x v="828"/>
    <n v="2020"/>
    <s v="202"/>
    <x v="1"/>
    <s v="Healthcare"/>
    <s v="Ultrahuman is a global health and fitness platform that aids our user to achieve their true physical and mental potential."/>
    <s v="Mohit Kumar, Vatsal Singhal"/>
    <s v="Tiger Global’s Scott Schleifer"/>
    <n v="17500000"/>
    <x v="1"/>
    <n v="8"/>
  </r>
  <r>
    <x v="829"/>
    <n v="2020"/>
    <s v="202"/>
    <x v="1"/>
    <s v="Healthcare"/>
    <s v="Onsurity is a HealthTech &amp; Employee Benefits organization, disrupting the SME and startup healthcare market with technology and innovation!"/>
    <s v="Yogesh Agarwal, Kulin Shah"/>
    <s v="Nexus Venture Partners"/>
    <n v="16000000"/>
    <x v="6"/>
    <n v="8"/>
  </r>
  <r>
    <x v="830"/>
    <n v="2020"/>
    <s v="202"/>
    <x v="4"/>
    <s v="Information Technology &amp; Services"/>
    <s v="GoKwik is a platform for solving shopping experience problems on e-commerce websites on the internet."/>
    <s v="Chirag, Vivek Bajpai, Ankush Talwar"/>
    <s v="Sequoia Capital India"/>
    <n v="15000000"/>
    <x v="6"/>
    <n v="11"/>
  </r>
  <r>
    <x v="831"/>
    <n v="2020"/>
    <s v="202"/>
    <x v="1"/>
    <s v="E-learning"/>
    <s v="FrontRow enables everyone to pursue their passions - get better, learn from the best and get noticed!"/>
    <s v="Shubhadit Sharma, Mikhil Raj, Ishaan Preet Singh"/>
    <s v="Eight Roads Ventures, GSV"/>
    <n v="14000000"/>
    <x v="6"/>
    <n v="9"/>
  </r>
  <r>
    <x v="832"/>
    <n v="2020"/>
    <s v="202"/>
    <x v="1"/>
    <s v="Food &amp; Beverages"/>
    <s v="Healthy &amp; nutritious foods and cold pressed juices produced in Edinburgh. Currently distributing wholesale within the Edinburgh region."/>
    <s v="Ankit Nagori"/>
    <s v="Iron Pillar, Nordstar, Binny Bansal"/>
    <n v="13000000"/>
    <x v="1"/>
    <n v="8"/>
  </r>
  <r>
    <x v="832"/>
    <n v="2020"/>
    <s v="202"/>
    <x v="1"/>
    <s v="Food &amp; Beverages"/>
    <s v="Healthy &amp; nutritious foods and cold pressed juices produced in Edinburgh. Currently distributing wholesale within the Edinburgh region."/>
    <s v="Ankit Nagori"/>
    <s v="Iron Pillar, Nordstar, Binny Bansal"/>
    <n v="13000000"/>
    <x v="1"/>
    <n v="8"/>
  </r>
  <r>
    <x v="833"/>
    <n v="2020"/>
    <s v="202"/>
    <x v="1"/>
    <s v="Farming"/>
    <s v="Vegrow is in the business of fresh fruits &amp; vegetables with addressable market size of 43 Billion."/>
    <s v="Praneeth Kumar, Shobhit Jain, Mrudhukar Batchu, Kiran Naik"/>
    <s v="Lightspeed Venture Partners, Elevation Capital"/>
    <n v="13000000"/>
    <x v="1"/>
    <n v="7"/>
  </r>
  <r>
    <x v="834"/>
    <n v="2020"/>
    <s v="202"/>
    <x v="1"/>
    <s v="Retail"/>
    <s v="Help forward thinking entrepreneurs by providing them the platform to start, grow, and manage their business online."/>
    <s v="Suumit Shah, Subhash Choudhary"/>
    <s v="HOF Capital, Old Well Ventures, LetsVenture, 9Unicorns"/>
    <n v="11000000"/>
    <x v="6"/>
    <n v="9"/>
  </r>
  <r>
    <x v="824"/>
    <n v="2020"/>
    <s v="202"/>
    <x v="0"/>
    <s v="Food &amp; Beverages"/>
    <s v="FRAAZO is Mumbai's favourite App for Fresh Vegetables and Fruits coming straight from the Farm to your Doorstep within 18 Hours."/>
    <s v="Atul Kumar, Aashish Krishnatre"/>
    <s v="Sixth Sense Ventures, NABVENTURES"/>
    <n v="11000000"/>
    <x v="6"/>
    <n v="7"/>
  </r>
  <r>
    <x v="835"/>
    <n v="2020"/>
    <s v="202"/>
    <x v="1"/>
    <s v="Health, Wellness &amp; Fitness"/>
    <s v="Nova Benefits is the one stop tech platform for providing the best health and wellness benefits to employees."/>
    <s v="Saransh Garg, Yash Gupta"/>
    <s v="Susquehanna International Group, Bessemer Venture Partners"/>
    <n v="10000000"/>
    <x v="6"/>
    <n v="9"/>
  </r>
  <r>
    <x v="836"/>
    <n v="2020"/>
    <s v="202"/>
    <x v="1"/>
    <s v="Product studio"/>
    <s v="A mission to assist a billion Indians in their spiritual journey, through a range of products &amp; services"/>
    <s v="Prashant Sachan"/>
    <s v="Elevation Capital"/>
    <n v="10000000"/>
    <x v="6"/>
    <n v="9"/>
  </r>
  <r>
    <x v="837"/>
    <n v="2021"/>
    <s v="202"/>
    <x v="1"/>
    <s v="Health"/>
    <s v="Innovative technology, compassionate diabetes experts and personalised plans, which will help lead a normal life once more."/>
    <s v="Shivtosh Kumar, Madan Somasundaram"/>
    <s v="Cure.fit, Endiya Partners, Tanglin Venture"/>
    <n v="10000000"/>
    <x v="1"/>
    <n v="9"/>
  </r>
  <r>
    <x v="838"/>
    <n v="2021"/>
    <s v="202"/>
    <x v="5"/>
    <s v="E-learning"/>
    <s v="AI powered teaching assistant for 100 Mn teachers across the world"/>
    <m/>
    <s v="Aditya Singhal, Nishant Sinha"/>
    <n v="9500000"/>
    <x v="0"/>
    <n v="12"/>
  </r>
  <r>
    <x v="839"/>
    <n v="2020"/>
    <s v="202"/>
    <x v="0"/>
    <s v="Marketing &amp; Advertising"/>
    <s v="India's largest platform-first martech startup"/>
    <s v="Saurabh Varma"/>
    <s v="Pi Ventures LLP, Tanas Capital, Prodapt Holdings"/>
    <n v="7000000"/>
    <x v="8"/>
    <n v="10"/>
  </r>
  <r>
    <x v="840"/>
    <n v="2021"/>
    <s v="202"/>
    <x v="0"/>
    <s v="Investment Management"/>
    <s v="Integrated Portfolios designed by experts with decades of investing, Unique access to pre-IPO and startup investing"/>
    <s v="Sandeep Jethwani, Vaibhav Porwal, Sahil Contractor"/>
    <s v="Elevation Capital, Matrix Partners India"/>
    <n v="7000000"/>
    <x v="0"/>
    <n v="9"/>
  </r>
  <r>
    <x v="841"/>
    <n v="2021"/>
    <s v="202"/>
    <x v="1"/>
    <s v="Capital Markets"/>
    <s v="Trinkerr is India's first social trading platform."/>
    <s v="Manvendra Singh, Gaurav Agarwal"/>
    <s v="Accel India"/>
    <n v="6600000"/>
    <x v="6"/>
    <n v="12"/>
  </r>
  <r>
    <x v="841"/>
    <n v="2021"/>
    <s v="202"/>
    <x v="1"/>
    <s v="Capital Markets"/>
    <s v="Trinkerr is India's first social trading platform."/>
    <s v="Manvendra Singh, Gaurav Agarwal"/>
    <s v="Accel India"/>
    <n v="6600000"/>
    <x v="6"/>
    <n v="12"/>
  </r>
  <r>
    <x v="842"/>
    <n v="2021"/>
    <s v="202"/>
    <x v="1"/>
    <s v="Financial Services"/>
    <s v="Building India's first social crypto exchange"/>
    <s v="Bhagaban Behera, Sriharsha Setty, Nakul Kelkar"/>
    <s v="Y Combinator, Goat VC, JAM Fund, Goodwater Capital"/>
    <n v="5500000"/>
    <x v="1"/>
    <n v="11"/>
  </r>
  <r>
    <x v="843"/>
    <n v="2020"/>
    <s v="202"/>
    <x v="1"/>
    <s v="Construction"/>
    <s v="Powerplay helps simplify end to end Construction and Architecture project management."/>
    <s v="Shubham Goyal, Lesh Dixit"/>
    <s v="Sequoia’s Surge, Accel Partners"/>
    <n v="5200000"/>
    <x v="1"/>
    <n v="7"/>
  </r>
  <r>
    <x v="844"/>
    <n v="2020"/>
    <s v="202"/>
    <x v="1"/>
    <s v="Automotive"/>
    <s v="Simplifying energy for EVs by building a Flexible Energy Stack."/>
    <s v="Arun Vinayak, Sanjay Byalal"/>
    <s v="YourNest VC"/>
    <n v="5000000"/>
    <x v="8"/>
    <n v="12"/>
  </r>
  <r>
    <x v="845"/>
    <n v="2020"/>
    <s v="202"/>
    <x v="1"/>
    <s v="E-learning"/>
    <s v="21K School is India's First Online School that provides a complete online school experience and personalized learning – anytime, anywhere."/>
    <s v="Santosh Kumar, Yeshwanth Raj Parasmal, Dinesh Kumar, Joshi Kumar"/>
    <s v="Ronnie Screwvala"/>
    <n v="5000000"/>
    <x v="8"/>
    <n v="11"/>
  </r>
  <r>
    <x v="846"/>
    <n v="2020"/>
    <s v="202"/>
    <x v="15"/>
    <s v="Computer Software"/>
    <s v="Lio is the one app for all data where you can create, keep records and track all the records"/>
    <s v="Anupam Vijayvergia"/>
    <s v="Lightspeed, Sequioa"/>
    <n v="5000000"/>
    <x v="0"/>
    <n v="9"/>
  </r>
  <r>
    <x v="830"/>
    <n v="2020"/>
    <s v="202"/>
    <x v="4"/>
    <s v="Information Technology &amp; Services"/>
    <s v="GoKwik is a platform for solving shopping experience problems on e-commerce websites on the internet."/>
    <s v="Ankush Talwar, Chirag Taneja, Vivek Bajpai"/>
    <s v="Matrix Partners India, Jitendra Gupta, RTP Global"/>
    <n v="5000000"/>
    <x v="8"/>
    <n v="9"/>
  </r>
  <r>
    <x v="847"/>
    <n v="2020"/>
    <s v="202"/>
    <x v="1"/>
    <s v="FinTech"/>
    <s v="Making Investment Social- India's First Social Trading Platform"/>
    <s v="Ajay Lakhotia"/>
    <s v="Roots Ventures, Velo Partners"/>
    <n v="5000000"/>
    <x v="8"/>
    <n v="8"/>
  </r>
  <r>
    <x v="848"/>
    <n v="2020"/>
    <s v="202"/>
    <x v="1"/>
    <s v="Healthcare"/>
    <s v="One monthly subscription to cover all your healthcare needs."/>
    <s v="Mayank Banerjee, Matilde Giglio, Alessandro Davide Ialongo"/>
    <s v="Khosla Ventures"/>
    <n v="5000000"/>
    <x v="0"/>
    <n v="7"/>
  </r>
  <r>
    <x v="849"/>
    <n v="2020"/>
    <s v="202"/>
    <x v="1"/>
    <s v="Internet"/>
    <s v="OneCode is a platform which connects new age digital first brands with &quot;relevant&quot; sellers (aka OneCoders) to sell their products and services"/>
    <s v="Manish Shara, Yash Desai"/>
    <s v="Sequoia’s Surge, Nexus Venture Partners"/>
    <n v="5000000"/>
    <x v="1"/>
    <n v="7"/>
  </r>
  <r>
    <x v="850"/>
    <n v="2021"/>
    <s v="202"/>
    <x v="8"/>
    <s v="HealthCare"/>
    <s v="Full Stack Digital Health Clinic"/>
    <s v="Samarth Sindhi"/>
    <s v="Khosla Ventures"/>
    <n v="5000000"/>
    <x v="1"/>
    <n v="6"/>
  </r>
  <r>
    <x v="851"/>
    <n v="2021"/>
    <s v="202"/>
    <x v="1"/>
    <s v="Financial Services"/>
    <s v="PayGlocal is a FinTech solving for global payments acceptance"/>
    <s v="Prachi Dharani, Rohit Sukhija, Yogesh Lokhande"/>
    <s v="Sequoia Capital India"/>
    <n v="4900000"/>
    <x v="6"/>
    <n v="12"/>
  </r>
  <r>
    <x v="852"/>
    <n v="2020"/>
    <s v="202"/>
    <x v="1"/>
    <s v="Financial Services"/>
    <s v="Stack is an investing platform set to put money to work and help invest like some of the world’s biggest money-makers"/>
    <s v="Smriti Tomar, Tushar Vyas"/>
    <s v="Y Combinator, Harvard Management"/>
    <n v="4500000"/>
    <x v="0"/>
    <n v="12"/>
  </r>
  <r>
    <x v="853"/>
    <n v="2021"/>
    <s v="202"/>
    <x v="1"/>
    <s v="FinTech"/>
    <s v="A daily gold-savings app that saves spare change &amp; auto-invests."/>
    <s v="Nishchay AG, Misbah Ashraf"/>
    <s v="Tribe Capital, Arkam Ventures, WEH, Kunal Shah"/>
    <n v="4500000"/>
    <x v="8"/>
    <n v="9"/>
  </r>
  <r>
    <x v="854"/>
    <n v="2020"/>
    <s v="202"/>
    <x v="1"/>
    <s v="Healthcare"/>
    <s v="A digitally enabled and connected healthcare ecosystem for better health outcomes."/>
    <s v="Vikalp Sahni"/>
    <s v="Deep Kalra, Ashish Kashyap, Rajesh Magow"/>
    <n v="4500000"/>
    <x v="1"/>
    <n v="7"/>
  </r>
  <r>
    <x v="855"/>
    <n v="2020"/>
    <s v="202"/>
    <x v="1"/>
    <s v="Recruitment"/>
    <s v="Smartstaff (previously Qikwork) is a full stack blue-collar workforce management platform."/>
    <s v="Arpit Dave, Viral Chhajer, Gnanesh Chilukuri, Aravind Reddy"/>
    <s v="Blume Ventures, Nexus Venture Partners"/>
    <n v="4300000"/>
    <x v="1"/>
    <n v="10"/>
  </r>
  <r>
    <x v="754"/>
    <n v="2020"/>
    <s v="202"/>
    <x v="1"/>
    <s v="Financial Services"/>
    <s v="A Learning-First Neobank for teenagers - Enable practical financial education for child today"/>
    <s v="Lavika Aggarwal, Sajal Khanna, Jgaveer Gandhi"/>
    <s v="Y Combinator, JAFCO Asia, Incubate Fund India, marquee angels"/>
    <n v="4200000"/>
    <x v="0"/>
    <n v="9"/>
  </r>
  <r>
    <x v="836"/>
    <n v="2020"/>
    <s v="202"/>
    <x v="1"/>
    <s v="Spiritual"/>
    <s v="A mission to assist a billion Indians in their spiritual journey and help them feel happier, peaceful &amp; more content."/>
    <s v="Prashant Sachan"/>
    <s v="Sequoia Capital India, BEENEXT"/>
    <n v="4000000"/>
    <x v="0"/>
    <n v="8"/>
  </r>
  <r>
    <x v="856"/>
    <n v="2020"/>
    <s v="202"/>
    <x v="0"/>
    <s v="Healthcare"/>
    <s v="I am Love came into existence in early 2020, with the aim of redefining the relationship we have with our health."/>
    <s v="Shilpa Rathi"/>
    <s v="Xentel Investments"/>
    <n v="4000000"/>
    <x v="0"/>
    <n v="7"/>
  </r>
  <r>
    <x v="763"/>
    <n v="2020"/>
    <s v="202"/>
    <x v="1"/>
    <s v="Insurance"/>
    <s v="Paz Care is India's leading Employee Benefits &amp; Health insurance platform"/>
    <s v="Sanchit Malik, Manish Mishra"/>
    <s v="BEENEXT, 3one4 Capital"/>
    <n v="3500000"/>
    <x v="0"/>
    <n v="10"/>
  </r>
  <r>
    <x v="857"/>
    <n v="2021"/>
    <s v="202"/>
    <x v="1"/>
    <s v="Financial Services"/>
    <s v="Embedding personal credit products into leading consumer internet platforms."/>
    <s v="Aditya Kumar, Sankalp Mathur"/>
    <s v="Elevar Equity"/>
    <n v="3500000"/>
    <x v="0"/>
    <n v="10"/>
  </r>
  <r>
    <x v="858"/>
    <n v="2020"/>
    <s v="202"/>
    <x v="4"/>
    <s v="Tobacco"/>
    <s v="Hash is a new startup in consumer goods."/>
    <s v="Shwetank Jain"/>
    <s v="Amrac Investment Trust"/>
    <n v="3500000"/>
    <x v="1"/>
    <n v="8"/>
  </r>
  <r>
    <x v="765"/>
    <n v="2020"/>
    <s v="202"/>
    <x v="1"/>
    <s v="Wholesale"/>
    <s v="Apnaklub is India's most trusted wholesale platform that empowers people to set up their own retail and sales businesses by providing better-than-industry margins"/>
    <s v="Shruti, Manish Kumar"/>
    <s v="Sequoia’s Surge"/>
    <n v="3500000"/>
    <x v="0"/>
    <n v="8"/>
  </r>
  <r>
    <x v="812"/>
    <n v="2020"/>
    <s v="202"/>
    <x v="1"/>
    <s v="Financial Services"/>
    <s v="A tech-enabled micro-savings platform, for the underserved masses, that makes it possible to save starting at Re. 1"/>
    <s v="Sousthav Chakrabarty, Anil Bhat"/>
    <s v="LetsVenture, AngelList India, Founder's Room Circle"/>
    <n v="3200000"/>
    <x v="8"/>
    <n v="10"/>
  </r>
  <r>
    <x v="859"/>
    <n v="2021"/>
    <s v="202"/>
    <x v="1"/>
    <s v="NFT"/>
    <s v="Lysto is building APIs, Tools &amp; Infrastructure to enable the creation &amp; distribution of NFTs across platforms with a few clicks or few lines of code."/>
    <s v="Sadiq Ahamed"/>
    <s v="BEENEXT"/>
    <n v="3000000"/>
    <x v="0"/>
    <n v="11"/>
  </r>
  <r>
    <x v="860"/>
    <n v="2021"/>
    <s v="202"/>
    <x v="1"/>
    <s v="EV"/>
    <s v="India's largest Electric Vehicle Charging Platform"/>
    <s v="Avinash Sharma, Raghav Rohila"/>
    <s v="Blume Ventures, Micelio Fund"/>
    <n v="3000000"/>
    <x v="0"/>
    <n v="11"/>
  </r>
  <r>
    <x v="861"/>
    <n v="2021"/>
    <s v="202"/>
    <x v="0"/>
    <s v="Equity Management"/>
    <s v="Powering private markets - A technology platform for startups and investors."/>
    <s v="Nimesh Kampani"/>
    <s v="LetsVenture"/>
    <n v="3000000"/>
    <x v="0"/>
    <n v="10"/>
  </r>
  <r>
    <x v="862"/>
    <n v="2020"/>
    <s v="202"/>
    <x v="0"/>
    <s v="Marketing &amp; Advertising"/>
    <s v="ProfitWheel's belief is that only a fraction of customers drive the most profitability for a brand - and we want to help increase their high value customer base."/>
    <s v="Vivek Bhargava, Gautam Mehra, Aman Khanna"/>
    <s v="Netcore Cloud, Vallabh Bhansali, Jimmy Mahtani"/>
    <n v="3000000"/>
    <x v="0"/>
    <n v="10"/>
  </r>
  <r>
    <x v="863"/>
    <n v="2020"/>
    <s v="202"/>
    <x v="0"/>
    <s v="Entertainment"/>
    <s v="Tamasha, the next-generation interactive entertainment platform."/>
    <s v="Saurabh Gupta, Siddharth Swarnkar"/>
    <s v="Chiratae Ventures"/>
    <n v="3000000"/>
    <x v="8"/>
    <n v="10"/>
  </r>
  <r>
    <x v="864"/>
    <n v="2020"/>
    <s v="202"/>
    <x v="1"/>
    <s v="Automotive"/>
    <s v="BeepKart is building a platform to digitize and organize the used two-wheeler market."/>
    <s v="Hemir Doshi, Abhishek Saraf"/>
    <s v="Stellaris Venture Partners, Chiratae Ventures"/>
    <n v="3000000"/>
    <x v="0"/>
    <n v="9"/>
  </r>
  <r>
    <x v="865"/>
    <n v="2020"/>
    <s v="202"/>
    <x v="1"/>
    <s v="EdTech"/>
    <s v="Crejo.Fun is a digital extracurricular learning platform being built with an intent to help children discover their passions and interests through creative learning."/>
    <s v="Vikas Bansal"/>
    <s v="Matrix Partners India, 021 Capital"/>
    <n v="3000000"/>
    <x v="0"/>
    <n v="6"/>
  </r>
  <r>
    <x v="866"/>
    <n v="2020"/>
    <s v="202"/>
    <x v="4"/>
    <s v="Social commerce"/>
    <s v="Redefining social commerce for Tier 2+ cities in India - making e-commerce SOCIAL!"/>
    <s v="Roshan Farhan, Kulapradip Bharali"/>
    <s v="YCombinator, Justin Mateen, Pioneer Fund"/>
    <n v="2900000"/>
    <x v="0"/>
    <n v="12"/>
  </r>
  <r>
    <x v="867"/>
    <n v="2021"/>
    <s v="202"/>
    <x v="1"/>
    <s v="Pet care"/>
    <s v="Supertails is building a digital pet care platform which offers expert led healthcare services and products."/>
    <s v="Vineet Khanna, Varun Sadana, Aman Tekriwal"/>
    <s v="Saama Capital, DSG Consumer Partners"/>
    <n v="2600000"/>
    <x v="8"/>
    <n v="6"/>
  </r>
  <r>
    <x v="868"/>
    <n v="2021"/>
    <s v="202"/>
    <x v="1"/>
    <s v="Computer Software"/>
    <s v="Toplyne helps sales teams at product-led companies convert their freemium users!"/>
    <s v="Rishen Kapoor and Ruchin Kulkarni, Rohit Khanna"/>
    <s v="Sequoia Capital , Together Fund"/>
    <n v="2500000"/>
    <x v="1"/>
    <n v="11"/>
  </r>
  <r>
    <x v="869"/>
    <n v="2020"/>
    <s v="202"/>
    <x v="1"/>
    <s v="FinTech"/>
    <s v="TWID is shaping the future of Digital Currencies, delivering new-age fintech solutions"/>
    <s v="Amit Sharma, Amit Koshal, Rishi Batra"/>
    <s v="BEENEXT, Sequoia’s Surge"/>
    <n v="2500000"/>
    <x v="1"/>
    <n v="7"/>
  </r>
  <r>
    <x v="782"/>
    <n v="2020"/>
    <s v="202"/>
    <x v="1"/>
    <s v="Insuretech"/>
    <s v="Affordable insurance for the next billion Indians"/>
    <s v="Vikul Goyal"/>
    <s v="Roshan Abbas, Ritesh Malik"/>
    <n v="2500000"/>
    <x v="8"/>
    <n v="6"/>
  </r>
  <r>
    <x v="870"/>
    <n v="2021"/>
    <s v="202"/>
    <x v="1"/>
    <s v="Computer Software"/>
    <s v="A startup solving inefficiencies in the agri supply chain"/>
    <s v="Vedant Katiyar, Ashish Jindal"/>
    <s v="Vertex Ventures, Omnivore"/>
    <n v="2200000"/>
    <x v="1"/>
    <n v="10"/>
  </r>
  <r>
    <x v="871"/>
    <n v="2020"/>
    <s v="202"/>
    <x v="4"/>
    <s v="Financial Services"/>
    <s v="Ruptok fintech Pvt. Ltd. is an online gold loan service provider , with attractive interests rate ."/>
    <s v="Ankur Gupta"/>
    <s v="Manuvel Malabar Jewellers"/>
    <n v="2000000"/>
    <x v="8"/>
    <n v="11"/>
  </r>
  <r>
    <x v="872"/>
    <n v="2020"/>
    <s v="202"/>
    <x v="1"/>
    <s v="Automotive"/>
    <s v="Building India’s strongest and smartest electric 2 wheelers"/>
    <s v="Siddharth Janghu, Kartik Gupta, Anupriya"/>
    <s v="Let’s Venture, Better Capital"/>
    <n v="2000000"/>
    <x v="0"/>
    <n v="10"/>
  </r>
  <r>
    <x v="873"/>
    <n v="2020"/>
    <s v="202"/>
    <x v="8"/>
    <s v="Computer Software"/>
    <s v="Just-in-time Sales Enablement Platform"/>
    <s v="Sreedhar Peddineni, Santa Thounaojam, Sundar Vellaichamy, Chandramani Tiwary"/>
    <s v="Stellaris Venture Partners"/>
    <n v="2000000"/>
    <x v="0"/>
    <n v="9"/>
  </r>
  <r>
    <x v="874"/>
    <n v="2020"/>
    <s v="202"/>
    <x v="5"/>
    <s v="Gaming"/>
    <s v="An online platform on which developers can host their games and gamers can come together as a community to enjoy experiences, compete, challenge and win!"/>
    <s v="Amardeep Bajpai"/>
    <s v="Aditya Duggar"/>
    <n v="2000000"/>
    <x v="0"/>
    <n v="9"/>
  </r>
  <r>
    <x v="875"/>
    <n v="2020"/>
    <s v="202"/>
    <x v="1"/>
    <s v="SaaS startup"/>
    <s v="Factors.AI is a Marketing Analytics platform providing sophisticated omnichannel, every-touch attribution technology and unparalleled performance insights for Marketers"/>
    <s v="Aravind Murthy, Praveen Das, Srikrishna Swaminathan"/>
    <s v="Elevation Partners, Emergent Ventures"/>
    <n v="2000000"/>
    <x v="1"/>
    <n v="8"/>
  </r>
  <r>
    <x v="876"/>
    <n v="2020"/>
    <s v="202"/>
    <x v="0"/>
    <s v="SportsTech"/>
    <s v="A one stop destination to build a successful career in the Indian sports industry!"/>
    <s v="G Srinivvasan"/>
    <s v="Punit Balan"/>
    <n v="2000000"/>
    <x v="1"/>
    <n v="8"/>
  </r>
  <r>
    <x v="876"/>
    <n v="2020"/>
    <s v="202"/>
    <x v="0"/>
    <s v="SportsTech"/>
    <s v="A one stop destination to build a successful career in the Indian sports industry!"/>
    <s v="G Srinivvasan"/>
    <s v="Punit Balan"/>
    <n v="2000000"/>
    <x v="8"/>
    <n v="8"/>
  </r>
  <r>
    <x v="877"/>
    <n v="2020"/>
    <s v="202"/>
    <x v="1"/>
    <s v="AgriTech"/>
    <s v="FAARMS™ is a new age digital platform which aims to offer a one-stop solution to farmers."/>
    <s v="Taranbir Singh, Alok Duggal"/>
    <m/>
    <n v="2000000"/>
    <x v="0"/>
    <n v="8"/>
  </r>
  <r>
    <x v="878"/>
    <n v="2020"/>
    <s v="202"/>
    <x v="5"/>
    <s v="EdTech"/>
    <s v="Edukemy is the first EdTech company in the country, in the non –STEM segment, offering an immersive learning experience to the students, supported by cutting-edge technology and an AI-based evaluation system."/>
    <s v="Chandrahas Panigrahi"/>
    <s v="Auxano, Falcon5"/>
    <n v="2000000"/>
    <x v="8"/>
    <n v="7"/>
  </r>
  <r>
    <x v="879"/>
    <n v="2020"/>
    <s v="202"/>
    <x v="1"/>
    <s v="Marketing &amp; Advertising"/>
    <s v="Mailmodo is a complete email marketing solution enabling users to create and send app-like interactive emails to improve email conversions."/>
    <s v="Aquibur Rahman, Apurv Gupta, Devyesh Tandon"/>
    <s v="Sequoia’s Surge, Y Combinator"/>
    <n v="2000000"/>
    <x v="0"/>
    <n v="7"/>
  </r>
  <r>
    <x v="880"/>
    <n v="2020"/>
    <s v="202"/>
    <x v="8"/>
    <s v="IT startup"/>
    <s v="HESA is connecting Bharat with India and India with Bharat Phygitally. We are bridging the gap for the world’s largest customer base that resides in rural India."/>
    <s v="Vamsi Udayagiri, Hema Nandiraju"/>
    <s v="Venture Catalysts, 9Unicorns"/>
    <n v="2000000"/>
    <x v="0"/>
    <n v="6"/>
  </r>
  <r>
    <x v="881"/>
    <n v="2021"/>
    <s v="202"/>
    <x v="1"/>
    <s v="Consulting"/>
    <s v="Help small businesses grow their sales via our customer interaction and growth platform."/>
    <s v="Pradeep Dodle, Nikhil Goenka"/>
    <s v="021 Capital, Sparrow Capital"/>
    <n v="1800000"/>
    <x v="0"/>
    <n v="7"/>
  </r>
  <r>
    <x v="882"/>
    <n v="2020"/>
    <s v="202"/>
    <x v="1"/>
    <s v="EdTech"/>
    <s v="A mission to educate India and make its young and dynamic population job ready."/>
    <s v="Shailesh Daxini, Akash Senapaty, Muthukaleeshwaran Subbiah"/>
    <s v="Sequoia Surge"/>
    <n v="1800000"/>
    <x v="1"/>
    <n v="7"/>
  </r>
  <r>
    <x v="883"/>
    <n v="2020"/>
    <s v="202"/>
    <x v="1"/>
    <s v="Software"/>
    <s v="SimpliContract is an Enterprise SaaS offering, focused on end to end Contract Life-cycle Management."/>
    <s v="Guru Venkatesan, Jinaraj PG, Makesh Kumar"/>
    <s v="Kalaari Capital"/>
    <n v="1800000"/>
    <x v="0"/>
    <n v="6"/>
  </r>
  <r>
    <x v="884"/>
    <n v="2020"/>
    <s v="202"/>
    <x v="1"/>
    <s v="Computer software"/>
    <s v="AI-Based Platform Built Exclusively for Remote Selling"/>
    <s v="Srinivasan Narayan"/>
    <s v="Chiratae Ventures"/>
    <n v="1700000"/>
    <x v="6"/>
    <n v="8"/>
  </r>
  <r>
    <x v="885"/>
    <n v="2021"/>
    <s v="202"/>
    <x v="0"/>
    <s v="Music"/>
    <s v="THE BEST ROYALTY-FREE MUSIC TO CREATE TRENDING VIDEOS"/>
    <s v="Gaurav Dagaonkar, Meghna Mittal"/>
    <s v="9Unicorns, Ashneer Grover"/>
    <n v="1500000"/>
    <x v="0"/>
    <n v="12"/>
  </r>
  <r>
    <x v="885"/>
    <n v="2021"/>
    <s v="202"/>
    <x v="0"/>
    <s v="Music"/>
    <s v="THE BEST ROYALTY-FREE MUSIC TO CREATE TRENDING VIDEOS"/>
    <s v="Gaurav Dagaonkar, Meghna Mittal"/>
    <s v="9Unicorns, Ashneer Grover"/>
    <n v="1500000"/>
    <x v="0"/>
    <n v="12"/>
  </r>
  <r>
    <x v="886"/>
    <n v="2021"/>
    <s v="202"/>
    <x v="4"/>
    <s v="Retail"/>
    <s v="LMCE handholds brands and enables their reach across the UNSERVED &amp; UNDER-SERVED pockets of the country in a SUSTAINABLE manner to drive MEASURABLE growth."/>
    <s v="Sanjay Kaul"/>
    <s v="Akash Prakash, Madhu Jayakumar, Dipinder Sandhu, Shagun Khandelwal"/>
    <n v="1500000"/>
    <x v="8"/>
    <n v="11"/>
  </r>
  <r>
    <x v="887"/>
    <n v="2021"/>
    <s v="202"/>
    <x v="0"/>
    <s v="Crypto"/>
    <s v="AcknoLedger is a Global platform that distributes Web 3.0 Digital Assets Seamlessly across all the Metaverses and Gaming"/>
    <s v="Yash Dahenkar"/>
    <s v="Momentum 6, Basics Capital, Krypital Capital, Shima Capital, Magnus Capital"/>
    <n v="1500000"/>
    <x v="0"/>
    <n v="10"/>
  </r>
  <r>
    <x v="888"/>
    <n v="2020"/>
    <s v="202"/>
    <x v="4"/>
    <s v="Financial Services"/>
    <s v="Paytail is revolutionizing the offline commerce by enabling instant paperless EMI's to consumers"/>
    <s v="AMIT CHATURVEDI, Vikas Garg"/>
    <s v="Cholamandalam"/>
    <n v="1500000"/>
    <x v="0"/>
    <n v="9"/>
  </r>
  <r>
    <x v="889"/>
    <n v="2020"/>
    <s v="202"/>
    <x v="1"/>
    <s v="Healthcare"/>
    <s v="Elda Health is a digital wellness platform that understands women intimately and offers a holistic wellness solution through physical, mental and social interventions."/>
    <s v="Swathi Kulkarni, Sindhuri Ananth, Shubham Sharma"/>
    <s v="Avaana Capital, Orios Ventures"/>
    <n v="1500000"/>
    <x v="1"/>
    <n v="8"/>
  </r>
  <r>
    <x v="889"/>
    <n v="2020"/>
    <s v="202"/>
    <x v="1"/>
    <s v="Healthcare"/>
    <s v="Elda Health is a digital wellness platform that understands women intimately and offers a holistic wellness solution through physical, mental and social interventions."/>
    <s v="Swathi Kulkarni, Sindhuri Ananth, Shubham Sharma"/>
    <s v="Avaana Capital, Orios Ventures"/>
    <n v="1500000"/>
    <x v="0"/>
    <n v="8"/>
  </r>
  <r>
    <x v="890"/>
    <n v="2020"/>
    <s v="202"/>
    <x v="1"/>
    <s v="SaaS startup"/>
    <s v="Murf AI is working on simplifying voice audio and making high-quality voice overs accessible to everyone, using artificial intelligence."/>
    <s v="Sneha Roy, Ankur Edkie, Divyanshu Pandey"/>
    <s v="Elevation Capital"/>
    <n v="1500000"/>
    <x v="0"/>
    <n v="7"/>
  </r>
  <r>
    <x v="891"/>
    <n v="2021"/>
    <s v="202"/>
    <x v="1"/>
    <s v="Information Technology &amp; Services"/>
    <s v="Empowering Brands and Fintechs to offer banking products contextually to their customers."/>
    <s v="Ramanathan RV, Aishwarya Jaishankar"/>
    <s v="Kunal Shah, Better Capital"/>
    <n v="1300000"/>
    <x v="1"/>
    <n v="10"/>
  </r>
  <r>
    <x v="892"/>
    <n v="2021"/>
    <s v="202"/>
    <x v="1"/>
    <s v="E-learning"/>
    <s v="Kafqa Academy is a global performing arts academy that offers classes in dancing, singing, and speech &amp; drama."/>
    <s v="Shariq Plasticwala"/>
    <s v="Global Founders Capital, Enzia Ventures, Better Capital"/>
    <n v="1300000"/>
    <x v="0"/>
    <n v="10"/>
  </r>
  <r>
    <x v="893"/>
    <n v="2020"/>
    <s v="202"/>
    <x v="0"/>
    <s v="Real Estate"/>
    <s v="PropReturns is a platform for users to invest in Indian Real Estate backed by data."/>
    <s v="Jayant Panwar, Kenish Shah"/>
    <s v="Y Combinator , Goodwater Capital"/>
    <n v="1200000"/>
    <x v="1"/>
    <n v="12"/>
  </r>
  <r>
    <x v="894"/>
    <n v="2021"/>
    <s v="202"/>
    <x v="0"/>
    <s v="Professional Training &amp; Coaching"/>
    <s v="One to One Personal Fitness Coaching"/>
    <s v="Ketan Mavinkurve"/>
    <s v="Jani Ventures INC"/>
    <n v="1200000"/>
    <x v="1"/>
    <n v="9"/>
  </r>
  <r>
    <x v="773"/>
    <n v="2020"/>
    <s v="202"/>
    <x v="1"/>
    <s v="EdTech"/>
    <s v="Codingal is on a mission to inspire school kids to fall in love with coding. Backed by Y Combinator!"/>
    <s v="Vivek Prakash, Satyam Baranwal"/>
    <m/>
    <n v="1200000"/>
    <x v="0"/>
    <n v="9"/>
  </r>
  <r>
    <x v="895"/>
    <n v="2020"/>
    <s v="202"/>
    <x v="1"/>
    <s v="Information Technology"/>
    <s v="MedPay® is building the real-time claims adjudication platform for health insurers."/>
    <s v="Arun Bhatia, Ravi Chandra"/>
    <s v="Entrepreneur First (EF), GrowX Ventures"/>
    <n v="1200000"/>
    <x v="0"/>
    <n v="7"/>
  </r>
  <r>
    <x v="896"/>
    <n v="2021"/>
    <s v="202"/>
    <x v="15"/>
    <s v="Financial Services"/>
    <s v="4Fin is a Fintech Platform catering to needs of Smart Bharat."/>
    <s v="Amit Tewary, Ajit Sinha"/>
    <s v="Curesense Therapeutics"/>
    <n v="1100000"/>
    <x v="10"/>
    <n v="9"/>
  </r>
  <r>
    <x v="171"/>
    <n v="2020"/>
    <s v="202"/>
    <x v="1"/>
    <s v="Financial Services"/>
    <s v="Embedded Lending for Small Businesses"/>
    <s v="Jawaid Iqbal, Dhruv Bhushan"/>
    <s v="Alteria Capital"/>
    <n v="1000000"/>
    <x v="2"/>
    <n v="10"/>
  </r>
  <r>
    <x v="897"/>
    <n v="2021"/>
    <s v="202"/>
    <x v="5"/>
    <s v="Hospital &amp; Health Care"/>
    <s v="Medpho is a healthcare service provider in India that connects doctors and patients at the click of a call."/>
    <s v="Shashank Saini"/>
    <s v="Cygnus Medicare Group, Probal Ghoshal, Shuchin Bajaj"/>
    <n v="1000000"/>
    <x v="1"/>
    <n v="9"/>
  </r>
  <r>
    <x v="898"/>
    <n v="2020"/>
    <s v="202"/>
    <x v="0"/>
    <s v="FinTech"/>
    <s v="A Fintech startup, offering fast &amp; easy digital processing of Home Loans in a completely reimagined and delightful way."/>
    <s v="Pramod Kathuria, Vishal Dawda"/>
    <s v="Tomorrow Capital"/>
    <n v="1000000"/>
    <x v="1"/>
    <n v="9"/>
  </r>
  <r>
    <x v="899"/>
    <n v="2020"/>
    <s v="202"/>
    <x v="1"/>
    <s v="Biotechnology"/>
    <s v="Perform Antibody Discovery using Artificial Intelligence."/>
    <s v="Aridni Shah, Trisha Chatterjee"/>
    <s v="pi Ventures"/>
    <n v="1000000"/>
    <x v="0"/>
    <n v="9"/>
  </r>
  <r>
    <x v="900"/>
    <n v="2021"/>
    <s v="202"/>
    <x v="1"/>
    <s v="Internet"/>
    <s v="Fleek helps track &amp; manage subscriptions in one place."/>
    <s v="Aditya Uttaravalli, Arvind Eashwar"/>
    <s v="Axilor"/>
    <n v="1000000"/>
    <x v="0"/>
    <n v="9"/>
  </r>
  <r>
    <x v="817"/>
    <n v="2020"/>
    <s v="202"/>
    <x v="4"/>
    <s v="FinTech"/>
    <s v="Ruptok fintech Pvt. Ltd. is an online gold loan service provider , with attractive interests rate ."/>
    <s v="Ankur Gupta"/>
    <s v="Eclear Leasing"/>
    <n v="1000000"/>
    <x v="1"/>
    <n v="8"/>
  </r>
  <r>
    <x v="817"/>
    <n v="2020"/>
    <s v="202"/>
    <x v="4"/>
    <s v="FinTech"/>
    <s v="Ruptok fintech Pvt. Ltd. is an online gold loan service provider , with attractive interests rate ."/>
    <s v="Ankur Gupta"/>
    <s v="Eclear Leasing"/>
    <n v="1000000"/>
    <x v="1"/>
    <n v="8"/>
  </r>
  <r>
    <x v="901"/>
    <n v="2020"/>
    <s v="202"/>
    <x v="1"/>
    <s v="EV startup"/>
    <s v="Kazam provides end to end Electric Vehicle charging solutions for Office Spaces, Apartments, Restaurants, Shops"/>
    <s v="Akshay Shekhar, Vaibhav Tyagi"/>
    <s v="Inflection Point Ventures"/>
    <n v="900000"/>
    <x v="0"/>
    <n v="6"/>
  </r>
  <r>
    <x v="902"/>
    <n v="2020"/>
    <s v="202"/>
    <x v="1"/>
    <s v="Deeptech"/>
    <s v="NeuroPixel.AI Labs is a deep tech start-up that works in application of advanced AI/ML and statistical learning theory in Computer Vision and Image Processing area for online retail storefronts."/>
    <m/>
    <s v="Arvind Venugopal Nair, Amritendu Mukherjee"/>
    <n v="800000"/>
    <x v="0"/>
    <n v="9"/>
  </r>
  <r>
    <x v="903"/>
    <n v="2020"/>
    <s v="202"/>
    <x v="1"/>
    <s v="Computer Games"/>
    <s v="Studio Sirah is founded with a belief in the increasing sophistication of the Indian gamer and the whitespace of midcore India-first games."/>
    <s v="Abhaas Shah, Prateek Shah"/>
    <s v="Lumikai"/>
    <n v="800000"/>
    <x v="1"/>
    <n v="8"/>
  </r>
  <r>
    <x v="904"/>
    <n v="2021"/>
    <s v="202"/>
    <x v="1"/>
    <s v="Fitness"/>
    <s v="Mainstream fitness formats are a primitive solution to the modern problems of a sedentary lifestyle."/>
    <s v="Anurag Mundhada, Jayesh Hannurkar, Sourabh Agrawal"/>
    <s v="pi Ventures"/>
    <n v="800000"/>
    <x v="0"/>
    <n v="7"/>
  </r>
  <r>
    <x v="905"/>
    <n v="2021"/>
    <s v="202"/>
    <x v="0"/>
    <s v="Music"/>
    <s v="Artium Academy is an Online Music Education platform that makes learning fun and accessible to people of all ages."/>
    <s v="Ashish Joshi, Nithya Sudhir"/>
    <s v="Sonu Nigam, Whiteboard Capital"/>
    <n v="750000"/>
    <x v="0"/>
    <n v="9"/>
  </r>
  <r>
    <x v="906"/>
    <n v="2020"/>
    <s v="202"/>
    <x v="1"/>
    <s v="Information Technology &amp; Services"/>
    <s v="Unremot is a personal office for consultants!"/>
    <s v="Shiju Radhakrishnan"/>
    <s v="Inflection Point Ventures"/>
    <n v="700000"/>
    <x v="0"/>
    <n v="12"/>
  </r>
  <r>
    <x v="906"/>
    <n v="2020"/>
    <s v="202"/>
    <x v="1"/>
    <s v="Information Technology &amp; Services"/>
    <s v="Unremot is a personal office for consultants!"/>
    <s v="Shiju Radhakrishnan"/>
    <s v="Inflection Point Ventures"/>
    <n v="700000"/>
    <x v="0"/>
    <n v="12"/>
  </r>
  <r>
    <x v="907"/>
    <n v="2020"/>
    <s v="202"/>
    <x v="4"/>
    <s v="Consumer Goods"/>
    <s v="Koparo is a direct-to-consumer brand that is addressing the needs of modern Indian families and their homes."/>
    <s v="Simran Khara"/>
    <s v="Saama Capital , Titan Capital , DSG Consumer Partners"/>
    <n v="700000"/>
    <x v="0"/>
    <n v="11"/>
  </r>
  <r>
    <x v="908"/>
    <n v="2020"/>
    <s v="202"/>
    <x v="1"/>
    <s v="Media"/>
    <s v="Crater is where you join 5000+ mentors, creators &amp; experts while they stream their knowledge and skills live."/>
    <s v="Vignesh Prasad, Vivan Puri"/>
    <s v="LC Nueva AIF"/>
    <n v="700000"/>
    <x v="0"/>
    <n v="10"/>
  </r>
  <r>
    <x v="867"/>
    <n v="2021"/>
    <s v="202"/>
    <x v="1"/>
    <s v="Consumer Services"/>
    <s v="Supertails is building a digital pet care platform which offers expert led healthcare services and products."/>
    <s v="Vineet Khanna, Varun Sadana, Aman Tekriwal"/>
    <s v="Alteria Capital"/>
    <n v="700000"/>
    <x v="1"/>
    <n v="9"/>
  </r>
  <r>
    <x v="909"/>
    <n v="2020"/>
    <s v="202"/>
    <x v="1"/>
    <s v="FinTech"/>
    <s v="GoSats is a bitcoin stacking app that lets users earn bitcoin cashbacks when they shop with our partnered merchants."/>
    <s v="Mohammed Roshan, Roshni Aslam"/>
    <s v="Alphabit Fund, Fulgur Ventures, Stacks Accelerator, SBX Capital"/>
    <n v="700000"/>
    <x v="0"/>
    <n v="8"/>
  </r>
  <r>
    <x v="910"/>
    <n v="2020"/>
    <s v="202"/>
    <x v="4"/>
    <s v="Networking"/>
    <s v="A video first global platform of senior professionals, connecting 1:1, virtually or over coffee, building a powerful, long-lasting relationship."/>
    <s v="Abhishek Sharma, Dipti Tandon"/>
    <s v="Paradigm Shift Capital, AngelList India"/>
    <n v="620000"/>
    <x v="10"/>
    <n v="6"/>
  </r>
  <r>
    <x v="761"/>
    <n v="2020"/>
    <s v="202"/>
    <x v="1"/>
    <s v="Health, Wellness &amp; Fitness"/>
    <s v="Social commerce marketplace for everyday health and wellness."/>
    <s v="Snigdha Kumar, Shrijit Venkatesh"/>
    <s v="Indian Angel Network"/>
    <n v="600000"/>
    <x v="0"/>
    <n v="11"/>
  </r>
  <r>
    <x v="911"/>
    <n v="2020"/>
    <s v="202"/>
    <x v="1"/>
    <s v="FinTech"/>
    <s v="HappyCredit is on a mission to make online shopping delightful for 400mn bharat shoppers with credit, rewards, shopping inspiration and more."/>
    <s v="Jitendra Kumar, Ashish Virmani"/>
    <s v="Kunal Shah, Krishna Kumar"/>
    <n v="600000"/>
    <x v="10"/>
    <n v="9"/>
  </r>
  <r>
    <x v="814"/>
    <n v="2020"/>
    <s v="202"/>
    <x v="4"/>
    <s v="FinTech"/>
    <s v="Junio is a kids-focused digital pocket money-smart card."/>
    <s v="Ankit Gera"/>
    <s v="Amit Lakhotia, Pravin Jadhav"/>
    <n v="600000"/>
    <x v="0"/>
    <n v="6"/>
  </r>
  <r>
    <x v="912"/>
    <n v="2020"/>
    <s v="202"/>
    <x v="0"/>
    <s v="Textiles"/>
    <s v="Artisans handcraft exquisite and environment-friendly home linens using only the most sustainable fabrics like linen, hemp, and lyocell."/>
    <s v="Nimisha, Manav Dhanda"/>
    <s v="Apoorva Sharma, The Chennai Angels, Karthik Bhat"/>
    <n v="570000"/>
    <x v="0"/>
    <n v="10"/>
  </r>
  <r>
    <x v="913"/>
    <n v="2020"/>
    <s v="202"/>
    <x v="1"/>
    <s v="Construction"/>
    <s v="Home construction app for finding ideas and service providers near you"/>
    <s v="Pranav Garg, Jery Althaf"/>
    <s v="Better Capital"/>
    <n v="550000"/>
    <x v="10"/>
    <n v="9"/>
  </r>
  <r>
    <x v="914"/>
    <n v="2020"/>
    <s v="202"/>
    <x v="0"/>
    <s v="Consumer Goods"/>
    <s v="Identify and partner with the upcoming eCommerce-1st brands that sell on marketplaces and have a successful track record of positive reviews &amp; ratings"/>
    <s v="Utsav Agarwal, Pulkit Chhabra"/>
    <m/>
    <n v="500000"/>
    <x v="1"/>
    <n v="12"/>
  </r>
  <r>
    <x v="914"/>
    <n v="2020"/>
    <s v="202"/>
    <x v="0"/>
    <s v="Consumer Goods"/>
    <s v="Identify and partner with the upcoming eCommerce-1st brands that sell on marketplaces and have a successful track record of positive reviews &amp; ratings"/>
    <s v="Utsav Agarwal, Pulkit Chhabra"/>
    <m/>
    <n v="500000"/>
    <x v="1"/>
    <n v="12"/>
  </r>
  <r>
    <x v="915"/>
    <n v="2020"/>
    <s v="202"/>
    <x v="1"/>
    <s v="Real Estate"/>
    <s v="Settl. is a technology-driven accommodation platform focused on providing a convenient and high-quality living experience for young millennials."/>
    <s v="Abhishek Tripathi, Bharath Bhaskar, Ashok Reddy"/>
    <s v="ah! Ventures, We Founder Circle"/>
    <n v="500000"/>
    <x v="0"/>
    <n v="11"/>
  </r>
  <r>
    <x v="916"/>
    <n v="2021"/>
    <s v="202"/>
    <x v="1"/>
    <s v="E-learning"/>
    <s v="Playto Labs provides robotics toys and online classes for kids to help them develop the key 21st century skills. Book a free trial for your child today at www.playtolabs.com"/>
    <s v="Pavan Ponnaganti"/>
    <s v="Inflection Point Ventures"/>
    <n v="500000"/>
    <x v="0"/>
    <n v="10"/>
  </r>
  <r>
    <x v="231"/>
    <n v="2020"/>
    <s v="202"/>
    <x v="4"/>
    <s v="Financial Services"/>
    <s v="BankSathi is a Fintech platform to empower consumers to save money and time on financial products through safe, easy, and trustable shopping experience."/>
    <s v="Jitendra Dhaka"/>
    <s v="Dinesh Godara, Anuj Ahuja, Aditya"/>
    <n v="500000"/>
    <x v="1"/>
    <n v="10"/>
  </r>
  <r>
    <x v="917"/>
    <n v="2020"/>
    <s v="202"/>
    <x v="1"/>
    <s v="EdTech"/>
    <s v="FlashPrep is the smart way to master learning."/>
    <s v="Dhiresh Nagwani, Ashwini Dhekane"/>
    <s v="Venture Highway"/>
    <n v="500000"/>
    <x v="10"/>
    <n v="8"/>
  </r>
  <r>
    <x v="769"/>
    <n v="2020"/>
    <s v="202"/>
    <x v="0"/>
    <s v="Logistics"/>
    <s v="Celcius is a asset light startup with a web and app based SaaS platform which brings the complete cold chain solution network ONLINE"/>
    <s v="Swarup Bose"/>
    <s v="Mumbai Angels Network, Huddle, Lumis Partners"/>
    <n v="500000"/>
    <x v="1"/>
    <n v="8"/>
  </r>
  <r>
    <x v="918"/>
    <n v="2020"/>
    <s v="202"/>
    <x v="0"/>
    <s v="Healthcare"/>
    <s v="India’s First Digital Admission Desk for Hospitalisation."/>
    <s v="Manoj Gupta, Gunjali Kothari"/>
    <s v="Venture Catalysts"/>
    <n v="500000"/>
    <x v="0"/>
    <n v="7"/>
  </r>
  <r>
    <x v="919"/>
    <n v="2020"/>
    <s v="202"/>
    <x v="1"/>
    <s v="EdTech"/>
    <s v="Cohort based extracurricular course for kids"/>
    <s v="Ashish Gupta, Ankit Hetamsaria"/>
    <s v="HNIs, Angels"/>
    <n v="500000"/>
    <x v="0"/>
    <n v="6"/>
  </r>
  <r>
    <x v="920"/>
    <n v="2020"/>
    <s v="202"/>
    <x v="0"/>
    <s v="FinTech"/>
    <s v="BimaPe demystifies Insurance and its Management for individuals and families across India. 'BimaPe Bharosa Karo'"/>
    <s v="Rahul Mathur"/>
    <s v="iSeed, Titan Capital"/>
    <n v="500000"/>
    <x v="10"/>
    <n v="6"/>
  </r>
  <r>
    <x v="921"/>
    <n v="2020"/>
    <s v="202"/>
    <x v="8"/>
    <s v="E-commerce"/>
    <s v="Convert Instagram Page Into an Online Store in under 2-minutes. Create a free online store and automate your sales."/>
    <s v="Silus Reddy Chintapalli, Rakesh Vaddadi"/>
    <s v="Unicorn India Ventures"/>
    <n v="500000"/>
    <x v="0"/>
    <n v="6"/>
  </r>
  <r>
    <x v="922"/>
    <n v="2021"/>
    <s v="202"/>
    <x v="1"/>
    <s v="E-learning"/>
    <s v="The ultimate 1:1 live e-learning platform providing personalized hands-on learning for kids"/>
    <s v="Asit Biswal"/>
    <s v="Aroa Ventures"/>
    <n v="400000"/>
    <x v="1"/>
    <n v="10"/>
  </r>
  <r>
    <x v="923"/>
    <n v="2021"/>
    <s v="202"/>
    <x v="0"/>
    <s v="sports"/>
    <s v="SportZchain is India's first blockchain based platform poised to disrupt a multi-billion dollar fan engagement industry."/>
    <s v="Siddharth Jaiswal"/>
    <s v="Darq Capital, Jagadeesh Atukuri"/>
    <n v="400000"/>
    <x v="10"/>
    <n v="10"/>
  </r>
  <r>
    <x v="924"/>
    <n v="2020"/>
    <s v="202"/>
    <x v="0"/>
    <s v="E-learning"/>
    <s v="Make great conversations accessible to everyone through a vibrant, small, safe, and easy real-time audio platform"/>
    <s v="Anurag Vaish, Tapasi Mittal, Fareesh Vijayarangam, Anand Parameswaran, Divya Balakrishnan"/>
    <s v="Inflection Point Ventures"/>
    <n v="400000"/>
    <x v="0"/>
    <n v="9"/>
  </r>
  <r>
    <x v="925"/>
    <n v="2021"/>
    <s v="202"/>
    <x v="8"/>
    <s v="Financial Services"/>
    <s v="Collateralised NFT &amp; DeFi Liquidity Protocol With Interest Rate Discovery."/>
    <s v="Varun Satyam, Yuvraj Chhibber, Yash Jejani"/>
    <s v="Old Fashion Research, Nothing Research, Tenzor capital"/>
    <n v="400000"/>
    <x v="0"/>
    <n v="9"/>
  </r>
  <r>
    <x v="926"/>
    <n v="2021"/>
    <s v="202"/>
    <x v="0"/>
    <s v="Food &amp; Beverages"/>
    <s v="A mission to make every day eating guilt-free and change the way the world consumes comfort foods."/>
    <s v="Bhuman Dani"/>
    <s v="Titan Capital, Archana Priyadarshini, Gaurav Ahuja"/>
    <n v="340000"/>
    <x v="10"/>
    <n v="9"/>
  </r>
  <r>
    <x v="927"/>
    <n v="2020"/>
    <s v="202"/>
    <x v="1"/>
    <s v="Healthcare"/>
    <s v="Digital health platform delivering personalized care for women’s sexual and reproductive health concerns"/>
    <s v="Mehak Malik"/>
    <s v="Titan Capital"/>
    <n v="330000"/>
    <x v="10"/>
    <n v="7"/>
  </r>
  <r>
    <x v="928"/>
    <n v="2020"/>
    <s v="202"/>
    <x v="1"/>
    <s v="EdTech"/>
    <s v="Habbit is online learning community for anyone looking to get mentored in a skill or hobby of their choice."/>
    <s v="Somnath Sandeep, Raghav Goyal"/>
    <s v="Ashok Goyal"/>
    <n v="320000"/>
    <x v="10"/>
    <n v="9"/>
  </r>
  <r>
    <x v="929"/>
    <n v="2020"/>
    <s v="202"/>
    <x v="0"/>
    <s v="Health, Wellness &amp; Fitness"/>
    <s v="An endurance-first fitness tech platform focussed on enabling you to learn, eat, work out and live better."/>
    <s v="Vikas Singh"/>
    <s v="Astra Ventures, Gaurav Jaitly"/>
    <n v="300000"/>
    <x v="1"/>
    <n v="12"/>
  </r>
  <r>
    <x v="930"/>
    <n v="2020"/>
    <s v="202"/>
    <x v="1"/>
    <s v="SaaS startup"/>
    <s v="Supercharge files with enterprise-grade security, page-by-page analytics and powerful content automations."/>
    <s v="Vishesh Singhal, Ankit Gupta, Siddharth Garg"/>
    <s v="Titan Capital"/>
    <n v="300000"/>
    <x v="10"/>
    <n v="11"/>
  </r>
  <r>
    <x v="931"/>
    <n v="2021"/>
    <s v="202"/>
    <x v="4"/>
    <s v="Business Supplies &amp; Equipment"/>
    <s v="Prodo is an e-commerce platform that provides manufacturing of made-to-order, readymade and white labeled consumables for medium and large enterprises."/>
    <s v="Sameen Husain, Abhiroop Srivastava"/>
    <s v="Titan Capital, LetsVenture"/>
    <n v="300000"/>
    <x v="10"/>
    <n v="11"/>
  </r>
  <r>
    <x v="932"/>
    <n v="2020"/>
    <s v="202"/>
    <x v="4"/>
    <s v="EdTech"/>
    <s v="Revolutionizing learning experience that goes beyond academia"/>
    <s v="Natasha Jain, Sonia Agarwal Bajaj"/>
    <s v="ITI Growth Opportunities"/>
    <n v="300000"/>
    <x v="1"/>
    <n v="8"/>
  </r>
  <r>
    <x v="933"/>
    <n v="2020"/>
    <s v="202"/>
    <x v="1"/>
    <s v="E-commerce"/>
    <s v="A curated online marketplace for all things sustainable!"/>
    <s v="Pallavi Srivastava"/>
    <s v="VANS Group"/>
    <n v="300000"/>
    <x v="0"/>
    <n v="7"/>
  </r>
  <r>
    <x v="934"/>
    <n v="2020"/>
    <s v="202"/>
    <x v="0"/>
    <s v="EdTech"/>
    <s v="Provide Remediation, Occupational Therapy, Speech Therapy and Socio-emotional coaching for children with Learning Disabilities like Dyslexia, Dysgraphia, Dyscalculia"/>
    <s v="Dhaval Mody"/>
    <m/>
    <n v="300000"/>
    <x v="1"/>
    <n v="7"/>
  </r>
  <r>
    <x v="935"/>
    <n v="2021"/>
    <s v="202"/>
    <x v="15"/>
    <s v="E-learning"/>
    <s v="PingoLearn offers language learning courses with snackable videos."/>
    <s v="Mohit Menghani, Shubham Maheshwari"/>
    <s v="Titan Capital, Haresh Chawla, AngelList Syndicate"/>
    <n v="200000"/>
    <x v="1"/>
    <n v="12"/>
  </r>
  <r>
    <x v="935"/>
    <n v="2021"/>
    <s v="202"/>
    <x v="15"/>
    <s v="E-learning"/>
    <s v="PingoLearn offers language learning courses with snackable videos."/>
    <s v="Mohit Menghani, Shubham Maheshwari"/>
    <s v="Titan Capital, Haresh Chawla, AngelList Syndicate"/>
    <n v="200000"/>
    <x v="1"/>
    <n v="12"/>
  </r>
  <r>
    <x v="936"/>
    <n v="2021"/>
    <s v="202"/>
    <x v="5"/>
    <s v="Digital platform"/>
    <s v="ShopMyLooks turns social media photos &amp; videos into shop-the-look thus helping creators monetize their entire content."/>
    <s v="Rohit Jaiswal"/>
    <s v="Capital A, Collective Artists Network"/>
    <n v="200000"/>
    <x v="1"/>
    <n v="12"/>
  </r>
  <r>
    <x v="937"/>
    <n v="2020"/>
    <s v="202"/>
    <x v="1"/>
    <s v="Online Media"/>
    <s v="A one-stop solution for aggregated content in vernacular languages"/>
    <s v="Sanjyot Bhosale, Devakrishna Asokar, Kishore Garimella"/>
    <s v="Titan Capital, AngelList's syndicate"/>
    <n v="200000"/>
    <x v="10"/>
    <n v="9"/>
  </r>
  <r>
    <x v="938"/>
    <n v="2020"/>
    <s v="202"/>
    <x v="1"/>
    <s v="Financial Services"/>
    <s v="TRDR is an all-new approach to investing."/>
    <s v="Ricky Jacob"/>
    <s v="Kunal Shah, Snehal Fulzele"/>
    <n v="150000"/>
    <x v="1"/>
    <n v="11"/>
  </r>
  <r>
    <x v="939"/>
    <n v="2020"/>
    <s v="202"/>
    <x v="4"/>
    <s v="Job discovery platform"/>
    <s v="India's first District level/ Hyper Local Job discovery platform"/>
    <s v="Atul Pratap Singh"/>
    <s v="SucSEED Indovation Fund"/>
    <n v="140000"/>
    <x v="0"/>
    <n v="6"/>
  </r>
  <r>
    <x v="940"/>
    <n v="2020"/>
    <s v="202"/>
    <x v="1"/>
    <s v="SaaS startup"/>
    <s v="Samaaro is a virtual event platform designed to help organizations host scalable, secure, and effective virtual events for a global audience"/>
    <s v="Mayank Banka, Purnank Prakash, Skandha Gopalan"/>
    <s v="Chaitanya Kalipatnapu, Kedar Gavane"/>
    <n v="125000"/>
    <x v="1"/>
    <n v="6"/>
  </r>
  <r>
    <x v="941"/>
    <n v="2020"/>
    <s v="202"/>
    <x v="0"/>
    <s v="Commercial Real Estate"/>
    <s v="Democratising Real Estate Ownership"/>
    <s v="Own rent yielding commercial properties"/>
    <s v="Aryaman Vir"/>
    <m/>
    <x v="30"/>
    <n v="6"/>
  </r>
  <r>
    <x v="829"/>
    <n v="2020"/>
    <s v="202"/>
    <x v="1"/>
    <s v="HealthCare"/>
    <s v="Onsurity is an employee healthcare platform providing a monthly healthcare membership with group health insurance to emerging businesses."/>
    <s v="Kulin Shah, Yogesh Agarwal"/>
    <s v="Jitendra Gupta, Harsh Shah"/>
    <m/>
    <x v="1"/>
    <n v="4"/>
  </r>
  <r>
    <x v="942"/>
    <n v="2020"/>
    <s v="202"/>
    <x v="6"/>
    <s v="E-learning"/>
    <s v="Trying to solve the problem of unemployment in young graduates, who, despite having college degrees, don't have the skills for the real world."/>
    <s v="Kamal Kant Gupta"/>
    <s v="IAN"/>
    <s v="undisclosed"/>
    <x v="0"/>
    <n v="7"/>
  </r>
  <r>
    <x v="943"/>
    <n v="2021"/>
    <s v="202"/>
    <x v="3"/>
    <s v="NFT Marketplace"/>
    <s v="NFT Marketplace to buy or sell NFT tokens in minutes or set up your own NFT store, website, a storefront in minutes."/>
    <s v="Toshendra Sharma"/>
    <s v="Jayanti Kanani"/>
    <s v="Undisclosed"/>
    <x v="0"/>
    <n v="7"/>
  </r>
  <r>
    <x v="944"/>
    <n v="2021"/>
    <s v="202"/>
    <x v="3"/>
    <s v="Consumer Goods"/>
    <s v="The Ayurveda Co. represents things that are all Ayurvedic at heart and are suited for the contemporary landscape."/>
    <s v="Param Bhargava, Shreedha Singh"/>
    <s v="GetVantage, Velocity, Shiprocket Capital"/>
    <s v="Undisclosed"/>
    <x v="1"/>
    <n v="7"/>
  </r>
  <r>
    <x v="945"/>
    <n v="2020"/>
    <s v="202"/>
    <x v="3"/>
    <s v="D2C Fashion"/>
    <s v="Almo is a Premium Men's essentianls wear brand focused on bringing sophisticated yet functional designs to wardrobe."/>
    <s v="Abhishek Shah"/>
    <s v="Angelist India"/>
    <s v="Undisclosed"/>
    <x v="0"/>
    <n v="6"/>
  </r>
  <r>
    <x v="946"/>
    <n v="2020"/>
    <s v="202"/>
    <x v="2"/>
    <s v="SpaceTech"/>
    <s v="GalaxEye enables businesses to make better Decisions &amp; perform operations efficiently via Space Technology."/>
    <s v="Denil Chawda, Kishan Thakkar, Pranit Mehta, Satyanarayanan Chakravarthy, Suyash Singh"/>
    <s v="Speciale Invest"/>
    <s v="Undisclosed"/>
    <x v="10"/>
    <n v="6"/>
  </r>
  <r>
    <x v="947"/>
    <n v="2020"/>
    <s v="202"/>
    <x v="3"/>
    <s v="Food &amp; Beverages"/>
    <s v="Kwik Foods is one of the fastest-growing D2C fresh food brands that is disrupting the food industry"/>
    <s v="Prabhleen Kaur, Harshal Patel"/>
    <s v="9Unicorns"/>
    <s v="Undisclosed"/>
    <x v="0"/>
    <n v="6"/>
  </r>
  <r>
    <x v="948"/>
    <n v="2020"/>
    <s v="202"/>
    <x v="3"/>
    <s v="Consumer goods"/>
    <s v="A tech-driven company that acquires, operates, and scales outstanding ecommerce brands in India."/>
    <s v="Shashwat Diesh, Aqib Mohammed"/>
    <s v="Crossbeam Venture Partners"/>
    <s v="Undisclosed"/>
    <x v="0"/>
    <n v="6"/>
  </r>
  <r>
    <x v="949"/>
    <n v="2020"/>
    <s v="202"/>
    <x v="3"/>
    <s v="Fantasy sports"/>
    <s v="Fantasy Akhada offers fantasy sports platform for cricket and football."/>
    <s v="Amit Purohit"/>
    <s v="Harsha Bhogle"/>
    <s v="6,00,000"/>
    <x v="1"/>
    <n v="4"/>
  </r>
  <r>
    <x v="950"/>
    <n v="2020"/>
    <s v="202"/>
    <x v="2"/>
    <s v="AI startup"/>
    <s v="SuperOps.ai is an early stage startup in the MSP space."/>
    <s v="Arvind Parthiban, Jayakumar Karumbasalam"/>
    <s v="Ramakant Sharma, Elevation Capital"/>
    <s v="30,00,000"/>
    <x v="0"/>
    <n v="5"/>
  </r>
  <r>
    <x v="951"/>
    <n v="2020"/>
    <s v="202"/>
    <x v="60"/>
    <s v="HealthTech"/>
    <s v="YourPhysio is a healthcare company on a mission to deliver 10x better patient experience in the domain of physiotherapy."/>
    <s v="Dr Sheetal Mundhada, Ashutosh Mundhada"/>
    <s v="Better Capital, Titan Capital"/>
    <s v="3,50,000"/>
    <x v="10"/>
    <n v="2"/>
  </r>
  <r>
    <x v="952"/>
    <n v="2021"/>
    <s v="202"/>
    <x v="3"/>
    <s v="FinTech"/>
    <s v="FypMoney is Digital NEO Bank for Teenagers, empowering them with financial literacy and ease of secured financial transactions."/>
    <s v="Kapil Banwari"/>
    <s v="Liberatha Kallat, Mukesh Yadav, Dinesh Nagpal"/>
    <s v="20,00,000"/>
    <x v="0"/>
    <n v="4"/>
  </r>
  <r>
    <x v="953"/>
    <n v="2020"/>
    <s v="202"/>
    <x v="3"/>
    <s v="Trading platform"/>
    <s v="One-stop solution for all your procurement needs"/>
    <s v="Ashish Chandra, Shaily Garg"/>
    <s v="Saama Capital, India Quotient"/>
    <s v="20,00,000"/>
    <x v="0"/>
    <n v="2"/>
  </r>
  <r>
    <x v="954"/>
    <n v="2020"/>
    <s v="202"/>
    <x v="24"/>
    <s v="Software company"/>
    <s v="Build your next app or website with our exclusive network of certified IT companies."/>
    <s v="Mayank Pratap Singh, Aditi Chaurasia"/>
    <s v="Vijay Shekhar Sharma, Dr Ritesh Malik"/>
    <s v="2,00,000"/>
    <x v="0"/>
    <n v="2"/>
  </r>
  <r>
    <x v="955"/>
    <n v="2020"/>
    <s v="202"/>
    <x v="3"/>
    <s v="E-commerce"/>
    <s v="Shop packaged drinking water, beverages from your favorite brands i.e. Kinley, Bisleri, Aquafina, Coca-cola, Pepsi etc"/>
    <s v="Hardev Sahu"/>
    <s v="ah! Ventures"/>
    <s v="2,00,000"/>
    <x v="1"/>
    <n v="2"/>
  </r>
  <r>
    <x v="956"/>
    <n v="2021"/>
    <s v="202"/>
    <x v="3"/>
    <s v="Logistics"/>
    <s v="Delivering clean, cost-effective and efficient mobility solutions."/>
    <s v="VIKASH MISHRA"/>
    <m/>
    <s v="10,00,000"/>
    <x v="0"/>
    <n v="4"/>
  </r>
  <r>
    <x v="957"/>
    <n v="2020"/>
    <s v="202"/>
    <x v="3"/>
    <s v="Skill development"/>
    <s v="Offer accelerated career experiences for women by Enabling, Engaging &amp; Employing them to be in decision making roles."/>
    <s v="Anuranjita Kumar"/>
    <s v="CitiusTech"/>
    <s v="10,00,000"/>
    <x v="0"/>
    <n v="4"/>
  </r>
  <r>
    <x v="958"/>
    <n v="2020"/>
    <s v="202"/>
    <x v="3"/>
    <s v="EdTech"/>
    <s v="Questt is a homework app that allows teachers to allocate objective and subjective homework based on selected content."/>
    <s v="Akhil Singh, Mohsin, Rohit Pande"/>
    <s v="Chiratae Ventures, AET Fund"/>
    <s v="10,00,000"/>
    <x v="0"/>
    <n v="3"/>
  </r>
  <r>
    <x v="959"/>
    <n v="2020"/>
    <s v="202"/>
    <x v="3"/>
    <s v="Celebrity Engagement"/>
    <s v="Personalised Video Shoutout from top celebrities"/>
    <s v="Akshay Pruthi, Anurag Dalia, Himanshu Periwal, Vipul Agrawal"/>
    <s v="EXPERT DOJO"/>
    <s v="10,00,000"/>
    <x v="0"/>
    <n v="2"/>
  </r>
  <r>
    <x v="960"/>
    <n v="2020"/>
    <s v="202"/>
    <x v="25"/>
    <s v="Transportation"/>
    <s v="Real Time Intercity City Transit Platform For 1.25 Bn People In India"/>
    <s v="Akhilesh Sagar, Harsh Vardhan Sharma"/>
    <s v="Jesse Lucas"/>
    <s v="1,50,000"/>
    <x v="1"/>
    <n v="2"/>
  </r>
  <r>
    <x v="961"/>
    <n v="2020"/>
    <s v="202"/>
    <x v="6"/>
    <s v="AI startup"/>
    <s v="Neodove is an AI-powered, end to end tech-enabled customer communication and reporting solution."/>
    <s v="Aprit Khandelwal"/>
    <s v="India Quotient"/>
    <s v="1,50,00,000"/>
    <x v="0"/>
    <n v="3"/>
  </r>
  <r>
    <x v="962"/>
    <n v="2020"/>
    <s v="202"/>
    <x v="21"/>
    <s v="Software Startup"/>
    <s v="Hubilo is the leading hybrid event platform built for engagement and event excellence."/>
    <s v="Mayank Agarwal, Vaibhav Jain"/>
    <s v="Alkeon Capital"/>
    <n v="125000000"/>
    <x v="4"/>
    <n v="10"/>
  </r>
  <r>
    <x v="963"/>
    <n v="2021"/>
    <s v="202"/>
    <x v="3"/>
    <s v="E-commerce"/>
    <s v="UpScalio is India’s next generation, data-driven consumer goods company."/>
    <s v="Gautam Kshatriya"/>
    <m/>
    <n v="42000000"/>
    <x v="1"/>
    <n v="8"/>
  </r>
  <r>
    <x v="964"/>
    <n v="2021"/>
    <s v="202"/>
    <x v="3"/>
    <s v="Social network"/>
    <s v="Pseudonymous social network platform"/>
    <s v="Jasveer Singh, Abhishek Asthana, Deepak Kumar"/>
    <s v="Vijay Shekhar Sharma, Ritesh Agarwal, Ankiti Bose"/>
    <n v="32000000"/>
    <x v="0"/>
    <n v="12"/>
  </r>
  <r>
    <x v="964"/>
    <n v="2021"/>
    <s v="202"/>
    <x v="3"/>
    <s v="Social network"/>
    <s v="Pseudonymous social network platform"/>
    <s v="Jasveer Singh, Abhishek Asthana, Deepak Kumar"/>
    <s v="Vijay Shekhar Sharma, Ritesh Agarwal, Ankiti Bose"/>
    <n v="32000000"/>
    <x v="0"/>
    <n v="12"/>
  </r>
  <r>
    <x v="790"/>
    <n v="2020"/>
    <s v="202"/>
    <x v="3"/>
    <s v="Apparel &amp; Fashion"/>
    <s v="A new-age supply chain and product development platform for the fashion industry."/>
    <s v="Pawan Gupta, Abhishek Sharma"/>
    <s v="Accel Partners, Elevation Capital"/>
    <n v="20000000"/>
    <x v="6"/>
    <n v="8"/>
  </r>
  <r>
    <x v="965"/>
    <n v="2020"/>
    <s v="202"/>
    <x v="3"/>
    <s v="Food &amp; Beverages"/>
    <s v="Otipy helps the farmer to deliver farm fresh vegetables &amp; fruits at doorstep."/>
    <s v="Varun Khurana"/>
    <s v="Omidyar Network India, Innoven Capital"/>
    <n v="10200000"/>
    <x v="6"/>
    <n v="7"/>
  </r>
  <r>
    <x v="966"/>
    <n v="2020"/>
    <s v="202"/>
    <x v="6"/>
    <s v="Cosmetics"/>
    <s v="Affordable skincare for all"/>
    <s v="Mohit, Rahul Yadav"/>
    <s v="Sequoia Capital"/>
    <n v="10000000"/>
    <x v="6"/>
    <n v="7"/>
  </r>
  <r>
    <x v="967"/>
    <n v="2021"/>
    <s v="202"/>
    <x v="20"/>
    <s v="Professional Training &amp; Coaching"/>
    <s v="GenLeap is India’s first self-discovery and career lifecycle management platform."/>
    <s v="Sachin Sandhir, Nimish Gupta, Nitin Thakur, Shweta Kataria"/>
    <s v="Vivek Vaidya, Kevin Donlon, Ayush Singh"/>
    <n v="8000000"/>
    <x v="0"/>
    <n v="11"/>
  </r>
  <r>
    <x v="958"/>
    <n v="2020"/>
    <s v="202"/>
    <x v="3"/>
    <s v="EdTech"/>
    <s v="Questt is a Free online homework app that lets teachers assign gamified homework to students."/>
    <s v="Akhil, Mohsin M, Rohit Pande"/>
    <s v="Celesta Capital"/>
    <n v="6750000"/>
    <x v="6"/>
    <n v="10"/>
  </r>
  <r>
    <x v="968"/>
    <n v="2020"/>
    <s v="202"/>
    <x v="3"/>
    <s v="EdTech"/>
    <s v="Yellow Class is a new-age fun-learning platform where kids between 2-12 years can learn from a wide range of classes like dancing, drawing, personality development, creative writing and so on"/>
    <s v="Anshul Gupta, Arpit Mittal"/>
    <s v="Elevation Capital"/>
    <n v="6000000"/>
    <x v="1"/>
    <n v="8"/>
  </r>
  <r>
    <x v="969"/>
    <n v="2020"/>
    <s v="202"/>
    <x v="3"/>
    <s v="E-learning"/>
    <s v="Act as the bridge for skills providing access to learning and developing these skills at a younger age from the comfort and security of home."/>
    <s v="Shaurya Joshi, Shashank Patidar, Praneet Agarwal"/>
    <s v="Shrishti Sahu, Umang Vohra"/>
    <n v="4000000"/>
    <x v="10"/>
    <n v="12"/>
  </r>
  <r>
    <x v="970"/>
    <n v="2020"/>
    <s v="202"/>
    <x v="3"/>
    <s v="Financial Services"/>
    <s v="SalaryBox is solution that makes employee management effortless."/>
    <s v="Nikhil Goel, Peeyush Goyal"/>
    <s v="Y-Combinator, AME Cloud Ventures, Gokul Rajaram"/>
    <n v="4000000"/>
    <x v="0"/>
    <n v="11"/>
  </r>
  <r>
    <x v="971"/>
    <n v="2020"/>
    <s v="202"/>
    <x v="3"/>
    <s v="Financial Services"/>
    <s v="BASIC Home Loan is India's first automated platform for secured lending with special focus on the affordable housing segment."/>
    <s v="Atul Monga, Kalyan Josyula"/>
    <s v="Venture Catalysts, Gruhas Proptech"/>
    <n v="3500000"/>
    <x v="6"/>
    <n v="10"/>
  </r>
  <r>
    <x v="972"/>
    <n v="2020"/>
    <s v="202"/>
    <x v="2"/>
    <s v="Logistics &amp; Supply Chain"/>
    <s v="Wiz is a tech-enabled freight forwarding platform. We make global shipping efficient, hassle-free and highly visible for businesses."/>
    <s v="Ramkumar Govindarajan, Ramkumar Ramachandran"/>
    <s v="Axilor"/>
    <n v="3500000"/>
    <x v="0"/>
    <n v="8"/>
  </r>
  <r>
    <x v="973"/>
    <n v="2021"/>
    <s v="202"/>
    <x v="3"/>
    <s v="Information Technology &amp; Services"/>
    <s v="Building a platform for exporters to digitize their workflows and help them grow and manage their business."/>
    <s v="Divyaanshu Makkar, Vikas, Mayur"/>
    <s v="Blume, Alpha Wave Incubation"/>
    <n v="3000000"/>
    <x v="0"/>
    <n v="10"/>
  </r>
  <r>
    <x v="974"/>
    <n v="2020"/>
    <s v="202"/>
    <x v="3"/>
    <s v="Financial Services"/>
    <s v="Grip offers investment opportunities to invest in physical assets leased to corporates, to earn fixed monthly returns."/>
    <s v="Nikhil Aggarwal, Vivek Gulati"/>
    <s v="Venture Highway, Endiya Partners"/>
    <n v="3000000"/>
    <x v="6"/>
    <n v="8"/>
  </r>
  <r>
    <x v="975"/>
    <n v="2020"/>
    <s v="202"/>
    <x v="3"/>
    <s v="FinTech"/>
    <s v="CashBook is a digital record-keeping app using which businesses can add entries, segregate records, and find overall balance instantly."/>
    <s v="Vivek, Ashutosh Pathak"/>
    <s v="JAM, Better Tomorrow Ventures"/>
    <n v="2300000"/>
    <x v="0"/>
    <n v="9"/>
  </r>
  <r>
    <x v="976"/>
    <n v="2021"/>
    <s v="202"/>
    <x v="3"/>
    <s v="Eyewear"/>
    <s v="Shop the latest Eyeglasses, Sunglasses, Power Sunglasses, Contact Lens and more."/>
    <s v="Ganesh Iyer"/>
    <n v="2000000"/>
    <n v="2000000"/>
    <x v="8"/>
    <n v="11"/>
  </r>
  <r>
    <x v="949"/>
    <n v="2020"/>
    <s v="202"/>
    <x v="3"/>
    <s v="sports"/>
    <s v="Fantasy Akhada is one of India's fastest growing Fantasy Sports Platform."/>
    <s v="Amit Purohit, Sumit Kumar Jha"/>
    <s v="Prime Securities Limited"/>
    <n v="2000000"/>
    <x v="6"/>
    <n v="9"/>
  </r>
  <r>
    <x v="977"/>
    <n v="2021"/>
    <s v="202"/>
    <x v="3"/>
    <s v="B2B"/>
    <s v="Transforming global sourcing for retailers &amp; suppliers in furniture, hard goods &amp; fashion industry using technology."/>
    <s v="Amit Sharma, Tanuj Gangwani"/>
    <s v="Info Edge Ventures"/>
    <n v="2000000"/>
    <x v="1"/>
    <n v="9"/>
  </r>
  <r>
    <x v="978"/>
    <n v="2020"/>
    <s v="202"/>
    <x v="3"/>
    <s v="Management Consulting"/>
    <s v="PredictiVu's AI-enabled dashboard integrated with India's largest, proprietary, weekly consumer purchase data, market intelligence and web insights"/>
    <m/>
    <s v="Kunal Sarkar"/>
    <n v="1500000"/>
    <x v="10"/>
    <n v="9"/>
  </r>
  <r>
    <x v="979"/>
    <n v="2020"/>
    <s v="202"/>
    <x v="20"/>
    <s v="Tech Startup"/>
    <s v="Anvidha Technologies Private Limited is a HARYANA based private ltd."/>
    <s v="Ganesh ranganathan iyer"/>
    <m/>
    <n v="1500000"/>
    <x v="0"/>
    <n v="6"/>
  </r>
  <r>
    <x v="980"/>
    <n v="2020"/>
    <s v="202"/>
    <x v="3"/>
    <s v="Cosmetics"/>
    <s v="A mission to make customers healthier and Earth a little greener."/>
    <s v="Harini Sivakumar"/>
    <s v="Anicut Angel Fund"/>
    <n v="1200000"/>
    <x v="0"/>
    <n v="7"/>
  </r>
  <r>
    <x v="981"/>
    <n v="2020"/>
    <s v="202"/>
    <x v="3"/>
    <s v="Commerce"/>
    <s v="Video-based social commerce startup"/>
    <s v="Alok Chawla, Shivam"/>
    <s v="Dinesh Agarwal, Amarjit Batra"/>
    <n v="1000000"/>
    <x v="8"/>
    <n v="11"/>
  </r>
  <r>
    <x v="943"/>
    <n v="2021"/>
    <s v="202"/>
    <x v="3"/>
    <s v="NFT"/>
    <s v="NFTically is a global B2B SaaS that enables celebrities, influencers, gamers, clubs &amp; enterprises to launch their own white-label NFT store or NFT Marketplace without any technical knowledge."/>
    <s v="Toshendra Sharma"/>
    <s v="Nitish Mittersain, Gaurav Munjal"/>
    <n v="1000000"/>
    <x v="0"/>
    <n v="10"/>
  </r>
  <r>
    <x v="982"/>
    <n v="2020"/>
    <s v="202"/>
    <x v="3"/>
    <s v="Food &amp; Beverages"/>
    <s v="Re-imagining Packaged Foods with Natural Ingredients &amp; ZERO Preservatives"/>
    <s v="Bharat Bhalla, Varun Kapur"/>
    <s v="Manish Choksi, Varun Vakil"/>
    <n v="1000000"/>
    <x v="8"/>
    <n v="10"/>
  </r>
  <r>
    <x v="983"/>
    <n v="2020"/>
    <s v="202"/>
    <x v="3"/>
    <s v="E-learning"/>
    <s v="CuriousJr is a platform to answer kids' curiosity and prepare them for 21st-century skills."/>
    <s v="Amit Shekhar, Janishar Ali, Mridul Ranjan Sahu"/>
    <s v="WaterBridge Ventures, Enzia Ventures"/>
    <n v="1000000"/>
    <x v="0"/>
    <n v="9"/>
  </r>
  <r>
    <x v="984"/>
    <n v="2020"/>
    <s v="202"/>
    <x v="3"/>
    <s v="IT"/>
    <s v="Bringing ease of eCommerce to Construction for builders, infrastructure companies, contractors and workers"/>
    <s v="Prashant Gupta, Sridhar Sundaram"/>
    <s v="Unitus Ventures"/>
    <n v="1000000"/>
    <x v="1"/>
    <n v="7"/>
  </r>
  <r>
    <x v="985"/>
    <n v="2020"/>
    <s v="202"/>
    <x v="2"/>
    <s v="Blockchain"/>
    <s v="A consulting firm focused mainly on Data Analytics and DevOps."/>
    <s v="Saravanan Jaichandaran"/>
    <s v="Covalent, Double Peak, GenBlock Capital, Ledger Prime, MEXC Global, Synaps"/>
    <n v="700000"/>
    <x v="0"/>
    <n v="9"/>
  </r>
  <r>
    <x v="986"/>
    <n v="2020"/>
    <s v="202"/>
    <x v="3"/>
    <s v="Consumer Goods"/>
    <s v="D2C personal hygiene startup"/>
    <s v="Ishan, Jaideep Mahajan"/>
    <s v="Nueva"/>
    <n v="400000"/>
    <x v="0"/>
    <n v="10"/>
  </r>
  <r>
    <x v="987"/>
    <n v="2020"/>
    <s v="202"/>
    <x v="3"/>
    <s v="Consumer Goods"/>
    <s v="ChefKart is an end to end kitchen aide that plans, shops and cooks for you in your home kitchen."/>
    <s v="Vaibhav Gupta, Arpit Gupta, Aman Gupta"/>
    <s v="Lead Angels, Titan Capital, Pravega Ventures"/>
    <n v="300000"/>
    <x v="10"/>
    <n v="8"/>
  </r>
  <r>
    <x v="988"/>
    <n v="2021"/>
    <s v="202"/>
    <x v="3"/>
    <s v="Consumer Goods"/>
    <s v="Building a disruptive, modern, and functional oral care brand for consumers in India and globally."/>
    <s v="Tushar Khurana, Jatan Bawa"/>
    <s v="Sauce.vc"/>
    <n v="260000"/>
    <x v="10"/>
    <n v="12"/>
  </r>
  <r>
    <x v="989"/>
    <n v="2020"/>
    <s v="202"/>
    <x v="3"/>
    <s v="Marketing"/>
    <s v="The platform for marketers to find and work with influencers"/>
    <s v="Ishan Jindal"/>
    <s v="Alok Kohli, Sanjeev Bhargava"/>
    <n v="200000"/>
    <x v="10"/>
    <n v="10"/>
  </r>
  <r>
    <x v="990"/>
    <n v="2020"/>
    <s v="202"/>
    <x v="3"/>
    <s v="EdTech"/>
    <s v="Rocket Skills is the #1 Platform for learning skills which will bring a high positive impact on your business and life skills."/>
    <s v="Vibhu Bahuguna, Mohit Jain"/>
    <s v="Better Capital, First Cheque, Titan Capital"/>
    <n v="200000"/>
    <x v="10"/>
    <n v="8"/>
  </r>
  <r>
    <x v="991"/>
    <n v="2021"/>
    <s v="202"/>
    <x v="3"/>
    <s v="Information Technology &amp; Services"/>
    <s v="EV charging station aggregator platform"/>
    <s v="Manish Narang, Kapil Narang, Ashwani Arora"/>
    <m/>
    <n v="150000"/>
    <x v="1"/>
    <n v="9"/>
  </r>
  <r>
    <x v="992"/>
    <n v="2021"/>
    <s v="202"/>
    <x v="61"/>
    <s v="Farming"/>
    <s v="Full stack solution on agri advisory, input purchase and market linkage"/>
    <s v="Ravi Dasoundhi"/>
    <s v="EKKI"/>
    <s v="Undisclosed"/>
    <x v="1"/>
    <n v="10"/>
  </r>
  <r>
    <x v="993"/>
    <n v="2020"/>
    <s v="202"/>
    <x v="41"/>
    <s v="Gaming"/>
    <s v="Oneiric Gaming connects to fellow dreamers around the globe over cult favorite games like Bluff and Cricket."/>
    <s v="Avneet Singh"/>
    <s v="Trishneet Arora"/>
    <s v="Undisclosed"/>
    <x v="1"/>
    <n v="1"/>
  </r>
  <r>
    <x v="956"/>
    <n v="2021"/>
    <s v="202"/>
    <x v="62"/>
    <s v="MoEVing is India's only Electric Mobility focused Technology Platform with a vision to accelerate EV adoption in India."/>
    <s v="Vikash Mishra, Mragank Jain"/>
    <s v="Anshuman Maheshwary, Dr Srihari Raju Kalidindi"/>
    <n v="5000000"/>
    <s v="Seed"/>
    <x v="1"/>
    <n v="12"/>
  </r>
  <r>
    <x v="994"/>
    <n v="2020"/>
    <s v="202"/>
    <x v="34"/>
    <s v="AI Chatbot"/>
    <s v="Limechat provides a personalised shopping experience for D2C companies on chat platforms using L3 conversational AI."/>
    <s v="Aniket Bajpai, Nikhil Gupta"/>
    <s v="Stellaris Venture Partners, Ramakant Sharma"/>
    <s v="75,00,000"/>
    <x v="0"/>
    <n v="4"/>
  </r>
  <r>
    <x v="995"/>
    <n v="2020"/>
    <s v="202"/>
    <x v="41"/>
    <s v="HealthTech"/>
    <s v="Explore a range of kids nutrition supplements formulated using highest quality ingredients, that are Deliciously Healthy and super fun to consume."/>
    <s v="Rohit Anand, Sachin Goel"/>
    <s v="Anicut Angel Fund"/>
    <s v="4,00,000"/>
    <x v="1"/>
    <n v="2"/>
  </r>
  <r>
    <x v="996"/>
    <n v="2021"/>
    <s v="202"/>
    <x v="33"/>
    <s v="Consulting"/>
    <s v="A consultancy platform for startups"/>
    <s v="Yash Shah, Kapil Mathrani, Ishit Desai"/>
    <s v="Pravesh Mehta"/>
    <s v="2,00,000"/>
    <x v="1"/>
    <n v="5"/>
  </r>
  <r>
    <x v="997"/>
    <n v="2020"/>
    <s v="202"/>
    <x v="41"/>
    <s v="AI startup"/>
    <s v="Enthu.AI operates as a conversation intelligence startup."/>
    <s v="Tushar Jain, Vishal Verma"/>
    <s v="Appit Simple Infotek"/>
    <s v="2,00,000"/>
    <x v="1"/>
    <n v="5"/>
  </r>
  <r>
    <x v="998"/>
    <n v="2020"/>
    <s v="202"/>
    <x v="63"/>
    <s v="HealthCare"/>
    <s v="Offer a range of services like lab tests, consultation at home, nursing services, emergency services, and appointment management."/>
    <s v="Aditi Poyam"/>
    <m/>
    <s v="1,00,000"/>
    <x v="0"/>
    <n v="5"/>
  </r>
  <r>
    <x v="999"/>
    <n v="2021"/>
    <s v="202"/>
    <x v="41"/>
    <s v="Blockchain"/>
    <s v="CoinShift helps businesses and decentralised autonomous organisations (DAO's) manage their crypto easily"/>
    <s v="Tarun Gupta"/>
    <s v="Sequoia Capital, Sandeep Nailwal"/>
    <n v="2500000"/>
    <x v="0"/>
    <n v="9"/>
  </r>
  <r>
    <x v="1000"/>
    <n v="2020"/>
    <s v="202"/>
    <x v="36"/>
    <s v="EdTech"/>
    <s v="Building India's largest student community. Learn, network, and grow together with 40,000+ students!"/>
    <s v="Harish Uthayakumar, Shreyans Sancheti"/>
    <s v="100X.VC , Titan Capital, Rahul Mathur, Gaurav Mandlecha"/>
    <n v="400000"/>
    <x v="10"/>
    <n v="8"/>
  </r>
  <r>
    <x v="1001"/>
    <n v="2021"/>
    <s v="202"/>
    <x v="64"/>
    <s v="E-learning"/>
    <s v="Inzpira is India's only Live online 1:1 platform for Language Learning &amp; Test Preparation that lets users instantly connect with expert trainers and learn anytime, from anywhere."/>
    <s v="Rohith Namboothiri, Sruthy Ramesh"/>
    <s v="Raj Nair, Gopinath Latpate"/>
    <n v="300000"/>
    <x v="0"/>
    <n v="11"/>
  </r>
  <r>
    <x v="1002"/>
    <n v="2020"/>
    <s v="202"/>
    <x v="31"/>
    <s v="Oil &amp; Energy"/>
    <s v="Green Fuels Marketplace"/>
    <s v="Kishan Karunakaran, Venkateswaran Selvan, Sumanth Kumar"/>
    <s v="Inflection Point Ventures"/>
    <n v="100000"/>
    <x v="0"/>
    <n v="11"/>
  </r>
  <r>
    <x v="1003"/>
    <n v="2020"/>
    <s v="202"/>
    <x v="43"/>
    <s v="E-learning"/>
    <s v="EdTech platform upskilling candidates to bag deserving finance job roles."/>
    <s v="Pratik Bajaj, Kunal Shah, Mahip Gupta"/>
    <s v="Ashish Jain, Ajay Surana"/>
    <n v="100000"/>
    <x v="10"/>
    <n v="11"/>
  </r>
  <r>
    <x v="1004"/>
    <n v="2020"/>
    <s v="202"/>
    <x v="65"/>
    <s v="Computer Games"/>
    <s v="A real money game app specializing in trivia games"/>
    <s v="YC W21"/>
    <s v="Pritesh Kumar, Bharat Gupta"/>
    <s v="Upsparks"/>
    <x v="31"/>
    <n v="8"/>
  </r>
  <r>
    <x v="1004"/>
    <n v="2020"/>
    <s v="202"/>
    <x v="65"/>
    <s v="Computer Games"/>
    <s v="A real money game app specializing in trivia games"/>
    <s v="YC W21"/>
    <s v="Pritesh Kumar, Bharat Gupta"/>
    <s v="Upsparks"/>
    <x v="31"/>
    <n v="8"/>
  </r>
  <r>
    <x v="1005"/>
    <n v="2021"/>
    <s v="202"/>
    <x v="66"/>
    <s v="Computer Software"/>
    <s v="Finance technology"/>
    <s v="Caesar Sengupta"/>
    <s v="Sequoia Capital"/>
    <s v="Undisclosed"/>
    <x v="1"/>
    <n v="11"/>
  </r>
  <r>
    <x v="1006"/>
    <n v="2020"/>
    <s v="202"/>
    <x v="7"/>
    <s v="FinTech"/>
    <s v="Changing the way Indians evaluate and plan higher education"/>
    <s v="Arindam Sengupta, Eela Dubey"/>
    <s v="View Trade Holding Corp"/>
    <s v="3,00,000"/>
    <x v="10"/>
    <n v="2"/>
  </r>
  <r>
    <x v="1007"/>
    <n v="2020"/>
    <s v="202"/>
    <x v="67"/>
    <s v="Company-as-a-Service"/>
    <s v="The ultimate One-Stop-Shop™️ to help US and Non-US Founders to turn an idea into their dream US Business"/>
    <s v="Arjun Mahadevan, JP Pincheira"/>
    <s v="Nexus Venture Partners"/>
    <n v="3000000"/>
    <x v="1"/>
    <n v="11"/>
  </r>
  <r>
    <x v="1008"/>
    <n v="2020"/>
    <s v="202"/>
    <x v="68"/>
    <s v="Hauz Khas"/>
    <s v="A ready-to-cook Asian cuisine brand"/>
    <s v="Vidur Kataria, Sidhanth Madan"/>
    <s v="WEH Ventures"/>
    <n v="461000"/>
    <x v="0"/>
    <n v="12"/>
  </r>
  <r>
    <x v="1008"/>
    <n v="2020"/>
    <s v="202"/>
    <x v="68"/>
    <s v="Hauz Khas"/>
    <s v="A ready-to-cook Asian cuisine brand"/>
    <s v="Vidur Kataria, Sidhanth Madan"/>
    <s v="WEH Ventures"/>
    <n v="461000"/>
    <x v="0"/>
    <n v="12"/>
  </r>
  <r>
    <x v="1009"/>
    <n v="2020"/>
    <s v="202"/>
    <x v="69"/>
    <s v="Sochcast is an Audio experiences company that give the listener and creators an Immersive Audio experience"/>
    <s v="CA Harvinderjit Singh Bhatia, Garima Surana, Anil Srivatsa"/>
    <s v="Vinners, Raj Nayak, Amritaanshu Agrawal"/>
    <s v="Undisclosed"/>
    <m/>
    <x v="1"/>
    <n v="9"/>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195">
  <r>
    <x v="0"/>
    <n v="1963"/>
    <s v="196"/>
    <x v="0"/>
    <s v="Furniture"/>
    <s v="5 decades of experience, superior quality and best in class innovation help us in bringing you a wide range of mattresses, pillows, protectors and other sleep solutions."/>
    <s v="P. C. Mathew"/>
    <s v="Norwest Venture Partners"/>
    <n v="60000000"/>
    <x v="0"/>
    <n v="10"/>
    <s v="Bangalore-Furniture"/>
    <s v="Cat C"/>
    <e v="#NAME?"/>
    <s v="Bangalore -Furniture"/>
    <x v="0"/>
    <s v="CAT A"/>
    <x v="0"/>
  </r>
  <r>
    <x v="1"/>
    <n v="1961"/>
    <s v="196"/>
    <x v="1"/>
    <s v="Logistics"/>
    <s v="India’s Most Innovative and Awarded Express Logistics Company."/>
    <s v="Yogesh Dhingra"/>
    <s v="IIFL India Private Equity Fund, Smiti Holding &amp; Trading Company"/>
    <n v="1000"/>
    <x v="1"/>
    <n v="8"/>
    <s v="Mumbai-Logistics"/>
    <s v="Cat C"/>
    <e v="#NAME?"/>
    <s v="Mumbai -Logistics"/>
    <x v="0"/>
    <s v="CAT C"/>
    <x v="0"/>
  </r>
  <r>
    <x v="2"/>
    <n v="1978"/>
    <s v="197"/>
    <x v="0"/>
    <s v="BioTechnology"/>
    <s v="Biocon is a fully integrated pure play biosimilars organization, globally engaged in developing high quality affordable biosimilars."/>
    <s v="Kiran Mazumdar-Shaw"/>
    <s v="Goldman Sachs, Tata Capital"/>
    <s v="7,00,00,000"/>
    <x v="0"/>
    <n v="1"/>
    <s v="Bangalore-BioTechnology"/>
    <s v="Cat C"/>
    <e v="#NAME?"/>
    <s v="Bangalore -BioTechnology"/>
    <x v="1"/>
    <s v="CAT A"/>
    <x v="0"/>
  </r>
  <r>
    <x v="3"/>
    <n v="1989"/>
    <s v="198"/>
    <x v="1"/>
    <s v="Renewable Energy"/>
    <s v="Waaree is India's Largest Solar Module Manufacturer &amp; fastest growing EPC company with Presence across 68 countries."/>
    <s v="Hitesh Doshi"/>
    <s v="Centrum Financial Services"/>
    <s v="20,00,000"/>
    <x v="1"/>
    <n v="4"/>
    <s v="Mumbai-Renewable Energy"/>
    <s v="Cat C"/>
    <e v="#NAME?"/>
    <s v="Mumbai -Renewable Energy"/>
    <x v="2"/>
    <s v="CAT A"/>
    <x v="0"/>
  </r>
  <r>
    <x v="4"/>
    <n v="1984"/>
    <s v="198"/>
    <x v="2"/>
    <s v="FinTech"/>
    <s v="Five-Star is a Registered Non Banking Finance Company (NBFC) with Reserve Bank of India (RBI)."/>
    <s v="V K Ranganathan"/>
    <s v="TPG Capital Asia, Epiq Capital"/>
    <s v="23,40,00,000"/>
    <x v="0"/>
    <n v="3"/>
    <s v="Chennai-FinTech"/>
    <s v="Cat C"/>
    <e v="#NAME?"/>
    <s v="Chennai -FinTech"/>
    <x v="2"/>
    <s v="CAT C"/>
    <x v="1"/>
  </r>
  <r>
    <x v="5"/>
    <n v="1989"/>
    <s v="198"/>
    <x v="3"/>
    <s v="Health, Wellness &amp; Fitness"/>
    <s v="VLCC is today widely recognized for its comprehensive portfolio of beauty and wellness products and services"/>
    <s v="Vandana Luthra"/>
    <m/>
    <n v="4000000"/>
    <x v="0"/>
    <n v="10"/>
    <s v="Gurugram-Health, Wellness &amp; Fitness"/>
    <s v="Cat C"/>
    <e v="#NAME?"/>
    <s v="Gurugram -Health, Wellness &amp; Fitness"/>
    <x v="2"/>
    <s v="CAT B"/>
    <x v="1"/>
  </r>
  <r>
    <x v="6"/>
    <n v="1994"/>
    <s v="199"/>
    <x v="4"/>
    <s v="Financial Services"/>
    <s v="SK Finance is a leading player in vehicle financing and small business loans lending space with AUM over 4000cr."/>
    <s v="Rajendra Setia"/>
    <s v="IIFL Wealth, TPG Growth, Norwest Venture Partners"/>
    <n v="53000000"/>
    <x v="2"/>
    <n v="12"/>
    <s v="Jaipur-Financial Services"/>
    <s v="Cat C"/>
    <e v="#NAME?"/>
    <s v="Jaipur -Financial Services"/>
    <x v="3"/>
    <s v="CAT B"/>
    <x v="0"/>
  </r>
  <r>
    <x v="7"/>
    <n v="1991"/>
    <s v="199"/>
    <x v="5"/>
    <s v="AgriTech"/>
    <s v="Safex Chemicals India Ltd is a leading company having a strong foothold in the Indian agrochemicals industry."/>
    <s v="SK Jindal, SK Chaudhary"/>
    <s v="BanyanTree Finance Pvt. Ltd."/>
    <s v="5,00,00,000"/>
    <x v="0"/>
    <n v="3"/>
    <s v="New Delhi-AgriTech"/>
    <s v="Cat C"/>
    <e v="#NAME?"/>
    <s v="New Delhi -AgriTech"/>
    <x v="3"/>
    <s v="CAT C"/>
    <x v="1"/>
  </r>
  <r>
    <x v="8"/>
    <n v="1993"/>
    <s v="199"/>
    <x v="0"/>
    <s v="Electronics"/>
    <s v="Tessolve Semiconductor offers engineering in semiconductor design, test/product engineering, failure analysis, systems design."/>
    <s v="P Raja Manickam, Srinivas Chinamilli, Veerappan V"/>
    <s v="Novo Tellus Capital"/>
    <s v="4,00,00,000"/>
    <x v="0"/>
    <n v="4"/>
    <s v="Bangalore-Electronics"/>
    <s v="Cat C"/>
    <e v="#NAME?"/>
    <s v="Bangalore -Electronics"/>
    <x v="3"/>
    <s v="CAT A"/>
    <x v="0"/>
  </r>
  <r>
    <x v="9"/>
    <n v="1994"/>
    <s v="199"/>
    <x v="1"/>
    <s v="FinTech"/>
    <s v="Moneyboxx Finance provides easy access to financing to the deserving micro enterprises."/>
    <s v="Deepak Aggarwal"/>
    <s v="Ashv Finance, BlackSoil Capital"/>
    <s v="30,00,000"/>
    <x v="3"/>
    <n v="3"/>
    <s v="Mumbai-FinTech"/>
    <s v="Cat C"/>
    <e v="#NAME?"/>
    <s v="Mumbai -FinTech"/>
    <x v="3"/>
    <s v="CAT A"/>
    <x v="0"/>
  </r>
  <r>
    <x v="10"/>
    <n v="1999"/>
    <s v="199"/>
    <x v="6"/>
    <s v="FinTech"/>
    <s v="Lendingkart is an online financing company dedicated to help entrepreneurs and small businesses with Working Capital Loans."/>
    <s v="Harshvardhan Lunia, Mukul Sachan"/>
    <s v="Bertelsmann India Investments, Fullerton Financial Holdings"/>
    <s v="1,50,00,000"/>
    <x v="3"/>
    <n v="4"/>
    <s v="Gujarat-FinTech"/>
    <s v="Cat C"/>
    <e v="#NAME?"/>
    <s v="Gujarat -FinTech"/>
    <x v="3"/>
    <s v="CAT C"/>
    <x v="1"/>
  </r>
  <r>
    <x v="11"/>
    <n v="1998"/>
    <s v="199"/>
    <x v="7"/>
    <s v="Information Technology &amp; Services"/>
    <s v="A merchant platform company that provides financing and last-mile retail transaction technology to merchants"/>
    <s v="Amrish Rau"/>
    <s v="Invesco Developing Markets Fund"/>
    <n v="100000000"/>
    <x v="0"/>
    <n v="9"/>
    <s v="Noida-Information Technology &amp; Services"/>
    <s v="Cat C"/>
    <e v="#NAME?"/>
    <s v="Noida -Information Technology &amp; Services"/>
    <x v="3"/>
    <s v="CAT C"/>
    <x v="0"/>
  </r>
  <r>
    <x v="12"/>
    <n v="1999"/>
    <s v="199"/>
    <x v="1"/>
    <s v="Healthcare"/>
    <s v="Nobel Hygiene is one of the leading disposable hygiene care products manufacturer in the country with an ISO 9001:2015 and CE certification, headquartered in Mumbai."/>
    <s v="Johari Kamal"/>
    <s v="Quadria Capital"/>
    <n v="60000000"/>
    <x v="0"/>
    <n v="6"/>
    <s v="Mumbai-Healthcare"/>
    <s v="Cat C"/>
    <e v="#NAME?"/>
    <s v="Mumbai -Healthcare"/>
    <x v="3"/>
    <s v="CAT A"/>
    <x v="2"/>
  </r>
  <r>
    <x v="13"/>
    <n v="2007"/>
    <s v="200"/>
    <x v="3"/>
    <s v="IT"/>
    <s v="AI-based travel app offering seamless planning and booking for flights, trains, buses, hotels and more!"/>
    <s v="Rajnish Kumar, Aloke Bajpai"/>
    <s v="GIC, Infoedge"/>
    <n v="53000000"/>
    <x v="0"/>
    <n v="7"/>
    <s v="Gurugram-IT"/>
    <s v="Cat C"/>
    <e v="#NAME?"/>
    <s v="Gurugram -IT"/>
    <x v="4"/>
    <s v="CAT B"/>
    <x v="1"/>
  </r>
  <r>
    <x v="14"/>
    <n v="2004"/>
    <s v="200"/>
    <x v="2"/>
    <s v="BioTechnology"/>
    <s v="A building block of the team that preserves the building blocks of life"/>
    <s v="S. Abhaya Kumar"/>
    <s v="Orbimed Asia Partners"/>
    <n v="30000000"/>
    <x v="0"/>
    <n v="9"/>
    <s v="Chennai-Biotechnology"/>
    <s v="Cat C"/>
    <e v="#NAME?"/>
    <s v="Chennai -Biotechnology"/>
    <x v="4"/>
    <s v="CAT C"/>
    <x v="1"/>
  </r>
  <r>
    <x v="15"/>
    <n v="2008"/>
    <s v="200"/>
    <x v="0"/>
    <s v="Food &amp; Beverages"/>
    <s v="Instigate your sixth sense with our new range of chocolates."/>
    <s v="Vimal Sharma"/>
    <s v="Klub"/>
    <s v="Undisclosed"/>
    <x v="0"/>
    <n v="7"/>
    <s v="Bangalore-Food &amp; Beverages"/>
    <s v="Cat C"/>
    <e v="#NAME?"/>
    <s v="Bangalore -Food &amp; Beverages"/>
    <x v="4"/>
    <s v="CAT A"/>
    <x v="1"/>
  </r>
  <r>
    <x v="16"/>
    <n v="2009"/>
    <s v="200"/>
    <x v="8"/>
    <s v="Primary Business is Development and Manufacturing of Novel Healthcare Products in Effervescent forms using imported propriety ingredients."/>
    <s v="Varun Khanna"/>
    <s v="Morgan Stanley Private Equity Asia"/>
    <n v="22000000"/>
    <s v="Series C"/>
    <x v="0"/>
    <n v="12"/>
    <s v="Pharmaceuticals #REF!-Primary Business is Development and Manufacturing of Novel Healthcare Products in Effervescent forms using imported propriety ingredients."/>
    <s v="Cat C"/>
    <e v="#NAME?"/>
    <s v="Pharmaceuticals #REF! -Primary Business is Development and Manufacturing of Novel Healthcare Products in Effervescent forms using imported propriety ingredients."/>
    <x v="4"/>
    <s v="CAT C"/>
    <x v="0"/>
  </r>
  <r>
    <x v="17"/>
    <n v="2008"/>
    <s v="200"/>
    <x v="1"/>
    <s v="FinTech"/>
    <s v="Svasti works with urban slum dwellers women microentrepreneurs."/>
    <s v="Arunkumar Padmanabhan, Narayanan Subramaniam"/>
    <s v="Kayenne Ventures, Nordic Microfinance Initiative"/>
    <s v="40,00,000"/>
    <x v="0"/>
    <n v="3"/>
    <s v="Mumbai-FinTech"/>
    <s v="Cat C"/>
    <e v="#NAME?"/>
    <s v="Mumbai -FinTech"/>
    <x v="4"/>
    <s v="CAT A"/>
    <x v="0"/>
  </r>
  <r>
    <x v="18"/>
    <n v="2008"/>
    <s v="200"/>
    <x v="1"/>
    <s v="Gaming"/>
    <s v="Dream Sports is India’s leading sports technology company with brands such as Dream11, FanCode, DreamX and DreamSetGo in its portfolio."/>
    <s v="Bhavit Sheth, Harsh Jain"/>
    <s v="TCV, D1 Capital Partners, Falcon Edge."/>
    <s v="40,00,00,000"/>
    <x v="0"/>
    <n v="3"/>
    <s v="Mumbai-Gaming"/>
    <s v="Cat C"/>
    <e v="#NAME?"/>
    <s v="Mumbai -Gaming"/>
    <x v="4"/>
    <s v="CAT A"/>
    <x v="2"/>
  </r>
  <r>
    <x v="19"/>
    <n v="2000"/>
    <s v="200"/>
    <x v="0"/>
    <s v="HealthTech"/>
    <s v="MediBuddy is a Trusted Digital Platform for Cashless Healthcare. MediBuddy connects patients with doctors and hospitals."/>
    <s v="atish Kannan, Enbasekar"/>
    <s v="IDFC Private Equity, Bessemer Venture Partners"/>
    <s v="4,00,00,000"/>
    <x v="4"/>
    <n v="2"/>
    <s v="Bangalore-HealthTech"/>
    <s v="Cat C"/>
    <e v="#NAME?"/>
    <s v="Bangalore -HealthTech"/>
    <x v="4"/>
    <s v="CAT A"/>
    <x v="0"/>
  </r>
  <r>
    <x v="20"/>
    <n v="2000"/>
    <s v="200"/>
    <x v="1"/>
    <s v="Gaming"/>
    <s v="Nazara Technologies develops mobile content such as games, themes, wallpapers, and multimedia."/>
    <s v="Nitish Mittersain"/>
    <s v="Hornbill Capital Advisers, Plutus Wealth Management"/>
    <s v="3,00,00,000"/>
    <x v="0"/>
    <n v="3"/>
    <s v="Mumbai-Gaming"/>
    <s v="Cat C"/>
    <e v="#NAME?"/>
    <s v="Mumbai -Gaming"/>
    <x v="4"/>
    <s v="CAT A"/>
    <x v="0"/>
  </r>
  <r>
    <x v="21"/>
    <n v="2009"/>
    <s v="200"/>
    <x v="9"/>
    <s v="FinTech"/>
    <s v="Annapurna Microfinance is a microfinance venture that works for the financial and economic upliftment of underserved and unreached women."/>
    <s v="Gobinda Chandra Pattnaik"/>
    <s v="Asian Development Bank, Oman India Joint Investment Fund"/>
    <s v="3,00,00,000"/>
    <x v="0"/>
    <n v="3"/>
    <s v="Bhubaneswar-FinTech"/>
    <s v="Cat C"/>
    <e v="#NAME?"/>
    <s v="Bhubaneswar -FinTech"/>
    <x v="4"/>
    <s v="CAT C"/>
    <x v="0"/>
  </r>
  <r>
    <x v="22"/>
    <n v="2007"/>
    <s v="200"/>
    <x v="1"/>
    <s v="Drone"/>
    <s v="ideaForge is an Indian company engaged in the development of unmanned aerial systems."/>
    <s v="Ankit Mehta, Ashish Bhat"/>
    <s v="Infosys, Qualcomm Ventures"/>
    <s v="20,00,000"/>
    <x v="0"/>
    <n v="3"/>
    <s v="Mumbai-Drone"/>
    <s v="Cat C"/>
    <e v="#NAME?"/>
    <s v="Mumbai -Drone"/>
    <x v="4"/>
    <s v="CAT A"/>
    <x v="0"/>
  </r>
  <r>
    <x v="23"/>
    <n v="2007"/>
    <s v="200"/>
    <x v="0"/>
    <s v="BioTechnology"/>
    <s v="Stelis Biopharma is a vertically integrated biopharmaceutical company."/>
    <s v="Pudhucode Radhakrishnan Kannan"/>
    <s v="RouteOne, Mankekar Family Office"/>
    <s v="19,50,00,000"/>
    <x v="4"/>
    <n v="3"/>
    <s v="Bangalore-BioTechnology"/>
    <s v="Cat C"/>
    <e v="#NAME?"/>
    <s v="Bangalore -BioTechnology"/>
    <x v="4"/>
    <s v="CAT A"/>
    <x v="2"/>
  </r>
  <r>
    <x v="24"/>
    <n v="2000"/>
    <s v="200"/>
    <x v="5"/>
    <s v="Healthcare"/>
    <s v="Max Healthcare is one of the leading chain of hospitals in India."/>
    <s v="Analjit Singh"/>
    <s v="Radiant Life Care Private Ltd, Life Healthcare"/>
    <s v="14,00,00,000"/>
    <x v="0"/>
    <n v="3"/>
    <s v="New Delhi-Healthcare"/>
    <s v="Cat C"/>
    <e v="#NAME?"/>
    <s v="New Delhi -Healthcare"/>
    <x v="4"/>
    <s v="CAT C"/>
    <x v="0"/>
  </r>
  <r>
    <x v="25"/>
    <n v="2004"/>
    <s v="200"/>
    <x v="10"/>
    <s v="Tourism"/>
    <s v="B: Live is an electric vehicle tourism startup."/>
    <s v="Samarth Kholkar, Sandeep Mukherjee"/>
    <s v="Mumbai Angels, DNA Entertainment Networks"/>
    <s v="10,00,000"/>
    <x v="5"/>
    <n v="3"/>
    <s v="Panaji-Tourism"/>
    <s v="Cat C"/>
    <e v="#NAME?"/>
    <s v="Panaji -Tourism"/>
    <x v="4"/>
    <s v="CAT C"/>
    <x v="1"/>
  </r>
  <r>
    <x v="26"/>
    <n v="2008"/>
    <s v="200"/>
    <x v="0"/>
    <s v="Consulting"/>
    <s v="ANSR Consulting is providing end-to-end services for companies, setting up captive service centers."/>
    <s v="Lalit Ahuja"/>
    <s v="Sistema Asia Capital, Evolvence India Fund"/>
    <s v="1,50,00,000"/>
    <x v="4"/>
    <n v="5"/>
    <s v="Bangalore-Consulting"/>
    <s v="Cat C"/>
    <e v="#NAME?"/>
    <s v="Bangalore -Consulting"/>
    <x v="4"/>
    <s v="CAT A"/>
    <x v="0"/>
  </r>
  <r>
    <x v="27"/>
    <n v="2007"/>
    <s v="200"/>
    <x v="0"/>
    <s v="Innovation Management"/>
    <s v="Owner of Dailyhunt App and I-Pay"/>
    <s v="Virendra Gupta"/>
    <s v="Canaan Valley Capital, Glade Brook Capital Partners"/>
    <s v="1,00,00,00,000"/>
    <x v="6"/>
    <n v="2"/>
    <s v="Bangalore-Innovation Management"/>
    <s v="Cat C"/>
    <e v="#NAME?"/>
    <s v="Bangalore -Innovation Management"/>
    <x v="4"/>
    <s v="CAT A"/>
    <x v="3"/>
  </r>
  <r>
    <x v="28"/>
    <n v="2008"/>
    <s v="200"/>
    <x v="11"/>
    <s v="Eyewear"/>
    <s v="India's fastest growing eyewear company and largest eyewear company online."/>
    <s v="Peyush Bansal"/>
    <s v="Temasek, Falcon Edge"/>
    <n v="220000000"/>
    <x v="0"/>
    <n v="7"/>
    <s v="Faridabad-Eyewear"/>
    <s v="Cat C"/>
    <e v="#NAME?"/>
    <s v="Faridabad -Eyewear"/>
    <x v="4"/>
    <s v="CAT C"/>
    <x v="1"/>
  </r>
  <r>
    <x v="29"/>
    <n v="2008"/>
    <s v="200"/>
    <x v="5"/>
    <s v="Pet care"/>
    <s v="A one stop shop for all pet products with paw prints all across India, we design, manufacture and customize stylish"/>
    <s v="Rashi Sanon"/>
    <s v="Verlinvest, Sequoia Capital India"/>
    <n v="37000000"/>
    <x v="7"/>
    <n v="8"/>
    <s v="New Delhi-Pet care"/>
    <s v="Cat C"/>
    <e v="#NAME?"/>
    <s v="New Delhi -Pet care"/>
    <x v="4"/>
    <s v="CAT C"/>
    <x v="0"/>
  </r>
  <r>
    <x v="30"/>
    <n v="2002"/>
    <s v="200"/>
    <x v="7"/>
    <s v="Cosmetics"/>
    <s v="One of india’s most trusted and technologically advanced white label manufacturer in the personal care space"/>
    <s v="Mohit Goel"/>
    <s v="Sixth Sense Ventures"/>
    <n v="32000000"/>
    <x v="7"/>
    <n v="12"/>
    <s v="Noida-Cosmetics"/>
    <s v="Cat C"/>
    <e v="#NAME?"/>
    <s v="Noida -Cosmetics"/>
    <x v="4"/>
    <s v="CAT C"/>
    <x v="3"/>
  </r>
  <r>
    <x v="31"/>
    <n v="2009"/>
    <s v="200"/>
    <x v="12"/>
    <s v="Hospital &amp; Health Care"/>
    <s v="A vision and passion of redefining healthcare delivery in India in 2010, NephroPlus today is India’s largest network of dialysis centres."/>
    <s v="Vikram Vuppala"/>
    <s v="IIFL Asset Management"/>
    <n v="24000000"/>
    <x v="8"/>
    <n v="12"/>
    <s v="Hyderabad-Hospital &amp; Health Care"/>
    <s v="Cat C"/>
    <e v="#NAME?"/>
    <s v="Hyderabad -Hospital &amp; Health Care"/>
    <x v="4"/>
    <s v="CAT B"/>
    <x v="0"/>
  </r>
  <r>
    <x v="32"/>
    <n v="2009"/>
    <s v="200"/>
    <x v="1"/>
    <s v="Consumer Goods"/>
    <s v="Wonderchef Cookware and Appliances is a perfect blend of health, taste, and convenience that inspires us to 'cook with pride'."/>
    <s v="Ravi Saxena"/>
    <s v="Sixth Sense Ventures, Godrej Family office, Malpani Group"/>
    <n v="20000000"/>
    <x v="0"/>
    <n v="11"/>
    <s v="Mumbai-Consumer Goods"/>
    <s v="Cat C"/>
    <e v="#NAME?"/>
    <s v="Mumbai -Consumer Goods"/>
    <x v="4"/>
    <s v="CAT A"/>
    <x v="0"/>
  </r>
  <r>
    <x v="33"/>
    <n v="2008"/>
    <s v="200"/>
    <x v="13"/>
    <s v="Food &amp; Beverages"/>
    <s v="WOW! Momo is one of the fastest-growing food brands in India."/>
    <s v="Binod Homagai, Sagar Daryani, Shah Miftaur Rahman"/>
    <s v="Tree Line Investment Management"/>
    <n v="15000000"/>
    <x v="9"/>
    <n v="9"/>
    <s v="Kolkata-Food &amp; Beverages"/>
    <s v="Cat C"/>
    <e v="#NAME?"/>
    <s v="Kolkata -Food &amp; Beverages"/>
    <x v="4"/>
    <s v="CAT C"/>
    <x v="1"/>
  </r>
  <r>
    <x v="34"/>
    <n v="2006"/>
    <s v="200"/>
    <x v="14"/>
    <s v="Venture Capital &amp; Private Equity"/>
    <s v="Better is a top-tier India-focused pre-seed venture firm with a portfolio of 100+ companies including stellar successes like Rupeek, Open, Khatabook, Bijak"/>
    <s v="Vaibhav Domkundwar"/>
    <m/>
    <n v="15000000"/>
    <x v="0"/>
    <n v="11"/>
    <s v="Santra-Venture Capital &amp; Private Equity"/>
    <s v="Cat C"/>
    <e v="#NAME?"/>
    <s v="Santra -Venture Capital &amp; Private Equity"/>
    <x v="4"/>
    <s v="CAT C"/>
    <x v="1"/>
  </r>
  <r>
    <x v="35"/>
    <n v="2009"/>
    <s v="200"/>
    <x v="1"/>
    <s v="Computer Software"/>
    <s v="Voice, video &amp; text chat SDKs, APIs &amp; Plugins for Developers."/>
    <s v="Anuj, Anant Garg"/>
    <s v="Signal Peak Ventures"/>
    <n v="10000000"/>
    <x v="7"/>
    <n v="12"/>
    <s v="Mumbai-Computer Software"/>
    <s v="Cat C"/>
    <e v="#NAME?"/>
    <s v="Mumbai -Computer Software"/>
    <x v="4"/>
    <s v="CAT A"/>
    <x v="0"/>
  </r>
  <r>
    <x v="36"/>
    <n v="2002"/>
    <s v="200"/>
    <x v="1"/>
    <s v="Insurance"/>
    <s v="Probus Insurance is a leading InsurTech platform in India."/>
    <s v="Rakesh goyal"/>
    <s v="BlueOrchard Impact Investment Managers"/>
    <n v="6700000"/>
    <x v="0"/>
    <n v="12"/>
    <s v="Mumbai-Insurance"/>
    <s v="Cat C"/>
    <e v="#NAME?"/>
    <s v="Mumbai -Insurance"/>
    <x v="4"/>
    <s v="CAT A"/>
    <x v="1"/>
  </r>
  <r>
    <x v="37"/>
    <n v="2005"/>
    <s v="200"/>
    <x v="2"/>
    <s v="Information Technology &amp; Services"/>
    <s v="Kaar Technologies is an SAP global consultancy firm that designs, delivers and deploys cutting-edge SAP solutions for businesses around the world."/>
    <s v="Maran Nagarajan"/>
    <s v="BlackSoil"/>
    <n v="4000000"/>
    <x v="0"/>
    <n v="10"/>
    <s v="Chennai-Information Technology &amp; Services"/>
    <s v="Cat C"/>
    <e v="#NAME?"/>
    <s v="Chennai -Information Technology &amp; Services"/>
    <x v="4"/>
    <s v="CAT C"/>
    <x v="1"/>
  </r>
  <r>
    <x v="38"/>
    <n v="2008"/>
    <s v="200"/>
    <x v="13"/>
    <s v="EdTech"/>
    <s v="Kredent Academy is the unique concept where financial market professionals have taken the onus of creating a strong knowledge bank in their area of expertise"/>
    <s v="Vineet Patawari, Vivek Bajaj, Vinay Pagaria"/>
    <s v="Kotak Securities"/>
    <n v="1000000"/>
    <x v="0"/>
    <n v="7"/>
    <s v="Kolkata-EdTech"/>
    <s v="Cat C"/>
    <e v="#NAME?"/>
    <s v="Kolkata -EdTech"/>
    <x v="4"/>
    <s v="CAT C"/>
    <x v="1"/>
  </r>
  <r>
    <x v="39"/>
    <n v="2008"/>
    <s v="200"/>
    <x v="3"/>
    <s v="Insurance"/>
    <s v="PolicyBazaar designs an online life insurance and general insurance comparison portal that analyzes financial products."/>
    <s v="Alok Bansal, Avaneesh Nirjar, Manoj Sharma, Tarun Mathur, Yashish Dahiya"/>
    <s v="Falcon Edge Capital, White Oak Global Advisors"/>
    <s v="7,50,00,000"/>
    <x v="0"/>
    <n v="3"/>
    <s v="Gurugram-Insurance"/>
    <s v="Cat C"/>
    <e v="#NAME?"/>
    <s v="Gurugram -Insurance"/>
    <x v="4"/>
    <s v="CAT B"/>
    <x v="1"/>
  </r>
  <r>
    <x v="40"/>
    <n v="2008"/>
    <s v="200"/>
    <x v="2"/>
    <s v="FinTech"/>
    <s v="Northern Arc Capital is a Non-Banking Finance Company that provides borrows with access to debt investors."/>
    <s v="Kshama Fernandes"/>
    <s v="Kotak Mahindra Bank, FMO"/>
    <s v="50,00,000"/>
    <x v="0"/>
    <n v="4"/>
    <s v="Chennai-FinTech"/>
    <s v="Cat C"/>
    <e v="#NAME?"/>
    <s v="Chennai -FinTech"/>
    <x v="4"/>
    <s v="CAT C"/>
    <x v="1"/>
  </r>
  <r>
    <x v="41"/>
    <n v="2007"/>
    <s v="200"/>
    <x v="2"/>
    <s v="FinTech"/>
    <s v="Asirvad Microfinance provides microfinance loans to women from a poor and low-income households."/>
    <s v="Raja Vaidyanathan"/>
    <s v="WorldBusiness Capital, Northern Arc"/>
    <s v="1,50,00,000"/>
    <x v="0"/>
    <n v="5"/>
    <s v="Chennai-FinTech"/>
    <s v="Cat C"/>
    <e v="#NAME?"/>
    <s v="Chennai -FinTech"/>
    <x v="4"/>
    <s v="CAT C"/>
    <x v="0"/>
  </r>
  <r>
    <x v="42"/>
    <n v="2007"/>
    <s v="200"/>
    <x v="12"/>
    <s v="Telecommunications"/>
    <s v="Ozonetel is leading Cloud Telephony solution provider."/>
    <s v="CSN Murthy, Atul Sharma"/>
    <s v="Stakeboat Capital"/>
    <n v="5000000"/>
    <x v="7"/>
    <n v="10"/>
    <s v="Hyderabad-Telecommunications"/>
    <s v="Cat C"/>
    <e v="#NAME?"/>
    <s v="Hyderabad -Telecommunications"/>
    <x v="4"/>
    <s v="CAT B"/>
    <x v="3"/>
  </r>
  <r>
    <x v="43"/>
    <n v="2008"/>
    <s v="200"/>
    <x v="1"/>
    <s v="Information Technology &amp; Services"/>
    <s v="A mobile applications development platform for technologies including Symbian, Blackberry, and early versions of iOS and Android."/>
    <s v="Amitabh Kanekar, Satyajit Kanekar"/>
    <s v="Kvanto Payment Services"/>
    <n v="4700000"/>
    <x v="0"/>
    <n v="10"/>
    <s v="Mumbai-Information Technology &amp; Services"/>
    <s v="Cat C"/>
    <e v="#NAME?"/>
    <s v="Mumbai -Information Technology &amp; Services"/>
    <x v="4"/>
    <s v="CAT A"/>
    <x v="0"/>
  </r>
  <r>
    <x v="44"/>
    <n v="2009"/>
    <s v="200"/>
    <x v="5"/>
    <s v="Logistics"/>
    <s v="HoliSol Logistics Is a Supply Chain Operations Company!"/>
    <s v="Manish Ahuja, Naveen Rawat, Rahul Dogar"/>
    <s v="BlackSoil, CLSA Capital Partners"/>
    <n v="3000000"/>
    <x v="0"/>
    <n v="6"/>
    <s v="New Delhi-Logistics"/>
    <s v="Cat C"/>
    <e v="#NAME?"/>
    <s v="New Delhi -Logistics"/>
    <x v="4"/>
    <s v="CAT C"/>
    <x v="0"/>
  </r>
  <r>
    <x v="45"/>
    <n v="2006"/>
    <s v="200"/>
    <x v="0"/>
    <s v="Information Technology &amp; Services"/>
    <s v="Driving Digitization &amp; Automation of Cash &amp; Liquidity, Risk, Treasury &amp; Trade Finance functions of the Corporate."/>
    <s v="C M Grover, TM Manjunath"/>
    <m/>
    <n v="1000000"/>
    <x v="5"/>
    <n v="10"/>
    <s v="Bangalore-Information Technology &amp; Services"/>
    <s v="Cat C"/>
    <e v="#NAME?"/>
    <s v="Bangalore -Information Technology &amp; Services"/>
    <x v="4"/>
    <s v="CAT C"/>
    <x v="1"/>
  </r>
  <r>
    <x v="46"/>
    <n v="2003"/>
    <s v="200"/>
    <x v="7"/>
    <s v="Environmental Services"/>
    <s v="Provide services that allow clients to understand and organize themselves around changing environment."/>
    <s v="Yogesh Patil"/>
    <s v="Northern Arc, Caspian Impact Investments"/>
    <n v="1000000"/>
    <x v="0"/>
    <n v="7"/>
    <s v="Noida-Environmental Services"/>
    <s v="Cat C"/>
    <e v="#NAME?"/>
    <s v="Noida -Environmental Services"/>
    <x v="4"/>
    <s v="CAT C"/>
    <x v="1"/>
  </r>
  <r>
    <x v="47"/>
    <n v="2009"/>
    <s v="200"/>
    <x v="3"/>
    <s v="E-commerce"/>
    <s v="Cashify.in is an e-commerce platform for reselling used electronic gadgets."/>
    <s v="Amit Sethi, Mandeep Manocha, Nakul Kumar"/>
    <s v="Bessemer Venture Partners, CDH Investments"/>
    <s v="1,50,00,000"/>
    <x v="0"/>
    <n v="3"/>
    <s v="Gurugram-E-commerce"/>
    <s v="Cat C"/>
    <e v="#NAME?"/>
    <s v="Gurugram -E-commerce"/>
    <x v="4"/>
    <s v="CAT B"/>
    <x v="0"/>
  </r>
  <r>
    <x v="48"/>
    <n v="2008"/>
    <s v="200"/>
    <x v="4"/>
    <s v="Automotive"/>
    <s v="Redefining the country’s personal mobility ecosystem with technologically enhanced solutions."/>
    <s v="Amit Jain, Anurag Jain"/>
    <m/>
    <n v="250000000"/>
    <x v="8"/>
    <n v="10"/>
    <s v="Jaipur-Automotive"/>
    <s v="Cat C"/>
    <e v="#NAME?"/>
    <s v="Jaipur -Automotive"/>
    <x v="4"/>
    <s v="CAT B"/>
    <x v="0"/>
  </r>
  <r>
    <x v="49"/>
    <n v="2018"/>
    <s v="201"/>
    <x v="2"/>
    <s v="Health, Wellness &amp; Fitness"/>
    <s v="Twin Health invented the Whole Body Digital Twin™ to help reverse and prevent chronic metabolic diseases."/>
    <s v="Jahangir Mohammed"/>
    <s v="Sequoia Capital India, ICONIQ Capital, Perceptive Advisors"/>
    <n v="140000000"/>
    <x v="9"/>
    <n v="10"/>
    <s v="Chennai-Health, Wellness &amp; Fitness"/>
    <s v="Cat C"/>
    <e v="#NAME?"/>
    <s v="Chennai -Health, Wellness &amp; Fitness"/>
    <x v="5"/>
    <s v="CAT C"/>
    <x v="1"/>
  </r>
  <r>
    <x v="50"/>
    <n v="2012"/>
    <s v="201"/>
    <x v="3"/>
    <s v="Information Technology &amp; Services"/>
    <s v="DeHaat™ is one of the fastest growing start-ups in Agri Tech sector and one of the very few companies providing end-to-end solutions and services to the farming community in India."/>
    <s v="Amrendra Singh, Shyam Sundar, Adarsh Srivastav, Shashank Kumar"/>
    <s v="Sofina, Lightrock India, Temasek"/>
    <n v="115000000"/>
    <x v="10"/>
    <n v="10"/>
    <s v="Gurugram-Information Technology &amp; Services"/>
    <s v="Cat C"/>
    <e v="#NAME?"/>
    <s v="Gurugram -Information Technology &amp; Services"/>
    <x v="5"/>
    <s v="CAT B"/>
    <x v="1"/>
  </r>
  <r>
    <x v="51"/>
    <n v="2017"/>
    <s v="201"/>
    <x v="2"/>
    <s v="FinTech"/>
    <s v="CredAvenue is an organization on a mission to deepen and power the 120Trillion global enterprise debt market which would unlock a GDP multiplier and thus create massive economic value."/>
    <s v="Gaurav Kumar"/>
    <s v="Sequoia Capital, Lightspeed, TVS Capital Funds"/>
    <n v="90000000"/>
    <x v="7"/>
    <n v="9"/>
    <s v="Chennai-FinTech"/>
    <s v="Cat C"/>
    <e v="#NAME?"/>
    <s v="Chennai -FinTech"/>
    <x v="5"/>
    <s v="CAT C"/>
    <x v="1"/>
  </r>
  <r>
    <x v="52"/>
    <n v="2016"/>
    <s v="201"/>
    <x v="3"/>
    <s v="Healthcare"/>
    <s v="A brand which develops products from world-class research and attempts to solve every little problem that we as parents face."/>
    <s v="Varun Alagh, Ghazal Alagh"/>
    <s v="Sofina Ventures SA"/>
    <n v="50000000"/>
    <x v="0"/>
    <n v="7"/>
    <s v="Gurugram-Healthcare"/>
    <s v="Cat C"/>
    <e v="#NAME?"/>
    <s v="Gurugram -Healthcare"/>
    <x v="5"/>
    <s v="CAT B"/>
    <x v="1"/>
  </r>
  <r>
    <x v="53"/>
    <n v="2015"/>
    <s v="201"/>
    <x v="3"/>
    <s v="Insuretech"/>
    <s v="Simplest way to renew car insurance. Get quote and insure car in couple of minutes"/>
    <s v="Balachander Sekhar, Sandeep Nanda"/>
    <s v="Lok Capital, IIFL Asset Management"/>
    <n v="45000000"/>
    <x v="9"/>
    <n v="6"/>
    <s v="Gurugram-Insuretech"/>
    <s v="Cat C"/>
    <e v="#NAME?"/>
    <s v="Gurugram -Insuretech"/>
    <x v="5"/>
    <s v="CAT B"/>
    <x v="1"/>
  </r>
  <r>
    <x v="54"/>
    <n v="2016"/>
    <s v="201"/>
    <x v="3"/>
    <s v="Automotive"/>
    <s v="GoMechanic is India’s leading multi-brand car service company, committed to making the car servicing experience hassle-free &amp; easy for everyone."/>
    <s v="Kushal Karwa"/>
    <s v="Tiger Global, Sequoia"/>
    <n v="42000000"/>
    <x v="9"/>
    <n v="6"/>
    <s v="Gurugram-Automotive"/>
    <s v="Cat C"/>
    <e v="#NAME?"/>
    <s v="Gurugram -Automotive"/>
    <x v="5"/>
    <s v="CAT B"/>
    <x v="1"/>
  </r>
  <r>
    <x v="55"/>
    <n v="2019"/>
    <s v="201"/>
    <x v="12"/>
    <s v="Computer Software"/>
    <s v="Industry-leading augmented intelligence software for Talent Intelligence, Recruitment Automation, and Applicant Tracking"/>
    <s v="Deepak Agrawal"/>
    <s v="Arcilla, Samir Khosla"/>
    <s v="Undisclosed"/>
    <x v="0"/>
    <n v="11"/>
    <s v="Hyderabad-Computer Software"/>
    <s v="Cat C"/>
    <e v="#NAME?"/>
    <s v="Hyderabad -Computer Software"/>
    <x v="5"/>
    <s v="CAT B"/>
    <x v="0"/>
  </r>
  <r>
    <x v="56"/>
    <n v="2017"/>
    <s v="201"/>
    <x v="0"/>
    <s v="Defense &amp; Space"/>
    <s v="SatSure is an innovative decision analytics company"/>
    <s v="Prateep Basu, Rashmit Singh Sukhmani, Abhishek Raju"/>
    <s v="Baring PE India"/>
    <s v="Undisclosed"/>
    <x v="0"/>
    <n v="11"/>
    <s v="Bangalore-Defense &amp; Space"/>
    <s v="Cat C"/>
    <e v="#NAME?"/>
    <s v="Bangalore -Defense &amp; Space"/>
    <x v="5"/>
    <s v="CAT A"/>
    <x v="0"/>
  </r>
  <r>
    <x v="57"/>
    <n v="2019"/>
    <s v="201"/>
    <x v="5"/>
    <s v="Financial Services"/>
    <s v="India’s fastest growing fintech company, which has revolutionized the ultimate banking experience especially by reaching out to thousands of blue-collared employees by promoting digital banking solutions across India."/>
    <s v="Ankit Bhargava"/>
    <s v="The StarupLab, AngelBay"/>
    <s v="Undisclosed"/>
    <x v="0"/>
    <n v="11"/>
    <s v="New Delhi-Financial Services"/>
    <s v="Cat C"/>
    <e v="#NAME?"/>
    <s v="New Delhi -Financial Services"/>
    <x v="5"/>
    <s v="CAT C"/>
    <x v="0"/>
  </r>
  <r>
    <x v="58"/>
    <n v="2011"/>
    <s v="201"/>
    <x v="0"/>
    <s v="Computer Software"/>
    <s v="LeadSquared is a marketing automation and sales execution platform that helps businesses increase their closures, manage their pipelines"/>
    <s v="Nilesh Patel"/>
    <s v="International Finance Corporation"/>
    <s v="Undisclosed"/>
    <x v="0"/>
    <n v="10"/>
    <s v="Bangalore-Computer Software"/>
    <s v="Cat C"/>
    <e v="#NAME?"/>
    <s v="Bangalore -Computer Software"/>
    <x v="5"/>
    <s v="CAT A"/>
    <x v="0"/>
  </r>
  <r>
    <x v="59"/>
    <n v="2014"/>
    <s v="201"/>
    <x v="0"/>
    <s v="Retail"/>
    <s v="An Indian, mom-made toy brand passionate about making playtime development-friendly, child-safe, and sustainable. Our design philosophy is that play is 90% child and 10% toy."/>
    <s v="Meeta Sharma Gupta"/>
    <s v="Dia Mirza"/>
    <s v="Undisclosed"/>
    <x v="0"/>
    <n v="10"/>
    <s v="Bangalore-Retail"/>
    <s v="Cat C"/>
    <e v="#NAME?"/>
    <s v="Bangalore -Retail"/>
    <x v="5"/>
    <s v="CAT A"/>
    <x v="0"/>
  </r>
  <r>
    <x v="60"/>
    <n v="2013"/>
    <s v="201"/>
    <x v="7"/>
    <s v="Arts &amp; Crafts"/>
    <s v="WallMantra is a well reputed wall decoration online store in India."/>
    <s v="Shivam Agarwal"/>
    <s v="Velocity"/>
    <s v="Undisclosed"/>
    <x v="0"/>
    <n v="10"/>
    <s v="Noida-Arts &amp; Crafts"/>
    <s v="Cat C"/>
    <e v="#NAME?"/>
    <s v="Noida -Arts &amp; Crafts"/>
    <x v="5"/>
    <s v="CAT C"/>
    <x v="0"/>
  </r>
  <r>
    <x v="61"/>
    <n v="2019"/>
    <s v="201"/>
    <x v="1"/>
    <s v="Food &amp; Beverages"/>
    <s v="India's First Protein Water in 21g and 10g Variants with BCAA."/>
    <s v="Ananth B Prabhala, Mitisha Mehta"/>
    <s v="Eaglewings Ventures"/>
    <s v="Undisclosed"/>
    <x v="1"/>
    <n v="9"/>
    <s v="Mumbai-Food &amp; Beverages"/>
    <s v="Cat C"/>
    <e v="#NAME?"/>
    <s v="Mumbai -Food &amp; Beverages"/>
    <x v="5"/>
    <s v="CAT A"/>
    <x v="0"/>
  </r>
  <r>
    <x v="62"/>
    <n v="2016"/>
    <s v="201"/>
    <x v="0"/>
    <s v="Farming"/>
    <s v="Nimble Growth Organics is the new age Agri startup which through its proprietary package of practice (PoP) cultivates organic fruits &amp; vegetables and ensure that authentic food reaches plate."/>
    <s v="Rahul Saria, Nagendra Kalkuli, Abhisek Bhagchandka, Pradeep Kumar ML"/>
    <m/>
    <s v="Undisclosed"/>
    <x v="1"/>
    <n v="9"/>
    <s v="Bangalore-Farming"/>
    <s v="Cat C"/>
    <e v="#NAME?"/>
    <s v="Bangalore -Farming"/>
    <x v="5"/>
    <s v="CAT A"/>
    <x v="0"/>
  </r>
  <r>
    <x v="63"/>
    <n v="2019"/>
    <s v="201"/>
    <x v="1"/>
    <s v="E-learning"/>
    <s v="The world's largest AI Videobot platform providing futuristic solutions for businesses &amp; colleges and employment"/>
    <s v="Jatin Solanki, Vivek Gupta"/>
    <s v="Kunal Shah, Anant Maheshwari"/>
    <s v="Undisclosed"/>
    <x v="0"/>
    <n v="9"/>
    <s v="Mumbai-E-learning"/>
    <s v="Cat C"/>
    <e v="#NAME?"/>
    <s v="Mumbai -E-learning"/>
    <x v="5"/>
    <s v="CAT A"/>
    <x v="0"/>
  </r>
  <r>
    <x v="64"/>
    <n v="2017"/>
    <s v="201"/>
    <x v="5"/>
    <s v="Higher Education"/>
    <s v="India's Most Trusted Study Abroad Platform"/>
    <s v="Akshay Chaturvedi"/>
    <s v="Vijay Shekhar Sharma, Rohit Kapoor, Amanpreet Bajaj, Lalit Singh"/>
    <s v="Undisclosed"/>
    <x v="0"/>
    <n v="9"/>
    <s v="New Delhi-Higher Education"/>
    <s v="Cat C"/>
    <e v="#NAME?"/>
    <s v="New Delhi -Higher Education"/>
    <x v="5"/>
    <s v="CAT C"/>
    <x v="0"/>
  </r>
  <r>
    <x v="65"/>
    <n v="2012"/>
    <s v="201"/>
    <x v="1"/>
    <s v="Consumer Electronics"/>
    <s v="A maker of energy-efficient smart fans"/>
    <s v="Manoj Meena, Sibabrata Das"/>
    <s v="Ka Enterprises"/>
    <s v="Undisclosed"/>
    <x v="0"/>
    <n v="9"/>
    <s v="Mumbai-Consumer Electronics"/>
    <s v="Cat C"/>
    <e v="#NAME?"/>
    <s v="Mumbai -Consumer Electronics"/>
    <x v="5"/>
    <s v="CAT A"/>
    <x v="0"/>
  </r>
  <r>
    <x v="66"/>
    <n v="2013"/>
    <s v="201"/>
    <x v="1"/>
    <s v="EdTech"/>
    <s v="LIVE online classes with expert tutors for K-12 for CBSE, ICSE and State Boards."/>
    <s v="Ali Asgar Kagzi, Piyush Dhanuka"/>
    <s v="Navneet Education"/>
    <s v="Undisclosed"/>
    <x v="0"/>
    <n v="9"/>
    <s v="Mumbai-EdTech"/>
    <s v="Cat C"/>
    <e v="#NAME?"/>
    <s v="Mumbai -EdTech"/>
    <x v="5"/>
    <s v="CAT A"/>
    <x v="0"/>
  </r>
  <r>
    <x v="67"/>
    <n v="2019"/>
    <s v="201"/>
    <x v="1"/>
    <s v="Computer Software"/>
    <s v="Sapio helps government create policies driven by the power of data and AI."/>
    <s v="Hardik Somani, Ashwin Srivastava, Shripal Jain, Viral Vora"/>
    <s v="Rachit Poddar, Rajesh Gupta"/>
    <s v="Undisclosed"/>
    <x v="0"/>
    <n v="9"/>
    <s v="Mumbai-Computer Software"/>
    <s v="Cat C"/>
    <e v="#NAME?"/>
    <s v="Mumbai -Computer Software"/>
    <x v="5"/>
    <s v="CAT A"/>
    <x v="0"/>
  </r>
  <r>
    <x v="68"/>
    <n v="2019"/>
    <s v="201"/>
    <x v="0"/>
    <s v="FinTech"/>
    <s v="Prime objective is to empower Indian startups by creating the right financial products starting with a high-limit corporate credit card with unlimited benefits"/>
    <s v="Pei-fu Hsieh, Amit Jangir, Kartik Jain, Sunil Sinha"/>
    <s v="Y Combinator"/>
    <s v="Undisclosed"/>
    <x v="0"/>
    <n v="8"/>
    <s v="Bangalore-FinTech"/>
    <s v="Cat C"/>
    <e v="#NAME?"/>
    <s v="Bangalore -FinTech"/>
    <x v="5"/>
    <s v="CAT A"/>
    <x v="0"/>
  </r>
  <r>
    <x v="69"/>
    <n v="2011"/>
    <s v="201"/>
    <x v="1"/>
    <s v="Consumer Goods"/>
    <s v="Imagimake – one of the fastest growing and most innovative start-up in the field of Toys, Games &amp; Artist Supplies."/>
    <s v="Disha Katharani, Ravi Jalan"/>
    <s v="Velocity"/>
    <s v="Undisclosed"/>
    <x v="0"/>
    <n v="8"/>
    <s v="Mumbai-Consumer Goods"/>
    <s v="Cat C"/>
    <e v="#NAME?"/>
    <s v="Mumbai -Consumer Goods"/>
    <x v="5"/>
    <s v="CAT A"/>
    <x v="0"/>
  </r>
  <r>
    <x v="70"/>
    <n v="2012"/>
    <s v="201"/>
    <x v="5"/>
    <s v="Information Technology"/>
    <s v="Hike is an Indian AI-led Unicorn startup that is committed to building a new social future."/>
    <s v="Kavin Bharti Mittal"/>
    <s v="Binny Bansal, Kunal Shah"/>
    <s v="Undisclosed"/>
    <x v="0"/>
    <n v="8"/>
    <s v="New Delhi-Information Technology"/>
    <s v="Cat C"/>
    <e v="#NAME?"/>
    <s v="New Delhi -Information Technology"/>
    <x v="5"/>
    <s v="CAT C"/>
    <x v="0"/>
  </r>
  <r>
    <x v="71"/>
    <n v="2014"/>
    <s v="201"/>
    <x v="1"/>
    <s v="Food &amp; Beverages"/>
    <s v="Snack Amor aims is to offer a healthy, natural and tasty snacking experience to its customers."/>
    <s v="Deepak Grover"/>
    <s v="Sanchit Agarwal, Sujan Sinha, Michael Cooke"/>
    <s v="Undisclosed"/>
    <x v="0"/>
    <n v="8"/>
    <s v="Mumbai-Food &amp; Beverages"/>
    <s v="Cat C"/>
    <e v="#NAME?"/>
    <s v="Mumbai -Food &amp; Beverages"/>
    <x v="5"/>
    <s v="CAT A"/>
    <x v="0"/>
  </r>
  <r>
    <x v="72"/>
    <n v="2018"/>
    <s v="201"/>
    <x v="15"/>
    <s v="Automotive"/>
    <s v="Building the Operating System for managing Electric Vehicles in fleets."/>
    <s v="Ashwin Shankar"/>
    <s v="IAN"/>
    <s v="Undisclosed"/>
    <x v="1"/>
    <n v="8"/>
    <s v="Pune-Automotive"/>
    <s v="Cat C"/>
    <e v="#NAME?"/>
    <s v="Pune -Automotive"/>
    <x v="5"/>
    <s v="CAT A"/>
    <x v="0"/>
  </r>
  <r>
    <x v="73"/>
    <n v="2015"/>
    <s v="201"/>
    <x v="0"/>
    <s v="EdTech"/>
    <s v="Unacademy aims to build the world's largest online knowledge repository for multi-lingual education."/>
    <s v="Gaurav Munjal, Hemesh Singh, Roman Saini"/>
    <s v="Bhavin Turakhia"/>
    <s v="Undisclosed"/>
    <x v="0"/>
    <n v="8"/>
    <s v="Bangalore-EdTech"/>
    <s v="Cat C"/>
    <e v="#NAME?"/>
    <s v="Bangalore -EdTech"/>
    <x v="5"/>
    <s v="CAT A"/>
    <x v="0"/>
  </r>
  <r>
    <x v="74"/>
    <n v="2017"/>
    <s v="201"/>
    <x v="0"/>
    <s v="Healthcare"/>
    <s v="AyuRythm is the world's first completely digital solution for personalized holistic wellness based on Ayurvedic principles."/>
    <s v="Abhilesh Gupta"/>
    <s v="SucSEED Indovation Fund"/>
    <s v="undisclosed"/>
    <x v="1"/>
    <n v="8"/>
    <s v="Bangalore-Healthcare"/>
    <s v="Cat C"/>
    <e v="#NAME?"/>
    <s v="Bangalore -Healthcare"/>
    <x v="5"/>
    <s v="CAT A"/>
    <x v="0"/>
  </r>
  <r>
    <x v="75"/>
    <n v="2014"/>
    <s v="201"/>
    <x v="0"/>
    <s v="EdTech"/>
    <s v="Enguru provides a personalized &amp; gamified English learning solution to prepare young adults for the workplace."/>
    <s v="Arshan Vakil, Tahem Veer Verma, Udit Hinduja"/>
    <s v="Potencia Ventures, Bisk Ventures, LetsVenture, Ronnie Screwvala, Arihant Patni"/>
    <s v="undisclosed"/>
    <x v="5"/>
    <n v="8"/>
    <s v="Bangalore-EdTech"/>
    <s v="Cat C"/>
    <e v="#NAME?"/>
    <s v="Bangalore -EdTech"/>
    <x v="5"/>
    <s v="CAT A"/>
    <x v="0"/>
  </r>
  <r>
    <x v="76"/>
    <n v="2019"/>
    <s v="201"/>
    <x v="0"/>
    <s v="Computer software"/>
    <s v="Continuous Leadership Development &amp; Employee Engagement platform. Improve Leadership, Culture and Experience real-time."/>
    <s v="Yasharth Mishra, Gaurav Bhawnani, Kunal Mishra"/>
    <s v="Endiya Partners"/>
    <s v="Undisclosed"/>
    <x v="1"/>
    <n v="7"/>
    <s v="Bangalore-Computer software"/>
    <s v="Cat C"/>
    <e v="#NAME?"/>
    <s v="Bangalore -Computer software"/>
    <x v="5"/>
    <s v="CAT A"/>
    <x v="0"/>
  </r>
  <r>
    <x v="77"/>
    <n v="2017"/>
    <s v="201"/>
    <x v="1"/>
    <s v="EdTech"/>
    <s v="Careerninja Is A Funded, Early-stage Ed-tech Venture Building A Personalized Learning Platform To Help People Achieve Their Career Goals"/>
    <s v="Shronit Ladhaniai"/>
    <s v="Unitus Ventures"/>
    <s v="Undisclosed"/>
    <x v="1"/>
    <n v="7"/>
    <s v="Mumbai-EdTech"/>
    <s v="Cat C"/>
    <e v="#NAME?"/>
    <s v="Mumbai -EdTech"/>
    <x v="5"/>
    <s v="CAT A"/>
    <x v="0"/>
  </r>
  <r>
    <x v="78"/>
    <n v="2017"/>
    <s v="201"/>
    <x v="0"/>
    <s v="Computer software"/>
    <s v="Slang Labs provides accurate and multilingual in-app voice assistants for Android and web apps"/>
    <s v="Kumar Rangarajan"/>
    <s v="100x Entrepreneurs"/>
    <s v="Undisclosed"/>
    <x v="0"/>
    <n v="7"/>
    <s v="Bangalore-Computer software"/>
    <s v="Cat C"/>
    <e v="#NAME?"/>
    <s v="Bangalore -Computer software"/>
    <x v="5"/>
    <s v="CAT A"/>
    <x v="0"/>
  </r>
  <r>
    <x v="79"/>
    <n v="2017"/>
    <s v="201"/>
    <x v="12"/>
    <s v="Food &amp; Beverages"/>
    <s v="A modern farms close to where your home is. Creating positive change at every step from seed to store ensuring quality and traceability."/>
    <s v="Srinivas Chaganti, Vihari Kanukollu, Sairam Reddy"/>
    <s v="BASF Venture Capital GmbH"/>
    <s v="Undisclosed"/>
    <x v="0"/>
    <n v="7"/>
    <s v="Hyderabad-Food &amp; Beverages"/>
    <s v="Cat C"/>
    <e v="#NAME?"/>
    <s v="Hyderabad -Food &amp; Beverages"/>
    <x v="5"/>
    <s v="CAT B"/>
    <x v="0"/>
  </r>
  <r>
    <x v="80"/>
    <n v="2015"/>
    <s v="201"/>
    <x v="15"/>
    <s v="Healthcare"/>
    <s v="Mission is to advance global standards of assisted living and make it dignified and safer."/>
    <s v="Ganesh Sonawane"/>
    <s v="Klub"/>
    <s v="Undisclosed"/>
    <x v="0"/>
    <n v="7"/>
    <s v="Pune-Healthcare"/>
    <s v="Cat C"/>
    <e v="#NAME?"/>
    <s v="Pune -Healthcare"/>
    <x v="5"/>
    <s v="CAT A"/>
    <x v="0"/>
  </r>
  <r>
    <x v="81"/>
    <n v="2019"/>
    <s v="201"/>
    <x v="0"/>
    <s v="FinTech"/>
    <s v="Pocketly provides quick cash on hand, anytime - anywhere!"/>
    <s v="Aarav Bhatia, Navdeesh Ahuja"/>
    <m/>
    <s v="Undisclosed"/>
    <x v="0"/>
    <n v="7"/>
    <s v="Bangalore-FinTech"/>
    <s v="Cat C"/>
    <e v="#NAME?"/>
    <s v="Bangalore -FinTech"/>
    <x v="5"/>
    <s v="CAT A"/>
    <x v="0"/>
  </r>
  <r>
    <x v="82"/>
    <n v="2016"/>
    <s v="201"/>
    <x v="0"/>
    <s v="Information Technology"/>
    <s v="CoRover is the world’s first and the highest ROI delivering human-centric conversational AI platform."/>
    <s v="Ankush Sabharwal, Manav Gandotra, Kunal Bhakhri"/>
    <s v="Canbank Venture Capital Fund"/>
    <s v="Undisclosed"/>
    <x v="0"/>
    <n v="7"/>
    <s v="Bangalore-Information Technology"/>
    <s v="Cat C"/>
    <e v="#NAME?"/>
    <s v="Bangalore -Information Technology"/>
    <x v="5"/>
    <s v="CAT A"/>
    <x v="0"/>
  </r>
  <r>
    <x v="83"/>
    <n v="2019"/>
    <s v="201"/>
    <x v="0"/>
    <s v="Computer software"/>
    <s v="Digital-first debt collections platform that is driven by compassion, and powered by AI."/>
    <s v="Arindam Choudhury"/>
    <s v="Axilor Ventures"/>
    <s v="Undisclosed"/>
    <x v="1"/>
    <n v="7"/>
    <s v="Bangalore-Computer software"/>
    <s v="Cat C"/>
    <e v="#NAME?"/>
    <s v="Bangalore -Computer software"/>
    <x v="5"/>
    <s v="CAT A"/>
    <x v="0"/>
  </r>
  <r>
    <x v="84"/>
    <n v="2019"/>
    <s v="201"/>
    <x v="7"/>
    <s v="Environmental service"/>
    <s v="Innovation startup developing bamboo resources of India to be used in industrial use by developing injection moulding granules"/>
    <s v="Vibha Mittal, Anubhav Mittal"/>
    <s v="JITO Angel Network"/>
    <s v="Undisclosed"/>
    <x v="11"/>
    <n v="7"/>
    <s v="Noida-Environmental service"/>
    <s v="Cat C"/>
    <e v="#NAME?"/>
    <s v="Noida -Environmental service"/>
    <x v="5"/>
    <s v="CAT C"/>
    <x v="0"/>
  </r>
  <r>
    <x v="85"/>
    <n v="2019"/>
    <s v="201"/>
    <x v="1"/>
    <s v="HealthCare"/>
    <s v="Onelife Nutriscience is a consumer healthcare brands company."/>
    <s v="Gaurav Aggarwal"/>
    <s v="Lasons India"/>
    <s v="Undisclosed"/>
    <x v="0"/>
    <n v="6"/>
    <s v="Mumbai-HealthCare"/>
    <s v="Cat C"/>
    <e v="#NAME?"/>
    <s v="Mumbai -HealthCare"/>
    <x v="5"/>
    <s v="CAT A"/>
    <x v="0"/>
  </r>
  <r>
    <x v="86"/>
    <n v="2019"/>
    <s v="201"/>
    <x v="0"/>
    <s v="Fashion"/>
    <s v="Flatheads is a lifestyle brand that designs and creates shoes from India for the world. Flatheads launched India's first bamboo footwear."/>
    <s v="Ganesh Balakrishnan, Utkarsh Biradar"/>
    <s v="Pankaj Chaddah, Srivatsan Rajan"/>
    <s v="Undisclosed"/>
    <x v="0"/>
    <n v="6"/>
    <s v="Bangalore-Fashion"/>
    <s v="Cat C"/>
    <e v="#NAME?"/>
    <s v="Bangalore -Fashion"/>
    <x v="5"/>
    <s v="CAT A"/>
    <x v="0"/>
  </r>
  <r>
    <x v="87"/>
    <n v="2015"/>
    <s v="201"/>
    <x v="1"/>
    <s v="FinTech"/>
    <s v="Fable Fintech is being seed-funded by the CCAvenue Group, South East Asia’s number 1 eCommerce service provider"/>
    <s v="Naushad Contractor"/>
    <s v="Paytm"/>
    <s v="Undisclosed"/>
    <x v="7"/>
    <n v="6"/>
    <s v="Mumbai-FinTech"/>
    <s v="Cat C"/>
    <e v="#NAME?"/>
    <s v="Mumbai -FinTech"/>
    <x v="5"/>
    <s v="CAT A"/>
    <x v="0"/>
  </r>
  <r>
    <x v="88"/>
    <n v="2015"/>
    <s v="201"/>
    <x v="0"/>
    <s v="FinTech"/>
    <s v="Cashfree is a payments and banking technology company that enables businesses in India to collect payments online and make payouts."/>
    <s v="Akash Sinha, Reeju Datta"/>
    <s v="State Bank of India, Y Combinator"/>
    <s v="Undisclosed"/>
    <x v="0"/>
    <n v="6"/>
    <s v="Bangalore-FinTech"/>
    <s v="Cat C"/>
    <e v="#NAME?"/>
    <s v="Bangalore -FinTech"/>
    <x v="5"/>
    <s v="CAT A"/>
    <x v="0"/>
  </r>
  <r>
    <x v="89"/>
    <n v="2019"/>
    <s v="201"/>
    <x v="1"/>
    <s v="HealthCare"/>
    <s v="Organic whole food nutrition to keep up with the pace at which we live"/>
    <s v="Avnish Chhabria"/>
    <s v="Klub"/>
    <s v="Undisclosed"/>
    <x v="0"/>
    <n v="6"/>
    <s v="Mumbai-HealthCare"/>
    <s v="Cat C"/>
    <e v="#NAME?"/>
    <s v="Mumbai -HealthCare"/>
    <x v="5"/>
    <s v="CAT A"/>
    <x v="0"/>
  </r>
  <r>
    <x v="90"/>
    <n v="2014"/>
    <s v="201"/>
    <x v="0"/>
    <s v="D2C startup"/>
    <s v="The aim of making good water affordable and accessible."/>
    <s v="Sudeep N"/>
    <s v="https://velocity.in/"/>
    <s v="Undisclosed"/>
    <x v="0"/>
    <n v="6"/>
    <s v="Bangalore-D2C startup"/>
    <s v="Cat C"/>
    <e v="#NAME?"/>
    <s v="Bangalore -D2C startup"/>
    <x v="5"/>
    <s v="CAT A"/>
    <x v="0"/>
  </r>
  <r>
    <x v="91"/>
    <n v="2017"/>
    <s v="201"/>
    <x v="0"/>
    <s v="AI startup"/>
    <s v="Multilingual Conversational Enterprise AI Platform for omnichannel automation of customer journeys in the user's native language."/>
    <s v="Piyush Dangaich, Sameer Sinha, Sangram Sabat, Vishwa Nath Jha"/>
    <s v="Nvidia Inception"/>
    <s v="Undisclosed"/>
    <x v="1"/>
    <n v="6"/>
    <s v="Bangalore-AI startup"/>
    <s v="Cat C"/>
    <e v="#NAME?"/>
    <s v="Bangalore -AI startup"/>
    <x v="5"/>
    <s v="CAT A"/>
    <x v="0"/>
  </r>
  <r>
    <x v="92"/>
    <n v="2019"/>
    <s v="201"/>
    <x v="0"/>
    <s v="HealthCare"/>
    <s v="A healthcare company that uses genome-based data to help individuals make decisions."/>
    <s v="Rahul Ranganathan"/>
    <s v="India Accelerator, Lyxel&amp;Flamingo"/>
    <s v="Undisclosed"/>
    <x v="0"/>
    <n v="6"/>
    <s v="Bangalore-HealthCare"/>
    <s v="Cat C"/>
    <e v="#NAME?"/>
    <s v="Bangalore -HealthCare"/>
    <x v="5"/>
    <s v="CAT A"/>
    <x v="0"/>
  </r>
  <r>
    <x v="93"/>
    <n v="2015"/>
    <s v="201"/>
    <x v="0"/>
    <s v="SaaS startup"/>
    <s v="Intelligent Travel Tech Stack making sense of the world's information by scanning billions of data points and ranking destinations"/>
    <s v="Varun Gupta"/>
    <s v="Arali Ventures"/>
    <s v="Undisclosed"/>
    <x v="5"/>
    <n v="6"/>
    <s v="Bangalore-SaaS startup"/>
    <s v="Cat C"/>
    <e v="#NAME?"/>
    <s v="Bangalore -SaaS startup"/>
    <x v="5"/>
    <s v="CAT A"/>
    <x v="0"/>
  </r>
  <r>
    <x v="94"/>
    <n v="2015"/>
    <s v="201"/>
    <x v="5"/>
    <s v="Healthcare"/>
    <s v="World's first company to combine German Engineering with Indian Ayurveda in health products"/>
    <s v="Sanchit Garg"/>
    <s v="Venture Catalysts"/>
    <s v="Undisclosed"/>
    <x v="5"/>
    <n v="6"/>
    <s v="New Delhi-Healthcare"/>
    <s v="Cat C"/>
    <e v="#NAME?"/>
    <s v="New Delhi -Healthcare"/>
    <x v="5"/>
    <s v="CAT C"/>
    <x v="0"/>
  </r>
  <r>
    <x v="95"/>
    <n v="2019"/>
    <s v="201"/>
    <x v="5"/>
    <s v="FinTech"/>
    <s v="A tech focused B2B litigation finance company in India."/>
    <s v="Kundan Shahi"/>
    <s v="Ashwini Kakkar. 9Unicorns"/>
    <s v="Undisclosed"/>
    <x v="0"/>
    <n v="6"/>
    <s v="New Delhi-FinTech"/>
    <s v="Cat C"/>
    <e v="#NAME?"/>
    <s v="New Delhi -FinTech"/>
    <x v="5"/>
    <s v="CAT C"/>
    <x v="0"/>
  </r>
  <r>
    <x v="96"/>
    <n v="2016"/>
    <s v="201"/>
    <x v="1"/>
    <s v="Consumer service"/>
    <s v="A startup that is trying to permanently change the way people approach the cleaning and maintenance of their apparel and accessories."/>
    <s v="Disha Jain"/>
    <s v="Ashish Shah"/>
    <s v="Undisclosed"/>
    <x v="0"/>
    <n v="6"/>
    <s v="Mumbai-Consumer service"/>
    <s v="Cat C"/>
    <e v="#NAME?"/>
    <s v="Mumbai -Consumer service"/>
    <x v="5"/>
    <s v="CAT A"/>
    <x v="0"/>
  </r>
  <r>
    <x v="97"/>
    <n v="2019"/>
    <s v="201"/>
    <x v="12"/>
    <s v="EdTech"/>
    <s v="Navars Edutech comprises dynamic mix of intellectual professionals, managerial team, Subject matter experts and Astronomy and Space researchers."/>
    <s v="Sravan Varma Datla"/>
    <s v="Faad Network"/>
    <s v="Undisclosed"/>
    <x v="0"/>
    <n v="6"/>
    <s v="Hyderabad-EdTech"/>
    <s v="Cat C"/>
    <e v="#NAME?"/>
    <s v="Hyderabad -EdTech"/>
    <x v="5"/>
    <s v="CAT B"/>
    <x v="0"/>
  </r>
  <r>
    <x v="98"/>
    <n v="2016"/>
    <s v="201"/>
    <x v="0"/>
    <s v="Healthcare"/>
    <s v="NIRAMAI has developed a novel breast cancer screening solution that uses Thermalytix, i.e. machine intelligence over thermography images."/>
    <s v="Geetha Manjunath"/>
    <s v="CDC Group"/>
    <s v="Undisclosed"/>
    <x v="0"/>
    <n v="6"/>
    <s v="Bangalore-Healthcare"/>
    <s v="Cat C"/>
    <e v="#NAME?"/>
    <s v="Bangalore -Healthcare"/>
    <x v="5"/>
    <s v="CAT A"/>
    <x v="0"/>
  </r>
  <r>
    <x v="99"/>
    <n v="2019"/>
    <s v="201"/>
    <x v="5"/>
    <s v="Renewable Energy"/>
    <s v="&quot;Battery as a Service&quot; for 3 wheeler &amp; 2 wheelers"/>
    <s v="Varun Goenka, Akshay Kashyap"/>
    <s v="Mapmyindia"/>
    <s v="Undisclosed"/>
    <x v="5"/>
    <n v="6"/>
    <s v="New Delhi-Renewable Energy"/>
    <s v="Cat C"/>
    <e v="#NAME?"/>
    <s v="New Delhi -Renewable Energy"/>
    <x v="5"/>
    <s v="CAT C"/>
    <x v="0"/>
  </r>
  <r>
    <x v="100"/>
    <n v="2018"/>
    <s v="201"/>
    <x v="5"/>
    <s v="Automotive"/>
    <s v="ParkSmart is a parking management application."/>
    <s v="Prateek Garg, Rahul Gupta, Ratan Anmol Sethi, Rishabh Nagpal, Vishva Sharma"/>
    <s v="Shireen Rangaswamy, Dilesh Gathani"/>
    <s v="Undisclosed"/>
    <x v="1"/>
    <n v="5"/>
    <s v="New Delhi-Automotive"/>
    <s v="Cat C"/>
    <e v="#NAME?"/>
    <s v="New Delhi -Automotive"/>
    <x v="5"/>
    <s v="CAT C"/>
    <x v="0"/>
  </r>
  <r>
    <x v="101"/>
    <n v="2016"/>
    <s v="201"/>
    <x v="15"/>
    <s v="AI company"/>
    <s v="NO-CODE &lt;&gt; Human-assisted machine learning platform for document processing, to break information silos for enterprises"/>
    <s v="Amal P S"/>
    <s v="Rajesh Agarwal, Nandkishore Mundada"/>
    <s v="Undisclosed"/>
    <x v="1"/>
    <n v="5"/>
    <s v="Pune-AI company"/>
    <s v="Cat C"/>
    <e v="#NAME?"/>
    <s v="Pune -AI company"/>
    <x v="5"/>
    <s v="CAT A"/>
    <x v="0"/>
  </r>
  <r>
    <x v="102"/>
    <n v="2017"/>
    <s v="201"/>
    <x v="0"/>
    <s v="FinTech"/>
    <s v="Avalon Labs incubates, invests, partners with and spearheads technology companies that are on the cutting edge."/>
    <s v="Varun Mayya"/>
    <s v="Tanglin Ventures, Better Capital, Whiteboard Capital"/>
    <s v="Undisclosed"/>
    <x v="5"/>
    <n v="5"/>
    <s v="Bangalore-FinTech"/>
    <s v="Cat C"/>
    <e v="#NAME?"/>
    <s v="Bangalore -FinTech"/>
    <x v="5"/>
    <s v="CAT A"/>
    <x v="0"/>
  </r>
  <r>
    <x v="103"/>
    <n v="2017"/>
    <s v="201"/>
    <x v="7"/>
    <s v="AI startup"/>
    <s v="Conversational AI platform - Innovate the way you communicate"/>
    <s v="Manish Gupta, Rashi Gupta"/>
    <s v="Devesh Sachdev, Bhavesh Manglani"/>
    <s v="Undisclosed"/>
    <x v="1"/>
    <n v="5"/>
    <s v="Noida-AI startup"/>
    <s v="Cat C"/>
    <e v="#NAME?"/>
    <s v="Noida -AI startup"/>
    <x v="5"/>
    <s v="CAT C"/>
    <x v="0"/>
  </r>
  <r>
    <x v="104"/>
    <n v="2017"/>
    <s v="201"/>
    <x v="1"/>
    <s v="Crypto"/>
    <s v="Polygon is a blockchain scalability platform."/>
    <s v="Jaynti Kanani, Sandeep Nailwal, Anurag Arjun"/>
    <s v="Mark Cuban, MiH Ventures"/>
    <s v="Undisclosed"/>
    <x v="0"/>
    <n v="5"/>
    <s v="Mumbai-Crypto"/>
    <s v="Cat C"/>
    <e v="#NAME?"/>
    <s v="Mumbai -Crypto"/>
    <x v="5"/>
    <s v="CAT A"/>
    <x v="0"/>
  </r>
  <r>
    <x v="105"/>
    <n v="2018"/>
    <s v="201"/>
    <x v="5"/>
    <s v="EdTech"/>
    <s v="Ingenium Education has been pushing e-learning by bringing small and medium sized institutes and schools online."/>
    <s v="Pramudit Somvanshi, Mohit Patel, Aakash Gupta"/>
    <s v="Lead Angels"/>
    <s v="Undisclosed"/>
    <x v="1"/>
    <n v="5"/>
    <s v="New Delhi-EdTech"/>
    <s v="Cat C"/>
    <e v="#NAME?"/>
    <s v="New Delhi -EdTech"/>
    <x v="5"/>
    <s v="CAT C"/>
    <x v="0"/>
  </r>
  <r>
    <x v="106"/>
    <n v="2016"/>
    <s v="201"/>
    <x v="1"/>
    <s v="HealthTech"/>
    <s v="India's Most Respected Workplace Healthcare Management Company"/>
    <s v="Gagan Kapur"/>
    <s v="Inflection Point Ventures"/>
    <s v="Undisclosed"/>
    <x v="5"/>
    <n v="4"/>
    <s v="Mumbai-HealthTech"/>
    <s v="Cat C"/>
    <e v="#NAME?"/>
    <s v="Mumbai -HealthTech"/>
    <x v="5"/>
    <s v="CAT A"/>
    <x v="0"/>
  </r>
  <r>
    <x v="107"/>
    <n v="2019"/>
    <s v="201"/>
    <x v="1"/>
    <s v="Food &amp; Beverages"/>
    <s v="TruNativ Foods &amp; Beverages Pvt Ltd"/>
    <s v="Pranav Malhotra, Mamta Malhotra"/>
    <s v="9Unicorns"/>
    <s v="Undisclosed"/>
    <x v="1"/>
    <n v="4"/>
    <s v="Mumbai-Food &amp; Beverages"/>
    <s v="Cat C"/>
    <e v="#NAME?"/>
    <s v="Mumbai -Food &amp; Beverages"/>
    <x v="5"/>
    <s v="CAT A"/>
    <x v="0"/>
  </r>
  <r>
    <x v="108"/>
    <n v="2019"/>
    <s v="201"/>
    <x v="0"/>
    <s v="EdTech"/>
    <s v="AntWak provides a video platform for e-learning service."/>
    <s v="Basav Nagur, Joybroto Ganguly, Sudhanshu Shekhar, Sumit Gupta, Sriramkumar Sundararaman"/>
    <s v="Vaibhav Domkundwar, Kunal Shah"/>
    <s v="Undisclosed"/>
    <x v="1"/>
    <n v="4"/>
    <s v="Bangalore-EdTech"/>
    <s v="Cat C"/>
    <e v="#NAME?"/>
    <s v="Bangalore -EdTech"/>
    <x v="5"/>
    <s v="CAT A"/>
    <x v="0"/>
  </r>
  <r>
    <x v="109"/>
    <n v="2018"/>
    <s v="201"/>
    <x v="5"/>
    <s v="Food &amp; Beverages"/>
    <s v="Rage Coffee is infused with plant based vitamins. These 100% natural extracts are typically found in foods."/>
    <s v="Bharat Sethi"/>
    <s v="GetVantage, Prakash Katama"/>
    <s v="Undisclosed"/>
    <x v="5"/>
    <n v="4"/>
    <s v="New Delhi-Food &amp; Beverages"/>
    <s v="Cat C"/>
    <e v="#NAME?"/>
    <s v="New Delhi -Food &amp; Beverages"/>
    <x v="5"/>
    <s v="CAT C"/>
    <x v="0"/>
  </r>
  <r>
    <x v="110"/>
    <n v="2014"/>
    <s v="201"/>
    <x v="15"/>
    <s v="FinTech"/>
    <s v="Kudos is a full stack NBFC, a digital lending engine with an in-built API lending protocol layer of over 20+ API’s."/>
    <s v="Naresh Vigh"/>
    <s v="Marquee fintech founders"/>
    <s v="Undisclosed"/>
    <x v="5"/>
    <n v="4"/>
    <s v="Pune-FinTech"/>
    <s v="Cat C"/>
    <e v="#NAME?"/>
    <s v="Pune -FinTech"/>
    <x v="5"/>
    <s v="CAT A"/>
    <x v="0"/>
  </r>
  <r>
    <x v="111"/>
    <n v="2018"/>
    <s v="201"/>
    <x v="0"/>
    <s v="Content creation"/>
    <s v="Instoried is an augmented writing platform which improves customer interest and engagement."/>
    <s v="Sharmin Ali, Sutanshu Raj"/>
    <s v="EXPERT DOJO, Mumbai Angels"/>
    <s v="Undisclosed"/>
    <x v="0"/>
    <n v="3"/>
    <s v="Bangalore-Content creation"/>
    <s v="Cat C"/>
    <e v="#NAME?"/>
    <s v="Bangalore -Content creation"/>
    <x v="5"/>
    <s v="CAT A"/>
    <x v="0"/>
  </r>
  <r>
    <x v="112"/>
    <n v="2018"/>
    <s v="201"/>
    <x v="0"/>
    <s v="Augmented reality"/>
    <s v="Homingos is an Augmented reality (AR)-based social networking platform."/>
    <s v="Shourya Agarwal, Malhar Patil, Rajat Gupta"/>
    <s v="Sundi Natarajan, Srinivas Anumolu"/>
    <s v="Undisclosed"/>
    <x v="0"/>
    <n v="3"/>
    <s v="Bangalore-Augmented reality"/>
    <s v="Cat C"/>
    <e v="#NAME?"/>
    <s v="Bangalore -Augmented reality"/>
    <x v="5"/>
    <s v="CAT A"/>
    <x v="0"/>
  </r>
  <r>
    <x v="113"/>
    <n v="2018"/>
    <s v="201"/>
    <x v="0"/>
    <s v="Rental space"/>
    <s v="A B2B rental services company for furniture, home appliances, electronic and IT infrastructure."/>
    <s v="Gaurav Ranebennur, Nishanth Janadri"/>
    <s v="MaGEHold Pte. Ltd."/>
    <s v="Undisclosed"/>
    <x v="5"/>
    <n v="3"/>
    <s v="Bangalore-Rental space"/>
    <s v="Cat C"/>
    <e v="#NAME?"/>
    <s v="Bangalore -Rental space"/>
    <x v="5"/>
    <s v="CAT A"/>
    <x v="0"/>
  </r>
  <r>
    <x v="114"/>
    <n v="2015"/>
    <s v="201"/>
    <x v="0"/>
    <s v="AI startup"/>
    <s v="Wysa is an AI conversational agent that has been shown to help improve mental health"/>
    <s v="Jo Aggarwal, Ramakant Vempati"/>
    <s v="Kae Capital, Pi Ventures"/>
    <s v="Undisclosed"/>
    <x v="0"/>
    <n v="3"/>
    <s v="Bangalore-AI startup"/>
    <s v="Cat C"/>
    <e v="#NAME?"/>
    <s v="Bangalore -AI startup"/>
    <x v="5"/>
    <s v="CAT A"/>
    <x v="0"/>
  </r>
  <r>
    <x v="115"/>
    <n v="2016"/>
    <s v="201"/>
    <x v="1"/>
    <s v="FinTech"/>
    <s v="Firmway is a platform that digitizes balance confirmation and reconciliation process."/>
    <s v="Prashant Gupta, Vivek Chandan"/>
    <m/>
    <s v="Undisclosed"/>
    <x v="11"/>
    <n v="3"/>
    <s v="Mumbai-FinTech"/>
    <s v="Cat C"/>
    <e v="#NAME?"/>
    <s v="Mumbai -FinTech"/>
    <x v="5"/>
    <s v="CAT A"/>
    <x v="0"/>
  </r>
  <r>
    <x v="116"/>
    <n v="2014"/>
    <s v="201"/>
    <x v="5"/>
    <s v="B2B service"/>
    <s v="Digitizing the Factories of the Unorganised Industries."/>
    <s v="Chaitanya Rathi, Shubham Agarwal, Siddharth Rastogi, Siddharth Vij"/>
    <s v="Sequoia Capital India, Matrix Partners India"/>
    <s v="Undisclosed"/>
    <x v="0"/>
    <n v="3"/>
    <s v="New Delhi-B2B service"/>
    <s v="Cat C"/>
    <e v="#NAME?"/>
    <s v="New Delhi -B2B service"/>
    <x v="5"/>
    <s v="CAT C"/>
    <x v="0"/>
  </r>
  <r>
    <x v="117"/>
    <n v="2015"/>
    <s v="201"/>
    <x v="5"/>
    <s v="Podcast"/>
    <s v="Hubhopper is India's leading podcast hosting, creation &amp; distribution platform. Getting podcast across both Indian &amp; global audio platforms"/>
    <s v="Gautam Raj Anand"/>
    <s v="ITI Growth Opportunities Fund, Unit-E Ventures"/>
    <s v="Undisclosed"/>
    <x v="0"/>
    <n v="2"/>
    <s v="New Delhi-Podcast"/>
    <s v="Cat C"/>
    <e v="#NAME?"/>
    <s v="New Delhi -Podcast"/>
    <x v="5"/>
    <s v="CAT C"/>
    <x v="0"/>
  </r>
  <r>
    <x v="118"/>
    <n v="2019"/>
    <s v="201"/>
    <x v="5"/>
    <s v="Battery"/>
    <s v="Battery Smart provides advanced Li-ion batteries to e-rickshaws."/>
    <s v="Pulkit Khurana, Siddharth Sikka"/>
    <s v="Orios Venture Partners"/>
    <s v="Undisclosed"/>
    <x v="1"/>
    <n v="2"/>
    <s v="New Delhi-Battery"/>
    <s v="Cat C"/>
    <e v="#NAME?"/>
    <s v="New Delhi -Battery"/>
    <x v="5"/>
    <s v="CAT C"/>
    <x v="0"/>
  </r>
  <r>
    <x v="119"/>
    <n v="2019"/>
    <s v="201"/>
    <x v="1"/>
    <s v="Healthcare"/>
    <s v="Aspire to leverage the gifts of nature and science to help you make holistic lifestyle changes, with minimalistic effort, improving overall well-being."/>
    <s v="Gaurav Aggarwal"/>
    <s v="Wipro venture capital arm"/>
    <s v="Undisclosed"/>
    <x v="0"/>
    <n v="2"/>
    <s v="Mumbai-Healthcare"/>
    <s v="Cat C"/>
    <e v="#NAME?"/>
    <s v="Mumbai -Healthcare"/>
    <x v="5"/>
    <s v="CAT A"/>
    <x v="0"/>
  </r>
  <r>
    <x v="120"/>
    <n v="2014"/>
    <s v="201"/>
    <x v="0"/>
    <s v="Dating"/>
    <s v="Aisle connects the new generation of single independent Indians from around the world looking for meaningful relationships."/>
    <s v="Able Joseph"/>
    <s v="Anas Rahman Junaid, Vinod Jose"/>
    <s v="Undisclosed"/>
    <x v="5"/>
    <n v="2"/>
    <s v="Bangalore-Dating"/>
    <s v="Cat C"/>
    <e v="#NAME?"/>
    <s v="Bangalore -Dating"/>
    <x v="5"/>
    <s v="CAT A"/>
    <x v="0"/>
  </r>
  <r>
    <x v="121"/>
    <n v="2019"/>
    <s v="201"/>
    <x v="7"/>
    <s v="EdTech"/>
    <s v="Re-imagining Kids of 21st Century!"/>
    <s v="Ishan Gupta"/>
    <s v="Venture Catalysts"/>
    <s v="Undisclosed"/>
    <x v="5"/>
    <n v="1"/>
    <s v="Noida-EdTech"/>
    <s v="Cat C"/>
    <e v="#NAME?"/>
    <s v="Noida -EdTech"/>
    <x v="5"/>
    <s v="CAT C"/>
    <x v="0"/>
  </r>
  <r>
    <x v="122"/>
    <n v="2018"/>
    <s v="201"/>
    <x v="1"/>
    <s v="Health care"/>
    <s v="Deliver highly durable &amp; affordable medical equipments on rental and sale."/>
    <s v="Harddik K Patel"/>
    <s v="India Accelerator’s Angel Investor Network"/>
    <s v="Undisclosed"/>
    <x v="1"/>
    <n v="1"/>
    <s v="Mumbai-Health care"/>
    <s v="Cat C"/>
    <e v="#NAME?"/>
    <s v="Mumbai -Health care"/>
    <x v="5"/>
    <s v="CAT A"/>
    <x v="0"/>
  </r>
  <r>
    <x v="123"/>
    <n v="2018"/>
    <s v="201"/>
    <x v="5"/>
    <s v="FinTech"/>
    <s v="RevFin is a digital lending company."/>
    <s v="Sameer Aggarwal"/>
    <s v="Shell Foundation"/>
    <s v="Undisclosed"/>
    <x v="0"/>
    <n v="1"/>
    <s v="New Delhi-FinTech"/>
    <s v="Cat C"/>
    <e v="#NAME?"/>
    <s v="New Delhi -FinTech"/>
    <x v="5"/>
    <s v="CAT C"/>
    <x v="0"/>
  </r>
  <r>
    <x v="124"/>
    <n v="2016"/>
    <s v="201"/>
    <x v="1"/>
    <s v="Fashion and lifestyle"/>
    <s v="100% Vegan bags from India."/>
    <s v="Disha Singh"/>
    <s v="Titan Capital"/>
    <s v="Undisclosed"/>
    <x v="1"/>
    <n v="1"/>
    <s v="Mumbai-Fashion and lifestyle"/>
    <s v="Cat C"/>
    <e v="#NAME?"/>
    <s v="Mumbai -Fashion and lifestyle"/>
    <x v="5"/>
    <s v="CAT A"/>
    <x v="0"/>
  </r>
  <r>
    <x v="125"/>
    <n v="2016"/>
    <s v="201"/>
    <x v="0"/>
    <s v="FinTech"/>
    <s v="Digit Insurance is a financial services company that general insurance services."/>
    <s v="Kamesh Goyal"/>
    <s v="A91 Partners, Faering Capital"/>
    <s v="Undisclosed"/>
    <x v="0"/>
    <n v="1"/>
    <s v="Bangalore-FinTech"/>
    <s v="Cat C"/>
    <e v="#NAME?"/>
    <s v="Bangalore -FinTech"/>
    <x v="5"/>
    <s v="CAT A"/>
    <x v="3"/>
  </r>
  <r>
    <x v="126"/>
    <n v="2018"/>
    <s v="201"/>
    <x v="0"/>
    <s v="Social network"/>
    <s v="Bolkar App is an Audio Based Q&amp;A platform for the Next Billion Users."/>
    <s v="Abhishek Tripathi, Dhruv Kaushal, Prince Tripathi, Saurabh Rai"/>
    <s v="GSF, Pras Hanuma"/>
    <s v="Undisclosed"/>
    <x v="0"/>
    <n v="1"/>
    <s v="Bangalore-Social network"/>
    <s v="Cat C"/>
    <e v="#NAME?"/>
    <s v="Bangalore -Social network"/>
    <x v="5"/>
    <s v="CAT A"/>
    <x v="3"/>
  </r>
  <r>
    <x v="127"/>
    <n v="2019"/>
    <s v="201"/>
    <x v="1"/>
    <s v="Advisory firm"/>
    <s v="Quantitative Investment Management and Research"/>
    <s v="Sonam Srivastava"/>
    <s v="Ajat Hukkoo, Piyush Chaplot"/>
    <s v="Undisclosed"/>
    <x v="11"/>
    <n v="1"/>
    <s v="Mumbai-Advisory firm"/>
    <s v="Cat C"/>
    <e v="#NAME?"/>
    <s v="Mumbai -Advisory firm"/>
    <x v="5"/>
    <s v="CAT A"/>
    <x v="3"/>
  </r>
  <r>
    <x v="128"/>
    <n v="2018"/>
    <s v="201"/>
    <x v="15"/>
    <s v="AgriTech"/>
    <s v="Agri10x integrates the entire Agri value-chain through a digital cooperative platform by harnessing emerging technologies"/>
    <s v="Abhijith Naraparaju, Pankajj P. Ghode, Sundeep Bose"/>
    <s v="Omnivore"/>
    <s v="Undisclosed"/>
    <x v="1"/>
    <n v="1"/>
    <s v="Pune-AgriTech"/>
    <s v="Cat C"/>
    <e v="#NAME?"/>
    <s v="Pune -AgriTech"/>
    <x v="5"/>
    <s v="CAT A"/>
    <x v="3"/>
  </r>
  <r>
    <x v="129"/>
    <n v="2014"/>
    <s v="201"/>
    <x v="16"/>
    <s v="Healthcare"/>
    <s v="MedPrime Technologies is a medical device company, dedicated to developing the best, customer-centric solutions for the healthcare needs of the world."/>
    <s v="Samrat, Greeshma Unnikrishnan, Binil Jacob, Mahesh Kumar Rathor"/>
    <s v="Mumbai Angels Network, Social Alpha"/>
    <s v="undisclosed"/>
    <x v="1"/>
    <n v="8"/>
    <s v="Thane-Healthcare"/>
    <s v="Cat C"/>
    <e v="#NAME?"/>
    <s v="Thane -Healthcare"/>
    <x v="5"/>
    <s v="CAT C"/>
    <x v="0"/>
  </r>
  <r>
    <x v="130"/>
    <n v="2016"/>
    <s v="201"/>
    <x v="17"/>
    <s v="Human Resources"/>
    <s v="Hyreo stands for delivering a ‘customer-like’ experience for candidates throughout the recruiting process."/>
    <s v="Arun Satyan, Mahesh Raju, Sreenath N"/>
    <s v="Callapina Capital"/>
    <s v="Undisclosed"/>
    <x v="5"/>
    <n v="7"/>
    <s v="Thiruvananthapuram-Human Resources"/>
    <s v="Cat C"/>
    <e v="#NAME?"/>
    <s v="Thiruvananthapuram -Human Resources"/>
    <x v="5"/>
    <s v="CAT C"/>
    <x v="0"/>
  </r>
  <r>
    <x v="131"/>
    <n v="2019"/>
    <s v="201"/>
    <x v="18"/>
    <s v="Renewables &amp; Environment"/>
    <s v="Indi Energy is an energy storage startup involved in R&amp;D of next generation battery technologies, with superior performance than current counterparts."/>
    <s v="Dr. ASIT SAHOO"/>
    <s v="Mumbai Angels Network"/>
    <s v="Undisclosed"/>
    <x v="1"/>
    <n v="7"/>
    <s v="Roorkee-Renewables &amp; Environment"/>
    <s v="Cat C"/>
    <e v="#NAME?"/>
    <s v="Roorkee -Renewables &amp; Environment"/>
    <x v="5"/>
    <s v="CAT C"/>
    <x v="1"/>
  </r>
  <r>
    <x v="132"/>
    <n v="2014"/>
    <s v="201"/>
    <x v="19"/>
    <s v="HealthCare"/>
    <s v="Juicy Chemistry operates as an eponymous consumer brand."/>
    <s v="Megha, Pritesh Asher"/>
    <s v="Spring Marketing Capital"/>
    <s v="Undisclosed"/>
    <x v="0"/>
    <n v="6"/>
    <s v="Coimbatore-HealthCare"/>
    <s v="Cat C"/>
    <e v="#NAME?"/>
    <s v="Coimbatore -HealthCare"/>
    <x v="5"/>
    <s v="CAT C"/>
    <x v="0"/>
  </r>
  <r>
    <x v="133"/>
    <n v="2019"/>
    <s v="201"/>
    <x v="20"/>
    <s v="EdTech"/>
    <s v="MicroDegree is an ed-tech platform working towards democratising technology and job ready skills for Bharat."/>
    <s v="Gaurav Kamath, Rakesh Kothari, Manikanta Nair"/>
    <s v="Research Innovation Incubation Design Labs"/>
    <s v="Undisclosed"/>
    <x v="0"/>
    <n v="6"/>
    <s v="Mangalore-EdTech"/>
    <s v="Cat C"/>
    <e v="#NAME?"/>
    <s v="Mangalore -EdTech"/>
    <x v="5"/>
    <s v="CAT C"/>
    <x v="0"/>
  </r>
  <r>
    <x v="134"/>
    <n v="2016"/>
    <s v="201"/>
    <x v="1"/>
    <s v="Logistics &amp; Supply Chain"/>
    <s v="Godamwale is tech enabled integrated logistics company providing end to end supply chain solutions."/>
    <s v="Basant Kumar, Vivek Tiwari, Ranbir Nandan"/>
    <s v="1000000 #REF!"/>
    <s v="Seed"/>
    <x v="0"/>
    <n v="9"/>
    <s v="Mumbai-Logistics &amp; Supply Chain"/>
    <s v="Cat C"/>
    <e v="#NAME?"/>
    <s v="Mumbai -Logistics &amp; Supply Chain"/>
    <x v="5"/>
    <s v="CAT A"/>
    <x v="3"/>
  </r>
  <r>
    <x v="135"/>
    <n v="2016"/>
    <s v="201"/>
    <x v="7"/>
    <s v="EdTech"/>
    <s v="A tech solution for end to end career advisory to students looking to study abroad."/>
    <s v="Vamsi Krishna, Pulkit Jain, Gaurav Munjal #REF!"/>
    <n v="1000000"/>
    <s v="Pre-series A"/>
    <x v="0"/>
    <n v="7"/>
    <s v="Noida-EdTech"/>
    <s v="Cat C"/>
    <e v="#NAME?"/>
    <s v="Noida -EdTech"/>
    <x v="5"/>
    <s v="CAT C"/>
    <x v="0"/>
  </r>
  <r>
    <x v="136"/>
    <n v="2015"/>
    <s v="201"/>
    <x v="21"/>
    <s v="EdTech"/>
    <s v="India's fastest growing Pedagogy company, serving to school as an academic growth partner and provide 360° solutions to schools on Academic Strategies"/>
    <s v="Pedagogy"/>
    <s v="Sushil Agarwal"/>
    <s v="JITO Angel Network, LetsVenture"/>
    <x v="12"/>
    <n v="6"/>
    <s v="Ahmadabad-EdTech"/>
    <s v="Cat C"/>
    <e v="#NAME?"/>
    <s v="Ahmadabad -EdTech"/>
    <x v="5"/>
    <s v="CAT C"/>
    <x v="0"/>
  </r>
  <r>
    <x v="137"/>
    <n v="2018"/>
    <s v="201"/>
    <x v="12"/>
    <s v="Tech Startup"/>
    <s v="Makers Hive has made it possible to bring the people with amputations together by developing a fully functional, customizable"/>
    <s v="Pranav Vempati"/>
    <s v="Starfish Growth Partners, Investpad"/>
    <s v="90,00,000"/>
    <x v="0"/>
    <n v="1"/>
    <s v="Hyderabad-Tech Startup"/>
    <s v="Cat C"/>
    <e v="#NAME?"/>
    <s v="Hyderabad -Tech Startup"/>
    <x v="5"/>
    <s v="CAT B"/>
    <x v="0"/>
  </r>
  <r>
    <x v="138"/>
    <n v="2018"/>
    <s v="201"/>
    <x v="0"/>
    <s v="Gaming"/>
    <s v="Mobile Premier League is a skill-based eSports platform used to offer cash prizes while playing games."/>
    <s v="Sai Srinivas Kiran G, Shubham Malhotra"/>
    <s v="Pegasus Tech Ventures, Base Partners"/>
    <s v="9,50,00,000"/>
    <x v="0"/>
    <n v="2"/>
    <s v="Bangalore-Gaming"/>
    <s v="Cat C"/>
    <e v="#NAME?"/>
    <s v="Bangalore -Gaming"/>
    <x v="5"/>
    <s v="CAT A"/>
    <x v="3"/>
  </r>
  <r>
    <x v="139"/>
    <n v="2015"/>
    <s v="201"/>
    <x v="5"/>
    <s v="Solar"/>
    <s v="Provide uninterrupted and affordable cooling for refrigeration"/>
    <s v="Himanshu Pokharna, Nitin Goel"/>
    <s v="Shell Foundation"/>
    <s v="9,00,000"/>
    <x v="5"/>
    <n v="1"/>
    <s v="New Delhi-Solar"/>
    <s v="Cat C"/>
    <e v="#NAME?"/>
    <s v="New Delhi -Solar"/>
    <x v="5"/>
    <s v="CAT C"/>
    <x v="0"/>
  </r>
  <r>
    <x v="140"/>
    <n v="2018"/>
    <s v="201"/>
    <x v="5"/>
    <s v="FinTech"/>
    <s v="BharatPe develops a QR code-based payment app for offline retailers and businesses."/>
    <s v="Ashneer Grover, Shashvat Nakrani"/>
    <s v="Steadview Capital, Insight Partners"/>
    <s v="82,00,000"/>
    <x v="3"/>
    <n v="1"/>
    <s v="New Delhi-FinTech"/>
    <s v="Cat C"/>
    <e v="#NAME?"/>
    <s v="New Delhi -FinTech"/>
    <x v="5"/>
    <s v="CAT C"/>
    <x v="0"/>
  </r>
  <r>
    <x v="141"/>
    <n v="2019"/>
    <s v="201"/>
    <x v="1"/>
    <s v="FinTech"/>
    <s v="Kodo card is a corporate card for new economy businesses in India."/>
    <s v="Deepti Sanghi, Gaurav Thapa"/>
    <s v="Brex, Y-Combinator"/>
    <s v="80,00,000"/>
    <x v="1"/>
    <n v="5"/>
    <s v="Mumbai-FinTech"/>
    <s v="Cat C"/>
    <e v="#NAME?"/>
    <s v="Mumbai -FinTech"/>
    <x v="5"/>
    <s v="CAT A"/>
    <x v="0"/>
  </r>
  <r>
    <x v="142"/>
    <n v="2014"/>
    <s v="201"/>
    <x v="0"/>
    <s v="Food delivery"/>
    <s v="Swiggy is an on-demand food delivery platform that brings food from neighborhood restaurants directly to customers' doors."/>
    <s v="Nandan Reddy, Rahul Jaimini, Sriharsha Majety"/>
    <s v="Carmignac, Falcon Edge Capital"/>
    <s v="80,00,00,000"/>
    <x v="0"/>
    <n v="4"/>
    <s v="Bangalore-Food delivery"/>
    <s v="Cat C"/>
    <e v="#NAME?"/>
    <s v="Bangalore -Food delivery"/>
    <x v="5"/>
    <s v="CAT A"/>
    <x v="0"/>
  </r>
  <r>
    <x v="143"/>
    <n v="2019"/>
    <s v="201"/>
    <x v="0"/>
    <s v="Deep Tech"/>
    <s v="A scalable, cloud-controlled, and rare earth mineral free Hardware and Software platform for the Switched Reluctance Motor and other magnet free motor technologies."/>
    <s v="Bhaktha Keshavachar, Ravi Prasad Sharma, Mahalingam Koushik"/>
    <s v="Kalaari Capital"/>
    <s v="8,50,000"/>
    <x v="1"/>
    <n v="4"/>
    <s v="Bangalore-Deep Tech"/>
    <s v="Cat C"/>
    <e v="#NAME?"/>
    <s v="Bangalore -Deep Tech"/>
    <x v="5"/>
    <s v="CAT A"/>
    <x v="0"/>
  </r>
  <r>
    <x v="144"/>
    <n v="2017"/>
    <s v="201"/>
    <x v="0"/>
    <s v="FinTech"/>
    <s v="Groww is an investment platform that offers a new way of investing money with stockbroking and direct mutual funds."/>
    <s v="Harsh Jain, Ishan Bansal, Lalit Keshre, Neeraj Singh"/>
    <s v="Tiger Global Management, Y Combinator Continuity Fund"/>
    <s v="8,30,00,000"/>
    <x v="10"/>
    <n v="4"/>
    <s v="Bangalore-FinTech"/>
    <s v="Cat C"/>
    <e v="#NAME?"/>
    <s v="Bangalore -FinTech"/>
    <x v="5"/>
    <s v="CAT A"/>
    <x v="0"/>
  </r>
  <r>
    <x v="145"/>
    <n v="2018"/>
    <s v="201"/>
    <x v="0"/>
    <s v="FinTech"/>
    <s v="CRED is a Bengaluru-based fintech startup that offers rewards for customers who use its platform to pay their credit card bills."/>
    <s v="Kunal Shah"/>
    <s v="DST Global, General Catalyst"/>
    <s v="8,10,00,000"/>
    <x v="9"/>
    <n v="1"/>
    <s v="Bangalore-FinTech"/>
    <s v="Cat C"/>
    <e v="#NAME?"/>
    <s v="Bangalore -FinTech"/>
    <x v="5"/>
    <s v="CAT A"/>
    <x v="0"/>
  </r>
  <r>
    <x v="146"/>
    <n v="2018"/>
    <s v="201"/>
    <x v="1"/>
    <s v="IT startup"/>
    <s v="Rubix Data Sciences focuses on simplifying decision making for Credit, Risk, Compliance, Supply Chain and Marketing professionals in the B2B domain."/>
    <s v="Mohan Ramaswamy"/>
    <m/>
    <s v="8,00,000"/>
    <x v="1"/>
    <n v="5"/>
    <s v="Mumbai-IT startup"/>
    <s v="Cat C"/>
    <e v="#NAME?"/>
    <s v="Mumbai -IT startup"/>
    <x v="5"/>
    <s v="CAT A"/>
    <x v="0"/>
  </r>
  <r>
    <x v="147"/>
    <n v="2018"/>
    <s v="201"/>
    <x v="0"/>
    <s v="EdTech"/>
    <s v="Wizklub uses a unique method of developing and nurturing Higher Order Thinking Skills in children"/>
    <s v="Amit Bansal"/>
    <s v="Incubate Fund India"/>
    <s v="8,00,000"/>
    <x v="5"/>
    <n v="2"/>
    <s v="Bangalore-EdTech"/>
    <s v="Cat C"/>
    <e v="#NAME?"/>
    <s v="Bangalore -EdTech"/>
    <x v="5"/>
    <s v="CAT A"/>
    <x v="0"/>
  </r>
  <r>
    <x v="148"/>
    <n v="2019"/>
    <s v="201"/>
    <x v="22"/>
    <s v="Retail"/>
    <s v="SuperK is a full-stack solution to empower small format retail stores in India."/>
    <s v="Neeraj Menta"/>
    <s v="STRIVE VC"/>
    <s v="8,00,000"/>
    <x v="1"/>
    <n v="4"/>
    <s v="Small Towns, Andhra Pradesh-Retail"/>
    <s v="Cat C"/>
    <e v="#NAME?"/>
    <s v="Small Towns, Andhra Pradesh -Retail"/>
    <x v="5"/>
    <s v="CAT C"/>
    <x v="0"/>
  </r>
  <r>
    <x v="149"/>
    <n v="2018"/>
    <s v="201"/>
    <x v="1"/>
    <s v="E-commerce"/>
    <s v="BELDARA.COM IS A GLOBAL B2B marketplace, enables businesses to sell worldwide."/>
    <s v="Bhagwan (Pradeep) Khandekar"/>
    <s v="Hindustan Media Ventures"/>
    <s v="74,00,000"/>
    <x v="0"/>
    <n v="4"/>
    <s v="Mumbai-E-commerce"/>
    <s v="Cat C"/>
    <e v="#NAME?"/>
    <s v="Mumbai -E-commerce"/>
    <x v="5"/>
    <s v="CAT A"/>
    <x v="0"/>
  </r>
  <r>
    <x v="150"/>
    <n v="2019"/>
    <s v="201"/>
    <x v="0"/>
    <s v="SpaceTech"/>
    <s v="Pixxel is a Bengaluru-based space technology startup building a constellation of advanced earth imaging small satellites."/>
    <s v="Awais Ahmed, Kshitij Khandelwal"/>
    <s v="Techstars, Ryan Johnson"/>
    <s v="73,00,000"/>
    <x v="1"/>
    <n v="3"/>
    <s v="Bangalore-SpaceTech"/>
    <s v="Cat C"/>
    <e v="#NAME?"/>
    <s v="Bangalore -SpaceTech"/>
    <x v="5"/>
    <s v="CAT A"/>
    <x v="0"/>
  </r>
  <r>
    <x v="151"/>
    <n v="2017"/>
    <s v="201"/>
    <x v="7"/>
    <s v="EV startup"/>
    <s v="Lohum manufactures lithium-ion battery packs and recovers critical battery materials from used lithium-ion batteries through recycling."/>
    <s v="Rajat Verma"/>
    <s v="Baring Private Equity Partners India, Talbros"/>
    <s v="70,00,000"/>
    <x v="0"/>
    <n v="1"/>
    <s v="Noida-EV startup"/>
    <s v="Cat C"/>
    <e v="#NAME?"/>
    <s v="Noida -EV startup"/>
    <x v="5"/>
    <s v="CAT C"/>
    <x v="2"/>
  </r>
  <r>
    <x v="152"/>
    <n v="2014"/>
    <s v="201"/>
    <x v="1"/>
    <s v="IT"/>
    <s v="Chalo is a free app that tracks buses live and tells you what time your bus will reach your stop."/>
    <s v="Mohit Dubey, Nikhil Aggarwal"/>
    <s v="Amit Singhal, Raine Ventures"/>
    <s v="70,00,000"/>
    <x v="0"/>
    <n v="1"/>
    <s v="Mumbai-IT"/>
    <s v="Cat C"/>
    <e v="#NAME?"/>
    <s v="Mumbai -IT"/>
    <x v="5"/>
    <s v="CAT A"/>
    <x v="0"/>
  </r>
  <r>
    <x v="153"/>
    <n v="2012"/>
    <s v="201"/>
    <x v="23"/>
    <s v="Hospitality"/>
    <s v="OYO operates a branded network of hotels designed to offer standardized stay experiences."/>
    <s v="Ritesh Agarwal"/>
    <s v="Hindustan Media Venture"/>
    <s v="70,00,000"/>
    <x v="13"/>
    <n v="1"/>
    <s v="Gurgaon-Hospitality"/>
    <s v="Cat C"/>
    <e v="#NAME?"/>
    <s v="Gurgaon -Hospitality"/>
    <x v="5"/>
    <s v="CAT C"/>
    <x v="0"/>
  </r>
  <r>
    <x v="154"/>
    <n v="2015"/>
    <s v="201"/>
    <x v="15"/>
    <s v="E-commerce"/>
    <s v="ElasticRun develops an online system that improves the reception of orders from customers and the dispatch of delivery drivers."/>
    <s v="Sandeep Deshmukh, Saurabh Nigam, Shitiz Bansal"/>
    <s v="Avataar Venture Partners, Kalaari Capital"/>
    <s v="7,50,00,000"/>
    <x v="10"/>
    <n v="5"/>
    <s v="Pune-E-commerce"/>
    <s v="Cat C"/>
    <e v="#NAME?"/>
    <s v="Pune -E-commerce"/>
    <x v="5"/>
    <s v="CAT A"/>
    <x v="0"/>
  </r>
  <r>
    <x v="155"/>
    <n v="2018"/>
    <s v="201"/>
    <x v="0"/>
    <s v="FinTech"/>
    <s v="KreditBee is a digital lending platform developed to assist young professionals with their personal finances."/>
    <s v="Karthikeyan Krishnaswamy, Madhusudan Ekambaram, Wan Hong"/>
    <s v="Alpine Capital, PremjiInvest"/>
    <s v="7,50,00,000"/>
    <x v="1"/>
    <n v="3"/>
    <s v="Bangalore-FinTech"/>
    <s v="Cat C"/>
    <e v="#NAME?"/>
    <s v="Bangalore -FinTech"/>
    <x v="5"/>
    <s v="CAT A"/>
    <x v="0"/>
  </r>
  <r>
    <x v="156"/>
    <n v="2014"/>
    <s v="201"/>
    <x v="0"/>
    <s v="Helathcare"/>
    <s v="My Dental Plan provides dental care packages and services."/>
    <s v="Dr Mohender Narula, Dr AnandKrishna, Dr Girish Rao"/>
    <s v="Safe Planet Medicare"/>
    <s v="7,00,000"/>
    <x v="1"/>
    <n v="4"/>
    <s v="Bangalore-Helathcare"/>
    <s v="Cat C"/>
    <e v="#NAME?"/>
    <s v="Bangalore -Helathcare"/>
    <x v="5"/>
    <s v="CAT A"/>
    <x v="0"/>
  </r>
  <r>
    <x v="157"/>
    <n v="2016"/>
    <s v="201"/>
    <x v="12"/>
    <s v="E-commerce"/>
    <s v="Eunimart is a one stop solution for merchants to create a difference by selling globally."/>
    <s v="Saikat Roy, Shayak Mazumder"/>
    <s v="SucSEED Venture Partners, TMT Connekt"/>
    <s v="7,00,000"/>
    <x v="5"/>
    <n v="4"/>
    <s v="Hyderabad-E-commerce"/>
    <s v="Cat C"/>
    <e v="#NAME?"/>
    <s v="Hyderabad -E-commerce"/>
    <x v="5"/>
    <s v="CAT B"/>
    <x v="0"/>
  </r>
  <r>
    <x v="158"/>
    <n v="2015"/>
    <s v="201"/>
    <x v="5"/>
    <s v="Mobility"/>
    <s v="Get My Parking, is a B2B Platform-as-a-Service company."/>
    <s v="Chirag Jain, Rasik Pansare"/>
    <s v="IvyCap Ventures, IAN Fund"/>
    <s v="60,00,000"/>
    <x v="0"/>
    <n v="5"/>
    <s v="New Delhi-Mobility"/>
    <s v="Cat C"/>
    <e v="#NAME?"/>
    <s v="New Delhi -Mobility"/>
    <x v="5"/>
    <s v="CAT C"/>
    <x v="0"/>
  </r>
  <r>
    <x v="159"/>
    <n v="2015"/>
    <s v="201"/>
    <x v="1"/>
    <s v="Robotics"/>
    <s v="Miko is an advanced robotics startup focusing on robotics, AI &amp; IoT."/>
    <s v="Chintan Raikar, Prashant Iyengar, Sneh Vaswani"/>
    <s v="Chiratae Ventures, YourNest Venture Capital"/>
    <s v="60,00,000"/>
    <x v="0"/>
    <n v="4"/>
    <s v="Mumbai-Robotics"/>
    <s v="Cat C"/>
    <e v="#NAME?"/>
    <s v="Mumbai -Robotics"/>
    <x v="5"/>
    <s v="CAT A"/>
    <x v="0"/>
  </r>
  <r>
    <x v="160"/>
    <n v="2016"/>
    <s v="201"/>
    <x v="5"/>
    <s v="Electronics"/>
    <s v="boAt is a consumer electronics and lifestyle company."/>
    <s v="Aman Gupta, Sameer Mehta"/>
    <s v="Qualcomm Ventures, Warburg Pincus"/>
    <s v="60,00,000"/>
    <x v="0"/>
    <n v="4"/>
    <s v="New Delhi-Electronics"/>
    <s v="Cat C"/>
    <e v="#NAME?"/>
    <s v="New Delhi -Electronics"/>
    <x v="5"/>
    <s v="CAT C"/>
    <x v="0"/>
  </r>
  <r>
    <x v="161"/>
    <n v="2011"/>
    <s v="201"/>
    <x v="0"/>
    <s v="FinTech"/>
    <s v="Kinara Capital is a financing company that provides flexible collateral-free loans to small business entrepreneurs."/>
    <s v="Hardika Shah"/>
    <s v="GAWA Capital, Gaja Capital"/>
    <s v="60,00,000"/>
    <x v="0"/>
    <n v="3"/>
    <s v="Bangalore-FinTech"/>
    <s v="Cat C"/>
    <e v="#NAME?"/>
    <s v="Bangalore -FinTech"/>
    <x v="5"/>
    <s v="CAT A"/>
    <x v="0"/>
  </r>
  <r>
    <x v="162"/>
    <n v="2018"/>
    <s v="201"/>
    <x v="1"/>
    <s v="Personal Care"/>
    <s v="Scentials is building a unique beauty brands studio platform"/>
    <s v="Mahesh Bhupathi, Jinesh Mehta"/>
    <s v="Ambiga Subramanian, Goutham Ekollu"/>
    <s v="60,00,000"/>
    <x v="0"/>
    <n v="2"/>
    <s v="Mumbai-Personal Care"/>
    <s v="Cat C"/>
    <e v="#NAME?"/>
    <s v="Mumbai -Personal Care"/>
    <x v="5"/>
    <s v="CAT A"/>
    <x v="0"/>
  </r>
  <r>
    <x v="163"/>
    <n v="2016"/>
    <s v="201"/>
    <x v="5"/>
    <s v="Fashion and lifestyle"/>
    <s v="Bombay Shaving Company is a consumer goods company that focuses on developing a range of shave care, beard care, and skincare products."/>
    <s v="Deepu Panicker, Raunak Munot, Rohit Jaiswal, Shantanu Deshpande"/>
    <s v="Sixth Sense Ventures, Colgate Palmolive"/>
    <s v="60,00,000"/>
    <x v="0"/>
    <n v="1"/>
    <s v="New Delhi-Fashion and lifestyle"/>
    <s v="Cat C"/>
    <e v="#NAME?"/>
    <s v="New Delhi -Fashion and lifestyle"/>
    <x v="5"/>
    <s v="CAT C"/>
    <x v="0"/>
  </r>
  <r>
    <x v="164"/>
    <n v="2017"/>
    <s v="201"/>
    <x v="16"/>
    <s v="FinTech"/>
    <s v="SafexPay is set up with the aim to build digital payments businesses and channel platforms encompassing payment gateways"/>
    <s v="Ravi Gupta"/>
    <s v="T Choithrams BVI, Ardor"/>
    <s v="60,00,000"/>
    <x v="0"/>
    <n v="4"/>
    <s v="Thane-FinTech"/>
    <s v="Cat C"/>
    <e v="#NAME?"/>
    <s v="Thane -FinTech"/>
    <x v="5"/>
    <s v="CAT C"/>
    <x v="1"/>
  </r>
  <r>
    <x v="165"/>
    <n v="2016"/>
    <s v="201"/>
    <x v="16"/>
    <s v="E-commerce"/>
    <s v="Infra.Market is an online procurement marketplace for every category of materials and products needed for building projects."/>
    <s v="Souvik Sengupta, Aaditya Sharda"/>
    <s v="InnoVen Capital"/>
    <s v="60,00,000"/>
    <x v="3"/>
    <n v="1"/>
    <s v="Thane-E-commerce"/>
    <s v="Cat C"/>
    <e v="#NAME?"/>
    <s v="Thane -E-commerce"/>
    <x v="5"/>
    <s v="CAT C"/>
    <x v="1"/>
  </r>
  <r>
    <x v="166"/>
    <n v="2016"/>
    <s v="201"/>
    <x v="5"/>
    <s v="BioTechnology"/>
    <s v="A biotechnology start-up was incorporated to improve the National Hygiene condition whilst addressing the aspect of water conservation."/>
    <s v="Puneet Gupta"/>
    <s v="IAN Fund, World Startup Factory"/>
    <s v="6,00,000"/>
    <x v="0"/>
    <n v="5"/>
    <s v="New Delhi-BioTechnology"/>
    <s v="Cat C"/>
    <e v="#NAME?"/>
    <s v="New Delhi -BioTechnology"/>
    <x v="5"/>
    <s v="CAT C"/>
    <x v="3"/>
  </r>
  <r>
    <x v="167"/>
    <n v="2017"/>
    <s v="201"/>
    <x v="5"/>
    <s v="LegalTech"/>
    <s v="LegitQuest is a legal-tech company that operates a legal research platform with Indian case laws."/>
    <s v="Himanshu Puri, Karan Kalia, Rohit Shukla"/>
    <s v="WaterBridge Ventures, Info Edge"/>
    <s v="6,00,000"/>
    <x v="0"/>
    <n v="4"/>
    <s v="New Delhi-LegalTech"/>
    <s v="Cat C"/>
    <e v="#NAME?"/>
    <s v="New Delhi -LegalTech"/>
    <x v="5"/>
    <s v="CAT C"/>
    <x v="3"/>
  </r>
  <r>
    <x v="168"/>
    <n v="2017"/>
    <s v="201"/>
    <x v="5"/>
    <s v="Hospitality"/>
    <s v="ABL Workspaces is a co-working space where professionals from all walks of life come to work under one roof."/>
    <s v="Ankur Gupta, Akshita Gupta"/>
    <s v="Wurk"/>
    <s v="6,00,000"/>
    <x v="5"/>
    <n v="2"/>
    <s v="New Delhi-Hospitality"/>
    <s v="Cat C"/>
    <e v="#NAME?"/>
    <s v="New Delhi -Hospitality"/>
    <x v="5"/>
    <s v="CAT C"/>
    <x v="0"/>
  </r>
  <r>
    <x v="169"/>
    <n v="2016"/>
    <s v="201"/>
    <x v="1"/>
    <s v="Healthcare"/>
    <s v="InnerHour is mental health and wellness platform that provides therapy and diagnostics services and conducts online mental health workshops."/>
    <s v="Amit Malik"/>
    <s v="Hitesh Oberoi, Lightbox"/>
    <s v="52,00,000"/>
    <x v="7"/>
    <n v="2"/>
    <s v="Mumbai-Healthcare"/>
    <s v="Cat C"/>
    <e v="#NAME?"/>
    <s v="Mumbai -Healthcare"/>
    <x v="5"/>
    <s v="CAT A"/>
    <x v="0"/>
  </r>
  <r>
    <x v="170"/>
    <n v="2014"/>
    <s v="201"/>
    <x v="5"/>
    <s v="FinTech"/>
    <s v="IndiaLends is a digital lending and borrowing marketplace."/>
    <s v="Gaurav Chopra, Mayank Kachhwaha"/>
    <s v="ACPI Investments, AdvantEdge Founders"/>
    <s v="51,00,000"/>
    <x v="0"/>
    <n v="3"/>
    <s v="New Delhi-FinTech"/>
    <s v="Cat C"/>
    <e v="#NAME?"/>
    <s v="New Delhi -FinTech"/>
    <x v="5"/>
    <s v="CAT C"/>
    <x v="0"/>
  </r>
  <r>
    <x v="171"/>
    <n v="2019"/>
    <s v="201"/>
    <x v="0"/>
    <s v="EdTech"/>
    <s v="Masai School is a job-oriented software training services."/>
    <s v="Prateek Shukla"/>
    <s v="Unitus Ventures, Omidyar Network India"/>
    <s v="50,00,000"/>
    <x v="7"/>
    <n v="3"/>
    <s v="Bangalore-EdTech"/>
    <s v="Cat C"/>
    <e v="#NAME?"/>
    <s v="Bangalore -EdTech"/>
    <x v="5"/>
    <s v="CAT A"/>
    <x v="0"/>
  </r>
  <r>
    <x v="172"/>
    <n v="2017"/>
    <s v="201"/>
    <x v="0"/>
    <s v="Rental space"/>
    <s v="India's homegrown online portal, championing the region for a brighter, more exciting livvable future. Right from simply connecting owners and tenants and to managing everything in between"/>
    <s v="Maya Lakshman"/>
    <s v="Angel investors"/>
    <s v="50,00,000"/>
    <x v="0"/>
    <n v="3"/>
    <s v="Bangalore-Rental space"/>
    <s v="Cat C"/>
    <e v="#NAME?"/>
    <s v="Bangalore -Rental space"/>
    <x v="5"/>
    <s v="CAT A"/>
    <x v="0"/>
  </r>
  <r>
    <x v="173"/>
    <n v="2018"/>
    <s v="201"/>
    <x v="0"/>
    <s v="InsureTech"/>
    <s v="Riskcovry is an &quot;Insurance-in-a-box” model offers a one-stop-shop platform to cater to any business's digital insurance needs."/>
    <s v="Suvendu Prusty, Sorabh Bhandari, Vidya Sridharan, Chiranth Patil"/>
    <s v="Better Capital, Bharat Inclusion Seed Fund"/>
    <s v="50,00,000"/>
    <x v="7"/>
    <n v="3"/>
    <s v="Bangalore-InsureTech"/>
    <s v="Cat C"/>
    <e v="#NAME?"/>
    <s v="Bangalore -InsureTech"/>
    <x v="5"/>
    <s v="CAT A"/>
    <x v="0"/>
  </r>
  <r>
    <x v="174"/>
    <n v="2019"/>
    <s v="201"/>
    <x v="0"/>
    <s v="EdTech"/>
    <s v="Newton School is a platform to learn and develop skills that you need for your best Tech career."/>
    <s v="Nishant Chandra, Siddharth Maheshwari"/>
    <s v="RTP Global, Harshil Mathur"/>
    <s v="50,00,000"/>
    <x v="7"/>
    <n v="2"/>
    <s v="Bangalore-EdTech"/>
    <s v="Cat C"/>
    <e v="#NAME?"/>
    <s v="Bangalore -EdTech"/>
    <x v="5"/>
    <s v="CAT A"/>
    <x v="0"/>
  </r>
  <r>
    <x v="175"/>
    <n v="2015"/>
    <s v="201"/>
    <x v="5"/>
    <s v="BioTechnology"/>
    <s v="Elucidata Corporation uses data analytics to transform decision-making processes in R&amp;D labs in biotechnology and pharmaceutical companies."/>
    <s v="Abhishek Jha, Richard Kibbey, Swetabh Pathak"/>
    <s v="Hyperplane Venture Capital"/>
    <s v="50,00,000"/>
    <x v="5"/>
    <n v="1"/>
    <s v="New Delhi-BioTechnology"/>
    <s v="Cat C"/>
    <e v="#NAME?"/>
    <s v="New Delhi -BioTechnology"/>
    <x v="5"/>
    <s v="CAT C"/>
    <x v="0"/>
  </r>
  <r>
    <x v="176"/>
    <n v="2018"/>
    <s v="201"/>
    <x v="1"/>
    <s v="Healthcare"/>
    <s v="ToothSi is a new age startup in the dental space providing smile correction services at home."/>
    <s v="Dr Arpi Mehta, Dr Pravin Shetty, Dr Manjul Jain, Dr Anirudh Kale"/>
    <s v="Think Investments"/>
    <s v="50,00,000"/>
    <x v="7"/>
    <n v="1"/>
    <s v="Mumbai-Healthcare"/>
    <s v="Cat C"/>
    <e v="#NAME?"/>
    <s v="Mumbai -Healthcare"/>
    <x v="5"/>
    <s v="CAT A"/>
    <x v="0"/>
  </r>
  <r>
    <x v="177"/>
    <n v="2017"/>
    <s v="201"/>
    <x v="24"/>
    <s v="HealthCare"/>
    <s v="An aggregator for Digital Health Clinics in low resource settings."/>
    <s v="Ajit Choudhury, Lalit Ranjan Manik, Manish Kumar Swain, Shashank Singhal, Siba Prasad Panda"/>
    <m/>
    <s v="50,00,000"/>
    <x v="5"/>
    <n v="5"/>
    <s v="Orissia-HealthCare"/>
    <s v="Cat C"/>
    <e v="#NAME?"/>
    <s v="Orissia -HealthCare"/>
    <x v="5"/>
    <s v="CAT C"/>
    <x v="1"/>
  </r>
  <r>
    <x v="178"/>
    <n v="2015"/>
    <s v="201"/>
    <x v="0"/>
    <s v="Social Media"/>
    <s v="ShareChat is a social networking and regional content platform."/>
    <s v="Ankush Sachdeva, Bhanu Pratap Singh, Farid Ahsan"/>
    <s v="Twitter Ventures, Pawan Munjal"/>
    <s v="50,00,00,000"/>
    <x v="0"/>
    <n v="4"/>
    <s v="Bangalore-Social Media"/>
    <s v="Cat C"/>
    <e v="#NAME?"/>
    <s v="Bangalore -Social Media"/>
    <x v="5"/>
    <s v="CAT A"/>
    <x v="3"/>
  </r>
  <r>
    <x v="179"/>
    <n v="2015"/>
    <s v="201"/>
    <x v="1"/>
    <s v="B2B E-commerce"/>
    <s v="Bizongo is a business-to-business online marketplace for packaging products."/>
    <s v="Aniket Deb, Ankit Tomar, Sachin Agrawal"/>
    <s v="CDC Group, IDG Capital"/>
    <s v="5,10,00,000"/>
    <x v="9"/>
    <n v="4"/>
    <s v="Mumbai-B2B E-commerce"/>
    <s v="Cat C"/>
    <e v="#NAME?"/>
    <s v="Mumbai -B2B E-commerce"/>
    <x v="5"/>
    <s v="CAT A"/>
    <x v="0"/>
  </r>
  <r>
    <x v="180"/>
    <n v="2019"/>
    <s v="201"/>
    <x v="12"/>
    <s v="Electronics"/>
    <s v="Cellestial E-mobility is a city-based startup working in developing electric tractors with the longest battery life."/>
    <s v="Siddhartha Durairajan"/>
    <s v="Gurj Aujla, Ashik K"/>
    <s v="5,00,000"/>
    <x v="5"/>
    <n v="5"/>
    <s v="Hyderabad-Electronics"/>
    <s v="Cat C"/>
    <e v="#NAME?"/>
    <s v="Hyderabad -Electronics"/>
    <x v="5"/>
    <s v="CAT B"/>
    <x v="0"/>
  </r>
  <r>
    <x v="181"/>
    <n v="2019"/>
    <s v="201"/>
    <x v="0"/>
    <s v="Food"/>
    <s v="TagZ Foods is a supplier of snacks and food products."/>
    <s v="Anish Basu Roy, Sagar Bhalotia"/>
    <s v="Venture Catalysts"/>
    <s v="5,00,000"/>
    <x v="5"/>
    <n v="4"/>
    <s v="Bangalore-Food"/>
    <s v="Cat C"/>
    <e v="#NAME?"/>
    <s v="Bangalore -Food"/>
    <x v="5"/>
    <s v="CAT A"/>
    <x v="0"/>
  </r>
  <r>
    <x v="182"/>
    <n v="2016"/>
    <s v="201"/>
    <x v="1"/>
    <s v="Gaming"/>
    <s v="Indian Gaming League is the premier eSports platform in India."/>
    <s v="Yash Pariani"/>
    <s v="Hungama, Hindustan Talkies"/>
    <s v="5,00,000"/>
    <x v="0"/>
    <n v="3"/>
    <s v="Mumbai-Gaming"/>
    <s v="Cat C"/>
    <e v="#NAME?"/>
    <s v="Mumbai -Gaming"/>
    <x v="5"/>
    <s v="CAT A"/>
    <x v="0"/>
  </r>
  <r>
    <x v="183"/>
    <n v="2018"/>
    <s v="201"/>
    <x v="0"/>
    <s v="CleanTech"/>
    <s v="Clairco provides enhanced air purification and real-time insights for breathable air indoors."/>
    <s v="Aayush Jha"/>
    <s v="Real Estate Accelerator Program (REAP), AngelList"/>
    <s v="5,00,000"/>
    <x v="0"/>
    <n v="3"/>
    <s v="Bangalore-CleanTech"/>
    <s v="Cat C"/>
    <e v="#NAME?"/>
    <s v="Bangalore -CleanTech"/>
    <x v="5"/>
    <s v="CAT A"/>
    <x v="0"/>
  </r>
  <r>
    <x v="184"/>
    <n v="2017"/>
    <s v="201"/>
    <x v="12"/>
    <s v="Healthcare"/>
    <s v="Remedico is a Mobile healthcare"/>
    <s v="Ranjit Bhatia"/>
    <s v="Venture Catalysts, Tahseen Consulting"/>
    <s v="5,00,000"/>
    <x v="0"/>
    <n v="2"/>
    <s v="Hyderabad-Healthcare"/>
    <s v="Cat C"/>
    <e v="#NAME?"/>
    <s v="Hyderabad -Healthcare"/>
    <x v="5"/>
    <s v="CAT B"/>
    <x v="0"/>
  </r>
  <r>
    <x v="185"/>
    <n v="2017"/>
    <s v="201"/>
    <x v="25"/>
    <s v="Tech Startup"/>
    <s v="Wireless cloud based access control platform"/>
    <s v="Rohin Parkar"/>
    <s v="Riso Capital"/>
    <s v="5,00,000"/>
    <x v="0"/>
    <n v="4"/>
    <s v="Goa-Tech Startup"/>
    <s v="Cat C"/>
    <e v="#NAME?"/>
    <s v="Goa -Tech Startup"/>
    <x v="5"/>
    <s v="CAT C"/>
    <x v="1"/>
  </r>
  <r>
    <x v="186"/>
    <n v="2019"/>
    <s v="201"/>
    <x v="1"/>
    <s v="Sports startup"/>
    <s v="FanCode is a multi sport aggregator platform for every sports fan, focusing on long trail sports content and contextual commerce."/>
    <s v="Yannick Colaco"/>
    <s v="Dream Sports"/>
    <s v="5,00,00,000"/>
    <x v="0"/>
    <n v="5"/>
    <s v="Mumbai-Sports startup"/>
    <s v="Cat C"/>
    <e v="#NAME?"/>
    <s v="Mumbai -Sports startup"/>
    <x v="5"/>
    <s v="CAT A"/>
    <x v="0"/>
  </r>
  <r>
    <x v="187"/>
    <n v="2011"/>
    <s v="201"/>
    <x v="0"/>
    <s v="EdTech"/>
    <s v="BYJU'S is an educational technology company that develops personalized learning programs for K-12 students."/>
    <s v="Byju Raveendran, Divya Gokulnath"/>
    <s v="BlackRock, Owl Ventures"/>
    <s v="46,00,00,000"/>
    <x v="2"/>
    <n v="3"/>
    <s v="Bangalore-EdTech"/>
    <s v="Cat C"/>
    <e v="#NAME?"/>
    <s v="Bangalore -EdTech"/>
    <x v="5"/>
    <s v="CAT A"/>
    <x v="0"/>
  </r>
  <r>
    <x v="188"/>
    <n v="2019"/>
    <s v="201"/>
    <x v="0"/>
    <s v="FinTech"/>
    <s v="Rupifi operates a software-as-a-service (SaaS) firm focussed on financial products."/>
    <s v="Anubhav Jain"/>
    <s v="Quona Capital"/>
    <s v="41,00,000"/>
    <x v="5"/>
    <n v="3"/>
    <s v="Bangalore-FinTech"/>
    <s v="Cat C"/>
    <e v="#NAME?"/>
    <s v="Bangalore -FinTech"/>
    <x v="5"/>
    <s v="CAT A"/>
    <x v="0"/>
  </r>
  <r>
    <x v="189"/>
    <n v="2011"/>
    <s v="201"/>
    <x v="1"/>
    <s v="Analytics"/>
    <s v="LocoBuzz is an analytics-based integrated marketing platform."/>
    <s v="Vishal Agrawal"/>
    <s v="Yuj Ventures"/>
    <s v="40,00,000"/>
    <x v="7"/>
    <n v="5"/>
    <s v="Mumbai-Analytics"/>
    <s v="Cat C"/>
    <e v="#NAME?"/>
    <s v="Mumbai -Analytics"/>
    <x v="5"/>
    <s v="CAT A"/>
    <x v="0"/>
  </r>
  <r>
    <x v="190"/>
    <n v="2015"/>
    <s v="201"/>
    <x v="15"/>
    <s v="E-commerce"/>
    <s v="Easebuzz is an easy to use portal which allows you to start an online business and sell your favorite products with a free online store."/>
    <s v="Rohit Prasad"/>
    <s v="Jitendra Gupta, Amrish Rau"/>
    <s v="40,00,000"/>
    <x v="7"/>
    <n v="4"/>
    <s v="Pune-E-commerce"/>
    <s v="Cat C"/>
    <e v="#NAME?"/>
    <s v="Pune -E-commerce"/>
    <x v="5"/>
    <s v="CAT A"/>
    <x v="0"/>
  </r>
  <r>
    <x v="191"/>
    <n v="2011"/>
    <s v="201"/>
    <x v="1"/>
    <s v="D2C Fashion"/>
    <s v="Society perceives Bewakoof as stupid.But what does society call Bewakoof?Often, it’s anything different or anything that’s done differently."/>
    <s v="Prabhkiran Singh"/>
    <s v="IvyCap Ventures, Pratithi Investment Trust"/>
    <s v="40,00,000"/>
    <x v="0"/>
    <n v="3"/>
    <s v="Mumbai-D2C Fashion"/>
    <s v="Cat C"/>
    <e v="#NAME?"/>
    <s v="Mumbai -D2C Fashion"/>
    <x v="5"/>
    <s v="CAT A"/>
    <x v="0"/>
  </r>
  <r>
    <x v="192"/>
    <n v="2018"/>
    <s v="201"/>
    <x v="5"/>
    <s v="Automotive"/>
    <s v="Electric Light Commercial Vehicle"/>
    <s v="Saurav Kumar"/>
    <s v="Jetty Ventures, Srinivas Anumolu"/>
    <s v="40,00,000"/>
    <x v="7"/>
    <n v="3"/>
    <s v="New Delhi-Automotive"/>
    <s v="Cat C"/>
    <e v="#NAME?"/>
    <s v="New Delhi -Automotive"/>
    <x v="5"/>
    <s v="CAT C"/>
    <x v="0"/>
  </r>
  <r>
    <x v="193"/>
    <n v="2017"/>
    <s v="201"/>
    <x v="5"/>
    <s v="EdTech"/>
    <s v="Eupheus Learning offers a seamless integrated learning solution for the K-12 market in India."/>
    <s v="Amit Kapoor, Rohit Dhar, Sarveshwar Shrivastava, Ved Prakash Khatri"/>
    <s v="Yuj Ventures, Sixth Sense Ventures"/>
    <s v="40,00,000"/>
    <x v="4"/>
    <n v="2"/>
    <s v="New Delhi-EdTech"/>
    <s v="Cat C"/>
    <e v="#NAME?"/>
    <s v="New Delhi -EdTech"/>
    <x v="5"/>
    <s v="CAT C"/>
    <x v="0"/>
  </r>
  <r>
    <x v="194"/>
    <n v="2019"/>
    <s v="201"/>
    <x v="0"/>
    <s v="HealthTech"/>
    <s v="Saveo operates a business-to-business e-commerce platform focused on pharmacies."/>
    <s v="Amit Kumar, Anurag Savarnya, Shivansh Shrivastava, Vivek Jaiswal"/>
    <s v="Matrix Partners India, RTP Global"/>
    <s v="40,00,000"/>
    <x v="1"/>
    <n v="1"/>
    <s v="Bangalore-HealthTech"/>
    <s v="Cat C"/>
    <e v="#NAME?"/>
    <s v="Bangalore -HealthTech"/>
    <x v="5"/>
    <s v="CAT A"/>
    <x v="0"/>
  </r>
  <r>
    <x v="195"/>
    <n v="2015"/>
    <s v="201"/>
    <x v="15"/>
    <s v="FinTech"/>
    <s v="Payments Facilitator, Payments solution provider etc."/>
    <s v="Anil Sharma, Jose Thattil, Rajesh Londhe, Tushar Shankar"/>
    <s v="Yatra Angel Network, BEENEXT"/>
    <s v="40,00,000"/>
    <x v="7"/>
    <n v="1"/>
    <s v="Pune-FinTech"/>
    <s v="Cat C"/>
    <e v="#NAME?"/>
    <s v="Pune -FinTech"/>
    <x v="5"/>
    <s v="CAT A"/>
    <x v="0"/>
  </r>
  <r>
    <x v="196"/>
    <n v="2016"/>
    <s v="201"/>
    <x v="1"/>
    <s v="FinTech"/>
    <s v="Blacksoil Advisory is an independent boutique advisory firm."/>
    <s v="Ankur Bansal"/>
    <s v="Awign Enterprises"/>
    <s v="40,00,000"/>
    <x v="0"/>
    <n v="1"/>
    <s v="Mumbai-FinTech"/>
    <s v="Cat C"/>
    <e v="#NAME?"/>
    <s v="Mumbai -FinTech"/>
    <x v="5"/>
    <s v="CAT A"/>
    <x v="0"/>
  </r>
  <r>
    <x v="197"/>
    <n v="2014"/>
    <s v="201"/>
    <x v="5"/>
    <s v="Renewable Energy"/>
    <s v="Smart Joules is an energy management company."/>
    <s v="Arjun P Gupta, Ujjal Majumdar, Sidhartha Gupta"/>
    <s v="Raintree Family Office, ADB arm"/>
    <s v="4,90,00,000"/>
    <x v="0"/>
    <n v="4"/>
    <s v="New Delhi-Renewable Energy"/>
    <s v="Cat C"/>
    <e v="#NAME?"/>
    <s v="New Delhi -Renewable Energy"/>
    <x v="5"/>
    <s v="CAT C"/>
    <x v="0"/>
  </r>
  <r>
    <x v="198"/>
    <n v="2011"/>
    <s v="201"/>
    <x v="1"/>
    <s v="Beauty products"/>
    <s v="Purplle is an online store selling cosmetics, fragrances, skin, and hair care products."/>
    <s v="Manish Taneja, Rahul Dash"/>
    <s v="Spring Marketing Capital, Verlinvest"/>
    <s v="4,50,00,000"/>
    <x v="0"/>
    <n v="3"/>
    <s v="Mumbai-Beauty products"/>
    <s v="Cat C"/>
    <e v="#NAME?"/>
    <s v="Mumbai -Beauty products"/>
    <x v="5"/>
    <s v="CAT A"/>
    <x v="0"/>
  </r>
  <r>
    <x v="199"/>
    <n v="2015"/>
    <s v="201"/>
    <x v="1"/>
    <s v="InsureTech"/>
    <s v="Turtlemint is an online insurance platform that identifies and purchases appropriate insurance policies for consumers."/>
    <s v="Anand Prabhudesai, Dhirendra Mahyavanshi, Kunal Shah"/>
    <s v="Jungle Ventures"/>
    <s v="4,50,00,000"/>
    <x v="10"/>
    <n v="3"/>
    <s v="Mumbai-InsureTech"/>
    <s v="Cat C"/>
    <e v="#NAME?"/>
    <s v="Mumbai -InsureTech"/>
    <x v="5"/>
    <s v="CAT A"/>
    <x v="0"/>
  </r>
  <r>
    <x v="200"/>
    <n v="2015"/>
    <s v="201"/>
    <x v="0"/>
    <s v="Transportation"/>
    <s v="Rapido is a bike taxi service that encourages people to offer bike rides to other people."/>
    <s v="Aravind Sanka, Pavan Guntupalli, Rishikesh SR"/>
    <s v="Skycatcher, Nexus Venture Partners"/>
    <s v="4,30,00,000"/>
    <x v="9"/>
    <n v="5"/>
    <s v="Bangalore-Transportation"/>
    <s v="Cat C"/>
    <e v="#NAME?"/>
    <s v="Bangalore -Transportation"/>
    <x v="5"/>
    <s v="CAT A"/>
    <x v="0"/>
  </r>
  <r>
    <x v="201"/>
    <n v="2016"/>
    <s v="201"/>
    <x v="5"/>
    <s v="Food &amp; Beverages"/>
    <s v="Manufacture and retail a delicious range of all-natural nut butters, made without oil, sugar or preservatives."/>
    <s v="Surabhi Talwar, Vikram Sekhar"/>
    <s v="Inflection Point Ventures"/>
    <s v="4,00,000"/>
    <x v="1"/>
    <n v="3"/>
    <s v="New Delhi-Food &amp; Beverages"/>
    <s v="Cat C"/>
    <e v="#NAME?"/>
    <s v="New Delhi -Food &amp; Beverages"/>
    <x v="5"/>
    <s v="CAT C"/>
    <x v="0"/>
  </r>
  <r>
    <x v="202"/>
    <n v="2019"/>
    <s v="201"/>
    <x v="5"/>
    <s v="EdTech"/>
    <s v="Ezstays is a leading student-life network, providing hostels and PG accommodation with top-tier living facilities at the best prices."/>
    <s v="Vaibhav Khanna, Abhishek Kumar, Kumar Gaurav"/>
    <s v="Richard Rekhy"/>
    <s v="4,00,000"/>
    <x v="1"/>
    <n v="3"/>
    <s v="New Delhi-EdTech"/>
    <s v="Cat C"/>
    <e v="#NAME?"/>
    <s v="New Delhi -EdTech"/>
    <x v="5"/>
    <s v="CAT C"/>
    <x v="0"/>
  </r>
  <r>
    <x v="203"/>
    <n v="2017"/>
    <s v="201"/>
    <x v="26"/>
    <s v="Automation"/>
    <s v="AutomataPi is a next generation cognitive business process automation engine."/>
    <s v="Devesh Rao, Manjeet Khopkar, Rahul Hattangdi"/>
    <s v="Indian Angel Network"/>
    <s v="4,00,000"/>
    <x v="1"/>
    <n v="2"/>
    <s v="Powai-Automation"/>
    <s v="Cat C"/>
    <e v="#NAME?"/>
    <s v="Powai -Automation"/>
    <x v="5"/>
    <s v="CAT C"/>
    <x v="0"/>
  </r>
  <r>
    <x v="204"/>
    <n v="2013"/>
    <s v="201"/>
    <x v="7"/>
    <s v="Media"/>
    <s v="Inshorts is a news aggregator application that collects and summarizes news based on user behavior and preferences."/>
    <s v="Anunay Pandey, Azhar Iqubal, Deepit Purkayastha"/>
    <s v="Addition, SIG Global India Fund"/>
    <s v="4,00,00,000"/>
    <x v="0"/>
    <n v="3"/>
    <s v="Noida-Media"/>
    <s v="Cat C"/>
    <e v="#NAME?"/>
    <s v="Noida -Media"/>
    <x v="5"/>
    <s v="CAT C"/>
    <x v="0"/>
  </r>
  <r>
    <x v="205"/>
    <n v="2011"/>
    <s v="201"/>
    <x v="1"/>
    <s v="FinTech"/>
    <s v="Early stage venture capital fund focused on opportunities created by rising aspirations &amp; digital access for next billion Indians."/>
    <s v="Ritu Verma"/>
    <m/>
    <s v="4,00,00,000"/>
    <x v="0"/>
    <n v="3"/>
    <s v="Mumbai-FinTech"/>
    <s v="Cat C"/>
    <e v="#NAME?"/>
    <s v="Mumbai -FinTech"/>
    <x v="5"/>
    <s v="CAT A"/>
    <x v="3"/>
  </r>
  <r>
    <x v="206"/>
    <n v="2011"/>
    <s v="201"/>
    <x v="1"/>
    <s v="FinTech"/>
    <s v="Blume Ventures provides pre-series A and early stage funding to tech-focused/tech-enabled ventures."/>
    <s v="Karthik Reddy, Sanjay Nath"/>
    <s v="Avendus"/>
    <s v="4,00,00,000"/>
    <x v="0"/>
    <n v="3"/>
    <s v="Mumbai-FinTech"/>
    <s v="Cat C"/>
    <e v="#NAME?"/>
    <s v="Mumbai -FinTech"/>
    <x v="5"/>
    <s v="CAT A"/>
    <x v="0"/>
  </r>
  <r>
    <x v="207"/>
    <n v="2015"/>
    <s v="201"/>
    <x v="0"/>
    <s v="Delivery service"/>
    <s v="Dunzo is a hyper-local delivery app that connects users to the nearest delivery partner."/>
    <s v="Ankur Aggarwal, Dalvir Suri, Kabeer Biswas, Mukund Jha"/>
    <s v="Lightbox, Evolvence India Fund"/>
    <s v="4,00,00,000"/>
    <x v="8"/>
    <n v="1"/>
    <s v="Bangalore-Delivery service"/>
    <s v="Cat C"/>
    <e v="#NAME?"/>
    <s v="Bangalore -Delivery service"/>
    <x v="5"/>
    <s v="CAT A"/>
    <x v="0"/>
  </r>
  <r>
    <x v="208"/>
    <n v="2016"/>
    <s v="201"/>
    <x v="1"/>
    <s v="FinTech"/>
    <s v="The World's #1 Fundraising Service - Investor Meetings + Deal Documents - Globally"/>
    <s v="Ash Narain"/>
    <s v="Capital One, Arrowroot Capital"/>
    <s v="38,00,000"/>
    <x v="0"/>
    <n v="2"/>
    <s v="Mumbai-FinTech"/>
    <s v="Cat C"/>
    <e v="#NAME?"/>
    <s v="Mumbai -FinTech"/>
    <x v="5"/>
    <s v="CAT A"/>
    <x v="0"/>
  </r>
  <r>
    <x v="209"/>
    <n v="2015"/>
    <s v="201"/>
    <x v="0"/>
    <s v="Automotive"/>
    <s v="Pitstop offers general repair and maintenance services for cars through its doorstep service vehicles."/>
    <s v="Mihir Mohan Mishra, Nirant Ramakuru, Ruchi Deepak"/>
    <s v="Acko Technology, Services, LetsVenture"/>
    <s v="35,00,000"/>
    <x v="14"/>
    <n v="4"/>
    <s v="Bangalore-Automotive"/>
    <s v="Cat C"/>
    <e v="#NAME?"/>
    <s v="Bangalore -Automotive"/>
    <x v="5"/>
    <s v="CAT A"/>
    <x v="0"/>
  </r>
  <r>
    <x v="210"/>
    <n v="2016"/>
    <s v="201"/>
    <x v="6"/>
    <s v="Solar"/>
    <s v="Prescinto is the brain of a solar plant delivering Actionable Intelligence to Increase Generation."/>
    <s v="Puneet Jaggi"/>
    <s v="Venture Catalysts, 9Unicorns Accelerator Fund"/>
    <s v="35,00,000"/>
    <x v="1"/>
    <n v="3"/>
    <s v="Gujarat-Solar"/>
    <s v="Cat C"/>
    <e v="#NAME?"/>
    <s v="Gujarat -Solar"/>
    <x v="5"/>
    <s v="CAT C"/>
    <x v="0"/>
  </r>
  <r>
    <x v="211"/>
    <n v="2015"/>
    <s v="201"/>
    <x v="1"/>
    <s v="HealthTech"/>
    <s v="PharmEasy is a health tech startup offering services such as teleconsultation, medicine deliveries, and diagnostic test sample collection."/>
    <s v="Dharmil Sheth, Dhaval Shah, Mikhil Innani"/>
    <s v="TPG Growth, Caisse de Depot et Placement du Quebec"/>
    <s v="35,00,00,000"/>
    <x v="8"/>
    <n v="4"/>
    <s v="Mumbai-HealthTech"/>
    <s v="Cat C"/>
    <e v="#NAME?"/>
    <s v="Mumbai -HealthTech"/>
    <x v="5"/>
    <s v="CAT A"/>
    <x v="0"/>
  </r>
  <r>
    <x v="212"/>
    <n v="2016"/>
    <s v="201"/>
    <x v="0"/>
    <s v="Matrimony"/>
    <s v="India’s first and only matrimony app without parents. 10L verified profiles 20L matches 50K relationships 3K marriages"/>
    <s v="Rahul Namdev, Pawan Gupta"/>
    <s v="Y Combinator, Rehan A Khan"/>
    <s v="30,00,000"/>
    <x v="5"/>
    <n v="5"/>
    <s v="Bangalore-Matrimony"/>
    <s v="Cat C"/>
    <e v="#NAME?"/>
    <s v="Bangalore -Matrimony"/>
    <x v="5"/>
    <s v="CAT A"/>
    <x v="0"/>
  </r>
  <r>
    <x v="213"/>
    <n v="2017"/>
    <s v="201"/>
    <x v="0"/>
    <s v="FinTech"/>
    <s v="Avail is a mobile-first platform aiming to financially include the urban mass of India."/>
    <s v="Ankush Aggarwal, Tushar Mehndiratta"/>
    <s v="Alteria Capital, Matrix Partners India"/>
    <s v="30,00,000"/>
    <x v="3"/>
    <n v="5"/>
    <s v="Bangalore-FinTech"/>
    <s v="Cat C"/>
    <e v="#NAME?"/>
    <s v="Bangalore -FinTech"/>
    <x v="5"/>
    <s v="CAT A"/>
    <x v="2"/>
  </r>
  <r>
    <x v="214"/>
    <n v="2016"/>
    <s v="201"/>
    <x v="1"/>
    <s v="HealthTech"/>
    <s v="Fitterfly offers customized and personalized wellness programs for diabetes PCOS, pregnancy, weight loss, pediatric and nutrition."/>
    <s v="Dr Arbinder Singal"/>
    <s v="9Unicorns Accelerator Fund, Metaform Ventures"/>
    <s v="30,00,000"/>
    <x v="5"/>
    <n v="4"/>
    <s v="Mumbai-HealthTech"/>
    <s v="Cat C"/>
    <e v="#NAME?"/>
    <s v="Mumbai -HealthTech"/>
    <x v="5"/>
    <s v="CAT A"/>
    <x v="0"/>
  </r>
  <r>
    <x v="215"/>
    <n v="2015"/>
    <s v="201"/>
    <x v="5"/>
    <s v="HealthTech"/>
    <s v="Solving unaddressed Intimate &amp; Menstrual Hygiene issues with our award-winning innovative &amp; modern products."/>
    <s v="Deep Bajaj, Mohit Bajaj"/>
    <s v="NB Ventures, IAN Fund"/>
    <s v="30,00,000"/>
    <x v="7"/>
    <n v="4"/>
    <s v="New Delhi-HealthTech"/>
    <s v="Cat C"/>
    <e v="#NAME?"/>
    <s v="New Delhi -HealthTech"/>
    <x v="5"/>
    <s v="CAT C"/>
    <x v="0"/>
  </r>
  <r>
    <x v="216"/>
    <n v="2019"/>
    <s v="201"/>
    <x v="0"/>
    <s v="Video communication"/>
    <s v="Enabling independent professionals to bring offline consulting online with AI"/>
    <s v="Gaurav Tripathi, Sagar Ramteke, Vijay Goel, Vivek Kumar"/>
    <s v="SOSV, Omphalos Ventures India"/>
    <s v="30,00,000"/>
    <x v="1"/>
    <n v="4"/>
    <s v="Bangalore-Video communication"/>
    <s v="Cat C"/>
    <e v="#NAME?"/>
    <s v="Bangalore -Video communication"/>
    <x v="5"/>
    <s v="CAT A"/>
    <x v="0"/>
  </r>
  <r>
    <x v="217"/>
    <n v="2010"/>
    <s v="201"/>
    <x v="1"/>
    <s v="FinTech"/>
    <s v="BlackSoil Capital has transformed into an alternative NBFC and AIF Fund platform with an expertise to finance multiple sectors."/>
    <s v="Mohinder Pal Bansal"/>
    <m/>
    <s v="30,00,000"/>
    <x v="0"/>
    <n v="3"/>
    <s v="Mumbai-FinTech"/>
    <s v="Cat C"/>
    <e v="#NAME?"/>
    <s v="Mumbai -FinTech"/>
    <x v="5"/>
    <s v="CAT A"/>
    <x v="0"/>
  </r>
  <r>
    <x v="218"/>
    <n v="2019"/>
    <s v="201"/>
    <x v="0"/>
    <s v="Supply chain platform"/>
    <s v="Captain Fresh is a freshwater fish and seafood supply chain platform."/>
    <s v="Utham Gowda"/>
    <s v="Matrix Partners India, Ankur Capital"/>
    <s v="30,00,000"/>
    <x v="1"/>
    <n v="3"/>
    <s v="Bangalore-Supply chain platform"/>
    <s v="Cat C"/>
    <e v="#NAME?"/>
    <s v="Bangalore -Supply chain platform"/>
    <x v="5"/>
    <s v="CAT A"/>
    <x v="0"/>
  </r>
  <r>
    <x v="219"/>
    <n v="2017"/>
    <s v="201"/>
    <x v="0"/>
    <s v="Social audio"/>
    <s v="Headfone helps create and share the audio content with listeners."/>
    <s v="Pratham Khandelwal, Yogesh Sharma"/>
    <s v="Hashed"/>
    <s v="30,00,000"/>
    <x v="1"/>
    <n v="1"/>
    <s v="Bangalore-Social audio"/>
    <s v="Cat C"/>
    <e v="#NAME?"/>
    <s v="Bangalore -Social audio"/>
    <x v="5"/>
    <s v="CAT A"/>
    <x v="0"/>
  </r>
  <r>
    <x v="220"/>
    <n v="2019"/>
    <s v="201"/>
    <x v="1"/>
    <s v="FinTech"/>
    <s v="Small businesses-focused non-banking lender"/>
    <s v="Vikas Agarwal"/>
    <s v="Blue Ashva Capital"/>
    <s v="30,00,000"/>
    <x v="0"/>
    <n v="1"/>
    <s v="Mumbai-FinTech"/>
    <s v="Cat C"/>
    <e v="#NAME?"/>
    <s v="Mumbai -FinTech"/>
    <x v="5"/>
    <s v="CAT A"/>
    <x v="0"/>
  </r>
  <r>
    <x v="221"/>
    <n v="2018"/>
    <s v="201"/>
    <x v="23"/>
    <s v="Healthcare"/>
    <s v="Meddo is an end-to-end medical services provider"/>
    <s v="Saurabh Kochhar"/>
    <s v="growX ventures, Venture Gurukool"/>
    <s v="30,00,000"/>
    <x v="5"/>
    <n v="1"/>
    <s v="Gurgaon-Healthcare"/>
    <s v="Cat C"/>
    <e v="#NAME?"/>
    <s v="Gurgaon -Healthcare"/>
    <x v="5"/>
    <s v="CAT C"/>
    <x v="0"/>
  </r>
  <r>
    <x v="222"/>
    <n v="2012"/>
    <s v="201"/>
    <x v="27"/>
    <s v="AgriTech"/>
    <s v="Ergos is building an integrated supply chain platform that enables farmers to convert their grains to digital assets."/>
    <s v="Kishor Kumar Jha, Praveen Kumar"/>
    <s v="CDC Group, Aavishkaar Venture Capital"/>
    <s v="30,00,000"/>
    <x v="7"/>
    <n v="1"/>
    <s v="Samsitpur-AgriTech"/>
    <s v="Cat C"/>
    <e v="#NAME?"/>
    <s v="Samsitpur -AgriTech"/>
    <x v="5"/>
    <s v="CAT C"/>
    <x v="0"/>
  </r>
  <r>
    <x v="223"/>
    <n v="2015"/>
    <s v="201"/>
    <x v="0"/>
    <s v="E-commerce"/>
    <s v="Meesho operates as an online reselling platform that enables anyone to start a business without investment."/>
    <s v="Sanjeev Barnwal, Vidit Aatrey"/>
    <s v="SAIF Partners, Venture Highway"/>
    <s v="30,00,00,000"/>
    <x v="0"/>
    <n v="4"/>
    <s v="Bangalore-E-commerce"/>
    <s v="Cat C"/>
    <e v="#NAME?"/>
    <s v="Bangalore -E-commerce"/>
    <x v="5"/>
    <s v="CAT A"/>
    <x v="0"/>
  </r>
  <r>
    <x v="224"/>
    <n v="2018"/>
    <s v="201"/>
    <x v="0"/>
    <s v="Real estate"/>
    <s v="A prop-tech company that finds and customizes offices, living, or retail spaces based on your requirements."/>
    <s v="Madhusudhan"/>
    <s v="Angel investors"/>
    <s v="3,50,000"/>
    <x v="11"/>
    <n v="5"/>
    <s v="Bangalore-Real estate"/>
    <s v="Cat C"/>
    <e v="#NAME?"/>
    <s v="Bangalore -Real estate"/>
    <x v="5"/>
    <s v="CAT A"/>
    <x v="0"/>
  </r>
  <r>
    <x v="225"/>
    <n v="2019"/>
    <s v="201"/>
    <x v="0"/>
    <s v="SaaS startup"/>
    <s v="Convin is a conversation intelligence platform that helps remote sales teams to understand conversations on a deeper levels."/>
    <s v="Ashish Santhalia, Atul Shree, Bharat Patidar, Durgesh Choudhary"/>
    <s v="9Unicorns Accelerator Fund, Sunder Nookala"/>
    <s v="3,00,000"/>
    <x v="11"/>
    <n v="5"/>
    <s v="Bangalore-SaaS startup"/>
    <s v="Cat C"/>
    <e v="#NAME?"/>
    <s v="Bangalore -SaaS startup"/>
    <x v="5"/>
    <s v="CAT A"/>
    <x v="0"/>
  </r>
  <r>
    <x v="226"/>
    <n v="2016"/>
    <s v="201"/>
    <x v="5"/>
    <s v="EdTech"/>
    <s v="ixamBee is to provide best online learning experience for preparation of competitive exams."/>
    <s v="Chandraprakash Joshi"/>
    <s v="Mumbai Angels, Narendra Shyamsukha"/>
    <s v="3,00,000"/>
    <x v="1"/>
    <n v="4"/>
    <s v="New Delhi-EdTech"/>
    <s v="Cat C"/>
    <e v="#NAME?"/>
    <s v="New Delhi -EdTech"/>
    <x v="5"/>
    <s v="CAT C"/>
    <x v="3"/>
  </r>
  <r>
    <x v="227"/>
    <n v="2019"/>
    <s v="201"/>
    <x v="15"/>
    <s v="Cultural"/>
    <s v="Indian Souvenirs online that reflect Indian tradition, culture &amp; stories. Best for personal gifting and corporate gifting."/>
    <s v="Sunil Jalihal"/>
    <s v="Marquee investors"/>
    <s v="3,00,000"/>
    <x v="0"/>
    <n v="3"/>
    <s v="Pune-Cultural"/>
    <s v="Cat C"/>
    <e v="#NAME?"/>
    <s v="Pune -Cultural"/>
    <x v="5"/>
    <s v="CAT A"/>
    <x v="0"/>
  </r>
  <r>
    <x v="228"/>
    <n v="2019"/>
    <s v="201"/>
    <x v="1"/>
    <s v="EdTech"/>
    <s v="PurpleTutor is the only coding platform that mandates every teacher to have a formal Computer Science degree"/>
    <s v="Gaurav Perti, Yatish Gupta"/>
    <s v="IvyCap Ventures"/>
    <s v="3,00,000"/>
    <x v="1"/>
    <n v="1"/>
    <s v="Mumbai-EdTech"/>
    <s v="Cat C"/>
    <e v="#NAME?"/>
    <s v="Mumbai -EdTech"/>
    <x v="5"/>
    <s v="CAT A"/>
    <x v="0"/>
  </r>
  <r>
    <x v="229"/>
    <n v="2019"/>
    <s v="201"/>
    <x v="0"/>
    <s v="Insuretech"/>
    <s v="Finsall provides Insurance Premium Financing"/>
    <s v="Prabal Khanna, Tim Mathews"/>
    <s v="Unicorn India Ventures"/>
    <s v="3,00,000"/>
    <x v="1"/>
    <n v="1"/>
    <s v="Bangalore-Insuretech"/>
    <s v="Cat C"/>
    <e v="#NAME?"/>
    <s v="Bangalore -Insuretech"/>
    <x v="5"/>
    <s v="CAT A"/>
    <x v="0"/>
  </r>
  <r>
    <x v="230"/>
    <n v="2019"/>
    <s v="201"/>
    <x v="0"/>
    <s v="Healthcare"/>
    <s v="iMumz empowers pregnant mothers to deliver healthy, happy, and intelligent babies through a positive lifestyle."/>
    <s v="Dr Jaideep Malhotra, Rajesh Jagasia, Ravi Teja Akondi, Mayur Dhurpate"/>
    <s v="Enzia Ventures, AngelList"/>
    <s v="3,00,000"/>
    <x v="0"/>
    <n v="1"/>
    <s v="Bangalore-Healthcare"/>
    <s v="Cat C"/>
    <e v="#NAME?"/>
    <s v="Bangalore -Healthcare"/>
    <x v="5"/>
    <s v="CAT A"/>
    <x v="0"/>
  </r>
  <r>
    <x v="231"/>
    <n v="2017"/>
    <s v="201"/>
    <x v="1"/>
    <s v="FinTech"/>
    <s v="Jai Kisan is a fintech platform that provides sustainable financing for rural emerging markets"/>
    <s v="Adriel Maniego, Arjun Ahluwalia"/>
    <s v="The Chatterjee Group, Prophetic Ventures"/>
    <s v="3,00,00,000"/>
    <x v="7"/>
    <n v="5"/>
    <s v="Mumbai-FinTech"/>
    <s v="Cat C"/>
    <e v="#NAME?"/>
    <s v="Mumbai -FinTech"/>
    <x v="5"/>
    <s v="CAT A"/>
    <x v="0"/>
  </r>
  <r>
    <x v="232"/>
    <n v="2012"/>
    <s v="201"/>
    <x v="1"/>
    <s v="EdTech"/>
    <s v="LEAD School offers technology based school transformation system that assures excellent learning for every child."/>
    <s v="Smita Deorah, Sumeet Mehta"/>
    <s v="GSV Ventures, Westbridge Capital"/>
    <s v="3,00,00,000"/>
    <x v="10"/>
    <n v="4"/>
    <s v="Mumbai-EdTech"/>
    <s v="Cat C"/>
    <e v="#NAME?"/>
    <s v="Mumbai -EdTech"/>
    <x v="5"/>
    <s v="CAT A"/>
    <x v="0"/>
  </r>
  <r>
    <x v="233"/>
    <n v="2011"/>
    <s v="201"/>
    <x v="1"/>
    <s v="E-commerce"/>
    <s v="Pepperfry is an online home and lifestyle shopping store selling products with cash on delivery facilities."/>
    <s v="Ambareesh Murty, Ashish Shah"/>
    <s v="InnoVen Capital, Bertelsmann India Investments"/>
    <s v="3,00,00,000"/>
    <x v="3"/>
    <n v="2"/>
    <s v="Mumbai-E-commerce"/>
    <s v="Cat C"/>
    <e v="#NAME?"/>
    <s v="Mumbai -E-commerce"/>
    <x v="5"/>
    <s v="CAT A"/>
    <x v="0"/>
  </r>
  <r>
    <x v="234"/>
    <n v="2016"/>
    <s v="201"/>
    <x v="0"/>
    <s v="E-commerce"/>
    <s v="Udaan is a B2B trade platform that brings manufacturers, traders, retailers, and wholesalers into a single platform"/>
    <s v="Amod Malviya, Sujeet Kumar, Vaibhav Gupta"/>
    <s v="Octahedron Capital, Moonstone Capital"/>
    <s v="28,00,00,000"/>
    <x v="0"/>
    <n v="1"/>
    <s v="Bangalore-E-commerce"/>
    <s v="Cat C"/>
    <e v="#NAME?"/>
    <s v="Bangalore -E-commerce"/>
    <x v="5"/>
    <s v="CAT A"/>
    <x v="0"/>
  </r>
  <r>
    <x v="235"/>
    <n v="2015"/>
    <s v="201"/>
    <x v="0"/>
    <s v="SaaS startup"/>
    <s v="A SAAS platform for retailers and brands to create wonderful post purchase customer journeys using smart receipts technology"/>
    <s v="Neeraj Tyagi"/>
    <s v="http://100x.vc/"/>
    <s v="25,00,000"/>
    <x v="1"/>
    <n v="4"/>
    <s v="Bangalore-SaaS startup"/>
    <s v="Cat C"/>
    <e v="#NAME?"/>
    <s v="Bangalore -SaaS startup"/>
    <x v="5"/>
    <s v="CAT A"/>
    <x v="0"/>
  </r>
  <r>
    <x v="236"/>
    <n v="2019"/>
    <s v="201"/>
    <x v="23"/>
    <s v="EdTech"/>
    <s v="Interactive learning platform for kids"/>
    <s v="Saumya Yadav, Mahak Garg, Karan Varshney"/>
    <s v="Alpha Wave Incubation"/>
    <s v="25,00,000"/>
    <x v="1"/>
    <n v="1"/>
    <s v="Gurgaon-EdTech"/>
    <s v="Cat C"/>
    <e v="#NAME?"/>
    <s v="Gurgaon -EdTech"/>
    <x v="5"/>
    <s v="CAT C"/>
    <x v="0"/>
  </r>
  <r>
    <x v="237"/>
    <n v="2019"/>
    <s v="201"/>
    <x v="0"/>
    <s v="EdTech"/>
    <s v="Aim to help students become future-ready, setting them on a path to success that suits them best."/>
    <s v="PN Santosh, Prasanna Alagesan, Krithika Srinivasan"/>
    <s v="Global Founders Capital"/>
    <s v="22,00,000"/>
    <x v="0"/>
    <n v="4"/>
    <s v="Bangalore-EdTech"/>
    <s v="Cat C"/>
    <e v="#NAME?"/>
    <s v="Bangalore -EdTech"/>
    <x v="5"/>
    <s v="CAT A"/>
    <x v="0"/>
  </r>
  <r>
    <x v="238"/>
    <n v="2016"/>
    <s v="201"/>
    <x v="0"/>
    <s v="HealthTech"/>
    <s v="Maya enables women to keep track of their health via a mobile application."/>
    <s v="John Paul"/>
    <s v="Rajan Anadan"/>
    <s v="22,00,000"/>
    <x v="1"/>
    <n v="2"/>
    <s v="Bangalore-HealthTech"/>
    <s v="Cat C"/>
    <e v="#NAME?"/>
    <s v="Bangalore -HealthTech"/>
    <x v="5"/>
    <s v="CAT A"/>
    <x v="0"/>
  </r>
  <r>
    <x v="239"/>
    <n v="2014"/>
    <s v="201"/>
    <x v="12"/>
    <s v="Renewable Energy"/>
    <s v="Freyr Energy is a company that provides full service solar provider based in Hyderabad, India."/>
    <s v="Radhika Choudary, Saurabh Marda"/>
    <s v="Impact Partners, C4D Partners"/>
    <s v="20,00,000"/>
    <x v="0"/>
    <n v="4"/>
    <s v="Hyderabad-Renewable Energy"/>
    <s v="Cat C"/>
    <e v="#NAME?"/>
    <s v="Hyderabad -Renewable Energy"/>
    <x v="5"/>
    <s v="CAT B"/>
    <x v="0"/>
  </r>
  <r>
    <x v="240"/>
    <n v="2013"/>
    <s v="201"/>
    <x v="5"/>
    <s v="Dating"/>
    <s v="Trulymadly is a dating platform that uses a match making algorithm."/>
    <s v="Hitesh Dhingra, Rahul Kumar, Sachin Bhatia"/>
    <s v="Gaurav Munjal, Snehil Khanor"/>
    <s v="20,00,000"/>
    <x v="5"/>
    <n v="4"/>
    <s v="New Delhi-Dating"/>
    <s v="Cat C"/>
    <e v="#NAME?"/>
    <s v="New Delhi -Dating"/>
    <x v="5"/>
    <s v="CAT C"/>
    <x v="0"/>
  </r>
  <r>
    <x v="241"/>
    <n v="2018"/>
    <s v="201"/>
    <x v="0"/>
    <s v="HealthTech"/>
    <s v="4baseCare develops a unified and patient-centric ecosystem to fight cancer."/>
    <s v="Hitesh Goswami, Kshitij Rishi"/>
    <s v="Mount Judi Ventures, growX Ventures, Season Two Ventures"/>
    <s v="20,00,000"/>
    <x v="5"/>
    <n v="3"/>
    <s v="Bangalore-HealthTech"/>
    <s v="Cat C"/>
    <e v="#NAME?"/>
    <s v="Bangalore -HealthTech"/>
    <x v="5"/>
    <s v="CAT A"/>
    <x v="0"/>
  </r>
  <r>
    <x v="242"/>
    <n v="2017"/>
    <s v="201"/>
    <x v="0"/>
    <s v="EdTech"/>
    <s v="Kutuki is a learning platform focused on children between the ages of three and seven."/>
    <s v="Bharath Bevinahally, Sneha Sundaram"/>
    <s v="Omidyar Network India"/>
    <s v="20,00,000"/>
    <x v="1"/>
    <n v="2"/>
    <s v="Bangalore-EdTech"/>
    <s v="Cat C"/>
    <e v="#NAME?"/>
    <s v="Bangalore -EdTech"/>
    <x v="5"/>
    <s v="CAT A"/>
    <x v="0"/>
  </r>
  <r>
    <x v="243"/>
    <n v="2015"/>
    <s v="201"/>
    <x v="15"/>
    <s v="EdTech"/>
    <s v="Pariksha - The Sucess App, India's largest vernacular test preparation company for the mobile 1st internet users of India."/>
    <s v="Deepak Choudhary, Karanvir Singh Shekhawat, Utkarsh Bagri, Vikram Shekhawat"/>
    <s v="Venture Catalysts, 9Unicorns Accelerator Fund"/>
    <s v="20,00,000"/>
    <x v="5"/>
    <n v="2"/>
    <s v="Pune-EdTech"/>
    <s v="Cat C"/>
    <e v="#NAME?"/>
    <s v="Pune -EdTech"/>
    <x v="5"/>
    <s v="CAT A"/>
    <x v="0"/>
  </r>
  <r>
    <x v="244"/>
    <n v="2012"/>
    <s v="201"/>
    <x v="0"/>
    <s v="Home Decor"/>
    <s v="Furlenco is a subscription-based furniture rental platform that allows users to rent furniture on a monthly basis."/>
    <s v="Ajith Karimpana"/>
    <s v="BlackSoil Capital"/>
    <s v="20,00,000"/>
    <x v="0"/>
    <n v="1"/>
    <s v="Bangalore-Home Decor"/>
    <s v="Cat C"/>
    <e v="#NAME?"/>
    <s v="Bangalore -Home Decor"/>
    <x v="5"/>
    <s v="CAT A"/>
    <x v="0"/>
  </r>
  <r>
    <x v="245"/>
    <n v="2016"/>
    <s v="201"/>
    <x v="5"/>
    <s v="Beverages"/>
    <s v="India's first Craft Gin company"/>
    <s v="Anand Virmani"/>
    <m/>
    <s v="20,00,000"/>
    <x v="7"/>
    <n v="1"/>
    <s v="New Delhi-Beverages"/>
    <s v="Cat C"/>
    <e v="#NAME?"/>
    <s v="New Delhi -Beverages"/>
    <x v="5"/>
    <s v="CAT C"/>
    <x v="0"/>
  </r>
  <r>
    <x v="246"/>
    <n v="2013"/>
    <s v="201"/>
    <x v="1"/>
    <s v="Media"/>
    <s v="Pocket Aces is a digital entertainment company focused on mobile video."/>
    <s v="Anirudh Pandita, Aditi Shrivastava, Ashwin Suresh"/>
    <s v="3one4 Capital, DSP Group"/>
    <s v="20,00,000"/>
    <x v="0"/>
    <n v="1"/>
    <s v="Mumbai-Media"/>
    <s v="Cat C"/>
    <e v="#NAME?"/>
    <s v="Mumbai -Media"/>
    <x v="5"/>
    <s v="CAT A"/>
    <x v="0"/>
  </r>
  <r>
    <x v="247"/>
    <n v="2016"/>
    <s v="201"/>
    <x v="28"/>
    <s v="Tech Startup"/>
    <s v="Developer of an energy management and transportation digital platform designed to streamline the energy supply chain"/>
    <s v="Yang Wang, Zhen Dai"/>
    <s v="Bain Capital"/>
    <s v="20,00,00,000"/>
    <x v="0"/>
    <n v="3"/>
    <s v="Beijing-Tech Startup"/>
    <s v="Cat C"/>
    <e v="#NAME?"/>
    <s v="Beijing -Tech Startup"/>
    <x v="5"/>
    <s v="CAT C"/>
    <x v="0"/>
  </r>
  <r>
    <x v="248"/>
    <n v="2017"/>
    <s v="201"/>
    <x v="0"/>
    <s v="Hospitality"/>
    <s v="Transform buildings into beautiful, collaborative workspaces and provide infrastructure, services, events and tech"/>
    <s v="Karan Virwani"/>
    <m/>
    <s v="2,60,00,000"/>
    <x v="0"/>
    <n v="4"/>
    <s v="Bangalore-Hospitality"/>
    <s v="Cat C"/>
    <e v="#NAME?"/>
    <s v="Bangalore -Hospitality"/>
    <x v="5"/>
    <s v="CAT A"/>
    <x v="0"/>
  </r>
  <r>
    <x v="249"/>
    <n v="2016"/>
    <s v="201"/>
    <x v="0"/>
    <s v="FinTech"/>
    <s v="Avanti Finance lends relatively large but trust-based loans without formal credit footprint."/>
    <s v="Ratan Tata, Nandan Nilekani"/>
    <s v="Michael &amp; Susan Dell Foundation"/>
    <s v="2,60,00,000"/>
    <x v="7"/>
    <n v="4"/>
    <s v="Bangalore-FinTech"/>
    <s v="Cat C"/>
    <e v="#NAME?"/>
    <s v="Bangalore -FinTech"/>
    <x v="5"/>
    <s v="CAT A"/>
    <x v="2"/>
  </r>
  <r>
    <x v="250"/>
    <n v="2017"/>
    <s v="201"/>
    <x v="0"/>
    <s v="FinTech"/>
    <s v="CoinSwitch Kuber is an India-based cryptocurrency exchange platform."/>
    <s v="Ashish Singhal, Govind Soni, Vimal Sagar Tiwari"/>
    <s v="Paradigm, Kunal Shah"/>
    <s v="2,50,00,000"/>
    <x v="4"/>
    <n v="4"/>
    <s v="Bangalore-FinTech"/>
    <s v="Cat C"/>
    <e v="#NAME?"/>
    <s v="Bangalore -FinTech"/>
    <x v="5"/>
    <s v="CAT A"/>
    <x v="0"/>
  </r>
  <r>
    <x v="251"/>
    <n v="2010"/>
    <s v="201"/>
    <x v="0"/>
    <s v="Telecommuncation"/>
    <s v="iBus Networks is an in-building connectivity solutions company"/>
    <s v="Ram Sellaratnam, Sunil Menon and Subash Vasudevan"/>
    <s v="Morgan Stanley"/>
    <s v="2,10,00,000"/>
    <x v="0"/>
    <n v="4"/>
    <s v="Bangalore-Telecommuncation"/>
    <s v="Cat C"/>
    <e v="#NAME?"/>
    <s v="Bangalore -Telecommuncation"/>
    <x v="5"/>
    <s v="CAT A"/>
    <x v="0"/>
  </r>
  <r>
    <x v="252"/>
    <n v="2019"/>
    <s v="201"/>
    <x v="5"/>
    <s v="FinTech"/>
    <s v="Bank Sathi provides loans, insurance, cards comparison, and approval facility."/>
    <s v="Jitendra Dhaka"/>
    <s v="Dinesh Godara, Aditya Talwar"/>
    <s v="2,00,000"/>
    <x v="1"/>
    <n v="5"/>
    <s v="New Delhi-FinTech"/>
    <s v="Cat C"/>
    <e v="#NAME?"/>
    <s v="New Delhi -FinTech"/>
    <x v="5"/>
    <s v="CAT C"/>
    <x v="0"/>
  </r>
  <r>
    <x v="253"/>
    <n v="2015"/>
    <s v="201"/>
    <x v="1"/>
    <s v="EdTech"/>
    <s v="Mentoria is a holistic career discovery platform that enables students to discover themselves and the careers they will enjoy and excel at."/>
    <s v="Ashish Arora, Nikhar Arora, Sameer Bhakhri"/>
    <s v="Pradeep K Jaisingh, Jayant Mehrotra"/>
    <s v="2,00,000"/>
    <x v="5"/>
    <n v="5"/>
    <s v="Mumbai-EdTech"/>
    <s v="Cat C"/>
    <e v="#NAME?"/>
    <s v="Mumbai -EdTech"/>
    <x v="5"/>
    <s v="CAT A"/>
    <x v="0"/>
  </r>
  <r>
    <x v="254"/>
    <n v="2016"/>
    <s v="201"/>
    <x v="1"/>
    <s v="EdTech"/>
    <s v="Klassroom offers a one-of-a-kind LIVE interactive learning experience to students."/>
    <s v="Alka Javeri"/>
    <s v="ah! Ventures"/>
    <s v="2,00,000"/>
    <x v="5"/>
    <n v="5"/>
    <s v="Mumbai-EdTech"/>
    <s v="Cat C"/>
    <e v="#NAME?"/>
    <s v="Mumbai -EdTech"/>
    <x v="5"/>
    <s v="CAT A"/>
    <x v="0"/>
  </r>
  <r>
    <x v="255"/>
    <n v="2019"/>
    <s v="201"/>
    <x v="0"/>
    <s v="FinTech"/>
    <s v="Pickright is a fintech marketplace platform for stock market investors and the stock market advisors."/>
    <s v="Namandeep Bhatia, Archana E"/>
    <s v="Gaurav Gupta, Vivek Srivatsav"/>
    <s v="2,00,000"/>
    <x v="0"/>
    <n v="5"/>
    <s v="Bangalore-FinTech"/>
    <s v="Cat C"/>
    <e v="#NAME?"/>
    <s v="Bangalore -FinTech"/>
    <x v="5"/>
    <s v="CAT A"/>
    <x v="0"/>
  </r>
  <r>
    <x v="256"/>
    <n v="2018"/>
    <s v="201"/>
    <x v="0"/>
    <s v="HealthTech"/>
    <s v="Comofi Medtech is a healthcare robotics startup."/>
    <s v="Gururaj KB"/>
    <s v="CIIE.CO, KIIT-TBI"/>
    <s v="2,00,000"/>
    <x v="0"/>
    <n v="4"/>
    <s v="Bangalore-HealthTech"/>
    <s v="Cat C"/>
    <e v="#NAME?"/>
    <s v="Bangalore -HealthTech"/>
    <x v="5"/>
    <s v="CAT A"/>
    <x v="0"/>
  </r>
  <r>
    <x v="257"/>
    <n v="2017"/>
    <s v="201"/>
    <x v="7"/>
    <s v="Cannabis startup"/>
    <s v="Cannabis and Hemp company"/>
    <s v="Rohit Shah"/>
    <s v="Mumbai Angels"/>
    <s v="2,00,000"/>
    <x v="1"/>
    <n v="2"/>
    <s v="Noida-Cannabis startup"/>
    <s v="Cat C"/>
    <e v="#NAME?"/>
    <s v="Noida -Cannabis startup"/>
    <x v="5"/>
    <s v="CAT C"/>
    <x v="0"/>
  </r>
  <r>
    <x v="258"/>
    <n v="2018"/>
    <s v="201"/>
    <x v="29"/>
    <s v="AgriTech"/>
    <s v="Sustainable Agriculture by creating sustainable inputs solution for agriculture to save water and fertilizer with enhancing yield."/>
    <s v="Narayan Lal Gurjar"/>
    <s v="MTG Ventures"/>
    <s v="2,00,000"/>
    <x v="0"/>
    <n v="4"/>
    <s v="Rajsamand-AgriTech"/>
    <s v="Cat C"/>
    <e v="#NAME?"/>
    <s v="Rajsamand -AgriTech"/>
    <x v="5"/>
    <s v="CAT C"/>
    <x v="0"/>
  </r>
  <r>
    <x v="259"/>
    <n v="2015"/>
    <s v="201"/>
    <x v="1"/>
    <s v="Beauty products"/>
    <s v="MyGlamm is a direct-to-consumer brand of award winning European beauty products."/>
    <s v="Darpan Sanghvi"/>
    <s v="Bessemer Venture Partners"/>
    <s v="2,00,00,000"/>
    <x v="9"/>
    <n v="3"/>
    <s v="Mumbai-Beauty products"/>
    <s v="Cat C"/>
    <e v="#NAME?"/>
    <s v="Mumbai -Beauty products"/>
    <x v="5"/>
    <s v="CAT A"/>
    <x v="0"/>
  </r>
  <r>
    <x v="260"/>
    <n v="2012"/>
    <s v="201"/>
    <x v="5"/>
    <s v="E-commerce"/>
    <s v="Ecom Express is an end-to-end technology-enabled logistics solutions provider to the Indian e-commerce industry."/>
    <s v="K. Satyanarayana, Manju Dhawan, Sanjeev Saxena, T. A. Krishnan"/>
    <s v="CDC Group, Partners Group"/>
    <s v="2,00,00,000"/>
    <x v="0"/>
    <n v="3"/>
    <s v="New Delhi-E-commerce"/>
    <s v="Cat C"/>
    <e v="#NAME?"/>
    <s v="New Delhi -E-commerce"/>
    <x v="5"/>
    <s v="CAT C"/>
    <x v="2"/>
  </r>
  <r>
    <x v="261"/>
    <n v="2017"/>
    <s v="201"/>
    <x v="5"/>
    <s v="FinTech"/>
    <s v="Satya MicroCapital is a micro finance company based on a group lending model that allows borrowers to share liability."/>
    <s v="Vivek Tiwari"/>
    <s v="BlueOrchard Finance S A, Gojo &amp; Company"/>
    <s v="2,00,00,000"/>
    <x v="0"/>
    <n v="2"/>
    <s v="New Delhi-FinTech"/>
    <s v="Cat C"/>
    <e v="#NAME?"/>
    <s v="New Delhi -FinTech"/>
    <x v="5"/>
    <s v="CAT C"/>
    <x v="0"/>
  </r>
  <r>
    <x v="262"/>
    <n v="2010"/>
    <s v="201"/>
    <x v="0"/>
    <s v="AgriTech"/>
    <s v="CropIn is a leading AI and Data-led agri-tech organization that provides SaaS solutions to agribusinesses globally using deep learning."/>
    <s v="Krishna Kumar"/>
    <s v="Invested Development, Pratithi Investment Trust"/>
    <s v="2,00,00,000"/>
    <x v="9"/>
    <n v="1"/>
    <s v="Bangalore-AgriTech"/>
    <s v="Cat C"/>
    <e v="#NAME?"/>
    <s v="Bangalore -AgriTech"/>
    <x v="5"/>
    <s v="CAT A"/>
    <x v="0"/>
  </r>
  <r>
    <x v="263"/>
    <n v="2014"/>
    <s v="201"/>
    <x v="5"/>
    <s v="Home services"/>
    <s v="Urban Company (Formerly UrbanClap) is a home and beauty services platform in India, Middle East, Singapore and Australia"/>
    <s v="Abhiraj Singh Bhal, Raghav Chandra, Varun Khaitan"/>
    <s v="Vy Capital"/>
    <s v="18,80,00,000"/>
    <x v="0"/>
    <n v="4"/>
    <s v="New Delhi-Home services"/>
    <s v="Cat C"/>
    <e v="#NAME?"/>
    <s v="New Delhi -Home services"/>
    <x v="5"/>
    <s v="CAT C"/>
    <x v="0"/>
  </r>
  <r>
    <x v="264"/>
    <n v="2014"/>
    <s v="201"/>
    <x v="0"/>
    <s v="Advertisement"/>
    <s v="Voiro is the first all-in-one revenue management suite exclusively for ad-led digital publishers across media."/>
    <s v="Anand Gopal, Kavita Shenoy"/>
    <s v="1Crowd"/>
    <s v="18,00,000"/>
    <x v="5"/>
    <n v="3"/>
    <s v="Bangalore-Advertisement"/>
    <s v="Cat C"/>
    <e v="#NAME?"/>
    <s v="Bangalore -Advertisement"/>
    <x v="5"/>
    <s v="CAT A"/>
    <x v="0"/>
  </r>
  <r>
    <x v="265"/>
    <n v="2018"/>
    <s v="201"/>
    <x v="0"/>
    <s v="Blockchain startup"/>
    <s v="Koinearth is a stealth mode startup working at the intersection of blockchains, machine learning and mechanism design"/>
    <s v="Praphul Chandra"/>
    <s v="YourNest"/>
    <s v="18,00,000"/>
    <x v="5"/>
    <n v="3"/>
    <s v="Bangalore-Blockchain startup"/>
    <s v="Cat C"/>
    <e v="#NAME?"/>
    <s v="Bangalore -Blockchain startup"/>
    <x v="5"/>
    <s v="CAT A"/>
    <x v="0"/>
  </r>
  <r>
    <x v="266"/>
    <n v="2017"/>
    <s v="201"/>
    <x v="21"/>
    <s v="Aeorspace"/>
    <s v="Long distance, multispectral Surveillance Equipment for Defense, Aerospace, Critical Asset Protection"/>
    <s v="Anil Yekkala, Dharin Shah, Kuldeep Saxena, Purvi Shah, Sandeep Shah"/>
    <s v="GVFL"/>
    <s v="18,00,000"/>
    <x v="5"/>
    <n v="4"/>
    <s v="Ahmadabad-Aeorspace"/>
    <s v="Cat C"/>
    <e v="#NAME?"/>
    <s v="Ahmadabad -Aeorspace"/>
    <x v="5"/>
    <s v="CAT C"/>
    <x v="0"/>
  </r>
  <r>
    <x v="267"/>
    <n v="2016"/>
    <s v="201"/>
    <x v="7"/>
    <s v="FinTech"/>
    <s v="Nivesh.com is a mass market mutual funds investment platform."/>
    <s v="Anurag Garg, Sridhar Srinivasan"/>
    <s v="Raghav Kapur, Indian Angel Network"/>
    <s v="16,00,000"/>
    <x v="5"/>
    <n v="5"/>
    <s v="Noida-FinTech"/>
    <s v="Cat C"/>
    <e v="#NAME?"/>
    <s v="Noida -FinTech"/>
    <x v="5"/>
    <s v="CAT C"/>
    <x v="0"/>
  </r>
  <r>
    <x v="268"/>
    <n v="2014"/>
    <s v="201"/>
    <x v="0"/>
    <s v="FinTech"/>
    <s v="Razorpay is a platform that enables businesses to accept, process, and disburse payments."/>
    <s v="Harshil Mathur, Shashank Kumar"/>
    <s v="Matrix Partners India, GIC"/>
    <s v="16,00,00,000"/>
    <x v="8"/>
    <n v="4"/>
    <s v="Bangalore-FinTech"/>
    <s v="Cat C"/>
    <e v="#NAME?"/>
    <s v="Bangalore -FinTech"/>
    <x v="5"/>
    <s v="CAT A"/>
    <x v="3"/>
  </r>
  <r>
    <x v="269"/>
    <n v="2013"/>
    <s v="201"/>
    <x v="15"/>
    <s v="EdTech"/>
    <s v="ImaginXP is a curriculum company with a focus on training and certification in UX Design and Design Thinking."/>
    <s v="Vidhika Rohatgi"/>
    <s v="Venture Catalysts"/>
    <s v="15,00,000"/>
    <x v="0"/>
    <n v="3"/>
    <s v="Pune-EdTech"/>
    <s v="Cat C"/>
    <e v="#NAME?"/>
    <s v="Pune -EdTech"/>
    <x v="5"/>
    <s v="CAT A"/>
    <x v="0"/>
  </r>
  <r>
    <x v="270"/>
    <n v="2016"/>
    <s v="201"/>
    <x v="0"/>
    <s v="AI startup"/>
    <s v="Enable true digital transformation with AI driven insights, to enable manufacturers stay ten steps ahead of process inefficiencies and equipment failures"/>
    <s v="Jagadish Gattu, Vamsi Yalamanchili"/>
    <s v="YourNest Venture Capital"/>
    <s v="15,00,000"/>
    <x v="1"/>
    <n v="2"/>
    <s v="Bangalore-AI startup"/>
    <s v="Cat C"/>
    <e v="#NAME?"/>
    <s v="Bangalore -AI startup"/>
    <x v="5"/>
    <s v="CAT A"/>
    <x v="0"/>
  </r>
  <r>
    <x v="271"/>
    <n v="2019"/>
    <s v="201"/>
    <x v="5"/>
    <s v="Blockchain startup"/>
    <s v="Biconomy is a technology company building transaction infrastructure for next-generation Web 3 applications."/>
    <s v="Ahmed Al-Balaghi, Aniket Jindal, Sachin Tomar"/>
    <s v="Binance Labs, Zee Prime Capital"/>
    <s v="15,00,000"/>
    <x v="1"/>
    <n v="1"/>
    <s v="New Delhi-Blockchain startup"/>
    <s v="Cat C"/>
    <e v="#NAME?"/>
    <s v="New Delhi -Blockchain startup"/>
    <x v="5"/>
    <s v="CAT C"/>
    <x v="0"/>
  </r>
  <r>
    <x v="272"/>
    <n v="2018"/>
    <s v="201"/>
    <x v="1"/>
    <s v="Manufacturing startup"/>
    <s v="Karkhana.io is an on-demand manufacturing platform with a vision of digitalizing manufacturing."/>
    <s v="Sonam Motwani"/>
    <s v="Zone Startups In"/>
    <s v="15,00,000"/>
    <x v="1"/>
    <n v="1"/>
    <s v="Mumbai-Manufacturing startup"/>
    <s v="Cat C"/>
    <e v="#NAME?"/>
    <s v="Mumbai -Manufacturing startup"/>
    <x v="5"/>
    <s v="CAT A"/>
    <x v="0"/>
  </r>
  <r>
    <x v="273"/>
    <n v="2014"/>
    <s v="201"/>
    <x v="30"/>
    <s v="HealthCare"/>
    <s v="Cancer Helpline is a source of information and support, helping with all the things that people affected by cancer want and need."/>
    <s v="Sonali Srungaram, Sasi Sunkara"/>
    <s v="Axilor"/>
    <s v="15,00,000"/>
    <x v="5"/>
    <n v="3"/>
    <s v="Telugana-HealthCare"/>
    <s v="Cat C"/>
    <e v="#NAME?"/>
    <s v="Telugana -HealthCare"/>
    <x v="5"/>
    <s v="CAT C"/>
    <x v="0"/>
  </r>
  <r>
    <x v="274"/>
    <n v="2019"/>
    <s v="201"/>
    <x v="31"/>
    <s v="EdTech"/>
    <s v="India's first online platform for mentors enabling them to translate their expertise into a profitable online course"/>
    <s v="Suraj Juneja, Vijay Rachh, and Aaquib Hussain"/>
    <m/>
    <s v="15,00,000"/>
    <x v="0"/>
    <n v="1"/>
    <s v="West Bengal-EdTech"/>
    <s v="Cat C"/>
    <e v="#NAME?"/>
    <s v="West Bengal -EdTech"/>
    <x v="5"/>
    <s v="CAT C"/>
    <x v="1"/>
  </r>
  <r>
    <x v="275"/>
    <n v="2018"/>
    <s v="201"/>
    <x v="0"/>
    <s v="B2B Marketplace"/>
    <s v="Gig Economy Platform | Task Fulfillment Platform | New-age fulfillment solutions"/>
    <s v="Prashant Janadari, Naveen Ramchandra"/>
    <s v="Quess Corp India"/>
    <s v="14,00,000"/>
    <x v="0"/>
    <n v="1"/>
    <s v="Bangalore-B2B Marketplace"/>
    <s v="Cat C"/>
    <e v="#NAME?"/>
    <s v="Bangalore -B2B Marketplace"/>
    <x v="5"/>
    <s v="CAT A"/>
    <x v="0"/>
  </r>
  <r>
    <x v="276"/>
    <n v="2016"/>
    <s v="201"/>
    <x v="0"/>
    <s v="Tech Startup"/>
    <s v="Zoko makes it easy for businesses to do Sales, Marketing &amp; Customer Support on WhatsApp."/>
    <s v="Arjun Paul, Aromal Sivadasan"/>
    <s v="Y Combinator"/>
    <s v="14,00,00,000"/>
    <x v="1"/>
    <n v="4"/>
    <s v="Bangalore-Tech Startup"/>
    <s v="Cat C"/>
    <e v="#NAME?"/>
    <s v="Bangalore -Tech Startup"/>
    <x v="5"/>
    <s v="CAT A"/>
    <x v="2"/>
  </r>
  <r>
    <x v="277"/>
    <n v="2018"/>
    <s v="201"/>
    <x v="23"/>
    <s v="FinTech"/>
    <s v="Convert smartphones into a POS machine using our ZUP proximity payment technology, with no additional hardware and no need for NFC."/>
    <s v="Jaijit Bhattacharya"/>
    <s v="Anthill Ventures"/>
    <s v="13,00,000"/>
    <x v="5"/>
    <n v="1"/>
    <s v="Gurgaon-FinTech"/>
    <s v="Cat C"/>
    <e v="#NAME?"/>
    <s v="Gurgaon -FinTech"/>
    <x v="5"/>
    <s v="CAT C"/>
    <x v="2"/>
  </r>
  <r>
    <x v="278"/>
    <n v="2019"/>
    <s v="201"/>
    <x v="15"/>
    <s v="Tech Startup"/>
    <s v="Zotalabs gives the power of Emerging Technology to your digital automation with our easy to use APIs."/>
    <s v="Nausherwan Shah, Wasim Khan"/>
    <s v="Alfa Ventures"/>
    <s v="12,50,000"/>
    <x v="1"/>
    <n v="3"/>
    <s v="Pune-Tech Startup"/>
    <s v="Cat C"/>
    <e v="#NAME?"/>
    <s v="Pune -Tech Startup"/>
    <x v="5"/>
    <s v="CAT A"/>
    <x v="0"/>
  </r>
  <r>
    <x v="279"/>
    <n v="2019"/>
    <s v="201"/>
    <x v="0"/>
    <s v="AI startup"/>
    <s v="Unbox Robotics builds on-demand AI-driven warehouse robotics solutions, which can be deployed using limited foot-print, time, and capital."/>
    <s v="Pramod Ghadge, Shahid Memon"/>
    <s v="BEENEXT, Entrepreneur First"/>
    <s v="12,00,000"/>
    <x v="5"/>
    <n v="4"/>
    <s v="Bangalore-AI startup"/>
    <s v="Cat C"/>
    <e v="#NAME?"/>
    <s v="Bangalore -AI startup"/>
    <x v="5"/>
    <s v="CAT A"/>
    <x v="0"/>
  </r>
  <r>
    <x v="280"/>
    <n v="2015"/>
    <s v="201"/>
    <x v="1"/>
    <s v="EdTech"/>
    <s v="UpGrad is an online higher education platform."/>
    <s v="Mayank Kumar, Phalgun Kompalli, Ravijot Chugh, Ronnie Screwvala"/>
    <s v="Unilazer Ventures, IIFL Asset Management"/>
    <s v="12,00,00,000"/>
    <x v="0"/>
    <n v="4"/>
    <s v="Mumbai-EdTech"/>
    <s v="Cat C"/>
    <e v="#NAME?"/>
    <s v="Mumbai -EdTech"/>
    <x v="5"/>
    <s v="CAT A"/>
    <x v="0"/>
  </r>
  <r>
    <x v="281"/>
    <n v="2018"/>
    <s v="201"/>
    <x v="0"/>
    <s v="E-commerce"/>
    <s v="Zetwerk is an online marketplace that connects buyers and suppliers for manufacturing jobs."/>
    <s v="Amrit Acharya, Rahul Sharma, Srinath Ramakkrushnan, Vishal Chaudhary"/>
    <s v="Sequoia Capital India, Accel"/>
    <s v="12,00,00,000"/>
    <x v="10"/>
    <n v="2"/>
    <s v="Bangalore-E-commerce"/>
    <s v="Cat C"/>
    <e v="#NAME?"/>
    <s v="Bangalore -E-commerce"/>
    <x v="5"/>
    <s v="CAT A"/>
    <x v="0"/>
  </r>
  <r>
    <x v="282"/>
    <n v="2017"/>
    <s v="201"/>
    <x v="0"/>
    <s v="Retail"/>
    <s v="DusMinute aims to transform how communities live by giving them access to world-class amenities at their doorstep."/>
    <s v="Apoorva Mishra"/>
    <s v="Indian Angel Network"/>
    <s v="11,00,000"/>
    <x v="5"/>
    <n v="4"/>
    <s v="Bangalore-Retail"/>
    <s v="Cat C"/>
    <e v="#NAME?"/>
    <s v="Bangalore -Retail"/>
    <x v="5"/>
    <s v="CAT A"/>
    <x v="0"/>
  </r>
  <r>
    <x v="283"/>
    <n v="2019"/>
    <s v="201"/>
    <x v="0"/>
    <s v="Tech Startup"/>
    <s v="Rulezero is a technology platform created by experienced startup executives to automate and manage the equity ownership of a startup."/>
    <s v="Satish Mugulavalli, Srinivas Katta"/>
    <s v="Induslaw, Reddy Futures"/>
    <s v="10,00,000"/>
    <x v="1"/>
    <n v="5"/>
    <s v="Bangalore-Tech Startup"/>
    <s v="Cat C"/>
    <e v="#NAME?"/>
    <s v="Bangalore -Tech Startup"/>
    <x v="5"/>
    <s v="CAT A"/>
    <x v="0"/>
  </r>
  <r>
    <x v="284"/>
    <n v="2019"/>
    <s v="201"/>
    <x v="0"/>
    <s v="AI startup"/>
    <s v="Myelin Foundry is a deep tech product start-up transforming human experiences and industry outcomes by building Artificial Intelligence algorithms on video, voice, and sensor data, for consumer edge devices"/>
    <s v="Gopichand Katragadda, Ganesh Suryanarayanan, Aditi Olemann"/>
    <s v="Beyond Next Ventures"/>
    <s v="10,00,000"/>
    <x v="5"/>
    <n v="5"/>
    <s v="Bangalore-AI startup"/>
    <s v="Cat C"/>
    <e v="#NAME?"/>
    <s v="Bangalore -AI startup"/>
    <x v="5"/>
    <s v="CAT A"/>
    <x v="0"/>
  </r>
  <r>
    <x v="285"/>
    <n v="2014"/>
    <s v="201"/>
    <x v="1"/>
    <s v="Retail"/>
    <s v="6Degree is a fashion retail startup that provides a launchpad to fashion talent and brands using a tech-enabled platform."/>
    <s v="Amit Bhardwaj, Nikhil Hegde"/>
    <s v="Keiretsu Forum, SucSEED Venture Partners"/>
    <s v="10,00,000"/>
    <x v="0"/>
    <n v="5"/>
    <s v="Mumbai-Retail"/>
    <s v="Cat C"/>
    <e v="#NAME?"/>
    <s v="Mumbai -Retail"/>
    <x v="5"/>
    <s v="CAT A"/>
    <x v="0"/>
  </r>
  <r>
    <x v="286"/>
    <n v="2010"/>
    <s v="201"/>
    <x v="1"/>
    <s v="E-commerce"/>
    <s v="Taikee is the ISO-certified, B2B e-commerce platform of Peel-Works, enabling better lives for corner stores."/>
    <s v="Nidhi Ramachandran, Sachin Chhabra"/>
    <m/>
    <s v="10,00,000"/>
    <x v="0"/>
    <n v="4"/>
    <s v="Mumbai-E-commerce"/>
    <s v="Cat C"/>
    <e v="#NAME?"/>
    <s v="Mumbai -E-commerce"/>
    <x v="5"/>
    <s v="CAT A"/>
    <x v="0"/>
  </r>
  <r>
    <x v="287"/>
    <n v="2017"/>
    <s v="201"/>
    <x v="5"/>
    <s v="Oil and Energy"/>
    <s v="FuelBuddy is the FIRST legal private company in India to have permissions in place to deliver fuel. FUELDELIVERY APP."/>
    <s v="Aditya Singh"/>
    <s v="Jaipuria Family Office"/>
    <s v="10,00,000"/>
    <x v="0"/>
    <n v="4"/>
    <s v="New Delhi-Oil and Energy"/>
    <s v="Cat C"/>
    <e v="#NAME?"/>
    <s v="New Delhi -Oil and Energy"/>
    <x v="5"/>
    <s v="CAT C"/>
    <x v="0"/>
  </r>
  <r>
    <x v="288"/>
    <n v="2015"/>
    <s v="201"/>
    <x v="15"/>
    <s v="MarTech"/>
    <s v="Data Science powered - Admission &amp; Marketing CRM Automation for Education Enrolments"/>
    <s v="Abhishek Ballabh, Sushil Mundada"/>
    <s v="9Unicorns Accelerator Fund, Indian Angel Network"/>
    <s v="10,00,000"/>
    <x v="5"/>
    <n v="3"/>
    <s v="Pune-MarTech"/>
    <s v="Cat C"/>
    <e v="#NAME?"/>
    <s v="Pune -MarTech"/>
    <x v="5"/>
    <s v="CAT A"/>
    <x v="0"/>
  </r>
  <r>
    <x v="289"/>
    <n v="2019"/>
    <s v="201"/>
    <x v="1"/>
    <s v="Content publishing"/>
    <s v="Pencil is a content publishing platform that enables writers to publish their work for free."/>
    <s v="Malini Nair, Preeti Chib, Swarup Nanda"/>
    <s v="Inflection Point Ventures, SucSEED Venture Partners"/>
    <s v="10,00,000"/>
    <x v="5"/>
    <n v="2"/>
    <s v="Mumbai-Content publishing"/>
    <s v="Cat C"/>
    <e v="#NAME?"/>
    <s v="Mumbai -Content publishing"/>
    <x v="5"/>
    <s v="CAT A"/>
    <x v="0"/>
  </r>
  <r>
    <x v="290"/>
    <n v="2017"/>
    <s v="201"/>
    <x v="5"/>
    <s v="FinTech"/>
    <s v="Progcap is a financial service company that provides financial opportunities for micro and small businesses in the last mile."/>
    <s v="Pallavi Shrivastava, Himanshu Chandra"/>
    <s v="Somak Ghosh, M V Nair"/>
    <s v="10,00,000"/>
    <x v="3"/>
    <n v="2"/>
    <s v="New Delhi-FinTech"/>
    <s v="Cat C"/>
    <e v="#NAME?"/>
    <s v="New Delhi -FinTech"/>
    <x v="5"/>
    <s v="CAT C"/>
    <x v="0"/>
  </r>
  <r>
    <x v="291"/>
    <n v="2016"/>
    <s v="201"/>
    <x v="5"/>
    <s v="FinTech"/>
    <s v="AVIOM India is an Affordable Housing Finance company facilitating families in mostly semi urban areas in realising their dream of owning their first home."/>
    <s v="Kajal Ilmi"/>
    <s v="Gojo &amp; Company"/>
    <s v="10,00,000"/>
    <x v="3"/>
    <n v="2"/>
    <s v="New Delhi-FinTech"/>
    <s v="Cat C"/>
    <e v="#NAME?"/>
    <s v="New Delhi -FinTech"/>
    <x v="5"/>
    <s v="CAT C"/>
    <x v="0"/>
  </r>
  <r>
    <x v="292"/>
    <n v="2015"/>
    <s v="201"/>
    <x v="1"/>
    <s v="Hospitality"/>
    <s v="Vista Rooms is a South Asia's largest luxury holiday home rental management company. We are on a mission to build the &quot;Marriott for Homes&quot;"/>
    <s v="Amit Damani, Ankita Sheth, Pranav Maheshwari"/>
    <s v="Singapore Angel Network, Artha India Ventures"/>
    <s v="10,00,000"/>
    <x v="0"/>
    <n v="1"/>
    <s v="Mumbai-Hospitality"/>
    <s v="Cat C"/>
    <e v="#NAME?"/>
    <s v="Mumbai -Hospitality"/>
    <x v="5"/>
    <s v="CAT A"/>
    <x v="0"/>
  </r>
  <r>
    <x v="293"/>
    <n v="2015"/>
    <s v="201"/>
    <x v="5"/>
    <s v="EdTech"/>
    <s v="Mindler is a career counseling company that provides career development guidance counseling services for students."/>
    <s v="Prateek Bhargava"/>
    <s v="Inflection Point Ventures, DLabs"/>
    <s v="10,00,000"/>
    <x v="5"/>
    <n v="1"/>
    <s v="New Delhi-EdTech"/>
    <s v="Cat C"/>
    <e v="#NAME?"/>
    <s v="New Delhi -EdTech"/>
    <x v="5"/>
    <s v="CAT C"/>
    <x v="0"/>
  </r>
  <r>
    <x v="294"/>
    <n v="2011"/>
    <s v="201"/>
    <x v="15"/>
    <s v="Food and Beverages"/>
    <s v="Committed to improving the quality of life, True Elements provides food that is packed with the goodness of nature!"/>
    <s v="Puru Gupta, Sreejith Moolayil"/>
    <s v="RP-Sanjiv Goenka Group"/>
    <s v="10,00,000"/>
    <x v="0"/>
    <n v="1"/>
    <s v="Pune-Food and Beverages"/>
    <s v="Cat C"/>
    <e v="#NAME?"/>
    <s v="Pune -Food and Beverages"/>
    <x v="5"/>
    <s v="CAT A"/>
    <x v="0"/>
  </r>
  <r>
    <x v="295"/>
    <n v="2018"/>
    <s v="201"/>
    <x v="0"/>
    <s v="Vehicle repair startup"/>
    <s v="ReadyAssist is one of the India's leading 24/7 roadside assistance, breakdown support, towing and repairs provider for both Bikes &amp; Cars."/>
    <s v="Vimal Singh SV"/>
    <s v="Satish Grampurohit"/>
    <s v="10,00,000"/>
    <x v="1"/>
    <n v="1"/>
    <s v="Bangalore-Vehicle repair startup"/>
    <s v="Cat C"/>
    <e v="#NAME?"/>
    <s v="Bangalore -Vehicle repair startup"/>
    <x v="5"/>
    <s v="CAT A"/>
    <x v="0"/>
  </r>
  <r>
    <x v="296"/>
    <n v="2018"/>
    <s v="201"/>
    <x v="0"/>
    <s v="Pollution control equiptment"/>
    <s v="State-of-the-art air pollution control equipment to improve air quality across buildings, industries, and cities."/>
    <s v="Dr Srikanth Sola"/>
    <s v="Blue Ashva Capital"/>
    <s v="10,00,000"/>
    <x v="0"/>
    <n v="1"/>
    <s v="Bangalore-Pollution control equiptment"/>
    <s v="Cat C"/>
    <e v="#NAME?"/>
    <s v="Bangalore -Pollution control equiptment"/>
    <x v="5"/>
    <s v="CAT A"/>
    <x v="0"/>
  </r>
  <r>
    <x v="297"/>
    <n v="2016"/>
    <s v="201"/>
    <x v="21"/>
    <s v="EdTech"/>
    <s v="LearnVern.com is a training portal where anyone can learn any course in vernacular languages for free."/>
    <s v="Niral Modi, Aditi Modi"/>
    <m/>
    <s v="10,00,000"/>
    <x v="0"/>
    <n v="4"/>
    <s v="Ahmadabad-EdTech"/>
    <s v="Cat C"/>
    <e v="#NAME?"/>
    <s v="Ahmadabad -EdTech"/>
    <x v="5"/>
    <s v="CAT C"/>
    <x v="0"/>
  </r>
  <r>
    <x v="298"/>
    <n v="2019"/>
    <s v="201"/>
    <x v="0"/>
    <s v="FinTech"/>
    <s v="Avataar Venture Partners is a growth Capital Investment Firm."/>
    <s v="Mohan Kumar"/>
    <m/>
    <s v="10,00,00,000"/>
    <x v="0"/>
    <n v="2"/>
    <s v="Bangalore-FinTech"/>
    <s v="Cat C"/>
    <e v="#NAME?"/>
    <s v="Bangalore -FinTech"/>
    <x v="5"/>
    <s v="CAT A"/>
    <x v="0"/>
  </r>
  <r>
    <x v="299"/>
    <n v="2016"/>
    <s v="201"/>
    <x v="0"/>
    <s v="EdTech"/>
    <s v="PlayShifu is an EdTech startup that offers teaching/learning tools for kids (4-12 years of age)."/>
    <s v="Dinesh Advani, Vivek Goyal"/>
    <s v="Chiratae Ventures, Bharat Innovation Fund"/>
    <s v="1,70,00,000"/>
    <x v="4"/>
    <n v="4"/>
    <s v="Bangalore-EdTech"/>
    <s v="Cat C"/>
    <e v="#NAME?"/>
    <s v="Bangalore -EdTech"/>
    <x v="5"/>
    <s v="CAT A"/>
    <x v="0"/>
  </r>
  <r>
    <x v="300"/>
    <n v="2019"/>
    <s v="201"/>
    <x v="0"/>
    <s v="FinTech"/>
    <s v="Leap Finance is a fintech startup for Indian students pursuing international higher education"/>
    <s v="Vaibhav Singh"/>
    <s v="Jungle Ventures"/>
    <s v="1,70,00,000"/>
    <x v="4"/>
    <n v="3"/>
    <s v="Bangalore-FinTech"/>
    <s v="Cat C"/>
    <e v="#NAME?"/>
    <s v="Bangalore -FinTech"/>
    <x v="5"/>
    <s v="CAT A"/>
    <x v="0"/>
  </r>
  <r>
    <x v="301"/>
    <n v="2017"/>
    <s v="201"/>
    <x v="0"/>
    <s v="Health care"/>
    <s v="Mfine is an health-tech startup that offers an AI-powered online doctor consultation app."/>
    <s v="Ajit Narayanan, Ashutosh Lawania, Prasad Kompalli"/>
    <s v="Blockchain Capital, SBI Ven Capital"/>
    <s v="1,60,00,000"/>
    <x v="0"/>
    <n v="1"/>
    <s v="Bangalore-Health care"/>
    <s v="Cat C"/>
    <e v="#NAME?"/>
    <s v="Bangalore -Health care"/>
    <x v="5"/>
    <s v="CAT A"/>
    <x v="0"/>
  </r>
  <r>
    <x v="302"/>
    <n v="2015"/>
    <s v="201"/>
    <x v="5"/>
    <s v="Food &amp; Beverages"/>
    <s v="Creating a sustainable and scalable cloud kitchen network."/>
    <s v="Madhav Kasturia"/>
    <s v="Mumbai Angels Network, Expert DOJO"/>
    <s v="1,50,000"/>
    <x v="11"/>
    <n v="4"/>
    <s v="New Delhi-Food &amp; Beverages"/>
    <s v="Cat C"/>
    <e v="#NAME?"/>
    <s v="New Delhi -Food &amp; Beverages"/>
    <x v="5"/>
    <s v="CAT C"/>
    <x v="0"/>
  </r>
  <r>
    <x v="303"/>
    <n v="2017"/>
    <s v="201"/>
    <x v="1"/>
    <s v="Renewable Energy"/>
    <s v="Magenta is in the business of Enabling electric mobility &amp; Making electricity clean"/>
    <s v="Maxson Lewis, Darryl Dias"/>
    <s v="JITO Angel Network, LetsVenture"/>
    <s v="1,50,00,000"/>
    <x v="7"/>
    <n v="5"/>
    <s v="Mumbai-Renewable Energy"/>
    <s v="Cat C"/>
    <e v="#NAME?"/>
    <s v="Mumbai -Renewable Energy"/>
    <x v="5"/>
    <s v="CAT A"/>
    <x v="0"/>
  </r>
  <r>
    <x v="304"/>
    <n v="2019"/>
    <s v="201"/>
    <x v="0"/>
    <s v="HealthCare"/>
    <s v="High quality health insurance and health benefits"/>
    <s v="Abhishek Poddar, Saurabh Arora"/>
    <s v="Harsh Jain, Lalit Keshre"/>
    <s v="1,50,00,000"/>
    <x v="7"/>
    <n v="5"/>
    <s v="Bangalore-HealthCare"/>
    <s v="Cat C"/>
    <e v="#NAME?"/>
    <s v="Bangalore -HealthCare"/>
    <x v="5"/>
    <s v="CAT A"/>
    <x v="0"/>
  </r>
  <r>
    <x v="305"/>
    <n v="2015"/>
    <s v="201"/>
    <x v="12"/>
    <s v="HR Tech"/>
    <s v="Darwinbox is an end-to-end enterprise HR software that enables enterprises to automate entire employee lifecycle in one HR platform."/>
    <s v="Chaitanya Peddi, Jayant Paleti, Rohit Chennamaneni"/>
    <s v="Sequoia Capital India, 3one4 Capital"/>
    <s v="1,50,00,000"/>
    <x v="0"/>
    <n v="1"/>
    <s v="Hyderabad-HR Tech"/>
    <s v="Cat C"/>
    <e v="#NAME?"/>
    <s v="Hyderabad -HR Tech"/>
    <x v="5"/>
    <s v="CAT B"/>
    <x v="0"/>
  </r>
  <r>
    <x v="306"/>
    <n v="2018"/>
    <s v="201"/>
    <x v="1"/>
    <s v="FinTech"/>
    <s v="Alteria Capital is a Venture debt firm ."/>
    <s v="Vinod Murali"/>
    <m/>
    <s v="1,50,00,00,00,000"/>
    <x v="3"/>
    <n v="4"/>
    <s v="Mumbai-FinTech"/>
    <s v="Cat C"/>
    <e v="#NAME?"/>
    <s v="Mumbai -FinTech"/>
    <x v="5"/>
    <s v="CAT A"/>
    <x v="0"/>
  </r>
  <r>
    <x v="307"/>
    <n v="2015"/>
    <s v="201"/>
    <x v="0"/>
    <s v="Food and Beverages"/>
    <s v="Jumbotail is solving an important problem of organising food and grocery ecosystem in India through technology, data science and design."/>
    <s v="Ashish Jhina, Karthik Venkateswaran"/>
    <s v="Nexus Venture Partners, 23 High Networth Individuals (HNIs)"/>
    <s v="1,43,00,000"/>
    <x v="15"/>
    <n v="1"/>
    <s v="Bangalore-Food and Beverages"/>
    <s v="Cat C"/>
    <e v="#NAME?"/>
    <s v="Bangalore -Food and Beverages"/>
    <x v="5"/>
    <s v="CAT A"/>
    <x v="0"/>
  </r>
  <r>
    <x v="308"/>
    <n v="2019"/>
    <s v="201"/>
    <x v="32"/>
    <s v="HealthCare"/>
    <s v="ThatMate is a sexual and mental wellness app for teens."/>
    <s v="Nishant Neeraj"/>
    <s v="Supriya Kumari, Premanshu Singh"/>
    <s v="1,40,000"/>
    <x v="0"/>
    <n v="5"/>
    <s v="Satara-HealthCare"/>
    <s v="Cat C"/>
    <e v="#NAME?"/>
    <s v="Satara -HealthCare"/>
    <x v="5"/>
    <s v="CAT C"/>
    <x v="0"/>
  </r>
  <r>
    <x v="309"/>
    <n v="2014"/>
    <s v="201"/>
    <x v="0"/>
    <s v="HealthCare"/>
    <s v="HealthPlix is a healthtech startup"/>
    <s v="Raghuraj Sunder Raju, Sandeep Gudibanda"/>
    <s v="JSW Ventures, Kalaari Capital"/>
    <s v="1,35,00,000"/>
    <x v="4"/>
    <n v="3"/>
    <s v="Bangalore-HealthCare"/>
    <s v="Cat C"/>
    <e v="#NAME?"/>
    <s v="Bangalore -HealthCare"/>
    <x v="5"/>
    <s v="CAT A"/>
    <x v="3"/>
  </r>
  <r>
    <x v="310"/>
    <n v="2018"/>
    <s v="201"/>
    <x v="0"/>
    <s v="Social Media"/>
    <s v="Chingari operates as a short video platform."/>
    <s v="Sumit Ghosh"/>
    <s v="FJ Labs, Brian Norgard"/>
    <s v="1,30,00,000"/>
    <x v="0"/>
    <n v="4"/>
    <s v="Bangalore-Social Media"/>
    <s v="Cat C"/>
    <e v="#NAME?"/>
    <s v="Bangalore -Social Media"/>
    <x v="5"/>
    <s v="CAT A"/>
    <x v="0"/>
  </r>
  <r>
    <x v="311"/>
    <n v="2016"/>
    <s v="201"/>
    <x v="0"/>
    <s v="Bike Rental"/>
    <s v="A bike-share for Indian campuses"/>
    <s v="Deepak VS"/>
    <s v="Y Combinator"/>
    <s v="1,25,000"/>
    <x v="0"/>
    <n v="3"/>
    <s v="Bangalore-Bike Rental"/>
    <s v="Cat C"/>
    <e v="#NAME?"/>
    <s v="Bangalore -Bike Rental"/>
    <x v="5"/>
    <s v="CAT A"/>
    <x v="0"/>
  </r>
  <r>
    <x v="312"/>
    <n v="2015"/>
    <s v="201"/>
    <x v="0"/>
    <s v="EdTech"/>
    <s v="Quizizz is a Education based startup"/>
    <s v="Ankit Gupta, Deepak Joy Cheenath"/>
    <s v="Eight Roads Ventures India, Nexus Venture Partners"/>
    <s v="1,25,00,000"/>
    <x v="7"/>
    <n v="3"/>
    <s v="Bangalore-EdTech"/>
    <s v="Cat C"/>
    <e v="#NAME?"/>
    <s v="Bangalore -EdTech"/>
    <x v="5"/>
    <s v="CAT A"/>
    <x v="0"/>
  </r>
  <r>
    <x v="313"/>
    <n v="2019"/>
    <s v="201"/>
    <x v="0"/>
    <s v="Recruitment"/>
    <s v="Apna is a recruitment platform that gives opportunities for blue or grey collar jobs."/>
    <s v="Nirmit Parikh"/>
    <s v="Sequoia Capital India, Rocketship.vc"/>
    <s v="1,25,00,000"/>
    <x v="0"/>
    <n v="3"/>
    <s v="Bangalore-Recruitment"/>
    <s v="Cat C"/>
    <e v="#NAME?"/>
    <s v="Bangalore -Recruitment"/>
    <x v="5"/>
    <s v="CAT A"/>
    <x v="0"/>
  </r>
  <r>
    <x v="314"/>
    <n v="2016"/>
    <s v="201"/>
    <x v="1"/>
    <s v="Heathcare"/>
    <s v="OZiva is a plant-based Clean Nutrition Brand."/>
    <s v="Aarti, Mihir Gadani"/>
    <s v="F-Prime Capital, Eight Roads Ventures India"/>
    <s v="1,20,00,000"/>
    <x v="4"/>
    <n v="3"/>
    <s v="Mumbai-Heathcare"/>
    <s v="Cat C"/>
    <e v="#NAME?"/>
    <s v="Mumbai -Heathcare"/>
    <x v="5"/>
    <s v="CAT A"/>
    <x v="0"/>
  </r>
  <r>
    <x v="315"/>
    <n v="2017"/>
    <s v="201"/>
    <x v="0"/>
    <s v="HealthTech"/>
    <s v="Mobile App for Patients and Doctors"/>
    <s v="Mukesh Bansal, Prasanth Reddy, Sumit Sinha"/>
    <s v="Fresco Capital, Social Starts"/>
    <s v="1,20,00,000"/>
    <x v="7"/>
    <n v="2"/>
    <s v="Bangalore-HealthTech"/>
    <s v="Cat C"/>
    <e v="#NAME?"/>
    <s v="Bangalore -HealthTech"/>
    <x v="5"/>
    <s v="CAT A"/>
    <x v="0"/>
  </r>
  <r>
    <x v="316"/>
    <n v="2016"/>
    <s v="201"/>
    <x v="0"/>
    <s v="E-commerce"/>
    <s v="Paperfly is an e-commerce fulfillment and nationwide delivery solution in Bangladesh"/>
    <s v="Shahriar Hasan, Md Razibul Islam, Rahath Ahmed, Shamsuddin Ahmed"/>
    <s v="Ecom Express"/>
    <s v="1,10,00,000"/>
    <x v="0"/>
    <n v="1"/>
    <s v="Bangalore-E-commerce"/>
    <s v="Cat C"/>
    <e v="#NAME?"/>
    <s v="Bangalore -E-commerce"/>
    <x v="5"/>
    <s v="CAT A"/>
    <x v="0"/>
  </r>
  <r>
    <x v="317"/>
    <n v="2017"/>
    <s v="201"/>
    <x v="5"/>
    <s v="B2B service"/>
    <s v="FreeStand enables FMCG brands to execute trackable and scalable product sampling campaigns."/>
    <s v="Konark Sharma, Sneh Soni"/>
    <s v="SucSEED Indovation, IIM Calcutta Innovation Park"/>
    <s v="1,00,000"/>
    <x v="0"/>
    <n v="4"/>
    <s v="New Delhi-B2B service"/>
    <s v="Cat C"/>
    <e v="#NAME?"/>
    <s v="New Delhi -B2B service"/>
    <x v="5"/>
    <s v="CAT C"/>
    <x v="0"/>
  </r>
  <r>
    <x v="318"/>
    <n v="2019"/>
    <s v="201"/>
    <x v="0"/>
    <s v="IT"/>
    <s v="Product Visualisation Technology for Commerce"/>
    <s v="Dhawal Jain"/>
    <s v="Spanache"/>
    <s v="1,00,000"/>
    <x v="1"/>
    <n v="4"/>
    <s v="Bangalore-IT"/>
    <s v="Cat C"/>
    <e v="#NAME?"/>
    <s v="Bangalore -IT"/>
    <x v="5"/>
    <s v="CAT A"/>
    <x v="0"/>
  </r>
  <r>
    <x v="319"/>
    <n v="2018"/>
    <s v="201"/>
    <x v="0"/>
    <s v="Helathcare"/>
    <s v="Supply6 is a food supplement brand that claims to provide nutritional supplements in drinkable forms such as smoothies."/>
    <s v="Rahul Jacob, Vaibhav Bhandari"/>
    <s v="Rohit Goutamchand, India CXO Fund"/>
    <s v="1,00,000"/>
    <x v="1"/>
    <n v="2"/>
    <s v="Bangalore-Helathcare"/>
    <s v="Cat C"/>
    <e v="#NAME?"/>
    <s v="Bangalore -Helathcare"/>
    <x v="5"/>
    <s v="CAT A"/>
    <x v="0"/>
  </r>
  <r>
    <x v="320"/>
    <n v="2019"/>
    <s v="201"/>
    <x v="1"/>
    <s v="EdTech"/>
    <s v="HobSpace is a platform for extra-curricular activities online and offline for kids between 3-14 years."/>
    <s v="Priya Goel Sheth, Harsh Jain"/>
    <s v="Siddharth Bhaskar Shah, Upsparks"/>
    <s v="1,00,000"/>
    <x v="16"/>
    <n v="1"/>
    <s v="Mumbai-EdTech"/>
    <s v="Cat C"/>
    <e v="#NAME?"/>
    <s v="Mumbai -EdTech"/>
    <x v="5"/>
    <s v="CAT A"/>
    <x v="0"/>
  </r>
  <r>
    <x v="321"/>
    <n v="2017"/>
    <s v="201"/>
    <x v="0"/>
    <s v="FinTech"/>
    <s v="Speciale Invest is an early stage investor focusing on Tech-driven/Deep-tech ventures."/>
    <s v="Vishesh Rajaram, Arjun Rao"/>
    <m/>
    <s v="1,00,00,000"/>
    <x v="0"/>
    <n v="4"/>
    <s v="Bangalore-FinTech"/>
    <s v="Cat C"/>
    <e v="#NAME?"/>
    <s v="Bangalore -FinTech"/>
    <x v="5"/>
    <s v="CAT A"/>
    <x v="0"/>
  </r>
  <r>
    <x v="322"/>
    <n v="2019"/>
    <s v="201"/>
    <x v="0"/>
    <s v="Tech Startup"/>
    <s v="India’s first neobusiness platform"/>
    <s v="Rahul Raj"/>
    <s v="Elevation Capital"/>
    <s v="1,00,00,000"/>
    <x v="7"/>
    <n v="3"/>
    <s v="Bangalore-Tech Startup"/>
    <s v="Cat C"/>
    <e v="#NAME?"/>
    <s v="Bangalore -Tech Startup"/>
    <x v="5"/>
    <s v="CAT A"/>
    <x v="0"/>
  </r>
  <r>
    <x v="323"/>
    <n v="2019"/>
    <s v="201"/>
    <x v="1"/>
    <s v="FinTech"/>
    <s v="SarvaGram provides livelihood upgradation for aspiring households based in rural and semi-urban India."/>
    <s v="Utpal Isser, Sameer Mishra"/>
    <s v="Elevation Capital"/>
    <s v="1,00,00,000"/>
    <x v="4"/>
    <n v="2"/>
    <s v="Mumbai-FinTech"/>
    <s v="Cat C"/>
    <e v="#NAME?"/>
    <s v="Mumbai -FinTech"/>
    <x v="5"/>
    <s v="CAT A"/>
    <x v="0"/>
  </r>
  <r>
    <x v="324"/>
    <n v="2016"/>
    <s v="201"/>
    <x v="1"/>
    <s v="FinTech"/>
    <s v="Eduvanz is new, innovative finance company, which is completely revolutionizing the student loan market."/>
    <s v="Atul Sashittal, Raheel Shah, Varun Chopra"/>
    <s v="InCred Financial Services, Vivriti Capital, Northern Arc Capital"/>
    <s v="1,00,00,000"/>
    <x v="3"/>
    <n v="2"/>
    <s v="Mumbai-FinTech"/>
    <s v="Cat C"/>
    <e v="#NAME?"/>
    <s v="Mumbai -FinTech"/>
    <x v="5"/>
    <s v="CAT A"/>
    <x v="0"/>
  </r>
  <r>
    <x v="325"/>
    <n v="2018"/>
    <s v="201"/>
    <x v="23"/>
    <s v="Gaming"/>
    <s v="Zupee is a skill-based gaming app that enables its users to play against each-other live"/>
    <s v="Dilsher Singh Malhi, Siddhant Saurabh"/>
    <s v="Orios Venture Partners, Matrix Partners India"/>
    <s v="1,00,00,000"/>
    <x v="0"/>
    <n v="1"/>
    <s v="Gurgaon-Gaming"/>
    <s v="Cat C"/>
    <e v="#NAME?"/>
    <s v="Gurgaon -Gaming"/>
    <x v="5"/>
    <s v="CAT C"/>
    <x v="0"/>
  </r>
  <r>
    <x v="326"/>
    <n v="2016"/>
    <s v="201"/>
    <x v="33"/>
    <s v="BioTechnology"/>
    <s v="India's First Algal-seaweed Biotechnology Students' Startup in collaboration with ICAR- Central Institute of fisheries and Technology"/>
    <s v="Najeeb Bin Haneef"/>
    <s v="TCN International Commerce"/>
    <s v="1,00,00,000"/>
    <x v="0"/>
    <n v="3"/>
    <s v="Kottayam-BioTechnology"/>
    <s v="Cat C"/>
    <e v="#NAME?"/>
    <s v="Kottayam -BioTechnology"/>
    <x v="5"/>
    <s v="CAT C"/>
    <x v="3"/>
  </r>
  <r>
    <x v="327"/>
    <n v="2010"/>
    <s v="201"/>
    <x v="0"/>
    <s v="Mobility"/>
    <s v="Ola is India’s largest mobility platform and one of the world’s largest ride-hailing companies, serving 250+ cities across India, Australia, New Zealand, and the UK"/>
    <s v="Bhavish Aggarwal"/>
    <s v="Marquee international institutional investors"/>
    <n v="500000000"/>
    <x v="0"/>
    <n v="12"/>
    <s v="Bangalore-Mobility"/>
    <s v="Cat C"/>
    <e v="#NAME?"/>
    <s v="Bangalore -Mobility"/>
    <x v="5"/>
    <s v="CAT A"/>
    <x v="0"/>
  </r>
  <r>
    <x v="328"/>
    <n v="2015"/>
    <s v="201"/>
    <x v="0"/>
    <s v="Social media"/>
    <s v="Mohalla Tech Pvt. Ltd. is a computer software company based out of Bengaluru, India."/>
    <s v="Ankush Sachdeva, Bhanu Pratap Singh"/>
    <s v="Alkeon Capital"/>
    <n v="266000000"/>
    <x v="17"/>
    <n v="12"/>
    <s v="Bangalore-Social media"/>
    <s v="Cat C"/>
    <e v="#NAME?"/>
    <s v="Bangalore -Social media"/>
    <x v="5"/>
    <s v="CAT A"/>
    <x v="0"/>
  </r>
  <r>
    <x v="329"/>
    <n v="2016"/>
    <s v="201"/>
    <x v="0"/>
    <s v="Insurance"/>
    <s v="ACKO is India’s first and fastest growing InsurTech company which makes buying and using insurance effortless."/>
    <s v="Varun Dua, Ruchi Deepak"/>
    <s v="General Atlantic, Multiples"/>
    <n v="255000000"/>
    <x v="10"/>
    <n v="10"/>
    <s v="Bangalore-Insurance"/>
    <s v="Cat C"/>
    <e v="#NAME?"/>
    <s v="Bangalore -Insurance"/>
    <x v="5"/>
    <s v="CAT A"/>
    <x v="0"/>
  </r>
  <r>
    <x v="330"/>
    <n v="2014"/>
    <s v="201"/>
    <x v="0"/>
    <s v="Computer software"/>
    <s v="Postman is the collaboration platform for API development."/>
    <s v="Abhinav Asthana, Abhijit Kane, Ankit Sobti"/>
    <s v="CRV, Nexus Venture Partners"/>
    <n v="225000000"/>
    <x v="10"/>
    <n v="8"/>
    <s v="Bangalore-Computer software"/>
    <s v="Cat C"/>
    <e v="#NAME?"/>
    <s v="Bangalore -Computer software"/>
    <x v="5"/>
    <s v="CAT A"/>
    <x v="0"/>
  </r>
  <r>
    <x v="331"/>
    <n v="2015"/>
    <s v="201"/>
    <x v="0"/>
    <s v="Venture Capital"/>
    <s v="Early-stage tech VC in India."/>
    <s v="Ritesh Banglani, Alok Goyal, Rahul Chowdhri"/>
    <m/>
    <n v="225000000"/>
    <x v="0"/>
    <n v="8"/>
    <s v="Bangalore-Venture Capital"/>
    <s v="Cat C"/>
    <e v="#NAME?"/>
    <s v="Bangalore -Venture Capital"/>
    <x v="5"/>
    <s v="CAT A"/>
    <x v="0"/>
  </r>
  <r>
    <x v="332"/>
    <n v="2015"/>
    <s v="201"/>
    <x v="0"/>
    <s v="Financial Services"/>
    <s v="Slice is India's best credit card challenger to pay bills, manage expenses, and unlock rewards"/>
    <s v="Rajan Bajaj, Siva Kumar Tangudu"/>
    <s v="Tiger Global, Insight Partners"/>
    <n v="220000000"/>
    <x v="4"/>
    <n v="11"/>
    <s v="Bangalore-Financial Services"/>
    <s v="Cat C"/>
    <e v="#NAME?"/>
    <s v="Bangalore -Financial Services"/>
    <x v="5"/>
    <s v="CAT A"/>
    <x v="0"/>
  </r>
  <r>
    <x v="333"/>
    <n v="2017"/>
    <s v="201"/>
    <x v="0"/>
    <s v="Automotive"/>
    <s v="Sustainability for the future."/>
    <s v="Bhavish Aggarwal"/>
    <s v="Falcon Edge, Softbank"/>
    <n v="200000000"/>
    <x v="0"/>
    <n v="10"/>
    <s v="Bangalore-Automotive"/>
    <s v="Cat C"/>
    <e v="#NAME?"/>
    <s v="Bangalore -Automotive"/>
    <x v="5"/>
    <s v="CAT A"/>
    <x v="0"/>
  </r>
  <r>
    <x v="334"/>
    <n v="2011"/>
    <s v="201"/>
    <x v="1"/>
    <s v="SaaS startup"/>
    <s v="BrowserStack is a leading software testing platform powering over two million tests every day across 15 global data centres."/>
    <s v="Nakul Aggarwal, Ritesh Arora"/>
    <s v="Accel"/>
    <n v="200000000"/>
    <x v="4"/>
    <n v="6"/>
    <s v="Mumbai-SaaS startup"/>
    <s v="Cat C"/>
    <e v="#NAME?"/>
    <s v="Mumbai -SaaS startup"/>
    <x v="5"/>
    <s v="CAT A"/>
    <x v="0"/>
  </r>
  <r>
    <x v="335"/>
    <n v="2015"/>
    <s v="201"/>
    <x v="0"/>
    <s v="Food &amp; Beverages"/>
    <s v="Licious is a consumer food company, focussed at delighting the world with an unmatched range of meat &amp; meat products."/>
    <s v="Abhay Hanjura, Vivek Gupta"/>
    <s v="Temasek, Multiples PE"/>
    <n v="192000000"/>
    <x v="2"/>
    <n v="7"/>
    <s v="Bangalore-Food &amp; Beverages"/>
    <s v="Cat C"/>
    <e v="#NAME?"/>
    <s v="Bangalore -Food &amp; Beverages"/>
    <x v="5"/>
    <s v="CAT A"/>
    <x v="0"/>
  </r>
  <r>
    <x v="336"/>
    <n v="2011"/>
    <s v="201"/>
    <x v="1"/>
    <s v="Cloud kitchen"/>
    <s v="World’s largest internet restaurant company. Building Unique, Memorable, Delightful &amp; Sure delivery-only restaurants."/>
    <s v="Jaydeep Barman, Kallol Banerjee."/>
    <s v="Qatar Investment Authority"/>
    <n v="175000000"/>
    <x v="2"/>
    <n v="10"/>
    <s v="Mumbai-Cloud kitchen"/>
    <s v="Cat C"/>
    <e v="#NAME?"/>
    <s v="Mumbai -Cloud kitchen"/>
    <x v="5"/>
    <s v="CAT A"/>
    <x v="0"/>
  </r>
  <r>
    <x v="337"/>
    <n v="2016"/>
    <s v="201"/>
    <x v="0"/>
    <s v="Health, Wellness &amp; Fitness"/>
    <s v="Tata Digital-backed Curefit"/>
    <s v="Mukesh Bansal, Ankit"/>
    <s v="Zomato"/>
    <n v="145000000"/>
    <x v="0"/>
    <n v="12"/>
    <s v="Bangalore-Health, Wellness &amp; Fitness"/>
    <s v="Cat C"/>
    <e v="#NAME?"/>
    <s v="Bangalore -Health, Wellness &amp; Fitness"/>
    <x v="5"/>
    <s v="CAT A"/>
    <x v="0"/>
  </r>
  <r>
    <x v="338"/>
    <n v="2018"/>
    <s v="201"/>
    <x v="0"/>
    <s v="Retail"/>
    <s v="The next generation disruptive (social) e-commerce product for the masses."/>
    <s v="Rajat Shikhar, Vineet Rao, Sourjyendu Medda"/>
    <s v="Tiger Global"/>
    <n v="144000000"/>
    <x v="0"/>
    <n v="7"/>
    <s v="Bangalore-Retail"/>
    <s v="Cat C"/>
    <e v="#NAME?"/>
    <s v="Bangalore -Retail"/>
    <x v="5"/>
    <s v="CAT A"/>
    <x v="2"/>
  </r>
  <r>
    <x v="339"/>
    <n v="2010"/>
    <s v="201"/>
    <x v="12"/>
    <s v="Solar"/>
    <s v="Fourth Partner Energy is India’s leading distributed solar energy firm focusing on building and financing solar projects across the private and public sectors for commercial, industrial and institutional entities."/>
    <s v="Vivek Subramanian"/>
    <s v="Norfund, The Rise Fund"/>
    <n v="125000000"/>
    <x v="0"/>
    <n v="6"/>
    <s v="Hyderabad-Solar"/>
    <s v="Cat C"/>
    <e v="#NAME?"/>
    <s v="Hyderabad -Solar"/>
    <x v="5"/>
    <s v="CAT B"/>
    <x v="0"/>
  </r>
  <r>
    <x v="340"/>
    <n v="2016"/>
    <s v="201"/>
    <x v="0"/>
    <s v="Social commerce"/>
    <s v="Trell is turning over a new leaf with the wave of digitalization sweeping across the nation"/>
    <s v="Pulkit Agrawal, Arun Lodhi, Bimal Kartheek Rebba"/>
    <s v="Amazon"/>
    <n v="100000000"/>
    <x v="0"/>
    <n v="10"/>
    <s v="Bangalore-Social commerce"/>
    <s v="Cat C"/>
    <e v="#NAME?"/>
    <s v="Bangalore -Social commerce"/>
    <x v="5"/>
    <s v="CAT A"/>
    <x v="0"/>
  </r>
  <r>
    <x v="341"/>
    <n v="2014"/>
    <s v="201"/>
    <x v="0"/>
    <s v="Logistics &amp; Supply Chain"/>
    <s v="Porter is India's Largest Marketplace for Intra-City Logistics."/>
    <s v="Pranav Goel, Uttam Digga, Vikas Choudhary"/>
    <s v="Tiger Global, Vitruvian Partners"/>
    <n v="100000000"/>
    <x v="8"/>
    <n v="10"/>
    <s v="Bangalore-Logistics &amp; Supply Chain"/>
    <s v="Cat C"/>
    <e v="#NAME?"/>
    <s v="Bangalore -Logistics &amp; Supply Chain"/>
    <x v="5"/>
    <s v="CAT A"/>
    <x v="0"/>
  </r>
  <r>
    <x v="342"/>
    <n v="2011"/>
    <s v="201"/>
    <x v="0"/>
    <s v="E-learning"/>
    <s v="Vedantu is a LIVE online learning platform that brings together students and teachers to achieve best results."/>
    <s v="Vamsi Krishna, Pulkit Jain, Saurabh Saxena, Anand Prakash"/>
    <s v="ABC World Asia"/>
    <n v="100000000"/>
    <x v="8"/>
    <n v="9"/>
    <s v="Bangalore-E-learning"/>
    <s v="Cat C"/>
    <e v="#NAME?"/>
    <s v="Bangalore -E-learning"/>
    <x v="5"/>
    <s v="CAT A"/>
    <x v="0"/>
  </r>
  <r>
    <x v="343"/>
    <n v="2019"/>
    <s v="201"/>
    <x v="0"/>
    <s v="Recruitment"/>
    <s v="India's largest professional networking &amp; job opportunities platform for the rising workforce."/>
    <s v="Nirmit Parikh"/>
    <s v="Tiger Global"/>
    <n v="100000000"/>
    <x v="9"/>
    <n v="9"/>
    <s v="Bangalore-Recruitment"/>
    <s v="Cat C"/>
    <e v="#NAME?"/>
    <s v="Bangalore -Recruitment"/>
    <x v="5"/>
    <s v="CAT A"/>
    <x v="0"/>
  </r>
  <r>
    <x v="344"/>
    <n v="2018"/>
    <s v="201"/>
    <x v="0"/>
    <s v="Financial Services"/>
    <s v="Khatabook is the world's fastest-growing Saas company. It has become India's leading business management app for MSMEs with 50M+ downloads in a remarkably short period of time."/>
    <s v="Ravish Naresh, Ashish Sonone"/>
    <s v="Tribe Capital, Moore Strategic Ventures (MSV)"/>
    <n v="100000000"/>
    <x v="9"/>
    <n v="8"/>
    <s v="Bangalore-Financial Services"/>
    <s v="Cat C"/>
    <e v="#NAME?"/>
    <s v="Bangalore -Financial Services"/>
    <x v="5"/>
    <s v="CAT A"/>
    <x v="0"/>
  </r>
  <r>
    <x v="345"/>
    <n v="2012"/>
    <s v="201"/>
    <x v="0"/>
    <s v="Mobility"/>
    <s v="Zoomcar holds the distinction of being India’s first personal mobility platform"/>
    <s v="Greg Moran"/>
    <s v="SternAegis Ventures"/>
    <n v="92000000"/>
    <x v="0"/>
    <n v="11"/>
    <s v="Bangalore-Mobility"/>
    <s v="Cat C"/>
    <e v="#NAME?"/>
    <s v="Bangalore -Mobility"/>
    <x v="5"/>
    <s v="CAT A"/>
    <x v="0"/>
  </r>
  <r>
    <x v="346"/>
    <n v="2017"/>
    <s v="201"/>
    <x v="0"/>
    <s v="Financial Services"/>
    <s v="Open is Asia’s first neobanking platform for SMEs and startups."/>
    <s v="Anish Achuthan"/>
    <s v="Temasek, Google, SBI Investment"/>
    <n v="90000000"/>
    <x v="9"/>
    <n v="10"/>
    <s v="Bangalore-Financial Services"/>
    <s v="Cat C"/>
    <e v="#NAME?"/>
    <s v="Bangalore -Financial Services"/>
    <x v="5"/>
    <s v="CAT A"/>
    <x v="0"/>
  </r>
  <r>
    <x v="347"/>
    <n v="2011"/>
    <s v="201"/>
    <x v="0"/>
    <s v="Computer Software"/>
    <s v="India’s leading FinTech SaaS platform"/>
    <s v="Archit Gupta, Srivatsan Chari"/>
    <s v="Kora Capital, Stripe, Alua Capital"/>
    <n v="75000000"/>
    <x v="9"/>
    <n v="10"/>
    <s v="Bangalore-Computer Software"/>
    <s v="Cat C"/>
    <e v="#NAME?"/>
    <s v="Bangalore -Computer Software"/>
    <x v="5"/>
    <s v="CAT A"/>
    <x v="0"/>
  </r>
  <r>
    <x v="348"/>
    <n v="2014"/>
    <s v="201"/>
    <x v="1"/>
    <s v="Healthtech"/>
    <s v="Medikabazaar, India’s pioneering and largest online B2B marketspace for medical supplies and equipment."/>
    <s v="Vivek Tiwari, Ketan Malkan"/>
    <s v="CDC Group, Creaegis"/>
    <n v="75000000"/>
    <x v="9"/>
    <n v="9"/>
    <s v="Mumbai-Healthtech"/>
    <s v="Cat C"/>
    <e v="#NAME?"/>
    <s v="Mumbai -Healthtech"/>
    <x v="5"/>
    <s v="CAT A"/>
    <x v="0"/>
  </r>
  <r>
    <x v="349"/>
    <n v="2012"/>
    <s v="201"/>
    <x v="0"/>
    <s v="Healthcare"/>
    <s v="HealthifyMe is a revolutionary health and fitness application that is on a mission to transform a billion lives!"/>
    <s v="Tushar Vashisht, Sachin Shenoy"/>
    <s v="LeapFrog, Khosla Ventures"/>
    <n v="75000000"/>
    <x v="9"/>
    <n v="7"/>
    <s v="Bangalore-Healthcare"/>
    <s v="Cat C"/>
    <e v="#NAME?"/>
    <s v="Bangalore -Healthcare"/>
    <x v="5"/>
    <s v="CAT A"/>
    <x v="0"/>
  </r>
  <r>
    <x v="350"/>
    <n v="2014"/>
    <s v="201"/>
    <x v="34"/>
    <s v="Manchester, Greater Manchester"/>
    <s v="Peak helps the world's smartest companies put the power of AI at the center of all commercial decision making with Decision Intelligence"/>
    <s v="Atul Sharma"/>
    <s v="SoftBank Vision Fund 2"/>
    <n v="75000000"/>
    <x v="9"/>
    <n v="9"/>
    <s v="Information Technology &amp; Services-Manchester, Greater Manchester"/>
    <s v="Cat C"/>
    <e v="#NAME?"/>
    <s v="Information Technology &amp; Services -Manchester, Greater Manchester"/>
    <x v="5"/>
    <s v="CAT C"/>
    <x v="0"/>
  </r>
  <r>
    <x v="351"/>
    <n v="2013"/>
    <s v="201"/>
    <x v="15"/>
    <s v="AgriTech"/>
    <s v="AgroStar is one of India’s foremost AgTech start-ups, working on the mission of #HelpingFarmersWin."/>
    <s v="Shardul, Sitanshu Sheth"/>
    <s v="Evolvence, Hero Enterprise"/>
    <n v="70000000"/>
    <x v="10"/>
    <n v="12"/>
    <s v="Pune-AgriTech"/>
    <s v="Cat C"/>
    <e v="#NAME?"/>
    <s v="Pune -AgriTech"/>
    <x v="5"/>
    <s v="CAT A"/>
    <x v="0"/>
  </r>
  <r>
    <x v="352"/>
    <n v="2015"/>
    <s v="201"/>
    <x v="0"/>
    <s v="Logistics &amp; Supply Chain"/>
    <s v="BlackBuck marks the beginning of a new path in trucking. A path that is organized and makes trucking simple for every shipper and trucker."/>
    <s v="B Ramasubramanian, Chanakya Hridaya, Rajesh Yabaji"/>
    <s v="Tribe Capital, IFC Emerging Asia Fund, VEF"/>
    <n v="67000000"/>
    <x v="8"/>
    <n v="7"/>
    <s v="Bangalore-Logistics &amp; Supply Chain"/>
    <s v="Cat C"/>
    <e v="#NAME?"/>
    <s v="Bangalore -Logistics &amp; Supply Chain"/>
    <x v="5"/>
    <s v="CAT A"/>
    <x v="0"/>
  </r>
  <r>
    <x v="353"/>
    <n v="2018"/>
    <s v="201"/>
    <x v="5"/>
    <s v="Gaming"/>
    <s v="WinZO is the largest social gaming and entertainment platform in India."/>
    <s v="Paavan Nanda"/>
    <s v="Griffin Gaming Partners"/>
    <n v="65000000"/>
    <x v="9"/>
    <n v="7"/>
    <s v="New Delhi-Gaming"/>
    <s v="Cat C"/>
    <e v="#NAME?"/>
    <s v="New Delhi -Gaming"/>
    <x v="5"/>
    <s v="CAT C"/>
    <x v="0"/>
  </r>
  <r>
    <x v="354"/>
    <n v="2017"/>
    <s v="201"/>
    <x v="7"/>
    <s v="EdTech"/>
    <s v="Classplus was born out of an urge to redefine classroom engagement in this country."/>
    <s v="Mukul Rustagi, Bhaswat Agarwal"/>
    <s v="Tiger Global"/>
    <n v="65000000"/>
    <x v="9"/>
    <n v="6"/>
    <s v="Noida-EdTech"/>
    <s v="Cat C"/>
    <e v="#NAME?"/>
    <s v="Noida -EdTech"/>
    <x v="5"/>
    <s v="CAT C"/>
    <x v="0"/>
  </r>
  <r>
    <x v="355"/>
    <n v="2012"/>
    <s v="201"/>
    <x v="1"/>
    <s v="Venture capitalist"/>
    <s v="India Quotient is a new type of early stage investor. We fund companies building disruptive businesses aimed at Indian consumers. We're"/>
    <s v="Anand Lunia, Madhukar Sinha"/>
    <m/>
    <n v="64000000"/>
    <x v="0"/>
    <n v="6"/>
    <s v="Mumbai-Venture capitalist"/>
    <s v="Cat C"/>
    <e v="#NAME?"/>
    <s v="Mumbai -Venture capitalist"/>
    <x v="5"/>
    <s v="CAT A"/>
    <x v="0"/>
  </r>
  <r>
    <x v="356"/>
    <n v="2012"/>
    <s v="201"/>
    <x v="0"/>
    <s v="FinTech"/>
    <s v="Enable frictionless payments for the billion Indians."/>
    <s v="Vimal Kumar, Ramanathan RV"/>
    <s v="SoftBank Vision Fund 2"/>
    <n v="60000000"/>
    <x v="9"/>
    <n v="12"/>
    <s v="Bangalore-FinTech"/>
    <s v="Cat C"/>
    <e v="#NAME?"/>
    <s v="Bangalore -FinTech"/>
    <x v="5"/>
    <s v="CAT A"/>
    <x v="0"/>
  </r>
  <r>
    <x v="357"/>
    <n v="2018"/>
    <s v="201"/>
    <x v="1"/>
    <s v="Venture Capital &amp; Private Equity"/>
    <s v="8i is a Mumbai &amp; Bangalore based early stage fund that backs founders creating fintech and consumer category leaders in India."/>
    <s v="Vikram Chachra"/>
    <m/>
    <n v="50000000"/>
    <x v="0"/>
    <n v="12"/>
    <s v="Mumbai-Venture Capital &amp; Private Equity"/>
    <s v="Cat C"/>
    <e v="#NAME?"/>
    <s v="Mumbai -Venture Capital &amp; Private Equity"/>
    <x v="5"/>
    <s v="CAT A"/>
    <x v="1"/>
  </r>
  <r>
    <x v="358"/>
    <n v="2019"/>
    <s v="201"/>
    <x v="0"/>
    <s v="Financial Services"/>
    <s v="Fi is a neo bank."/>
    <s v="Sumit Gwalani"/>
    <s v="Capital Group, Falcon Edge"/>
    <n v="50000000"/>
    <x v="4"/>
    <n v="11"/>
    <s v="Bangalore-Financial Services"/>
    <s v="Cat C"/>
    <e v="#NAME?"/>
    <s v="Bangalore -Financial Services"/>
    <x v="5"/>
    <s v="CAT A"/>
    <x v="1"/>
  </r>
  <r>
    <x v="359"/>
    <n v="2017"/>
    <s v="201"/>
    <x v="0"/>
    <s v="Automotive"/>
    <s v="Provider of universal energy infrastructure and services to accelerate mass EV usage!"/>
    <s v="Chetan Maini"/>
    <s v="Vitol"/>
    <n v="50000000"/>
    <x v="0"/>
    <n v="10"/>
    <s v="Bangalore-Automotive"/>
    <s v="Cat C"/>
    <e v="#NAME?"/>
    <s v="Bangalore -Automotive"/>
    <x v="5"/>
    <s v="CAT A"/>
    <x v="1"/>
  </r>
  <r>
    <x v="360"/>
    <n v="2013"/>
    <s v="201"/>
    <x v="0"/>
    <s v="Financial Services"/>
    <s v="India's leading BNPL and digital credit platform serving millions of aspirational individuals."/>
    <s v="Sashank Rishyasringa, Gaurav Hinduja"/>
    <s v="Lightrock India"/>
    <n v="50000000"/>
    <x v="0"/>
    <n v="9"/>
    <s v="Bangalore-Financial Services"/>
    <s v="Cat C"/>
    <e v="#NAME?"/>
    <s v="Bangalore -Financial Services"/>
    <x v="5"/>
    <s v="CAT A"/>
    <x v="1"/>
  </r>
  <r>
    <x v="361"/>
    <n v="2015"/>
    <s v="201"/>
    <x v="0"/>
    <s v="Financial Services"/>
    <s v="ZestMoney helps make it accessible for millions to upgrade, to enhance, to rise, while keeping it affordable."/>
    <s v="Priya Sharma, Lizzie Chapman"/>
    <s v="Zip Co"/>
    <n v="50000000"/>
    <x v="9"/>
    <n v="9"/>
    <s v="Bangalore-Financial Services"/>
    <s v="Cat C"/>
    <e v="#NAME?"/>
    <s v="Bangalore -Financial Services"/>
    <x v="5"/>
    <s v="CAT A"/>
    <x v="1"/>
  </r>
  <r>
    <x v="362"/>
    <n v="2014"/>
    <s v="201"/>
    <x v="0"/>
    <s v="Interior Design"/>
    <s v="Tech-empowered teams have delivered over 20,000 homes across 16 cities over the last 7 years."/>
    <s v="Srikanth Iyer"/>
    <s v="IIFL AMC, Oman India Joint Investment Fund"/>
    <n v="50000000"/>
    <x v="8"/>
    <n v="9"/>
    <s v="Bangalore-Interior Design"/>
    <s v="Cat C"/>
    <e v="#NAME?"/>
    <s v="Bangalore -Interior Design"/>
    <x v="5"/>
    <s v="CAT A"/>
    <x v="0"/>
  </r>
  <r>
    <x v="363"/>
    <n v="2015"/>
    <s v="201"/>
    <x v="0"/>
    <s v="Logistics"/>
    <s v="Locus is an intelligent decision-making and automation platform for logistics."/>
    <s v="Geet Garg, Nishith Rastogi"/>
    <s v="Blume Ventures, Exfinity Venture Partners"/>
    <n v="50000000"/>
    <x v="9"/>
    <n v="6"/>
    <s v="Bangalore-Logistics"/>
    <s v="Cat C"/>
    <e v="#NAME?"/>
    <s v="Bangalore -Logistics"/>
    <x v="5"/>
    <s v="CAT A"/>
    <x v="0"/>
  </r>
  <r>
    <x v="364"/>
    <n v="2011"/>
    <s v="201"/>
    <x v="0"/>
    <s v="EdTech"/>
    <s v="BYJU'S is an educational technology company that develops personalized learning programs for K-12 students."/>
    <s v="Byju Raveendran, Divya Gokulnath"/>
    <s v="Blackstone Group, ADQ"/>
    <n v="50000000"/>
    <x v="0"/>
    <n v="6"/>
    <s v="Bangalore-EdTech"/>
    <s v="Cat C"/>
    <e v="#NAME?"/>
    <s v="Bangalore -EdTech"/>
    <x v="5"/>
    <s v="CAT A"/>
    <x v="0"/>
  </r>
  <r>
    <x v="365"/>
    <n v="2015"/>
    <s v="201"/>
    <x v="0"/>
    <s v="Online storytelling"/>
    <s v="Pratilipi is the largest Indian language self-publishing platform with over 350,000 authors and more than 28,000,000 unique monthly readers."/>
    <s v="Ranjeet Pratap Singh"/>
    <s v="Krafton Inc, Omidyar"/>
    <n v="48000000"/>
    <x v="0"/>
    <n v="7"/>
    <s v="Bangalore-Online storytelling"/>
    <s v="Cat C"/>
    <e v="#NAME?"/>
    <s v="Bangalore -Online storytelling"/>
    <x v="5"/>
    <s v="CAT A"/>
    <x v="1"/>
  </r>
  <r>
    <x v="366"/>
    <n v="2019"/>
    <s v="201"/>
    <x v="1"/>
    <s v="Banking"/>
    <s v="A digital banking experience that keeps pace with you, and helps master money too."/>
    <s v="Jitendra Gupta"/>
    <s v="Nubank, Global Founders Capital, Sequoia Capital India, Matrix Partners India"/>
    <n v="44000000"/>
    <x v="4"/>
    <n v="8"/>
    <s v="Mumbai-Banking"/>
    <s v="Cat C"/>
    <e v="#NAME?"/>
    <s v="Mumbai -Banking"/>
    <x v="5"/>
    <s v="CAT A"/>
    <x v="0"/>
  </r>
  <r>
    <x v="367"/>
    <n v="2012"/>
    <s v="201"/>
    <x v="5"/>
    <s v="Logistics"/>
    <s v="India's #1 eCommerce Logistics and Shipping Solution Empowering over 1 Lakh Indian eCommerce Sellers."/>
    <s v="Saahil Goel, Akshay Ghulati"/>
    <s v="March Capital, Tribe Capital"/>
    <n v="41000000"/>
    <x v="18"/>
    <n v="7"/>
    <s v="New Delhi-Logistics"/>
    <s v="Cat C"/>
    <e v="#NAME?"/>
    <s v="New Delhi -Logistics"/>
    <x v="5"/>
    <s v="CAT C"/>
    <x v="0"/>
  </r>
  <r>
    <x v="368"/>
    <n v="2012"/>
    <s v="201"/>
    <x v="1"/>
    <s v="Food &amp; Beverages"/>
    <s v="India's Largest Desi Meals Brand"/>
    <s v="Anshul Gupta, Amit Raj"/>
    <s v="Tiger Global"/>
    <n v="40000000"/>
    <x v="0"/>
    <n v="12"/>
    <s v="Mumbai-Food &amp; Beverages"/>
    <s v="Cat C"/>
    <e v="#NAME?"/>
    <s v="Mumbai -Food &amp; Beverages"/>
    <x v="5"/>
    <s v="CAT A"/>
    <x v="0"/>
  </r>
  <r>
    <x v="369"/>
    <n v="2015"/>
    <s v="201"/>
    <x v="0"/>
    <s v="Consumer Services"/>
    <s v="Simpl empowers merchants to build trusted relationships with their customers one transaction at a time through one-click checkout, personalized PoS credit and intelligent loyalty rewards"/>
    <s v="Nitya, Chaitra Chidanand"/>
    <s v="Valar Ventures, IA Ventures"/>
    <n v="40000000"/>
    <x v="4"/>
    <n v="12"/>
    <s v="Bangalore-Consumer Services"/>
    <s v="Cat C"/>
    <e v="#NAME?"/>
    <s v="Bangalore -Consumer Services"/>
    <x v="5"/>
    <s v="CAT A"/>
    <x v="0"/>
  </r>
  <r>
    <x v="370"/>
    <n v="2015"/>
    <s v="201"/>
    <x v="0"/>
    <s v="FinTech"/>
    <s v="Smallcase is a new way to invest in the stock markets."/>
    <s v="Anugrah Shrivastava, Vasanth Kamath, Rohan Gupta"/>
    <s v="Faering Capital"/>
    <n v="40000000"/>
    <x v="9"/>
    <n v="8"/>
    <s v="Bangalore-FinTech"/>
    <s v="Cat C"/>
    <e v="#NAME?"/>
    <s v="Bangalore -FinTech"/>
    <x v="5"/>
    <s v="CAT A"/>
    <x v="0"/>
  </r>
  <r>
    <x v="371"/>
    <n v="2019"/>
    <s v="201"/>
    <x v="0"/>
    <s v="FinTech"/>
    <s v="India's first numberless card and UPI without a bank account"/>
    <s v="Kush Taneja, Sambhav Jain"/>
    <s v="Greenoaks Capital, Elevation Capital"/>
    <n v="38000000"/>
    <x v="7"/>
    <n v="6"/>
    <s v="Bangalore-FinTech"/>
    <s v="Cat C"/>
    <e v="#NAME?"/>
    <s v="Bangalore -FinTech"/>
    <x v="5"/>
    <s v="CAT A"/>
    <x v="0"/>
  </r>
  <r>
    <x v="372"/>
    <n v="2015"/>
    <s v="201"/>
    <x v="23"/>
    <s v="E-learning"/>
    <s v="Collegedekho.com is Student’s Partner, Friend &amp; Confidante, To Help Him Take a Decision and Move On to His Career Goals"/>
    <s v="Ruchir Arora"/>
    <s v="Disrupt ADQ, QIC"/>
    <n v="35000000"/>
    <x v="4"/>
    <n v="12"/>
    <s v="Gurgaon-E-learning"/>
    <s v="Cat C"/>
    <e v="#NAME?"/>
    <s v="Gurgaon -E-learning"/>
    <x v="5"/>
    <s v="CAT C"/>
    <x v="0"/>
  </r>
  <r>
    <x v="373"/>
    <n v="2011"/>
    <s v="201"/>
    <x v="0"/>
    <s v="Telecommunications"/>
    <s v="Asia's largest customer engagement platform, streamlining customer interactions for Swiggy, Ola, Flipkart, GoJek etc."/>
    <s v="Shivakumar Ganesan, Ishwar Sridharan, Siddharth Ramesh, Vijay Sharma"/>
    <s v="IIFL AMC, Sistema Asia Fund, CX Partners, Singularity Growth Opportunities Fund"/>
    <n v="35000000"/>
    <x v="9"/>
    <n v="9"/>
    <s v="Bangalore-Telecommunications"/>
    <s v="Cat C"/>
    <e v="#NAME?"/>
    <s v="Bangalore -Telecommunications"/>
    <x v="5"/>
    <s v="CAT A"/>
    <x v="0"/>
  </r>
  <r>
    <x v="374"/>
    <n v="2017"/>
    <s v="201"/>
    <x v="0"/>
    <s v="Automotive"/>
    <s v="Autonomous industrial vehicle maker"/>
    <s v="Saurabh Chandra, Saad Nasser"/>
    <s v="Blume Ventures, Exfinity Venture Partners"/>
    <n v="35000000"/>
    <x v="5"/>
    <n v="7"/>
    <s v="Bangalore-Automotive"/>
    <s v="Cat C"/>
    <e v="#NAME?"/>
    <s v="Bangalore -Automotive"/>
    <x v="5"/>
    <s v="CAT A"/>
    <x v="1"/>
  </r>
  <r>
    <x v="375"/>
    <n v="2015"/>
    <s v="201"/>
    <x v="2"/>
    <s v="Financial Services"/>
    <s v="M2P fintech was born out of the need to build highly scalable, secure yet nimble technology stack at the intersection of Mobility, Commerce and payments."/>
    <s v="Madhusudanan R"/>
    <s v="Tiger Global"/>
    <n v="35000000"/>
    <x v="9"/>
    <n v="10"/>
    <s v="Chennai-Financial Services"/>
    <s v="Cat C"/>
    <e v="#NAME?"/>
    <s v="Chennai -Financial Services"/>
    <x v="5"/>
    <s v="CAT C"/>
    <x v="1"/>
  </r>
  <r>
    <x v="376"/>
    <n v="2014"/>
    <s v="201"/>
    <x v="0"/>
    <s v="Software Startup"/>
    <s v="Insights-led customer engagement platform for the customer-obsessed marketers &amp; product owners."/>
    <s v="Raviteja Dodda, Yashwanth Kumar"/>
    <s v="Steadview Capital"/>
    <n v="30000000"/>
    <x v="10"/>
    <n v="12"/>
    <s v="Bangalore-Software Startup"/>
    <s v="Cat C"/>
    <e v="#NAME?"/>
    <s v="Bangalore -Software Startup"/>
    <x v="5"/>
    <s v="CAT A"/>
    <x v="0"/>
  </r>
  <r>
    <x v="377"/>
    <n v="2017"/>
    <s v="201"/>
    <x v="15"/>
    <s v="Financial Services"/>
    <s v="Vayana Network is an electronic network that connects Corporates and their Supply Chain to Financial Institutions for easy, quick and low-cost access to Trade Financing of their Payables and Receivables."/>
    <s v="Ramaswamy Iyer"/>
    <s v="CDC Group, Jungle Ventures, March Capital, Marshall Wace"/>
    <n v="30000000"/>
    <x v="9"/>
    <n v="11"/>
    <s v="Pune-Financial Services"/>
    <s v="Cat C"/>
    <e v="#NAME?"/>
    <s v="Pune -Financial Services"/>
    <x v="5"/>
    <s v="CAT A"/>
    <x v="0"/>
  </r>
  <r>
    <x v="378"/>
    <n v="2017"/>
    <s v="201"/>
    <x v="1"/>
    <s v="Financial Services"/>
    <s v="CredAble provides liquidity programs for enterprise supply chains."/>
    <s v="Nirav Choksi"/>
    <s v="Plutus Wealth, Oaks Asset Management"/>
    <n v="30000000"/>
    <x v="4"/>
    <n v="10"/>
    <s v="Mumbai-Financial Services"/>
    <s v="Cat C"/>
    <e v="#NAME?"/>
    <s v="Mumbai -Financial Services"/>
    <x v="5"/>
    <s v="CAT A"/>
    <x v="0"/>
  </r>
  <r>
    <x v="379"/>
    <n v="2015"/>
    <s v="201"/>
    <x v="35"/>
    <s v="Consumer Goods"/>
    <s v="Ninety One makes cycles, which the company claims are affordable and different from the ones available in the market."/>
    <s v="Sachin Chopra, Vishal Chopra"/>
    <s v="A91 Partners"/>
    <n v="30000000"/>
    <x v="7"/>
    <n v="12"/>
    <s v="Ahmedabad-Consumer Goods"/>
    <s v="Cat C"/>
    <e v="#NAME?"/>
    <s v="Ahmedabad -Consumer Goods"/>
    <x v="5"/>
    <s v="CAT C"/>
    <x v="1"/>
  </r>
  <r>
    <x v="380"/>
    <n v="2014"/>
    <s v="201"/>
    <x v="3"/>
    <s v="Information Technology &amp; Services"/>
    <s v="‘ApplicateAI’ is an integrated AI BOT platform for Enterprise with defined and curated work-flows for Sales, Consumer Engagement and Employee support and engagement."/>
    <s v="Madhusudan Atmakuri, Ranjeet Kumar"/>
    <m/>
    <n v="30000000"/>
    <x v="7"/>
    <n v="10"/>
    <s v="Gurugram-Information Technology &amp; Services"/>
    <s v="Cat C"/>
    <e v="#NAME?"/>
    <s v="Gurugram -Information Technology &amp; Services"/>
    <x v="5"/>
    <s v="CAT B"/>
    <x v="1"/>
  </r>
  <r>
    <x v="381"/>
    <n v="2016"/>
    <s v="201"/>
    <x v="35"/>
    <s v="Hospital &amp; Health Care"/>
    <s v="STERLING ACCURIS WELLNESS PRIVATE LIMITED is a hospital &amp; health care company based out of 3-FLOOR HERITAGE COMPLEX, NR."/>
    <s v="Girish Patel"/>
    <s v="Morgan Stanley Private Equity Asia"/>
    <n v="30000000"/>
    <x v="0"/>
    <n v="9"/>
    <s v="Ahmedabad-Hospital &amp; Health Care"/>
    <s v="Cat C"/>
    <e v="#NAME?"/>
    <s v="Ahmedabad -Hospital &amp; Health Care"/>
    <x v="5"/>
    <s v="CAT C"/>
    <x v="1"/>
  </r>
  <r>
    <x v="382"/>
    <n v="2015"/>
    <s v="201"/>
    <x v="3"/>
    <s v="Computer Software"/>
    <s v="AI to help enterprises transform the employee experience."/>
    <s v="Mayank Goyal, Anand Prajapati"/>
    <s v="Bessemer Venture Partners"/>
    <n v="30000000"/>
    <x v="4"/>
    <n v="9"/>
    <s v="Gurugram-Computer Software"/>
    <s v="Cat C"/>
    <e v="#NAME?"/>
    <s v="Gurugram -Computer Software"/>
    <x v="5"/>
    <s v="CAT B"/>
    <x v="1"/>
  </r>
  <r>
    <x v="383"/>
    <n v="2011"/>
    <s v="201"/>
    <x v="3"/>
    <s v="EdTech"/>
    <s v="Sunstone Eduversity is a one-of-its-kind business school operating in an asset-light model since 2011."/>
    <s v="Ashish Munjal, Piyush Nangru"/>
    <s v="WestBridge Capital"/>
    <n v="28000000"/>
    <x v="4"/>
    <n v="10"/>
    <s v="Gurugram-EdTech"/>
    <s v="Cat C"/>
    <e v="#NAME?"/>
    <s v="Gurugram -EdTech"/>
    <x v="5"/>
    <s v="CAT B"/>
    <x v="3"/>
  </r>
  <r>
    <x v="384"/>
    <n v="2019"/>
    <s v="201"/>
    <x v="5"/>
    <s v="Tech startup"/>
    <s v="Building an eco-system for car owners which will be a one-stop solution for all their needs."/>
    <s v="Amit Lakhotia"/>
    <s v="Sequoia Capital, Matrix Partners"/>
    <n v="25000000"/>
    <x v="4"/>
    <n v="11"/>
    <s v="New Delhi-Tech startup"/>
    <s v="Cat C"/>
    <e v="#NAME?"/>
    <s v="New Delhi -Tech startup"/>
    <x v="5"/>
    <s v="CAT C"/>
    <x v="0"/>
  </r>
  <r>
    <x v="385"/>
    <n v="2015"/>
    <s v="201"/>
    <x v="0"/>
    <s v="Design"/>
    <s v="Design Cafe is on a mission to democratize good design for homes in India."/>
    <s v="Shezan Bhojani, Gita Ramanan"/>
    <s v="Westbridge Capital, Sixth Sense Ventures"/>
    <n v="25000000"/>
    <x v="0"/>
    <n v="9"/>
    <s v="Bangalore-Design"/>
    <s v="Cat C"/>
    <e v="#NAME?"/>
    <s v="Bangalore -Design"/>
    <x v="5"/>
    <s v="CAT A"/>
    <x v="1"/>
  </r>
  <r>
    <x v="386"/>
    <n v="2018"/>
    <s v="201"/>
    <x v="5"/>
    <s v="Financial Services"/>
    <s v="Credgenics is India’s first of it's kind NPA resolution platform backed by credible investors including Accel Partners and Titan Capital."/>
    <s v="Rishabh Goel, Mayank Khera, Anand Agrawal"/>
    <s v="Westbridge Capital, Tanglin Venture Partners"/>
    <n v="25000000"/>
    <x v="7"/>
    <n v="8"/>
    <s v="New Delhi-Financial Services"/>
    <s v="Cat C"/>
    <e v="#NAME?"/>
    <s v="New Delhi -Financial Services"/>
    <x v="5"/>
    <s v="CAT C"/>
    <x v="0"/>
  </r>
  <r>
    <x v="387"/>
    <n v="2017"/>
    <s v="201"/>
    <x v="5"/>
    <s v="FinTech"/>
    <s v="An education loan platform to finance meritorious students for the college expenses by underwriting future employability"/>
    <s v="Avinash Kumar"/>
    <s v="Capital India"/>
    <n v="25000000"/>
    <x v="0"/>
    <n v="7"/>
    <s v="New Delhi-FinTech"/>
    <s v="Cat C"/>
    <e v="#NAME?"/>
    <s v="New Delhi -FinTech"/>
    <x v="5"/>
    <s v="CAT C"/>
    <x v="1"/>
  </r>
  <r>
    <x v="388"/>
    <n v="2014"/>
    <s v="201"/>
    <x v="3"/>
    <s v="Real Estate"/>
    <s v="India’s largest tech enabled Real Estate Brokerage and Mortgage Marketplace"/>
    <s v="Tanuj Shori"/>
    <s v="ADM Capital"/>
    <n v="25000000"/>
    <x v="0"/>
    <n v="7"/>
    <s v="Gurugram-Real Estate"/>
    <s v="Cat C"/>
    <e v="#NAME?"/>
    <s v="Gurugram -Real Estate"/>
    <x v="5"/>
    <s v="CAT B"/>
    <x v="2"/>
  </r>
  <r>
    <x v="389"/>
    <n v="2019"/>
    <s v="201"/>
    <x v="1"/>
    <s v="Health, Wellness &amp; Fitness"/>
    <s v="A platform of digital first health clinics for men and women"/>
    <s v="Dhyanesh Shah"/>
    <s v="Sequoia"/>
    <n v="24000000"/>
    <x v="7"/>
    <n v="11"/>
    <s v="Mumbai-Health, Wellness &amp; Fitness"/>
    <s v="Cat C"/>
    <e v="#NAME?"/>
    <s v="Mumbai -Health, Wellness &amp; Fitness"/>
    <x v="5"/>
    <s v="CAT A"/>
    <x v="1"/>
  </r>
  <r>
    <x v="390"/>
    <n v="2015"/>
    <s v="201"/>
    <x v="0"/>
    <s v="D2C jewellery"/>
    <s v="A company that styles jewellery for the contemporary wardrobe."/>
    <s v="Saroja Yeramili"/>
    <s v="9Unicorns, Symphony International Holdings Limited, Value Quest"/>
    <n v="24000000"/>
    <x v="0"/>
    <n v="10"/>
    <s v="Bangalore-D2C jewellery"/>
    <s v="Cat C"/>
    <e v="#NAME?"/>
    <s v="Bangalore -D2C jewellery"/>
    <x v="5"/>
    <s v="CAT A"/>
    <x v="1"/>
  </r>
  <r>
    <x v="391"/>
    <n v="2014"/>
    <s v="201"/>
    <x v="0"/>
    <s v="Information Technology &amp; Services"/>
    <s v="BetterPlace is India’s largest technology platform delivering digital solutions for blue-collar workforce management, throughout the entire value chain."/>
    <s v="Pravin Agarwala"/>
    <s v="Jungle Ventures, CX Partners"/>
    <n v="24000000"/>
    <x v="9"/>
    <n v="9"/>
    <s v="Bangalore-Information Technology &amp; Services"/>
    <s v="Cat C"/>
    <e v="#NAME?"/>
    <s v="Bangalore -Information Technology &amp; Services"/>
    <x v="5"/>
    <s v="CAT A"/>
    <x v="1"/>
  </r>
  <r>
    <x v="392"/>
    <n v="2016"/>
    <s v="201"/>
    <x v="0"/>
    <s v="AI startup"/>
    <s v="Enabling enterprises to automate their contact centre operations using Voice AI."/>
    <s v="Sourabh Gupta, Akshay Deshraj"/>
    <s v="WestBridge Capital"/>
    <n v="23000000"/>
    <x v="4"/>
    <n v="9"/>
    <s v="Bangalore-AI startup"/>
    <s v="Cat C"/>
    <e v="#NAME?"/>
    <s v="Bangalore -AI startup"/>
    <x v="5"/>
    <s v="CAT A"/>
    <x v="0"/>
  </r>
  <r>
    <x v="393"/>
    <n v="2018"/>
    <s v="201"/>
    <x v="0"/>
    <s v="OTT"/>
    <s v="Pocket FM lets users discover and enjoy the greatest selection of audio content ranging from audiobooks, stories and podcasts from the most diverse creator community."/>
    <s v="Rohan, Nishanth Srinivas, Prateek Dixit"/>
    <s v="Lightspeed, Times Group, Tanglin Venture Partners"/>
    <n v="22000000"/>
    <x v="4"/>
    <n v="12"/>
    <s v="Bangalore-OTT"/>
    <s v="Cat C"/>
    <e v="#NAME?"/>
    <s v="Bangalore -OTT"/>
    <x v="5"/>
    <s v="CAT A"/>
    <x v="0"/>
  </r>
  <r>
    <x v="394"/>
    <n v="2019"/>
    <s v="201"/>
    <x v="0"/>
    <s v="Automotive"/>
    <s v="A Research and development driven company on a mission to build the future of mobility that is electric and connected."/>
    <s v="Suhas Rajkumar"/>
    <m/>
    <n v="21000000"/>
    <x v="19"/>
    <n v="11"/>
    <s v="Bangalore-Automotive"/>
    <s v="Cat C"/>
    <e v="#NAME?"/>
    <s v="Bangalore -Automotive"/>
    <x v="5"/>
    <s v="CAT A"/>
    <x v="0"/>
  </r>
  <r>
    <x v="395"/>
    <n v="2016"/>
    <s v="201"/>
    <x v="36"/>
    <s v="AgriTech"/>
    <s v="AgNext is a fast-growing AgTech company that aims to solve quality and trust in food value chains by making them safer, transparent and fairer."/>
    <s v="Taranjeet Singh Bhamra"/>
    <s v="Alpha Wave Incubation"/>
    <n v="21000000"/>
    <x v="7"/>
    <n v="8"/>
    <s v="Chandigarh-AgriTech"/>
    <s v="Cat C"/>
    <e v="#NAME?"/>
    <s v="Chandigarh -AgriTech"/>
    <x v="5"/>
    <s v="CAT C"/>
    <x v="0"/>
  </r>
  <r>
    <x v="396"/>
    <n v="2012"/>
    <s v="201"/>
    <x v="1"/>
    <s v="Consumer Electronics"/>
    <s v="Atomberg has built the ‘Brushless DC Motor’ (BLDC) technology for ceiling fans in India and has continuously innovated and improved on the technology."/>
    <s v="Manoj, Sibabrata Das"/>
    <s v="Jungle Ventures"/>
    <n v="20000000"/>
    <x v="0"/>
    <n v="12"/>
    <s v="Mumbai-Consumer Electronics"/>
    <s v="Cat C"/>
    <e v="#NAME?"/>
    <s v="Mumbai -Consumer Electronics"/>
    <x v="5"/>
    <s v="CAT A"/>
    <x v="0"/>
  </r>
  <r>
    <x v="397"/>
    <n v="2014"/>
    <s v="201"/>
    <x v="0"/>
    <s v="Furniture"/>
    <s v="A home solutions and sleep company, currently collaborating with the world's biggest sleep influencer."/>
    <s v="Ankit Garg, Chaitanya Ramalingegowda"/>
    <s v="SIG"/>
    <n v="20000000"/>
    <x v="9"/>
    <n v="11"/>
    <s v="Bangalore-Furniture"/>
    <s v="Cat C"/>
    <e v="#NAME?"/>
    <s v="Bangalore -Furniture"/>
    <x v="5"/>
    <s v="CAT A"/>
    <x v="0"/>
  </r>
  <r>
    <x v="398"/>
    <n v="2017"/>
    <s v="201"/>
    <x v="15"/>
    <s v="Industrial Automation"/>
    <s v="Real-time, automated insights to increase plant efficiency"/>
    <s v="Vipin Raghavan, Priya Venkat, Arjunan PN"/>
    <s v="Ascent Capital"/>
    <n v="20000000"/>
    <x v="4"/>
    <n v="11"/>
    <s v="Pune-Industrial Automation"/>
    <s v="Cat C"/>
    <e v="#NAME?"/>
    <s v="Pune -Industrial Automation"/>
    <x v="5"/>
    <s v="CAT A"/>
    <x v="0"/>
  </r>
  <r>
    <x v="399"/>
    <n v="2015"/>
    <s v="201"/>
    <x v="5"/>
    <s v="Food &amp; Beverages"/>
    <s v="VAHDAM is among the world’s first vertically integrated online-first tea brands."/>
    <s v="Bala Sarda"/>
    <s v="IIFL AMC"/>
    <n v="20000000"/>
    <x v="10"/>
    <n v="9"/>
    <s v="New Delhi-Food &amp; Beverages"/>
    <s v="Cat C"/>
    <e v="#NAME?"/>
    <s v="New Delhi -Food &amp; Beverages"/>
    <x v="5"/>
    <s v="CAT C"/>
    <x v="0"/>
  </r>
  <r>
    <x v="400"/>
    <n v="2019"/>
    <s v="201"/>
    <x v="0"/>
    <s v="Financial Services"/>
    <s v="Klub was founded with the vision of revolutionizing growth capital for Asia’s most loved brands.a"/>
    <s v="Anurakt Jain, Ishita Verma"/>
    <s v="9Unicorns, Sequoia Capital India’s Surge"/>
    <n v="20000000"/>
    <x v="0"/>
    <n v="8"/>
    <s v="Bangalore-Financial Services"/>
    <s v="Cat C"/>
    <e v="#NAME?"/>
    <s v="Bangalore -Financial Services"/>
    <x v="5"/>
    <s v="CAT A"/>
    <x v="0"/>
  </r>
  <r>
    <x v="401"/>
    <n v="2016"/>
    <s v="201"/>
    <x v="3"/>
    <s v="E-learning"/>
    <s v="The multilingual edtech platform provides 360 degree learning solutions catering to all major educational needs of Tier II, tier III including online courses for competitive exams"/>
    <s v="Anil Nagar, Saurabh Bansal"/>
    <s v="WestBridge Capital"/>
    <n v="20000000"/>
    <x v="4"/>
    <n v="11"/>
    <s v="Gurugram-E-learning"/>
    <s v="Cat C"/>
    <e v="#NAME?"/>
    <s v="Gurugram -E-learning"/>
    <x v="5"/>
    <s v="CAT B"/>
    <x v="1"/>
  </r>
  <r>
    <x v="402"/>
    <n v="2015"/>
    <s v="201"/>
    <x v="3"/>
    <s v="Logistics"/>
    <s v="GoBOLT is a tech-logistics company operating in Line Haul &amp; Short Haul Trucking, creating value through dis-intermediation, increased asset utilization and extensive use of technology."/>
    <s v="Naitik Baghla, Parag Aggarwal, Sumit Sharma"/>
    <s v="Paragon Partners, Aavishkaar Capital"/>
    <n v="20000000"/>
    <x v="4"/>
    <n v="6"/>
    <s v="Gurugram-Logistics"/>
    <s v="Cat C"/>
    <e v="#NAME?"/>
    <s v="Gurugram -Logistics"/>
    <x v="5"/>
    <s v="CAT B"/>
    <x v="3"/>
  </r>
  <r>
    <x v="403"/>
    <n v="2015"/>
    <s v="201"/>
    <x v="1"/>
    <s v="Retail"/>
    <s v="LoveLocal (formerly known as m.Paani) is bringing Trusted Local Shops Online and empowering them to deliver the neighbourhood shopping experience of the future."/>
    <s v="Akanksha Hazari"/>
    <s v="Vulcan Capital"/>
    <n v="18000000"/>
    <x v="14"/>
    <n v="10"/>
    <s v="Mumbai-Retail"/>
    <s v="Cat C"/>
    <e v="#NAME?"/>
    <s v="Mumbai -Retail"/>
    <x v="5"/>
    <s v="CAT A"/>
    <x v="0"/>
  </r>
  <r>
    <x v="404"/>
    <n v="2016"/>
    <s v="201"/>
    <x v="7"/>
    <s v="SaaS"/>
    <s v="Building high impact communication, workflow and productivity tools for sales and support teams throughout the globe."/>
    <s v="Gaurav Sharma"/>
    <s v="Base 10 Partners, Eight Roads Ventures"/>
    <n v="17000000"/>
    <x v="7"/>
    <n v="10"/>
    <s v="Noida-SaaS"/>
    <s v="Cat C"/>
    <e v="#NAME?"/>
    <s v="Noida -SaaS"/>
    <x v="5"/>
    <s v="CAT C"/>
    <x v="0"/>
  </r>
  <r>
    <x v="405"/>
    <n v="2011"/>
    <s v="201"/>
    <x v="3"/>
    <s v="Food &amp; Beverages"/>
    <s v="Wingreens Farms is a fully integrated (farm to retail) Food Company in the business of making and selling a range of fresh, healthy, tasty and innovative food products."/>
    <s v="Anju C Srivastava, Arjun Srivastava"/>
    <s v="Investcorp, Omidyar Network"/>
    <n v="17000000"/>
    <x v="0"/>
    <n v="11"/>
    <s v="Gurugram-Food &amp; Beverages"/>
    <s v="Cat C"/>
    <e v="#NAME?"/>
    <s v="Gurugram -Food &amp; Beverages"/>
    <x v="5"/>
    <s v="CAT B"/>
    <x v="1"/>
  </r>
  <r>
    <x v="406"/>
    <n v="2015"/>
    <s v="201"/>
    <x v="0"/>
    <s v="Hospitality"/>
    <s v="Treebo Hotels is India's most loved hotel chain in the premium-budget segment."/>
    <s v="Sidharth Gupta, Kadam Jeet Jain, Rahul Chaudhary"/>
    <s v="Accor"/>
    <n v="16000000"/>
    <x v="10"/>
    <n v="6"/>
    <s v="Bangalore-Hospitality"/>
    <s v="Cat C"/>
    <e v="#NAME?"/>
    <s v="Bangalore -Hospitality"/>
    <x v="5"/>
    <s v="CAT A"/>
    <x v="1"/>
  </r>
  <r>
    <x v="407"/>
    <n v="2013"/>
    <s v="201"/>
    <x v="0"/>
    <s v="Lifestyle"/>
    <s v="House of Kieraya, well-known for furniture and lifestyle rental brand Furlenco"/>
    <s v="Ajith Mohan Karimpana"/>
    <s v="TradeCred"/>
    <n v="15000000"/>
    <x v="0"/>
    <n v="8"/>
    <s v="Bangalore-Lifestyle"/>
    <s v="Cat C"/>
    <e v="#NAME?"/>
    <s v="Bangalore -Lifestyle"/>
    <x v="5"/>
    <s v="CAT A"/>
    <x v="1"/>
  </r>
  <r>
    <x v="408"/>
    <n v="2018"/>
    <s v="201"/>
    <x v="3"/>
    <s v="Logistics"/>
    <s v="An end-to-end supply chain analytics company that provides execution and analytics solutions which are comprehensive and customized."/>
    <s v="Lalit, Sarita Das"/>
    <s v="GEF Capital’s South Asia Fund"/>
    <n v="15000000"/>
    <x v="4"/>
    <n v="7"/>
    <s v="Gurugram-Logistics"/>
    <s v="Cat C"/>
    <e v="#NAME?"/>
    <s v="Gurugram -Logistics"/>
    <x v="5"/>
    <s v="CAT B"/>
    <x v="1"/>
  </r>
  <r>
    <x v="409"/>
    <n v="2015"/>
    <s v="201"/>
    <x v="1"/>
    <s v="E-learning"/>
    <s v="An AI-powered right skilling suite that helps enterprises unlock business potential."/>
    <s v="Subramanian Viswanathan, Kuljit Chadha"/>
    <s v="Dallas Venture Capital, Mars Growth Capital"/>
    <n v="13000000"/>
    <x v="4"/>
    <n v="11"/>
    <s v="Mumbai-E-learning"/>
    <s v="Cat C"/>
    <e v="#NAME?"/>
    <s v="Mumbai -E-learning"/>
    <x v="5"/>
    <s v="CAT A"/>
    <x v="1"/>
  </r>
  <r>
    <x v="410"/>
    <n v="2017"/>
    <s v="201"/>
    <x v="3"/>
    <s v="Education Management"/>
    <s v="PlanetSpark is building the World Leader in Communication Skills for children in the age groups of 4 to 14 years"/>
    <s v="Maneesh Dhooper, Kunal Malik"/>
    <s v="Binny Bansal, Deep Kalra, Dr Ashish Gupta, Gokul Rajaram, Shirish Nadkarni"/>
    <n v="13000000"/>
    <x v="4"/>
    <n v="12"/>
    <s v="Gurugram-Education Management"/>
    <s v="Cat C"/>
    <e v="#NAME?"/>
    <s v="Gurugram -Education Management"/>
    <x v="5"/>
    <s v="CAT B"/>
    <x v="2"/>
  </r>
  <r>
    <x v="411"/>
    <n v="2019"/>
    <s v="201"/>
    <x v="0"/>
    <s v="Logistics &amp; Supply Chain"/>
    <s v="India’s first Plug-n-Play distribution ecosystem for brands"/>
    <s v="Abhishek Nehru, Santosh Dabke"/>
    <s v="Sojitz Corporation, Stride Ventures"/>
    <n v="12000000"/>
    <x v="14"/>
    <n v="12"/>
    <s v="Bangalore-Logistics &amp; Supply Chain"/>
    <s v="Cat C"/>
    <e v="#NAME?"/>
    <s v="Bangalore -Logistics &amp; Supply Chain"/>
    <x v="5"/>
    <s v="CAT A"/>
    <x v="1"/>
  </r>
  <r>
    <x v="412"/>
    <n v="2018"/>
    <s v="201"/>
    <x v="15"/>
    <s v="Hospital &amp; Health Care"/>
    <s v="India's first health insurance with unlimited primary care for employees."/>
    <s v="Amrit Singh, Mayank Kale"/>
    <s v="Elevation, General Catalyst"/>
    <n v="12000000"/>
    <x v="0"/>
    <n v="10"/>
    <s v="Pune-Hospital &amp; Health Care"/>
    <s v="Cat C"/>
    <e v="#NAME?"/>
    <s v="Pune -Hospital &amp; Health Care"/>
    <x v="5"/>
    <s v="CAT A"/>
    <x v="0"/>
  </r>
  <r>
    <x v="413"/>
    <n v="2017"/>
    <s v="201"/>
    <x v="2"/>
    <s v="Information Technology &amp; Services"/>
    <s v="Building tech infrastructure to help NFT commerce go mainstream"/>
    <s v="Ramkumar Subramaniam, Kamesh Elangovan"/>
    <s v="Kalaari Capital"/>
    <n v="12000000"/>
    <x v="7"/>
    <n v="11"/>
    <s v="Chennai-Information Technology &amp; Services"/>
    <s v="Cat C"/>
    <e v="#NAME?"/>
    <s v="Chennai -Information Technology &amp; Services"/>
    <x v="5"/>
    <s v="CAT C"/>
    <x v="1"/>
  </r>
  <r>
    <x v="414"/>
    <n v="2010"/>
    <s v="201"/>
    <x v="3"/>
    <s v="EdTech"/>
    <s v="Camp K12 is a global online school for 21st century skills, teaching Coding and other STEAM subjects to kids age 6-18 via LIVE, interactive, gamified online sessions"/>
    <s v="Anshul Bhagi"/>
    <s v="Matrix Partners India, Elevation Capital"/>
    <n v="12000000"/>
    <x v="0"/>
    <n v="8"/>
    <s v="Gurugram-EdTech"/>
    <s v="Cat C"/>
    <e v="#NAME?"/>
    <s v="Gurugram -EdTech"/>
    <x v="5"/>
    <s v="CAT B"/>
    <x v="1"/>
  </r>
  <r>
    <x v="415"/>
    <n v="2015"/>
    <s v="201"/>
    <x v="3"/>
    <s v="Logistics &amp; Supply Chain"/>
    <s v="India's 1st Virtual Logistics solution catering to Global Brands/SMEs/Online sellers/AmazonSellers"/>
    <s v="Rhitiman Majumdar, Gaurav Mangla, Ankit Kaushik"/>
    <s v="IIFL, Amicus Capital, Ananta Capital"/>
    <n v="12000000"/>
    <x v="4"/>
    <n v="8"/>
    <s v="Gurugram-Logistics &amp; Supply Chain"/>
    <s v="Cat C"/>
    <e v="#NAME?"/>
    <s v="Gurugram -Logistics &amp; Supply Chain"/>
    <x v="5"/>
    <s v="CAT B"/>
    <x v="1"/>
  </r>
  <r>
    <x v="416"/>
    <n v="2016"/>
    <s v="201"/>
    <x v="2"/>
    <s v="Automation"/>
    <s v="Detect Technologies is a leading Industrial AI company that is building innovative solutions and cutting-edge technology for the industrial ecosystem."/>
    <s v="Daniel Raj David"/>
    <s v="Accel Partners, Elevation Capital"/>
    <n v="12000000"/>
    <x v="0"/>
    <n v="6"/>
    <s v="Chennai-Automation"/>
    <s v="Cat C"/>
    <e v="#NAME?"/>
    <s v="Chennai -Automation"/>
    <x v="5"/>
    <s v="CAT C"/>
    <x v="3"/>
  </r>
  <r>
    <x v="417"/>
    <n v="2016"/>
    <s v="201"/>
    <x v="1"/>
    <s v="SaaS"/>
    <s v="Toch is an AI-driven platform that helps broadcasters, OTT platforms, media platforms, and creators to revolutionize videos."/>
    <s v="Vinayak Shrivastav, Saket Dandotia, Alok Patil"/>
    <m/>
    <n v="11000000"/>
    <x v="7"/>
    <n v="10"/>
    <s v="Mumbai-SaaS"/>
    <s v="Cat C"/>
    <e v="#NAME?"/>
    <s v="Mumbai -SaaS"/>
    <x v="5"/>
    <s v="CAT A"/>
    <x v="0"/>
  </r>
  <r>
    <x v="418"/>
    <n v="2016"/>
    <s v="201"/>
    <x v="15"/>
    <s v="Health, Wellness &amp; Fitness"/>
    <s v="FITTR’s mission is to reach out to 50 million people and make them fit, create jobs in the fitness industry, teach people how easy it is to stay fit and move together as a Wolfpack."/>
    <s v="Rohit Chattopadhyay, Jitendra Chouksey, Suniel Shetty, Sonal Singh, Bala Dabbedi"/>
    <s v="Dream Capital, Elysian Park Ventures"/>
    <n v="11000000"/>
    <x v="7"/>
    <n v="9"/>
    <s v="Pune-Health, Wellness &amp; Fitness"/>
    <s v="Cat C"/>
    <e v="#NAME?"/>
    <s v="Pune -Health, Wellness &amp; Fitness"/>
    <x v="5"/>
    <s v="CAT A"/>
    <x v="0"/>
  </r>
  <r>
    <x v="419"/>
    <n v="2015"/>
    <s v="201"/>
    <x v="1"/>
    <s v="Financial Services"/>
    <s v="P2P lending platform delivering high returns of up to 12% p.a. for 5 years to investors."/>
    <s v="Bhavin Patel, Dipesh Karki"/>
    <s v="Tuscan Ventures, Ohm Stock Brokers, Artha Venture Fund"/>
    <n v="10000000"/>
    <x v="7"/>
    <n v="12"/>
    <s v="Mumbai-Financial Services"/>
    <s v="Cat C"/>
    <e v="#NAME?"/>
    <s v="Mumbai -Financial Services"/>
    <x v="5"/>
    <s v="CAT A"/>
    <x v="0"/>
  </r>
  <r>
    <x v="420"/>
    <n v="2013"/>
    <s v="201"/>
    <x v="1"/>
    <s v="Logistics &amp; Supply Chain"/>
    <s v="&quot;Leading Enterprise in Asset Pooling&quot; India's Largest Sustainable Supply Chain Solutions Company."/>
    <s v="Anurag Malempati"/>
    <s v="CDC Group"/>
    <n v="10000000"/>
    <x v="0"/>
    <n v="11"/>
    <s v="Mumbai-Logistics &amp; Supply Chain"/>
    <s v="Cat C"/>
    <e v="#NAME?"/>
    <s v="Mumbai -Logistics &amp; Supply Chain"/>
    <x v="5"/>
    <s v="CAT A"/>
    <x v="3"/>
  </r>
  <r>
    <x v="421"/>
    <n v="2014"/>
    <s v="201"/>
    <x v="0"/>
    <s v="Furniture Rental"/>
    <s v="Furniture, appliances, electronics, and fitness products on monthly rental subscriptions."/>
    <s v="Geetansh Bamania"/>
    <s v="Accel, Bain Capital"/>
    <n v="10000000"/>
    <x v="0"/>
    <n v="11"/>
    <s v="Bangalore-Furniture Rental"/>
    <s v="Cat C"/>
    <e v="#NAME?"/>
    <s v="Bangalore -Furniture Rental"/>
    <x v="5"/>
    <s v="CAT A"/>
    <x v="0"/>
  </r>
  <r>
    <x v="422"/>
    <n v="2011"/>
    <s v="201"/>
    <x v="1"/>
    <s v="Information Technology &amp; Services"/>
    <s v="IDfy helps people and business build authentic relationships by ensuring that both parties are who they claim to be and can be trusted."/>
    <s v="Ashok Hariharan"/>
    <s v="TransUnion, Blume Ventures"/>
    <n v="10000000"/>
    <x v="10"/>
    <n v="10"/>
    <s v="Mumbai-Information Technology &amp; Services"/>
    <s v="Cat C"/>
    <e v="#NAME?"/>
    <s v="Mumbai -Information Technology &amp; Services"/>
    <x v="5"/>
    <s v="CAT A"/>
    <x v="0"/>
  </r>
  <r>
    <x v="423"/>
    <n v="2015"/>
    <s v="201"/>
    <x v="1"/>
    <s v="Financial Services"/>
    <s v="ePaylater is a payment solution that aims to separate the experience of shopping from the hassles of payment process."/>
    <s v="Aurko Bhattacharya, Akshat Saxena"/>
    <s v="Responsibility, Blue Ashva Capital, Pravega Ventures"/>
    <n v="10000000"/>
    <x v="4"/>
    <n v="9"/>
    <s v="Mumbai-Financial Services"/>
    <s v="Cat C"/>
    <e v="#NAME?"/>
    <s v="Mumbai -Financial Services"/>
    <x v="5"/>
    <s v="CAT A"/>
    <x v="0"/>
  </r>
  <r>
    <x v="424"/>
    <n v="2016"/>
    <s v="201"/>
    <x v="1"/>
    <s v="Investment Management"/>
    <s v="Sanctum is an Indian wealth management firm which has acquired RBS India’s Private Banking business."/>
    <s v="Shiv Gupta"/>
    <s v="The Xander Group"/>
    <n v="10000000"/>
    <x v="0"/>
    <n v="9"/>
    <s v="Mumbai-Investment Management"/>
    <s v="Cat C"/>
    <e v="#NAME?"/>
    <s v="Mumbai -Investment Management"/>
    <x v="5"/>
    <s v="CAT A"/>
    <x v="0"/>
  </r>
  <r>
    <x v="425"/>
    <n v="2017"/>
    <s v="201"/>
    <x v="5"/>
    <s v="E-learning"/>
    <s v="Offer pedagogically differentiated technology driven solutions that lead to critical thinking and achievement of higher learning outcomes"/>
    <s v="Sarvesh Shrivastava, Ved Prakash Khatri, Amit Kapoor"/>
    <s v="Lightrock India"/>
    <n v="10000000"/>
    <x v="9"/>
    <n v="9"/>
    <s v="New Delhi-E-learning"/>
    <s v="Cat C"/>
    <e v="#NAME?"/>
    <s v="New Delhi -E-learning"/>
    <x v="5"/>
    <s v="CAT C"/>
    <x v="0"/>
  </r>
  <r>
    <x v="426"/>
    <n v="2016"/>
    <s v="201"/>
    <x v="5"/>
    <s v="Wine &amp; Spirits"/>
    <s v="Boutique Spirit Brands is a leading Brand creation &amp; manufacturing company of Branded alcoholic beverages in India."/>
    <s v="Rahul Gagerna"/>
    <s v="IIFL , Anicut Angel Fund , Kae Capital , TradeCred"/>
    <n v="10000000"/>
    <x v="0"/>
    <n v="9"/>
    <s v="New Delhi-Wine &amp; Spirits"/>
    <s v="Cat C"/>
    <e v="#NAME?"/>
    <s v="New Delhi -Wine &amp; Spirits"/>
    <x v="5"/>
    <s v="CAT C"/>
    <x v="0"/>
  </r>
  <r>
    <x v="427"/>
    <n v="2019"/>
    <s v="201"/>
    <x v="1"/>
    <s v="E-learning"/>
    <s v="LIDO is an ed-tech company revolutionizing formal classroom education through a unique and immersive online classroom for every child in India."/>
    <s v="Sahil Sheth"/>
    <s v="Unilazer Ventures"/>
    <n v="10000000"/>
    <x v="0"/>
    <n v="9"/>
    <s v="Mumbai-E-learning"/>
    <s v="Cat C"/>
    <e v="#NAME?"/>
    <s v="Mumbai -E-learning"/>
    <x v="5"/>
    <s v="CAT A"/>
    <x v="0"/>
  </r>
  <r>
    <x v="428"/>
    <n v="2019"/>
    <s v="201"/>
    <x v="12"/>
    <s v="E-commerce"/>
    <s v="Empowering SMBs in India"/>
    <s v="Sonakshi Nathani, Ashutosh Singla"/>
    <s v="Sequoia Capital India"/>
    <n v="10000000"/>
    <x v="7"/>
    <n v="9"/>
    <s v="Hyderabad-E-commerce"/>
    <s v="Cat C"/>
    <e v="#NAME?"/>
    <s v="Hyderabad -E-commerce"/>
    <x v="5"/>
    <s v="CAT B"/>
    <x v="1"/>
  </r>
  <r>
    <x v="429"/>
    <n v="2012"/>
    <s v="201"/>
    <x v="5"/>
    <s v="Consumer Goods"/>
    <s v="Soothe is a consumer goods company engaged in manufacture, marketing &amp; distribution of Personal Hygiene products."/>
    <s v="Sahil Dharia"/>
    <s v="A91 Partners"/>
    <n v="10000000"/>
    <x v="9"/>
    <n v="8"/>
    <s v="New Delhi-Consumer Goods"/>
    <s v="Cat C"/>
    <e v="#NAME?"/>
    <s v="New Delhi -Consumer Goods"/>
    <x v="5"/>
    <s v="CAT C"/>
    <x v="0"/>
  </r>
  <r>
    <x v="430"/>
    <n v="2016"/>
    <s v="201"/>
    <x v="0"/>
    <s v="FinTech"/>
    <s v="India's Most Preferred Instant Loan App"/>
    <s v="Jayant Upadhyay, Amit Chandel, Rohit Garg"/>
    <s v="Northern Arc, Vivriti Capital"/>
    <n v="10000000"/>
    <x v="0"/>
    <n v="7"/>
    <s v="Bangalore-FinTech"/>
    <s v="Cat C"/>
    <e v="#NAME?"/>
    <s v="Bangalore -FinTech"/>
    <x v="5"/>
    <s v="CAT A"/>
    <x v="0"/>
  </r>
  <r>
    <x v="431"/>
    <n v="2018"/>
    <s v="201"/>
    <x v="37"/>
    <s v="Automotive"/>
    <s v="CHARGE+ZONE is a tech-driven EV Charging infrastructure company specializing in B2B and B2C charging services on both dedicated and opportunity based charging using smart-grid network."/>
    <s v="Kartikey Hariyani"/>
    <s v="Venture Catalysts"/>
    <n v="10000000"/>
    <x v="0"/>
    <n v="12"/>
    <s v="Vadodara-Automotive"/>
    <s v="Cat C"/>
    <e v="#NAME?"/>
    <s v="Vadodara -Automotive"/>
    <x v="5"/>
    <s v="CAT C"/>
    <x v="3"/>
  </r>
  <r>
    <x v="432"/>
    <n v="2016"/>
    <s v="201"/>
    <x v="38"/>
    <s v="AgriTech"/>
    <s v="Create a difference in farming by bringing timely information, technology and right kind of inputs to achieve better yields for farmers."/>
    <s v="Tauseef Khan, Harshit Gupta"/>
    <s v="Z3Partners"/>
    <n v="10000000"/>
    <x v="0"/>
    <n v="10"/>
    <s v="Indore-AgriTech"/>
    <s v="Cat C"/>
    <e v="#NAME?"/>
    <s v="Indore -AgriTech"/>
    <x v="5"/>
    <s v="CAT C"/>
    <x v="1"/>
  </r>
  <r>
    <x v="433"/>
    <n v="2010"/>
    <s v="201"/>
    <x v="2"/>
    <s v="Legal Services"/>
    <s v="India's largest Legal, Compliance &amp; Tax services platform, and trusted partner in making legal simple!"/>
    <s v="Hrishikesh Datar"/>
    <s v="InCorp India"/>
    <n v="10000000"/>
    <x v="0"/>
    <n v="10"/>
    <s v="Chennai-Legal Services"/>
    <s v="Cat C"/>
    <e v="#NAME?"/>
    <s v="Chennai -Legal Services"/>
    <x v="5"/>
    <s v="CAT C"/>
    <x v="1"/>
  </r>
  <r>
    <x v="434"/>
    <n v="2018"/>
    <s v="201"/>
    <x v="3"/>
    <s v="Healthcare"/>
    <s v="Bella Vita Organic or ‘The Good Life’ is dedicated to creating handcrafted and organic beauty solutions inspired by the natural elements of the earth and age old beauty best practices."/>
    <s v="Aakash Anand"/>
    <s v="Ananta Capital"/>
    <n v="10000000"/>
    <x v="0"/>
    <n v="7"/>
    <s v="Gurugram-Healthcare"/>
    <s v="Cat C"/>
    <e v="#NAME?"/>
    <s v="Gurugram -Healthcare"/>
    <x v="5"/>
    <s v="CAT B"/>
    <x v="1"/>
  </r>
  <r>
    <x v="435"/>
    <n v="2018"/>
    <s v="201"/>
    <x v="3"/>
    <s v="FinTech"/>
    <s v="A blockchain products company, developing a proprietary product in the FinTech space"/>
    <s v="Mayank Tewari, Tushar Srivastava"/>
    <s v="Bertelsmann India"/>
    <n v="9500000"/>
    <x v="0"/>
    <n v="8"/>
    <s v="Gurugram-FinTech"/>
    <s v="Cat C"/>
    <e v="#NAME?"/>
    <s v="Gurugram -FinTech"/>
    <x v="5"/>
    <s v="CAT B"/>
    <x v="1"/>
  </r>
  <r>
    <x v="436"/>
    <n v="2010"/>
    <s v="201"/>
    <x v="0"/>
    <s v="Biotechnology"/>
    <s v="Sea6 Energy envisions a future where the abundant oceans will be our biomass farms of tomorrow - to provide solutions in energy, agriculture and food."/>
    <s v="Sailaja Nori, Nelson Vadassery, Sowmya Balendiran, Shrikumar Suryanarayan"/>
    <s v="Aqua-Spark"/>
    <n v="9000000"/>
    <x v="4"/>
    <n v="7"/>
    <s v="Bangalore-Biotechnology"/>
    <s v="Cat C"/>
    <e v="#NAME?"/>
    <s v="Bangalore -Biotechnology"/>
    <x v="5"/>
    <s v="CAT A"/>
    <x v="0"/>
  </r>
  <r>
    <x v="437"/>
    <n v="2019"/>
    <s v="201"/>
    <x v="5"/>
    <s v="SaaS startup"/>
    <s v="A mission - to help community builders become community entrepreneurs."/>
    <s v="Tarun Dhamija"/>
    <s v="Qualgro"/>
    <n v="9000000"/>
    <x v="7"/>
    <n v="6"/>
    <s v="New Delhi-SaaS startup"/>
    <s v="Cat C"/>
    <e v="#NAME?"/>
    <s v="New Delhi -SaaS startup"/>
    <x v="5"/>
    <s v="CAT C"/>
    <x v="0"/>
  </r>
  <r>
    <x v="438"/>
    <n v="2018"/>
    <s v="201"/>
    <x v="0"/>
    <s v="Gaming"/>
    <s v="Loco is India's leading live game streaming app."/>
    <s v="Anirudh Pandita, Ashwin Suresh"/>
    <s v="Krafton, Lumikai"/>
    <n v="9000000"/>
    <x v="1"/>
    <n v="6"/>
    <s v="Bangalore-Gaming"/>
    <s v="Cat C"/>
    <e v="#NAME?"/>
    <s v="Bangalore -Gaming"/>
    <x v="5"/>
    <s v="CAT A"/>
    <x v="0"/>
  </r>
  <r>
    <x v="439"/>
    <n v="2014"/>
    <s v="201"/>
    <x v="0"/>
    <s v="Deeptech"/>
    <s v="Log9 Materials is on a mission to make global energy 100% clean."/>
    <s v="Akshay Singhal, Kartik Hajela"/>
    <s v="Amara Raja Batteries"/>
    <n v="8500000"/>
    <x v="20"/>
    <n v="8"/>
    <s v="Bangalore-Deeptech"/>
    <s v="Cat C"/>
    <e v="#NAME?"/>
    <s v="Bangalore -Deeptech"/>
    <x v="5"/>
    <s v="CAT A"/>
    <x v="0"/>
  </r>
  <r>
    <x v="440"/>
    <n v="2016"/>
    <s v="201"/>
    <x v="0"/>
    <s v="Information Technology &amp; Services"/>
    <s v="Help companies such as Zomato, Swiggy, Flipkart, Uber, Shadowfax etc. hire blue-collar workers and are on track to become India's largest recruitment platform."/>
    <s v="Madhav Krishna"/>
    <s v="Khosla Ventures"/>
    <n v="8000000"/>
    <x v="7"/>
    <n v="9"/>
    <s v="Bangalore-Information Technology &amp; Services"/>
    <s v="Cat C"/>
    <e v="#NAME?"/>
    <s v="Bangalore -Information Technology &amp; Services"/>
    <x v="5"/>
    <s v="CAT A"/>
    <x v="0"/>
  </r>
  <r>
    <x v="441"/>
    <n v="2016"/>
    <s v="201"/>
    <x v="1"/>
    <s v="Consumer Services"/>
    <s v="Empowering local markets to sell online socially, our mission is to bring 25M sellers online by 2023"/>
    <s v="Mahima Kaul, Jasmeet Thind"/>
    <s v="Ameba Capital, 9Unicorns"/>
    <n v="8000000"/>
    <x v="19"/>
    <n v="9"/>
    <s v="Mumbai-Consumer Services"/>
    <s v="Cat C"/>
    <e v="#NAME?"/>
    <s v="Mumbai -Consumer Services"/>
    <x v="5"/>
    <s v="CAT A"/>
    <x v="0"/>
  </r>
  <r>
    <x v="442"/>
    <n v="2019"/>
    <s v="201"/>
    <x v="0"/>
    <s v="Financial Services"/>
    <s v="India’s first socially distributed full stack financial services platform for small town India"/>
    <s v="Vishal Chopra, Himanshu Gupta"/>
    <s v="3one4 Capital, Kalaari Capital"/>
    <n v="8000000"/>
    <x v="7"/>
    <n v="9"/>
    <s v="Bangalore-Financial Services"/>
    <s v="Cat C"/>
    <e v="#NAME?"/>
    <s v="Bangalore -Financial Services"/>
    <x v="5"/>
    <s v="CAT A"/>
    <x v="0"/>
  </r>
  <r>
    <x v="443"/>
    <n v="2016"/>
    <s v="201"/>
    <x v="39"/>
    <s v="Financial Services"/>
    <s v="AVIOM India Housing Finance Pvt. Ltd. is a venture started by experienced professionals with a vision to improve the standard of living of families from the informal sector in rural areas"/>
    <s v="Kajal Ilmi"/>
    <s v="Sabre Partners"/>
    <n v="8000000"/>
    <x v="9"/>
    <n v="10"/>
    <s v="Bhilwara-Financial Services"/>
    <s v="Cat C"/>
    <e v="#NAME?"/>
    <s v="Bhilwara -Financial Services"/>
    <x v="5"/>
    <s v="CAT C"/>
    <x v="1"/>
  </r>
  <r>
    <x v="444"/>
    <n v="2015"/>
    <s v="201"/>
    <x v="5"/>
    <s v="Health, Wellness &amp; Fitness"/>
    <s v="Visit is a 360° integrated, highly engaging Health Benefits Platform- covering end to end health &amp; wellness management."/>
    <s v="Shashvat Tripathi, Anurag Prasad, Vaibhav Singh, Chetan Anand"/>
    <s v="Docprime Technologies"/>
    <n v="7500000"/>
    <x v="0"/>
    <n v="10"/>
    <s v="New Delhi-Health, Wellness &amp; Fitness"/>
    <s v="Cat C"/>
    <e v="#NAME?"/>
    <s v="New Delhi -Health, Wellness &amp; Fitness"/>
    <x v="5"/>
    <s v="CAT C"/>
    <x v="0"/>
  </r>
  <r>
    <x v="445"/>
    <n v="2015"/>
    <s v="201"/>
    <x v="0"/>
    <s v="Computer &amp; Network Security"/>
    <s v="AI-powered Digital Risk Monitoring platform that provides real-time visibility of cyber threats and actionable Intel."/>
    <s v="Rahul Sasi"/>
    <s v="MassMutual Ventures"/>
    <n v="7000000"/>
    <x v="7"/>
    <n v="12"/>
    <s v="Bangalore-Computer &amp; Network Security"/>
    <s v="Cat C"/>
    <e v="#NAME?"/>
    <s v="Bangalore -Computer &amp; Network Security"/>
    <x v="5"/>
    <s v="CAT A"/>
    <x v="0"/>
  </r>
  <r>
    <x v="446"/>
    <n v="2017"/>
    <s v="201"/>
    <x v="1"/>
    <s v="Information Technology &amp; Services"/>
    <s v="A mission to digitize millions of Indian SMEs so they can grow better."/>
    <s v="Ritesh Kumar, Sharad Sen Sharma, Rohan Sen Sharma"/>
    <s v="Tribe Capital, Prime Venture Partners"/>
    <n v="7000000"/>
    <x v="7"/>
    <n v="12"/>
    <s v="Mumbai-Information Technology &amp; Services"/>
    <s v="Cat C"/>
    <e v="#NAME?"/>
    <s v="Mumbai -Information Technology &amp; Services"/>
    <x v="5"/>
    <s v="CAT A"/>
    <x v="0"/>
  </r>
  <r>
    <x v="447"/>
    <n v="2015"/>
    <s v="201"/>
    <x v="0"/>
    <s v="Food &amp; Beverages"/>
    <s v="100% Natural Dog Treats."/>
    <s v="Bhupendra Khanal, Sneh Sharma"/>
    <s v="Sixth Sense Ventures"/>
    <n v="7000000"/>
    <x v="5"/>
    <n v="11"/>
    <s v="Bangalore-Food &amp; Beverages"/>
    <s v="Cat C"/>
    <e v="#NAME?"/>
    <s v="Bangalore -Food &amp; Beverages"/>
    <x v="5"/>
    <s v="CAT A"/>
    <x v="0"/>
  </r>
  <r>
    <x v="448"/>
    <n v="2018"/>
    <s v="201"/>
    <x v="12"/>
    <s v="E-commerce"/>
    <s v="An FMCG company selling nutritious products at an affordable price points."/>
    <s v="Raju Bhupati"/>
    <s v="OAKS Asset Management"/>
    <n v="7000000"/>
    <x v="7"/>
    <n v="11"/>
    <s v="Hyderabad-E-commerce"/>
    <s v="Cat C"/>
    <e v="#NAME?"/>
    <s v="Hyderabad -E-commerce"/>
    <x v="5"/>
    <s v="CAT B"/>
    <x v="0"/>
  </r>
  <r>
    <x v="449"/>
    <n v="2019"/>
    <s v="201"/>
    <x v="7"/>
    <s v="FinTech"/>
    <s v="Fintech powered digital agri ecosystem"/>
    <s v="Amit Sinha, Ashok Prasad"/>
    <s v="Incofin, NabVentures, Orios"/>
    <n v="7000000"/>
    <x v="7"/>
    <n v="11"/>
    <s v="Noida-FinTech"/>
    <s v="Cat C"/>
    <e v="#NAME?"/>
    <s v="Noida -FinTech"/>
    <x v="5"/>
    <s v="CAT C"/>
    <x v="0"/>
  </r>
  <r>
    <x v="450"/>
    <n v="2016"/>
    <s v="201"/>
    <x v="7"/>
    <s v="Insurance"/>
    <s v="GramCover is a tech-enabled insurance marketplace for rural India."/>
    <s v="Dhyanesh Bhatt"/>
    <s v="Siana Capital, Inflexor Ventures, Stride Ventures"/>
    <n v="7000000"/>
    <x v="7"/>
    <n v="10"/>
    <s v="Noida-Insurance"/>
    <s v="Cat C"/>
    <e v="#NAME?"/>
    <s v="Noida -Insurance"/>
    <x v="5"/>
    <s v="CAT C"/>
    <x v="0"/>
  </r>
  <r>
    <x v="451"/>
    <n v="2017"/>
    <s v="201"/>
    <x v="1"/>
    <s v="Information Technology &amp; Services"/>
    <s v="A technology company focused on helping people buy their first home with down payment assistance at zero interest cost."/>
    <s v="Madhusudan Sharma"/>
    <s v="9Unicorns, Varanium NexGen Fund"/>
    <n v="7000000"/>
    <x v="0"/>
    <n v="9"/>
    <s v="Mumbai-Information Technology &amp; Services"/>
    <s v="Cat C"/>
    <e v="#NAME?"/>
    <s v="Mumbai -Information Technology &amp; Services"/>
    <x v="5"/>
    <s v="CAT A"/>
    <x v="0"/>
  </r>
  <r>
    <x v="452"/>
    <n v="2017"/>
    <s v="201"/>
    <x v="3"/>
    <s v="Logistics &amp; Supply Chain"/>
    <s v="Zypp is working to convert all deliveries for e-commerce, grocery, medicine and food vertical to go electric with e-scooter sharing app."/>
    <s v="Akash Gupta, Rashi Agarwal"/>
    <s v="9Unicorns, Anthill Ventures"/>
    <n v="7000000"/>
    <x v="7"/>
    <n v="9"/>
    <s v="Gurugram-Logistics &amp; Supply Chain"/>
    <s v="Cat C"/>
    <e v="#NAME?"/>
    <s v="Gurugram -Logistics &amp; Supply Chain"/>
    <x v="5"/>
    <s v="CAT B"/>
    <x v="3"/>
  </r>
  <r>
    <x v="453"/>
    <n v="2018"/>
    <s v="201"/>
    <x v="3"/>
    <s v="Retail"/>
    <s v="India's First and Largest Network of Small-Town Kirana Stores"/>
    <s v="Abhishek Halder, Anilesh Yadav, Kumar Sangeetesh"/>
    <s v="Info Edge, FalconEdge"/>
    <n v="7000000"/>
    <x v="0"/>
    <n v="8"/>
    <s v="Gurugram-Retail"/>
    <s v="Cat C"/>
    <e v="#NAME?"/>
    <s v="Gurugram -Retail"/>
    <x v="5"/>
    <s v="CAT B"/>
    <x v="1"/>
  </r>
  <r>
    <x v="454"/>
    <n v="2016"/>
    <s v="201"/>
    <x v="0"/>
    <s v="Computer software"/>
    <s v="The easiest way to start a blog on personal domain for free &amp; connect with the readers through our dev community"/>
    <s v="Syed Fazle Rahman, Sandeep Panda"/>
    <s v="Salesforce Ventures, Sierra Ventures, Sequoia Capital India’s Surge"/>
    <n v="6700000"/>
    <x v="7"/>
    <n v="8"/>
    <s v="Bangalore-Computer software"/>
    <s v="Cat C"/>
    <e v="#NAME?"/>
    <s v="Bangalore -Computer software"/>
    <x v="5"/>
    <s v="CAT A"/>
    <x v="0"/>
  </r>
  <r>
    <x v="455"/>
    <n v="2019"/>
    <s v="201"/>
    <x v="0"/>
    <s v="Online Media"/>
    <s v="FRND is an audio dating app for Bharat"/>
    <s v="Bhanu Pratap Singh Tanwar, Hardik Bansal, Harshvardhan Chhangani"/>
    <s v="KRAFTON"/>
    <n v="6500000"/>
    <x v="7"/>
    <n v="12"/>
    <s v="Bangalore-Online Media"/>
    <s v="Cat C"/>
    <e v="#NAME?"/>
    <s v="Bangalore -Online Media"/>
    <x v="5"/>
    <s v="CAT A"/>
    <x v="0"/>
  </r>
  <r>
    <x v="456"/>
    <n v="2017"/>
    <s v="201"/>
    <x v="0"/>
    <s v="AgriTech"/>
    <s v="Provide personalized farm solution to the farmers. Only app to provide actionable insights based on weather changes."/>
    <s v="Sai Gole, Siddharth Dialani"/>
    <s v="Omnivore, India Quotient"/>
    <n v="6500000"/>
    <x v="7"/>
    <n v="9"/>
    <s v="Bangalore-AgriTech"/>
    <s v="Cat C"/>
    <e v="#NAME?"/>
    <s v="Bangalore -AgriTech"/>
    <x v="5"/>
    <s v="CAT A"/>
    <x v="0"/>
  </r>
  <r>
    <x v="457"/>
    <n v="2015"/>
    <s v="201"/>
    <x v="0"/>
    <s v="Automotive"/>
    <s v="CredR is India’s Most Trusted Used Two-Wheeler Consumer Brand that leverages Technology &amp; Processes to simplify the Used Two-wheeler Market."/>
    <s v="Sasidhar Nandigam"/>
    <s v="Yamaha Motors, Omidyar Network India, Eight Roads Ventures"/>
    <n v="6500000"/>
    <x v="0"/>
    <n v="6"/>
    <s v="Bangalore-Automotive"/>
    <s v="Cat C"/>
    <e v="#NAME?"/>
    <s v="Bangalore -Automotive"/>
    <x v="5"/>
    <s v="CAT A"/>
    <x v="0"/>
  </r>
  <r>
    <x v="458"/>
    <n v="2019"/>
    <s v="201"/>
    <x v="0"/>
    <s v="Health, Wellness &amp; Fitness"/>
    <s v="Ayu Health is a network of high quality hospitals focused on providing high quality healthcare for all."/>
    <s v="Himesh Joshi, Arijit Gupta, Karan Gupta"/>
    <s v="Vertex Ventures, Stellaris Venture Partners"/>
    <n v="6300000"/>
    <x v="7"/>
    <n v="9"/>
    <s v="Bangalore-Health, Wellness &amp; Fitness"/>
    <s v="Cat C"/>
    <e v="#NAME?"/>
    <s v="Bangalore -Health, Wellness &amp; Fitness"/>
    <x v="5"/>
    <s v="CAT A"/>
    <x v="0"/>
  </r>
  <r>
    <x v="459"/>
    <n v="2019"/>
    <s v="201"/>
    <x v="1"/>
    <s v="Information Technology &amp; Services"/>
    <s v="Anar Business Community App is a platform where businesses can create their free profile and grow their business network all over India."/>
    <s v="Nishank Jain, Sanjay Bhat"/>
    <s v="Elevation Capital, Accel India"/>
    <n v="6200000"/>
    <x v="1"/>
    <n v="9"/>
    <s v="Mumbai-Information Technology &amp; Services"/>
    <s v="Cat C"/>
    <e v="#NAME?"/>
    <s v="Mumbai -Information Technology &amp; Services"/>
    <x v="5"/>
    <s v="CAT A"/>
    <x v="0"/>
  </r>
  <r>
    <x v="460"/>
    <n v="2016"/>
    <s v="201"/>
    <x v="1"/>
    <s v="Food &amp; Beverages"/>
    <s v="Storia Foods and Beverages is committed to creating products that are natural, full of goodness and promote a healthy lifestyle."/>
    <s v="Vishal Shah"/>
    <s v="Sixth Sense Ventures"/>
    <n v="6000000"/>
    <x v="7"/>
    <n v="10"/>
    <s v="Mumbai-Food &amp; Beverages"/>
    <s v="Cat C"/>
    <e v="#NAME?"/>
    <s v="Mumbai -Food &amp; Beverages"/>
    <x v="5"/>
    <s v="CAT A"/>
    <x v="0"/>
  </r>
  <r>
    <x v="461"/>
    <n v="2016"/>
    <s v="201"/>
    <x v="0"/>
    <s v="Femtech"/>
    <s v="Healofy was created with a mission to experience special motherhood through its products and its inexhaustive and evergrowing babycare tips"/>
    <s v="Gaurav Aggarwal, Shubham Maheshwari"/>
    <s v="Celesta Capital, Omidyar Network India"/>
    <n v="6000000"/>
    <x v="4"/>
    <n v="10"/>
    <s v="Bangalore-Femtech"/>
    <s v="Cat C"/>
    <e v="#NAME?"/>
    <s v="Bangalore -Femtech"/>
    <x v="5"/>
    <s v="CAT A"/>
    <x v="0"/>
  </r>
  <r>
    <x v="462"/>
    <n v="2018"/>
    <s v="201"/>
    <x v="1"/>
    <s v="FinTech"/>
    <s v="The Future Of Vehicle Ownership!"/>
    <s v="Harsh Saruparia, Sumit Chhazed"/>
    <s v="Matrix Partners India"/>
    <n v="6000000"/>
    <x v="0"/>
    <n v="8"/>
    <s v="Mumbai-FinTech"/>
    <s v="Cat C"/>
    <e v="#NAME?"/>
    <s v="Mumbai -FinTech"/>
    <x v="5"/>
    <s v="CAT A"/>
    <x v="1"/>
  </r>
  <r>
    <x v="463"/>
    <n v="2019"/>
    <s v="201"/>
    <x v="0"/>
    <s v="Real Estate"/>
    <s v="Strata is an innovative tech-driven platform redefining Fractional Investments in Premium Commercial Real Estate"/>
    <s v="Sudarshan Lodha, Priyanka Rathore"/>
    <s v="Kotak Investment Advisors Limited, Gruhas Proptech"/>
    <n v="6000000"/>
    <x v="7"/>
    <n v="7"/>
    <s v="Bangalore-Real Estate"/>
    <s v="Cat C"/>
    <e v="#NAME?"/>
    <s v="Bangalore -Real Estate"/>
    <x v="5"/>
    <s v="CAT A"/>
    <x v="1"/>
  </r>
  <r>
    <x v="464"/>
    <n v="2019"/>
    <s v="201"/>
    <x v="1"/>
    <s v="Food &amp; Beverages"/>
    <s v="Believe simple, homely ingredients, minimally processed, are the secret to nutritious, tasty food"/>
    <s v="Shashank Mehta"/>
    <s v="Sequoia Capital"/>
    <n v="6000000"/>
    <x v="7"/>
    <n v="7"/>
    <s v="Mumbai-Food &amp; Beverages"/>
    <s v="Cat C"/>
    <e v="#NAME?"/>
    <s v="Mumbai -Food &amp; Beverages"/>
    <x v="5"/>
    <s v="CAT A"/>
    <x v="3"/>
  </r>
  <r>
    <x v="465"/>
    <n v="2016"/>
    <s v="201"/>
    <x v="1"/>
    <s v="EdTech"/>
    <s v="Skillmatics develops learning games for pre-school and primary school kids aged under 10"/>
    <s v="Dhvanil Sheth"/>
    <s v="Sequoia Capital India"/>
    <n v="6000000"/>
    <x v="7"/>
    <n v="6"/>
    <s v="Mumbai-EdTech"/>
    <s v="Cat C"/>
    <e v="#NAME?"/>
    <s v="Mumbai -EdTech"/>
    <x v="5"/>
    <s v="CAT A"/>
    <x v="0"/>
  </r>
  <r>
    <x v="466"/>
    <n v="2019"/>
    <s v="201"/>
    <x v="3"/>
    <s v="Health, Wellness &amp; Fitness"/>
    <s v="Mindhouse is a Yoga &amp; Nutrition driven personalized healthcare platform."/>
    <s v="Pooja Khanna, Pankaj Chaddah"/>
    <s v="Binny Bansal, General Catalyst"/>
    <n v="6000000"/>
    <x v="1"/>
    <n v="11"/>
    <s v="Gurugram-Health, Wellness &amp; Fitness"/>
    <s v="Cat C"/>
    <e v="#NAME?"/>
    <s v="Gurugram -Health, Wellness &amp; Fitness"/>
    <x v="5"/>
    <s v="CAT B"/>
    <x v="1"/>
  </r>
  <r>
    <x v="467"/>
    <n v="2017"/>
    <s v="201"/>
    <x v="3"/>
    <s v="Information Technology &amp; Services"/>
    <s v="O4S SaaS helps Consumer Brands to Digitize and Automate their Supply Chain thereby increasing Sales and Performance."/>
    <s v="Divay Kumar, Shreyans Sipani"/>
    <s v="Think Investments, Venture Highway"/>
    <n v="6000000"/>
    <x v="7"/>
    <n v="10"/>
    <s v="Gurugram-Information Technology &amp; Services"/>
    <s v="Cat C"/>
    <e v="#NAME?"/>
    <s v="Gurugram -Information Technology &amp; Services"/>
    <x v="5"/>
    <s v="CAT B"/>
    <x v="1"/>
  </r>
  <r>
    <x v="468"/>
    <n v="2015"/>
    <s v="201"/>
    <x v="3"/>
    <s v="Consumer Goods"/>
    <s v="India's largest premium discovery and trial platform!"/>
    <s v="Swagat Sarangi, Siddhartha Nangia."/>
    <s v="Fireside Ventures"/>
    <n v="6000000"/>
    <x v="7"/>
    <n v="8"/>
    <s v="Gurugram-Consumer Goods"/>
    <s v="Cat C"/>
    <e v="#NAME?"/>
    <s v="Gurugram -Consumer Goods"/>
    <x v="5"/>
    <s v="CAT B"/>
    <x v="1"/>
  </r>
  <r>
    <x v="469"/>
    <n v="2018"/>
    <s v="201"/>
    <x v="0"/>
    <s v="Information Services"/>
    <s v="The Best Skills Validation Platform that provides &quot;Interview As-A-Service&quot;​."/>
    <s v="Mohit Jain, Mehul Bhatt"/>
    <s v="Data Point Capital"/>
    <n v="5700000"/>
    <x v="7"/>
    <n v="10"/>
    <s v="Bangalore-Information Services"/>
    <s v="Cat C"/>
    <e v="#NAME?"/>
    <s v="Bangalore -Information Services"/>
    <x v="5"/>
    <s v="CAT A"/>
    <x v="0"/>
  </r>
  <r>
    <x v="470"/>
    <n v="2017"/>
    <s v="201"/>
    <x v="1"/>
    <s v="Financial Services"/>
    <s v="MarketWolf provides everyone an opportunity to begin their trading journey with a unique digital platform that is bold, simple and fun."/>
    <s v="Vishesh Dhingra, Thomas Joseph"/>
    <s v="Anil Thadani, Ashutosh Sinha, Roy van Leeuwen"/>
    <n v="5500000"/>
    <x v="1"/>
    <n v="10"/>
    <s v="Mumbai-Financial Services"/>
    <s v="Cat C"/>
    <e v="#NAME?"/>
    <s v="Mumbai -Financial Services"/>
    <x v="5"/>
    <s v="CAT A"/>
    <x v="1"/>
  </r>
  <r>
    <x v="471"/>
    <n v="2018"/>
    <s v="201"/>
    <x v="15"/>
    <s v="Veterinary"/>
    <s v="Wiggles India is a preventative healthcare brand for all things pets!"/>
    <s v="Anushka Iyer"/>
    <s v="Anthill Ventures"/>
    <n v="5500000"/>
    <x v="5"/>
    <n v="10"/>
    <s v="Pune-Veterinary"/>
    <s v="Cat C"/>
    <e v="#NAME?"/>
    <s v="Pune -Veterinary"/>
    <x v="5"/>
    <s v="CAT A"/>
    <x v="0"/>
  </r>
  <r>
    <x v="472"/>
    <n v="2017"/>
    <s v="201"/>
    <x v="15"/>
    <s v="Gaming"/>
    <s v="At SuperGaming, building India's best gaming company."/>
    <s v="Roby John, Sanket Nadhani, Navneet Waraich"/>
    <s v="Skycatcher, AET Fund, BAce Capital, Dream Incubator, 1Up Ventures"/>
    <n v="5500000"/>
    <x v="0"/>
    <n v="8"/>
    <s v="Pune-Gaming"/>
    <s v="Cat C"/>
    <e v="#NAME?"/>
    <s v="Pune -Gaming"/>
    <x v="5"/>
    <s v="CAT A"/>
    <x v="0"/>
  </r>
  <r>
    <x v="473"/>
    <n v="2012"/>
    <s v="201"/>
    <x v="15"/>
    <s v="Computer Software"/>
    <s v="E42 is the world’s leading Natural Language Processing- based AI platform driving enterprise cognition across processes."/>
    <s v="Animesh Samuel, Sanjeev Menon"/>
    <s v="Pavestone Ventures"/>
    <n v="5400000"/>
    <x v="7"/>
    <n v="10"/>
    <s v="Pune-Computer Software"/>
    <s v="Cat C"/>
    <e v="#NAME?"/>
    <s v="Pune -Computer Software"/>
    <x v="5"/>
    <s v="CAT A"/>
    <x v="0"/>
  </r>
  <r>
    <x v="474"/>
    <n v="2019"/>
    <s v="201"/>
    <x v="3"/>
    <s v="IT startup"/>
    <s v="Airblack is on a mission to help people convert their passion to a livelihood."/>
    <s v="Videt Jaiswal, Vaibhav Raj Gupta"/>
    <s v="Edge Ventures, Elevation Capital"/>
    <n v="5200000"/>
    <x v="7"/>
    <n v="6"/>
    <s v="Gurugram-IT startup"/>
    <s v="Cat C"/>
    <e v="#NAME?"/>
    <s v="Gurugram -IT startup"/>
    <x v="5"/>
    <s v="CAT B"/>
    <x v="1"/>
  </r>
  <r>
    <x v="475"/>
    <n v="2018"/>
    <s v="201"/>
    <x v="1"/>
    <s v="Health, Wellness &amp; Fitness"/>
    <s v="Plant-based nutraceutical firm"/>
    <s v="Rishubh Satiya, Akash Zaveri"/>
    <s v="Guild Capital, RPSG Capital Ventures"/>
    <n v="5000000"/>
    <x v="7"/>
    <n v="12"/>
    <s v="Mumbai-Health, Wellness &amp; Fitness"/>
    <s v="Cat C"/>
    <e v="#NAME?"/>
    <s v="Mumbai -Health, Wellness &amp; Fitness"/>
    <x v="5"/>
    <s v="CAT A"/>
    <x v="0"/>
  </r>
  <r>
    <x v="476"/>
    <n v="2018"/>
    <s v="201"/>
    <x v="12"/>
    <s v="E-learning"/>
    <s v="An experiential learning app for grades 6th to 12th."/>
    <s v="Subbarao Siddabattula, Charu Noheria, Ilangovel Thulasimani"/>
    <s v="NB Ventures, Earlsfield Capital"/>
    <n v="5000000"/>
    <x v="0"/>
    <n v="12"/>
    <s v="Hyderabad-E-learning"/>
    <s v="Cat C"/>
    <e v="#NAME?"/>
    <s v="Hyderabad -E-learning"/>
    <x v="5"/>
    <s v="CAT B"/>
    <x v="0"/>
  </r>
  <r>
    <x v="477"/>
    <n v="2019"/>
    <s v="201"/>
    <x v="0"/>
    <s v="Real Estate"/>
    <s v="A complete property management software platform for team&amp;customers."/>
    <s v="Ajay Kumar, Balaji Varadharajan"/>
    <s v="Aurum Proptech"/>
    <n v="5000000"/>
    <x v="0"/>
    <n v="12"/>
    <s v="Bangalore-Real Estate"/>
    <s v="Cat C"/>
    <e v="#NAME?"/>
    <s v="Bangalore -Real Estate"/>
    <x v="5"/>
    <s v="CAT A"/>
    <x v="0"/>
  </r>
  <r>
    <x v="478"/>
    <n v="2019"/>
    <s v="201"/>
    <x v="0"/>
    <s v="Financial Services"/>
    <s v="Tickertape provides data, information &amp; content for Indian stocks, ETFs &amp; indices"/>
    <s v="Ujjwal Ankur"/>
    <s v="Smallcase"/>
    <n v="5000000"/>
    <x v="0"/>
    <n v="11"/>
    <s v="Bangalore-Financial Services"/>
    <s v="Cat C"/>
    <e v="#NAME?"/>
    <s v="Bangalore -Financial Services"/>
    <x v="5"/>
    <s v="CAT A"/>
    <x v="0"/>
  </r>
  <r>
    <x v="479"/>
    <n v="2013"/>
    <s v="201"/>
    <x v="7"/>
    <s v="Education Management"/>
    <s v="An EdTech social enterprise focused on closing the gap in educational achievement for children and youth in India."/>
    <s v="Jairaj Bhattacharya, Shashank Pandey"/>
    <s v="BAce Capital, Heritas Capital, 3Lines Venture Capital"/>
    <n v="5000000"/>
    <x v="11"/>
    <n v="10"/>
    <s v="Noida-Education Management"/>
    <s v="Cat C"/>
    <e v="#NAME?"/>
    <s v="Noida -Education Management"/>
    <x v="5"/>
    <s v="CAT C"/>
    <x v="1"/>
  </r>
  <r>
    <x v="480"/>
    <n v="2017"/>
    <s v="201"/>
    <x v="0"/>
    <s v="Deeptech"/>
    <s v="Voxelgrids is an Magnetic Resonance Imaging technology startup that is based out of Bengaluru, Karnataka, India."/>
    <s v="Arjun Arunachalam"/>
    <s v="Zoho"/>
    <n v="5000000"/>
    <x v="0"/>
    <n v="9"/>
    <s v="Bangalore-Deeptech"/>
    <s v="Cat C"/>
    <e v="#NAME?"/>
    <s v="Bangalore -Deeptech"/>
    <x v="5"/>
    <s v="CAT A"/>
    <x v="1"/>
  </r>
  <r>
    <x v="481"/>
    <n v="2015"/>
    <s v="201"/>
    <x v="0"/>
    <s v="Information Technology"/>
    <s v="TartanSense unlocks value for small farm holders by working at the intersection of robotics and AI assisted computer vision."/>
    <s v="Jaisimha Rao"/>
    <s v="FMC, Omnivore, Blume Ventures"/>
    <n v="5000000"/>
    <x v="0"/>
    <n v="8"/>
    <s v="Bangalore-Information Technology"/>
    <s v="Cat C"/>
    <e v="#NAME?"/>
    <s v="Bangalore -Information Technology"/>
    <x v="5"/>
    <s v="CAT A"/>
    <x v="1"/>
  </r>
  <r>
    <x v="482"/>
    <n v="2015"/>
    <s v="201"/>
    <x v="0"/>
    <s v="EdTech"/>
    <s v="Daskalos Virtual Academy Pvt Ltd is a company set up by a group of professionals who perform innovative work in management."/>
    <s v="Vingish Vijay"/>
    <s v="Pearl Investment LLC"/>
    <n v="5000000"/>
    <x v="7"/>
    <n v="7"/>
    <s v="Bangalore-EdTech"/>
    <s v="Cat C"/>
    <e v="#NAME?"/>
    <s v="Bangalore -EdTech"/>
    <x v="5"/>
    <s v="CAT A"/>
    <x v="0"/>
  </r>
  <r>
    <x v="483"/>
    <n v="2015"/>
    <s v="201"/>
    <x v="0"/>
    <s v="Healthcare"/>
    <s v="Dozee is India's only contactless health monitor that silently tracks your heart, respiration, sleep patterns, stress levels, cardiac contractions, apnea and more while you sleep."/>
    <s v="Mudit Dandwate, Dandwate"/>
    <s v="Prime VP"/>
    <n v="5000000"/>
    <x v="7"/>
    <n v="7"/>
    <s v="Bangalore-Healthcare"/>
    <s v="Cat C"/>
    <e v="#NAME?"/>
    <s v="Bangalore -Healthcare"/>
    <x v="5"/>
    <s v="CAT A"/>
    <x v="1"/>
  </r>
  <r>
    <x v="484"/>
    <n v="2015"/>
    <s v="201"/>
    <x v="5"/>
    <s v="Healthcare"/>
    <s v="ULTIMATE app to manage chronic conditions."/>
    <s v="Gautam Chopra"/>
    <s v="W Health Ventures"/>
    <n v="5000000"/>
    <x v="14"/>
    <n v="7"/>
    <s v="New Delhi-Healthcare"/>
    <s v="Cat C"/>
    <e v="#NAME?"/>
    <s v="New Delhi -Healthcare"/>
    <x v="5"/>
    <s v="CAT C"/>
    <x v="0"/>
  </r>
  <r>
    <x v="485"/>
    <n v="2017"/>
    <s v="201"/>
    <x v="0"/>
    <s v="Transportation"/>
    <s v="Building India's Largest &amp; Most Trusted Online Transport Marketplace &amp; Directory"/>
    <s v="Vikas Chandrawat, Karan Shaha"/>
    <s v="RTP Global"/>
    <n v="5000000"/>
    <x v="5"/>
    <n v="7"/>
    <s v="Bangalore-Transportation"/>
    <s v="Cat C"/>
    <e v="#NAME?"/>
    <s v="Bangalore -Transportation"/>
    <x v="5"/>
    <s v="CAT A"/>
    <x v="1"/>
  </r>
  <r>
    <x v="486"/>
    <n v="2019"/>
    <s v="201"/>
    <x v="1"/>
    <s v="Heathcare"/>
    <s v="Truemeds is a health-tech startup."/>
    <s v="Akshat Nayyar, Kunal Wani"/>
    <s v="InfoEdge"/>
    <n v="5000000"/>
    <x v="7"/>
    <n v="6"/>
    <s v="Mumbai-Heathcare"/>
    <s v="Cat C"/>
    <e v="#NAME?"/>
    <s v="Mumbai -Heathcare"/>
    <x v="5"/>
    <s v="CAT A"/>
    <x v="0"/>
  </r>
  <r>
    <x v="487"/>
    <n v="2014"/>
    <s v="201"/>
    <x v="35"/>
    <s v="Consumer Goods"/>
    <s v="The concept of R for Rabbit was conceived after the founder of the company was blessed with a baby."/>
    <s v="Kunal Popat"/>
    <s v="Xponentia Capital Partners"/>
    <n v="5000000"/>
    <x v="0"/>
    <n v="10"/>
    <s v="Ahmedabad-Consumer Goods"/>
    <s v="Cat C"/>
    <e v="#NAME?"/>
    <s v="Ahmedabad -Consumer Goods"/>
    <x v="5"/>
    <s v="CAT C"/>
    <x v="0"/>
  </r>
  <r>
    <x v="488"/>
    <n v="2011"/>
    <s v="201"/>
    <x v="13"/>
    <s v="EdTech"/>
    <s v="India's 1st Online Preschool with Blended Learning Model"/>
    <s v="Tamal Mukherjee"/>
    <s v="Aavishkaar Capital"/>
    <n v="5000000"/>
    <x v="0"/>
    <n v="6"/>
    <s v="Kolkata-EdTech"/>
    <s v="Cat C"/>
    <e v="#NAME?"/>
    <s v="Kolkata -EdTech"/>
    <x v="5"/>
    <s v="CAT C"/>
    <x v="0"/>
  </r>
  <r>
    <x v="489"/>
    <n v="2010"/>
    <s v="201"/>
    <x v="16"/>
    <s v="Logistics"/>
    <s v="Kale Logistics Solutions is a global IT solutions provider focused on providing cutting-edge technology solutions to the Logistics industry."/>
    <s v="Amar More, Vipul Jain"/>
    <s v="Inflexor Ventures"/>
    <n v="5000000"/>
    <x v="7"/>
    <n v="6"/>
    <s v="Thane-Logistics"/>
    <s v="Cat C"/>
    <e v="#NAME?"/>
    <s v="Thane -Logistics"/>
    <x v="5"/>
    <s v="CAT C"/>
    <x v="0"/>
  </r>
  <r>
    <x v="490"/>
    <n v="2015"/>
    <s v="201"/>
    <x v="1"/>
    <s v="FinTech"/>
    <s v="Flexmoney’s mission is to address the enormous digital credit market opportunity created by the disruption from e-commerce, EMI and BNPL checkout finance"/>
    <s v="Yezdi Lashkari"/>
    <s v="Pravega Ventures"/>
    <n v="4800000"/>
    <x v="7"/>
    <n v="6"/>
    <s v="Mumbai-FinTech"/>
    <s v="Cat C"/>
    <e v="#NAME?"/>
    <s v="Mumbai -FinTech"/>
    <x v="5"/>
    <s v="CAT A"/>
    <x v="0"/>
  </r>
  <r>
    <x v="491"/>
    <n v="2019"/>
    <s v="201"/>
    <x v="1"/>
    <s v="Healthtech"/>
    <s v="H2D is the most trusted online platform that connects the finest experts with people aspiring to achieve their Health Goals in a holistic way"/>
    <s v="Vikas Chauhan, Ankur Gigras, Dr Aman Priya Khanna"/>
    <s v="Omidyar Network India, Chiratae Ventures"/>
    <n v="4500000"/>
    <x v="1"/>
    <n v="9"/>
    <s v="Mumbai-Healthtech"/>
    <s v="Cat C"/>
    <e v="#NAME?"/>
    <s v="Mumbai -Healthtech"/>
    <x v="5"/>
    <s v="CAT C"/>
    <x v="0"/>
  </r>
  <r>
    <x v="492"/>
    <n v="2018"/>
    <s v="201"/>
    <x v="15"/>
    <s v="Renewable Energy"/>
    <s v="Greenjoules is a green energy technology startup that specializes in making renewable biofuels."/>
    <s v="R. Sethunath, V S Shridhar, V. Radhika, Viraraghavan Sankaran"/>
    <s v="Blue Ashva Capital"/>
    <n v="4500000"/>
    <x v="7"/>
    <n v="6"/>
    <s v="Pune-Renewable Energy"/>
    <s v="Cat C"/>
    <e v="#NAME?"/>
    <s v="Pune -Renewable Energy"/>
    <x v="5"/>
    <s v="CAT C"/>
    <x v="0"/>
  </r>
  <r>
    <x v="493"/>
    <n v="2011"/>
    <s v="201"/>
    <x v="35"/>
    <s v="Information Technology &amp; Services"/>
    <s v="Petpooja is the largest next-generation PoS platform for the F&amp;B sector with more than 25,000+ clients across India and UAE."/>
    <s v="Apurv Patel, Parthiv Patel"/>
    <s v="Aroa Ventures, GVFL, Udaan"/>
    <n v="4500000"/>
    <x v="0"/>
    <n v="11"/>
    <s v="Ahmedabad-Information Technology &amp; Services"/>
    <s v="Cat C"/>
    <e v="#NAME?"/>
    <s v="Ahmedabad -Information Technology &amp; Services"/>
    <x v="5"/>
    <s v="CAT C"/>
    <x v="0"/>
  </r>
  <r>
    <x v="494"/>
    <n v="2017"/>
    <s v="201"/>
    <x v="0"/>
    <s v="Computer Software"/>
    <s v="Metadome (formerly Adloid), is a Metaverse, that provides no-code infrastructure to millions of creators &amp; brands, to build immersive experiences for the virtual world."/>
    <s v="Kanav Singla, Prashant Sinha, Shorya Mahajan"/>
    <s v="Chiratae Ventures, Lenskart Vision Fund"/>
    <n v="4000000"/>
    <x v="5"/>
    <n v="12"/>
    <s v="Bangalore-Computer Software"/>
    <s v="Cat C"/>
    <e v="#NAME?"/>
    <s v="Bangalore -Computer Software"/>
    <x v="5"/>
    <s v="CAT C"/>
    <x v="0"/>
  </r>
  <r>
    <x v="495"/>
    <n v="2016"/>
    <s v="201"/>
    <x v="0"/>
    <s v="Hospital &amp; Health Care"/>
    <s v="Transforming health insurance by building India's first managed care model"/>
    <s v="Dr.Suraj Baliga, Bhavjot Kaur"/>
    <s v="MassMutual Ventures"/>
    <n v="4000000"/>
    <x v="5"/>
    <n v="11"/>
    <s v="Bangalore-Hospital &amp; Health Care"/>
    <s v="Cat C"/>
    <e v="#NAME?"/>
    <s v="Bangalore -Hospital &amp; Health Care"/>
    <x v="5"/>
    <s v="CAT C"/>
    <x v="0"/>
  </r>
  <r>
    <x v="496"/>
    <n v="2017"/>
    <s v="201"/>
    <x v="0"/>
    <s v="Hospital &amp; Health Care"/>
    <s v="Cloudphysician is a healthtech company that is transforming the delivery of critical care."/>
    <s v="Dr Dhruv Joshi, Dr Dileep Raman"/>
    <s v="Elevar Equity"/>
    <n v="4000000"/>
    <x v="5"/>
    <n v="10"/>
    <s v="Bangalore-Hospital &amp; Health Care"/>
    <s v="Cat C"/>
    <e v="#NAME?"/>
    <s v="Bangalore -Hospital &amp; Health Care"/>
    <x v="5"/>
    <s v="CAT C"/>
    <x v="0"/>
  </r>
  <r>
    <x v="497"/>
    <n v="2016"/>
    <s v="201"/>
    <x v="1"/>
    <s v="Retail"/>
    <s v="SuperZop is India's first and only vernacular B2B Grocery e-commerce platform that is transforming the unorganized retail sector."/>
    <s v="Raghuveer Allada, Prithwi Singh, Darshan Krishnamurthy"/>
    <s v="Incofin’s India Progress Fund"/>
    <n v="4000000"/>
    <x v="7"/>
    <n v="9"/>
    <s v="Mumbai-Retail"/>
    <s v="Cat C"/>
    <e v="#NAME?"/>
    <s v="Mumbai -Retail"/>
    <x v="5"/>
    <s v="CAT C"/>
    <x v="0"/>
  </r>
  <r>
    <x v="498"/>
    <n v="2012"/>
    <s v="201"/>
    <x v="1"/>
    <s v="Financial Services"/>
    <s v="LivQuik’s vision is to enable the efficient movement of money."/>
    <s v="Mohit Lalvani"/>
    <s v="M2P Fintech"/>
    <n v="4000000"/>
    <x v="0"/>
    <n v="9"/>
    <s v="Mumbai-Financial Services"/>
    <s v="Cat C"/>
    <e v="#NAME?"/>
    <s v="Mumbai -Financial Services"/>
    <x v="5"/>
    <s v="CAT C"/>
    <x v="0"/>
  </r>
  <r>
    <x v="499"/>
    <n v="2017"/>
    <s v="201"/>
    <x v="0"/>
    <s v="Automotive"/>
    <s v="REVOS is a smart mobility platform that empowers all 2 and 3 wheeler vehicles through AI-integrated IoT solutions"/>
    <s v="Mohit Yadav, Jyotrian Jan Harichandran"/>
    <m/>
    <n v="4000000"/>
    <x v="7"/>
    <n v="9"/>
    <s v="Bangalore-Automotive"/>
    <s v="Cat C"/>
    <e v="#NAME?"/>
    <s v="Bangalore -Automotive"/>
    <x v="5"/>
    <s v="CAT C"/>
    <x v="0"/>
  </r>
  <r>
    <x v="500"/>
    <n v="2017"/>
    <s v="201"/>
    <x v="0"/>
    <s v="Biotechnology"/>
    <s v="Mynvax is a pre-clinical stage vaccine biotechnology. Current develop programs include a recombinant vaccine for human influenza and COVID19."/>
    <s v="Dr Raghavan Varadarajan, Dr Gautham Nadig"/>
    <s v="Accel, LetsVenture, 1Crowd"/>
    <n v="4000000"/>
    <x v="7"/>
    <n v="7"/>
    <s v="Bangalore-Biotechnology"/>
    <s v="Cat C"/>
    <e v="#NAME?"/>
    <s v="Bangalore -Biotechnology"/>
    <x v="5"/>
    <s v="CAT C"/>
    <x v="0"/>
  </r>
  <r>
    <x v="501"/>
    <n v="2017"/>
    <s v="201"/>
    <x v="5"/>
    <s v="HealthCare"/>
    <s v="Artificial Intelligence tools to make quality diagnostic assessment available for all."/>
    <s v="Meenakshi Singh, Dr Cherian, Kuldeep Singh Chauhan"/>
    <s v="IvyCap Ventures, Endiya Partners"/>
    <n v="4000000"/>
    <x v="7"/>
    <n v="6"/>
    <s v="New Delhi-HealthCare"/>
    <s v="Cat C"/>
    <e v="#NAME?"/>
    <s v="New Delhi -HealthCare"/>
    <x v="5"/>
    <s v="CAT C"/>
    <x v="1"/>
  </r>
  <r>
    <x v="502"/>
    <n v="2018"/>
    <s v="201"/>
    <x v="13"/>
    <s v="Retail"/>
    <s v="Artisanal, Handmade, bio conscious crafts from South East Asia."/>
    <s v="Aditi Murarka Agrawal, Anurag Agrawal"/>
    <s v="Varun Alagh, Sahil Barua"/>
    <n v="4000000"/>
    <x v="7"/>
    <n v="12"/>
    <s v="Kolkata-Retail"/>
    <s v="Cat C"/>
    <e v="#NAME?"/>
    <s v="Kolkata -Retail"/>
    <x v="5"/>
    <s v="CAT C"/>
    <x v="0"/>
  </r>
  <r>
    <x v="503"/>
    <n v="2016"/>
    <s v="201"/>
    <x v="40"/>
    <s v="Retail"/>
    <s v="ClearDekho is India’s Leading Affordable Eyewear Brand."/>
    <s v="Saurabh Dayal, Shivi Singh"/>
    <s v="Aroa Ventures"/>
    <n v="4000000"/>
    <x v="5"/>
    <n v="10"/>
    <s v="Ghaziabad-Retail"/>
    <s v="Cat C"/>
    <e v="#NAME?"/>
    <s v="Ghaziabad -Retail"/>
    <x v="5"/>
    <s v="CAT C"/>
    <x v="1"/>
  </r>
  <r>
    <x v="504"/>
    <n v="2017"/>
    <s v="201"/>
    <x v="2"/>
    <s v="Fishery"/>
    <s v="Aquaconnect is a global full-stack aquaculture technology venture that provides data-driven farm advisory and marketplace solutions to fish and shrimp farmers"/>
    <s v="Rajamanohar"/>
    <s v="Rebright Partners, Flourish Ventures"/>
    <n v="4000000"/>
    <x v="5"/>
    <n v="7"/>
    <s v="Chennai-Fishery"/>
    <s v="Cat C"/>
    <e v="#NAME?"/>
    <s v="Chennai -Fishery"/>
    <x v="5"/>
    <s v="CAT C"/>
    <x v="1"/>
  </r>
  <r>
    <x v="505"/>
    <n v="2017"/>
    <s v="201"/>
    <x v="41"/>
    <s v="Fashion"/>
    <s v="XYXX Apparels,which runs an eponymous innerwear brand"/>
    <s v="Yogesh Kabra"/>
    <s v="https://sauce.vc/"/>
    <n v="4000000"/>
    <x v="7"/>
    <n v="6"/>
    <s v="Surat-Fashion"/>
    <s v="Cat C"/>
    <e v="#NAME?"/>
    <s v="Surat -Fashion"/>
    <x v="5"/>
    <s v="CAT B"/>
    <x v="0"/>
  </r>
  <r>
    <x v="506"/>
    <n v="2017"/>
    <s v="201"/>
    <x v="1"/>
    <s v="Furniture"/>
    <s v="An online sleep solutions company that believes in delivering luxurious sleep to everyone."/>
    <s v="Kabir Siddiq"/>
    <s v="Saama Capital, DSG Consumer Partners, Sharrp Ventures"/>
    <n v="3800000"/>
    <x v="0"/>
    <n v="8"/>
    <s v="Mumbai-Furniture"/>
    <s v="Cat C"/>
    <e v="#NAME?"/>
    <s v="Mumbai -Furniture"/>
    <x v="5"/>
    <s v="CAT C"/>
    <x v="1"/>
  </r>
  <r>
    <x v="507"/>
    <n v="2019"/>
    <s v="201"/>
    <x v="7"/>
    <s v="AgriTech"/>
    <s v="Building India's most sophisticated platform for high quality fresh food"/>
    <s v="Shobhit Gupta"/>
    <s v="Marquee investors"/>
    <n v="3800000"/>
    <x v="5"/>
    <n v="6"/>
    <s v="Noida-AgriTech"/>
    <s v="Cat C"/>
    <e v="#NAME?"/>
    <s v="Noida -AgriTech"/>
    <x v="5"/>
    <s v="CAT C"/>
    <x v="1"/>
  </r>
  <r>
    <x v="508"/>
    <n v="2019"/>
    <s v="201"/>
    <x v="3"/>
    <s v="B2B marketplace"/>
    <s v="India’s first B2B online marketplace for building material."/>
    <s v="Anuj Jain"/>
    <s v="Info Edge Ventures"/>
    <n v="3800000"/>
    <x v="0"/>
    <n v="8"/>
    <s v="Gurugram-B2B marketplace"/>
    <s v="Cat C"/>
    <e v="#NAME?"/>
    <s v="Gurugram -B2B marketplace"/>
    <x v="5"/>
    <s v="CAT B"/>
    <x v="0"/>
  </r>
  <r>
    <x v="509"/>
    <n v="2016"/>
    <s v="201"/>
    <x v="1"/>
    <s v="Automotive"/>
    <s v="Advanced Electronics &amp; Software Supplier for Electric Vehicles &amp; Battery Energy Storage"/>
    <s v="Akhil Aryan"/>
    <m/>
    <n v="3600000"/>
    <x v="5"/>
    <n v="7"/>
    <s v="Mumbai-Automotive"/>
    <s v="Cat C"/>
    <e v="#NAME?"/>
    <s v="Mumbai -Automotive"/>
    <x v="5"/>
    <s v="CAT C"/>
    <x v="1"/>
  </r>
  <r>
    <x v="510"/>
    <n v="2017"/>
    <s v="201"/>
    <x v="3"/>
    <s v="Food &amp; Beverages"/>
    <s v="Make a meaningful impact to improve the protein consumption of people by enriching the lives of the rural egg farmers."/>
    <s v="Abhishek Negi, Uttam Kumar, Aditya Singh, Pankaj Pandey"/>
    <s v="Nabventures, Avaana Capital"/>
    <n v="3500000"/>
    <x v="7"/>
    <n v="12"/>
    <s v="Gurugram-Food &amp; Beverages"/>
    <s v="Cat C"/>
    <e v="#NAME?"/>
    <s v="Gurugram -Food &amp; Beverages"/>
    <x v="5"/>
    <s v="CAT B"/>
    <x v="0"/>
  </r>
  <r>
    <x v="511"/>
    <n v="2019"/>
    <s v="201"/>
    <x v="0"/>
    <s v="Social community"/>
    <s v="Pankhuri is a women's only community for members to socialize, explore and upskill through live interactive courses, expert chat and interest-based clubs."/>
    <s v="Pankhuri Shrivastava"/>
    <s v="Sequoia’s Surge"/>
    <n v="3200000"/>
    <x v="0"/>
    <n v="7"/>
    <s v="Bangalore-Social community"/>
    <s v="Cat C"/>
    <e v="#NAME?"/>
    <s v="Bangalore -Social community"/>
    <x v="5"/>
    <s v="CAT C"/>
    <x v="1"/>
  </r>
  <r>
    <x v="512"/>
    <n v="2010"/>
    <s v="201"/>
    <x v="1"/>
    <s v="Information Technology &amp; Services"/>
    <s v="Veefin is the world leader in contextual SCF and digital lending solution adopting user-led design, data and analytics, built by bankers for bankers."/>
    <s v="Gautam Udani, Raja Debnath"/>
    <s v="Rajesh Rajendran"/>
    <n v="3000000"/>
    <x v="0"/>
    <n v="12"/>
    <s v="Mumbai-Information Technology &amp; Services"/>
    <s v="Cat C"/>
    <e v="#NAME?"/>
    <s v="Mumbai -Information Technology &amp; Services"/>
    <x v="5"/>
    <s v="CAT C"/>
    <x v="1"/>
  </r>
  <r>
    <x v="513"/>
    <n v="2019"/>
    <s v="201"/>
    <x v="0"/>
    <s v="Information Technology &amp; Services"/>
    <s v="NeoBanking for Bharat"/>
    <s v="Ragavan Venkatesan"/>
    <s v="Info Edge Ventures, Omnivore"/>
    <n v="3000000"/>
    <x v="5"/>
    <n v="11"/>
    <s v="Bangalore-Information Technology &amp; Services"/>
    <s v="Cat C"/>
    <e v="#NAME?"/>
    <s v="Bangalore -Information Technology &amp; Services"/>
    <x v="5"/>
    <s v="CAT C"/>
    <x v="0"/>
  </r>
  <r>
    <x v="514"/>
    <n v="2018"/>
    <s v="201"/>
    <x v="5"/>
    <s v="Education"/>
    <s v="88academics an 88tuition Pte Ltd has been established with the social objective of making quality video-based learning material available to all students."/>
    <s v="Anil Ahuja"/>
    <s v="Aarin Capital"/>
    <n v="3000000"/>
    <x v="5"/>
    <n v="9"/>
    <s v="New Delhi-Education"/>
    <s v="Cat C"/>
    <e v="#NAME?"/>
    <s v="New Delhi -Education"/>
    <x v="5"/>
    <s v="CAT C"/>
    <x v="0"/>
  </r>
  <r>
    <x v="515"/>
    <n v="2019"/>
    <s v="201"/>
    <x v="5"/>
    <s v="Hospital &amp; Health Care"/>
    <s v="Glamyo Health is an advanced healthcare co delivering a seamless experience for elective surgeries."/>
    <s v="Archit Garg, Dr Preet Pal Thakur"/>
    <s v="Ananta Capital"/>
    <n v="3000000"/>
    <x v="7"/>
    <n v="9"/>
    <s v="New Delhi-Hospital &amp; Health Care"/>
    <s v="Cat C"/>
    <e v="#NAME?"/>
    <s v="New Delhi -Hospital &amp; Health Care"/>
    <x v="5"/>
    <s v="CAT C"/>
    <x v="0"/>
  </r>
  <r>
    <x v="516"/>
    <n v="2018"/>
    <s v="201"/>
    <x v="0"/>
    <s v="Hospitality"/>
    <s v="One of the fastest-growing hospitality companies based out of Bangalore."/>
    <s v="Safdhar Adoor, Sharath Rice, Dawn Thomas"/>
    <s v="CreedCap Asia Advisors"/>
    <n v="3000000"/>
    <x v="7"/>
    <n v="9"/>
    <s v="Bangalore-Hospitality"/>
    <s v="Cat C"/>
    <e v="#NAME?"/>
    <s v="Bangalore -Hospitality"/>
    <x v="5"/>
    <s v="CAT C"/>
    <x v="0"/>
  </r>
  <r>
    <x v="517"/>
    <n v="2019"/>
    <s v="201"/>
    <x v="0"/>
    <s v="Computer Software"/>
    <s v="Advance Source-to-Pay cycle to a new level with Artificial Intelligence!"/>
    <s v="Harsha Kadimisetty, Himavanth Jasti"/>
    <s v="Season Two Ventures, IndiaMart"/>
    <n v="3000000"/>
    <x v="5"/>
    <n v="9"/>
    <s v="Bangalore-Computer Software"/>
    <s v="Cat C"/>
    <e v="#NAME?"/>
    <s v="Bangalore -Computer Software"/>
    <x v="5"/>
    <s v="CAT C"/>
    <x v="0"/>
  </r>
  <r>
    <x v="518"/>
    <n v="2012"/>
    <s v="201"/>
    <x v="0"/>
    <s v="EdTech"/>
    <s v="Oliveboard is the top exam preparation platform for Banking &amp; Government Exams."/>
    <s v="Abhishek Patil, V Satish Kumar"/>
    <s v="IAN Fund"/>
    <n v="3000000"/>
    <x v="0"/>
    <n v="7"/>
    <s v="Bangalore-EdTech"/>
    <s v="Cat C"/>
    <e v="#NAME?"/>
    <s v="Bangalore -EdTech"/>
    <x v="5"/>
    <s v="CAT C"/>
    <x v="1"/>
  </r>
  <r>
    <x v="519"/>
    <n v="2019"/>
    <s v="201"/>
    <x v="0"/>
    <s v="Farming"/>
    <s v="100% contamination free, pesticide free naturoponically grown vegetables."/>
    <s v="Arjun Balaji"/>
    <s v="Beyond Next Ventures, M Venture Partners"/>
    <n v="3000000"/>
    <x v="0"/>
    <n v="7"/>
    <s v="Bangalore-Farming"/>
    <s v="Cat C"/>
    <e v="#NAME?"/>
    <s v="Bangalore -Farming"/>
    <x v="5"/>
    <s v="CAT C"/>
    <x v="0"/>
  </r>
  <r>
    <x v="520"/>
    <n v="2014"/>
    <s v="201"/>
    <x v="0"/>
    <s v="Aviation"/>
    <s v="Enterprise drone solutions that help plan, build, and sustain the world we live in."/>
    <s v="Mughilan Thiru Ramasamy"/>
    <s v="InfoEdge Ventures, IAN Fund"/>
    <n v="3000000"/>
    <x v="5"/>
    <n v="7"/>
    <s v="Bangalore-Aviation"/>
    <s v="Cat C"/>
    <e v="#NAME?"/>
    <s v="Bangalore -Aviation"/>
    <x v="5"/>
    <s v="CAT C"/>
    <x v="1"/>
  </r>
  <r>
    <x v="521"/>
    <n v="2015"/>
    <s v="201"/>
    <x v="5"/>
    <s v="E-commerce"/>
    <s v="Candes is a home appliances company providing a complete range of home &amp; kitchen electrical appliances at affordable prices."/>
    <s v="Sandeep Aggarwal, Vipin Aggarwal"/>
    <s v="Nitin Passi, Ruchirans Jaipuria"/>
    <n v="3000000"/>
    <x v="0"/>
    <n v="6"/>
    <s v="New Delhi-E-commerce"/>
    <s v="Cat C"/>
    <e v="#NAME?"/>
    <s v="New Delhi -E-commerce"/>
    <x v="5"/>
    <s v="CAT C"/>
    <x v="0"/>
  </r>
  <r>
    <x v="522"/>
    <n v="2018"/>
    <s v="201"/>
    <x v="5"/>
    <s v="Insuretech"/>
    <s v="An affordable, digital health plan built around to cover both big and small expenses"/>
    <s v="Rahul Kumar"/>
    <s v="BLinC Invest"/>
    <n v="3000000"/>
    <x v="5"/>
    <n v="6"/>
    <s v="New Delhi-Insuretech"/>
    <s v="Cat C"/>
    <e v="#NAME?"/>
    <s v="New Delhi -Insuretech"/>
    <x v="5"/>
    <s v="CAT C"/>
    <x v="0"/>
  </r>
  <r>
    <x v="523"/>
    <n v="2018"/>
    <s v="201"/>
    <x v="2"/>
    <s v="Tech startup"/>
    <s v="The next generation of web services that democratize access to finance for developers and businesses."/>
    <s v="Abhishek Rajagopal, Aravind Sriraman, Tholkappiyan Velavan"/>
    <s v="Stellaris Venture Partners"/>
    <n v="3000000"/>
    <x v="1"/>
    <n v="10"/>
    <s v="Chennai-Tech startup"/>
    <s v="Cat C"/>
    <e v="#NAME?"/>
    <s v="Chennai -Tech startup"/>
    <x v="5"/>
    <s v="CAT C"/>
    <x v="1"/>
  </r>
  <r>
    <x v="524"/>
    <n v="2019"/>
    <s v="201"/>
    <x v="3"/>
    <s v="Staffing &amp; Recruiting"/>
    <s v="A gig/on-demand staffing company."/>
    <s v="Chirag Mittal, Anirudh Syal"/>
    <s v="Endiya Partners"/>
    <n v="3000000"/>
    <x v="5"/>
    <n v="9"/>
    <s v="Gurugram-Staffing &amp; Recruiting"/>
    <s v="Cat C"/>
    <e v="#NAME?"/>
    <s v="Gurugram -Staffing &amp; Recruiting"/>
    <x v="5"/>
    <s v="CAT B"/>
    <x v="0"/>
  </r>
  <r>
    <x v="525"/>
    <n v="2012"/>
    <s v="201"/>
    <x v="2"/>
    <s v="EdTech"/>
    <s v="An innovative place to explore next-generation technologies for students and all tech enthusiasts."/>
    <s v="Sneha Priya, Pranavan S"/>
    <s v="Mount Judi India Growth Fund"/>
    <n v="3000000"/>
    <x v="7"/>
    <n v="7"/>
    <s v="Chennai-EdTech"/>
    <s v="Cat C"/>
    <e v="#NAME?"/>
    <s v="Chennai -EdTech"/>
    <x v="5"/>
    <s v="CAT C"/>
    <x v="0"/>
  </r>
  <r>
    <x v="526"/>
    <n v="2019"/>
    <s v="201"/>
    <x v="3"/>
    <s v="EdTech"/>
    <s v="Swiflearn provides online tuition classes to small batches to ensure personalised learning."/>
    <s v="Abhinav Agarwal, Anand Bakode"/>
    <s v="Venture Highway, Stellaris Venture Partners"/>
    <n v="3000000"/>
    <x v="5"/>
    <n v="6"/>
    <s v="Gurugram-EdTech"/>
    <s v="Cat C"/>
    <e v="#NAME?"/>
    <s v="Gurugram -EdTech"/>
    <x v="5"/>
    <s v="CAT B"/>
    <x v="0"/>
  </r>
  <r>
    <x v="527"/>
    <n v="2013"/>
    <s v="201"/>
    <x v="3"/>
    <s v="HealthCare"/>
    <s v="Redcliffe Hygiene Private Limited is India's fastest growing hygiene company."/>
    <s v="Dheeraj Jain, Srijana Bagaria, Vikas Bagaria"/>
    <s v="Shaival Desai, Alkemi Venture Partners"/>
    <n v="3000000"/>
    <x v="14"/>
    <n v="6"/>
    <s v="Gurugram-HealthCare"/>
    <s v="Cat C"/>
    <e v="#NAME?"/>
    <s v="Gurugram -HealthCare"/>
    <x v="5"/>
    <s v="CAT B"/>
    <x v="0"/>
  </r>
  <r>
    <x v="528"/>
    <n v="2019"/>
    <s v="201"/>
    <x v="3"/>
    <s v="FinTech"/>
    <s v="Bueno Gig Growth Technologies Pvt Ltd (&quot;Bueno Finance&quot;) is a financial services platform which aims is to help improve the financial health of customers."/>
    <s v="Saurav Gandhi, Sandeep Arora"/>
    <s v="Goat Capital, JAM Fund"/>
    <n v="3000000"/>
    <x v="1"/>
    <n v="6"/>
    <s v="Gurugram-FinTech"/>
    <s v="Cat C"/>
    <e v="#NAME?"/>
    <s v="Gurugram -FinTech"/>
    <x v="5"/>
    <s v="CAT B"/>
    <x v="0"/>
  </r>
  <r>
    <x v="529"/>
    <n v="2018"/>
    <s v="201"/>
    <x v="13"/>
    <s v="Healthcare"/>
    <s v="TABLT [Previously Sabse Sasta Dukaan] is one of India's most trusted online pharmacy dealing in medicines and other healthcare products."/>
    <s v="Anish Agarwal"/>
    <s v="Siti Cable"/>
    <n v="3000000"/>
    <x v="21"/>
    <n v="6"/>
    <s v="Kolkata-Healthcare"/>
    <s v="Cat C"/>
    <e v="#NAME?"/>
    <s v="Kolkata -Healthcare"/>
    <x v="5"/>
    <s v="CAT C"/>
    <x v="0"/>
  </r>
  <r>
    <x v="530"/>
    <n v="2016"/>
    <s v="201"/>
    <x v="12"/>
    <s v="Financial Services"/>
    <s v="CredRight is a new age digital lending company 100% focused on Micro &amp; Small businesses, making the process of availing loans simple"/>
    <s v="Neeraj Bansal"/>
    <s v="9Unicorns, Spearhead Capital, Venture Catalysts"/>
    <n v="2700000"/>
    <x v="0"/>
    <n v="9"/>
    <s v="Hyderabad-Financial Services"/>
    <s v="Cat C"/>
    <e v="#NAME?"/>
    <s v="Hyderabad -Financial Services"/>
    <x v="5"/>
    <s v="CAT B"/>
    <x v="0"/>
  </r>
  <r>
    <x v="531"/>
    <n v="2016"/>
    <s v="201"/>
    <x v="0"/>
    <s v="Consumer Goods"/>
    <s v="Village Commerce Network - Bridging Aspirations, Creating Opportunities, Bringing Prosperity &amp; Abundance to our village"/>
    <s v="Madan Padaki, Anil Kumar, M Chakrawarty"/>
    <s v="C4D Partners"/>
    <n v="2500000"/>
    <x v="0"/>
    <n v="8"/>
    <s v="Bangalore-Consumer Goods"/>
    <s v="Cat C"/>
    <e v="#NAME?"/>
    <s v="Bangalore -Consumer Goods"/>
    <x v="5"/>
    <s v="CAT C"/>
    <x v="0"/>
  </r>
  <r>
    <x v="532"/>
    <n v="2018"/>
    <s v="201"/>
    <x v="5"/>
    <s v="Healthcare"/>
    <s v="Nirogstreet as a concept is working to make #Ayurveda first call of treatment."/>
    <s v="Ram N Kumar"/>
    <s v="Gokul Rajaram, Pureland Venture, Wavemaker Partners"/>
    <n v="2500000"/>
    <x v="7"/>
    <n v="7"/>
    <s v="New Delhi-Healthcare"/>
    <s v="Cat C"/>
    <e v="#NAME?"/>
    <s v="New Delhi -Healthcare"/>
    <x v="5"/>
    <s v="CAT C"/>
    <x v="0"/>
  </r>
  <r>
    <x v="533"/>
    <n v="2018"/>
    <s v="201"/>
    <x v="0"/>
    <s v="SpaceTech"/>
    <s v="Digantara is an Indian Space Technology Company incubated at Indian Institute of Science (IISc), establishing a space-based surveillance platform with global realtime earth coverage"/>
    <s v="Anirudh N Sharma, Rahul Rawat, Tanveer Ahmed"/>
    <s v="Kalaari Capital"/>
    <n v="2500000"/>
    <x v="1"/>
    <n v="7"/>
    <s v="Bangalore-SpaceTech"/>
    <s v="Cat C"/>
    <e v="#NAME?"/>
    <s v="Bangalore -SpaceTech"/>
    <x v="5"/>
    <s v="CAT C"/>
    <x v="0"/>
  </r>
  <r>
    <x v="534"/>
    <n v="2019"/>
    <s v="201"/>
    <x v="0"/>
    <s v="Information Technology &amp; Services"/>
    <s v="Arcana offers a Privacy Stack SDK to DApp developers on EVM compatible blockchains chains to build Privacy-First products."/>
    <s v="Mayur Relekar, Aravindh Kumar, Abhishek Chaudhary"/>
    <s v="Republic Crypto, Woodstock, DCG, Sahil Lavingia"/>
    <n v="2300000"/>
    <x v="0"/>
    <n v="10"/>
    <s v="Bangalore-Information Technology &amp; Services"/>
    <s v="Cat C"/>
    <e v="#NAME?"/>
    <s v="Bangalore -Information Technology &amp; Services"/>
    <x v="5"/>
    <s v="CAT C"/>
    <x v="0"/>
  </r>
  <r>
    <x v="535"/>
    <n v="2018"/>
    <s v="201"/>
    <x v="3"/>
    <s v="Hospital &amp; Health Care"/>
    <s v="Connect different sectors of healthcare system and give the patients complete control over their information."/>
    <s v="Shubham Gupta, Rahul Kumar, Suresh Singh"/>
    <s v="Kalaari Capital, Incubate Fund India"/>
    <n v="2300000"/>
    <x v="1"/>
    <n v="9"/>
    <s v="Gurugram-Hospital &amp; Health Care"/>
    <s v="Cat C"/>
    <e v="#NAME?"/>
    <s v="Gurugram -Hospital &amp; Health Care"/>
    <x v="5"/>
    <s v="CAT B"/>
    <x v="0"/>
  </r>
  <r>
    <x v="536"/>
    <n v="2018"/>
    <s v="201"/>
    <x v="5"/>
    <s v="B2B Travel"/>
    <s v="A mission to solve a genuine problem faced by millions of travel entrepreneurs across the world."/>
    <s v="Arun Bagaria, Ashish Thapliyal"/>
    <s v="TheVentures"/>
    <n v="2200000"/>
    <x v="5"/>
    <n v="9"/>
    <s v="New Delhi-B2B Travel"/>
    <s v="Cat C"/>
    <e v="#NAME?"/>
    <s v="New Delhi -B2B Travel"/>
    <x v="5"/>
    <s v="CAT C"/>
    <x v="0"/>
  </r>
  <r>
    <x v="537"/>
    <n v="2017"/>
    <s v="201"/>
    <x v="3"/>
    <s v="E-commerce"/>
    <s v="ANS Commerce is India’s #1 full-stack e-commerce enabler helping brands sell online."/>
    <s v="Amit Monga, Nakul Singh, Vibhor Sahare, Sushant Puri"/>
    <s v="Gokul Rajaram, Venture Catalysts"/>
    <n v="2200000"/>
    <x v="5"/>
    <n v="10"/>
    <s v="Gurugram-E-commerce"/>
    <s v="Cat C"/>
    <e v="#NAME?"/>
    <s v="Gurugram -E-commerce"/>
    <x v="5"/>
    <s v="CAT B"/>
    <x v="1"/>
  </r>
  <r>
    <x v="538"/>
    <n v="2014"/>
    <s v="201"/>
    <x v="0"/>
    <s v="Real Estate"/>
    <s v="NoBroker is a disruptive force in the Real Estate Industry."/>
    <s v="Akhil Gupta, Amit, Saurabh"/>
    <s v="General Atlantic, Tiger Global, Moore Strategic Ventures"/>
    <n v="2100000"/>
    <x v="8"/>
    <n v="11"/>
    <s v="Bangalore-Real Estate"/>
    <s v="Cat C"/>
    <e v="#NAME?"/>
    <s v="Bangalore -Real Estate"/>
    <x v="5"/>
    <s v="CAT C"/>
    <x v="0"/>
  </r>
  <r>
    <x v="539"/>
    <n v="2017"/>
    <s v="201"/>
    <x v="0"/>
    <s v="Retail"/>
    <s v="Vilcart's motto is sustainable rural development through stability for rural retailers."/>
    <s v="Prasanna Kumar"/>
    <s v="Nabventures"/>
    <n v="2000000"/>
    <x v="0"/>
    <n v="11"/>
    <s v="Bangalore-Retail"/>
    <s v="Cat C"/>
    <e v="#NAME?"/>
    <s v="Bangalore -Retail"/>
    <x v="5"/>
    <s v="CAT C"/>
    <x v="0"/>
  </r>
  <r>
    <x v="540"/>
    <n v="2012"/>
    <s v="201"/>
    <x v="1"/>
    <s v="Entertainment"/>
    <s v="India's leading digital entertainment network."/>
    <s v="Arunabh Kumar"/>
    <s v="BlackSoil"/>
    <n v="2000000"/>
    <x v="0"/>
    <n v="11"/>
    <s v="Mumbai-Entertainment"/>
    <s v="Cat C"/>
    <e v="#NAME?"/>
    <s v="Mumbai -Entertainment"/>
    <x v="5"/>
    <s v="CAT C"/>
    <x v="0"/>
  </r>
  <r>
    <x v="541"/>
    <n v="2013"/>
    <s v="201"/>
    <x v="1"/>
    <s v="Textiles"/>
    <s v="BOHECO was founded to research on and promote industrial hemp, the super crop of our era in India. BOHECO was formally registered under The Companies Act"/>
    <s v="Avnish Pandya, Delzaad Deolaliwala"/>
    <s v="Riteesh Mohan Bakshi, Raghav Mohan Bakshi, Achin Kochar"/>
    <n v="2000000"/>
    <x v="0"/>
    <n v="11"/>
    <s v="Mumbai-Textiles"/>
    <s v="Cat C"/>
    <e v="#NAME?"/>
    <s v="Mumbai -Textiles"/>
    <x v="5"/>
    <s v="CAT C"/>
    <x v="0"/>
  </r>
  <r>
    <x v="542"/>
    <n v="2016"/>
    <s v="201"/>
    <x v="15"/>
    <s v="Health, Wellness &amp; Fitness"/>
    <s v="India's first tech-enabled healthcare logistics platform."/>
    <s v="Talha Shaikh, Ashok Yadav"/>
    <s v="Gokul Rajaram, JPIN, Venture Catalysts UK, AngelList"/>
    <n v="2000000"/>
    <x v="16"/>
    <n v="9"/>
    <s v="Pune-Health, Wellness &amp; Fitness"/>
    <s v="Cat C"/>
    <e v="#NAME?"/>
    <s v="Pune -Health, Wellness &amp; Fitness"/>
    <x v="5"/>
    <s v="CAT C"/>
    <x v="0"/>
  </r>
  <r>
    <x v="543"/>
    <n v="2011"/>
    <s v="201"/>
    <x v="1"/>
    <s v="Design"/>
    <s v="Flipspaces is a global tech-enabled venture towards discovery, design and delivery of commercial and residential spaces"/>
    <s v="Kunal Sharma"/>
    <s v="Prashasta Seth"/>
    <n v="2000000"/>
    <x v="14"/>
    <n v="9"/>
    <s v="Mumbai-Design"/>
    <s v="Cat C"/>
    <e v="#NAME?"/>
    <s v="Mumbai -Design"/>
    <x v="5"/>
    <s v="CAT C"/>
    <x v="0"/>
  </r>
  <r>
    <x v="544"/>
    <n v="2018"/>
    <s v="201"/>
    <x v="15"/>
    <s v="Food Production"/>
    <s v="Innovating plant protein ingredients with superior nutrition, sensory and functional profiles from farm to formulation."/>
    <s v="Ashish Korde, Kevin Parekh"/>
    <s v="Shaival Desai, Flowstate Ventures"/>
    <n v="2000000"/>
    <x v="1"/>
    <n v="9"/>
    <s v="Pune-Food Production"/>
    <s v="Cat C"/>
    <e v="#NAME?"/>
    <s v="Pune -Food Production"/>
    <x v="5"/>
    <s v="CAT C"/>
    <x v="0"/>
  </r>
  <r>
    <x v="545"/>
    <n v="2016"/>
    <s v="201"/>
    <x v="0"/>
    <s v="Logistics &amp; Supply Chain"/>
    <s v="A smart-tech-enabled platform offering a one-stop destination for all the intra-city link-supply chain."/>
    <s v="Prasad Sreeram"/>
    <s v="Transworld Group"/>
    <n v="2000000"/>
    <x v="5"/>
    <n v="9"/>
    <s v="Bangalore-Logistics &amp; Supply Chain"/>
    <s v="Cat C"/>
    <e v="#NAME?"/>
    <s v="Bangalore -Logistics &amp; Supply Chain"/>
    <x v="5"/>
    <s v="CAT C"/>
    <x v="0"/>
  </r>
  <r>
    <x v="546"/>
    <n v="2017"/>
    <s v="201"/>
    <x v="1"/>
    <s v="Sports"/>
    <s v="A Revolutionary Sports Brand, Engineered For Those Who Want More."/>
    <s v="Kunal Joshi, Pranav Marwah"/>
    <s v="Kalaari Capital, Dream Capital"/>
    <n v="2000000"/>
    <x v="0"/>
    <n v="8"/>
    <s v="Mumbai-Sports"/>
    <s v="Cat C"/>
    <e v="#NAME?"/>
    <s v="Mumbai -Sports"/>
    <x v="5"/>
    <s v="CAT C"/>
    <x v="0"/>
  </r>
  <r>
    <x v="547"/>
    <n v="2013"/>
    <s v="201"/>
    <x v="7"/>
    <s v="Information Technology"/>
    <s v="Help enterprises monetize their data and reinvent the digital transformation journey."/>
    <s v="Shoaib Mohammad"/>
    <s v="Info Edge Ventures"/>
    <n v="2000000"/>
    <x v="1"/>
    <n v="8"/>
    <s v="Noida-Information Technology"/>
    <s v="Cat C"/>
    <e v="#NAME?"/>
    <s v="Noida -Information Technology"/>
    <x v="5"/>
    <s v="CAT C"/>
    <x v="0"/>
  </r>
  <r>
    <x v="548"/>
    <n v="2019"/>
    <s v="201"/>
    <x v="15"/>
    <s v="Automotive"/>
    <s v="goEgo is a complete E Mobility charging solution, that combines engagement, rewards &amp; adoption through a mix of online and offline channels."/>
    <s v="Dheeman Kadam, Sayantan Chakraborti"/>
    <m/>
    <n v="2000000"/>
    <x v="0"/>
    <n v="8"/>
    <s v="Pune-Automotive"/>
    <s v="Cat C"/>
    <e v="#NAME?"/>
    <s v="Pune -Automotive"/>
    <x v="5"/>
    <s v="CAT C"/>
    <x v="1"/>
  </r>
  <r>
    <x v="549"/>
    <n v="2019"/>
    <s v="201"/>
    <x v="0"/>
    <s v="Computer software"/>
    <s v="Helping creators globally to engage deeply with their fans and communities"/>
    <s v="Ankit Acharya, Kevin William David"/>
    <s v="Accel"/>
    <n v="2000000"/>
    <x v="0"/>
    <n v="8"/>
    <s v="Bangalore-Computer software"/>
    <s v="Cat C"/>
    <e v="#NAME?"/>
    <s v="Bangalore -Computer software"/>
    <x v="5"/>
    <s v="CAT C"/>
    <x v="1"/>
  </r>
  <r>
    <x v="550"/>
    <n v="2012"/>
    <s v="201"/>
    <x v="5"/>
    <s v="Food &amp; Beverages"/>
    <s v="Source, roast, and brew India's best single-origin Arabica coffee."/>
    <s v="Matt Chitharanjan, Shivam Shahi, Namrata Asthana"/>
    <s v="Anicut Angel Fund"/>
    <n v="2000000"/>
    <x v="14"/>
    <n v="8"/>
    <s v="New Delhi-Food &amp; Beverages"/>
    <s v="Cat C"/>
    <e v="#NAME?"/>
    <s v="New Delhi -Food &amp; Beverages"/>
    <x v="5"/>
    <s v="CAT C"/>
    <x v="0"/>
  </r>
  <r>
    <x v="551"/>
    <n v="2017"/>
    <s v="201"/>
    <x v="12"/>
    <s v="Consumer Goods"/>
    <s v="India's first Startup to use the world's most revolutionary Natural &amp; Renewable fibers in Footwear"/>
    <s v="Taran Chhabra"/>
    <s v="Sixth Sense Ventures"/>
    <n v="2000000"/>
    <x v="7"/>
    <n v="8"/>
    <s v="Hyderabad-Consumer Goods"/>
    <s v="Cat C"/>
    <e v="#NAME?"/>
    <s v="Hyderabad -Consumer Goods"/>
    <x v="5"/>
    <s v="CAT B"/>
    <x v="0"/>
  </r>
  <r>
    <x v="552"/>
    <n v="2014"/>
    <s v="201"/>
    <x v="15"/>
    <s v="Media"/>
    <s v="JetSynthesys is the group's most innovative company in the promising Digital and Technology Business World with a vision to create world class digital products, platforms and services in India"/>
    <s v="Rajan navani"/>
    <s v="Sachin Tendulkar"/>
    <n v="2000000"/>
    <x v="0"/>
    <n v="7"/>
    <s v="Pune-Media"/>
    <s v="Cat C"/>
    <e v="#NAME?"/>
    <s v="Pune -Media"/>
    <x v="5"/>
    <s v="CAT C"/>
    <x v="0"/>
  </r>
  <r>
    <x v="553"/>
    <n v="2015"/>
    <s v="201"/>
    <x v="0"/>
    <s v="Gaming"/>
    <s v="Creator-led Social Gaming &amp; Live Streaming Platform"/>
    <s v="Saurabh Pandey, Akshay Dubey"/>
    <s v="Waterbridge, Lumikai"/>
    <n v="2000000"/>
    <x v="5"/>
    <n v="7"/>
    <s v="Bangalore-Gaming"/>
    <s v="Cat C"/>
    <e v="#NAME?"/>
    <s v="Bangalore -Gaming"/>
    <x v="5"/>
    <s v="CAT C"/>
    <x v="1"/>
  </r>
  <r>
    <x v="554"/>
    <n v="2019"/>
    <s v="201"/>
    <x v="0"/>
    <s v="Consumer Services"/>
    <s v="Help small &amp; medium sized businesses to grow by helping them with their shipping requirements at the cheapest and most reliable service."/>
    <s v="Shyam Kalita, Debanshu Sinha, Prayas Mittal"/>
    <s v="Kalaari Capital"/>
    <n v="2000000"/>
    <x v="5"/>
    <n v="7"/>
    <s v="Bangalore-Consumer Services"/>
    <s v="Cat C"/>
    <e v="#NAME?"/>
    <s v="Bangalore -Consumer Services"/>
    <x v="5"/>
    <s v="CAT C"/>
    <x v="1"/>
  </r>
  <r>
    <x v="555"/>
    <n v="2016"/>
    <s v="201"/>
    <x v="5"/>
    <s v="Solar"/>
    <s v="India's Largest Online Rooftop Solar Platform for SMEs, Industries &amp; Homes"/>
    <s v="Gagan Vermani"/>
    <s v="TATA Cleantech Capital"/>
    <n v="2000000"/>
    <x v="0"/>
    <n v="7"/>
    <s v="New Delhi-Solar"/>
    <s v="Cat C"/>
    <e v="#NAME?"/>
    <s v="New Delhi -Solar"/>
    <x v="5"/>
    <s v="CAT C"/>
    <x v="1"/>
  </r>
  <r>
    <x v="556"/>
    <n v="2015"/>
    <s v="201"/>
    <x v="0"/>
    <s v="Healthcare"/>
    <s v="GENWORKS Health is an initiative by GE for empowering healthcare professionals operating in the rural areas to deliver better medical facilities and diagnostics while keeping things affordable."/>
    <s v="S Ganeshprasad"/>
    <s v="Blacksoil"/>
    <n v="2000000"/>
    <x v="0"/>
    <n v="7"/>
    <s v="Bangalore-Healthcare"/>
    <s v="Cat C"/>
    <e v="#NAME?"/>
    <s v="Bangalore -Healthcare"/>
    <x v="5"/>
    <s v="CAT C"/>
    <x v="2"/>
  </r>
  <r>
    <x v="557"/>
    <n v="2017"/>
    <s v="201"/>
    <x v="1"/>
    <s v="E-commerce"/>
    <s v="B2B Mobile Commerce Platform"/>
    <s v="Deepak Bhagchandani"/>
    <s v="Sanjay Baldwa, Ajay Jain"/>
    <n v="2000000"/>
    <x v="5"/>
    <n v="6"/>
    <s v="Mumbai-E-commerce"/>
    <s v="Cat C"/>
    <e v="#NAME?"/>
    <s v="Mumbai -E-commerce"/>
    <x v="5"/>
    <s v="CAT C"/>
    <x v="1"/>
  </r>
  <r>
    <x v="558"/>
    <n v="2016"/>
    <s v="201"/>
    <x v="0"/>
    <s v="EV startup"/>
    <s v="Cell Propulsion is a fleet electrification company developing solutions for large scale electrification of commercial vehicle fleets."/>
    <s v="Nakul Kukar, Paras Kaushal"/>
    <s v="growX ventures"/>
    <n v="2000000"/>
    <x v="0"/>
    <n v="6"/>
    <s v="Bangalore-EV startup"/>
    <s v="Cat C"/>
    <e v="#NAME?"/>
    <s v="Bangalore -EV startup"/>
    <x v="5"/>
    <s v="CAT C"/>
    <x v="1"/>
  </r>
  <r>
    <x v="559"/>
    <n v="2017"/>
    <s v="201"/>
    <x v="5"/>
    <s v="Healthcare"/>
    <s v="Contemporary Beauty &amp; Wellness Brand Based on Ayurveda"/>
    <s v="Deepak Agarwal"/>
    <s v="Venture Catalysts"/>
    <n v="2000000"/>
    <x v="5"/>
    <n v="6"/>
    <s v="New Delhi-Healthcare"/>
    <s v="Cat C"/>
    <e v="#NAME?"/>
    <s v="New Delhi -Healthcare"/>
    <x v="5"/>
    <s v="CAT C"/>
    <x v="1"/>
  </r>
  <r>
    <x v="560"/>
    <n v="2017"/>
    <s v="201"/>
    <x v="3"/>
    <s v="Media"/>
    <s v="Khabri is India’s fastest growing vernacular audio platform targeted at next billion internet users."/>
    <s v="Pulkit Sharma, Aankit Roy, Sandeep Singh"/>
    <m/>
    <n v="2000000"/>
    <x v="5"/>
    <n v="8"/>
    <s v="Gurugram-Media"/>
    <s v="Cat C"/>
    <e v="#NAME?"/>
    <s v="Gurugram -Media"/>
    <x v="5"/>
    <s v="CAT B"/>
    <x v="1"/>
  </r>
  <r>
    <x v="561"/>
    <n v="2013"/>
    <s v="201"/>
    <x v="2"/>
    <s v="Automotive"/>
    <s v="Grinntech is an investor backed, growth phase start-up, leading on all front of battery design for EV applications."/>
    <s v="Nikhilesh Mishra, Puneet Jain"/>
    <m/>
    <n v="2000000"/>
    <x v="0"/>
    <n v="6"/>
    <s v="Chennai-Automotive"/>
    <s v="Cat C"/>
    <e v="#NAME?"/>
    <s v="Chennai -Automotive"/>
    <x v="5"/>
    <s v="CAT C"/>
    <x v="2"/>
  </r>
  <r>
    <x v="562"/>
    <n v="2019"/>
    <s v="201"/>
    <x v="0"/>
    <s v="Computer Software"/>
    <s v="Next-generation end-to-end incident response platform for SREs, DevOps, ITOps and Support teams"/>
    <s v="Ankur Rawal, Vishwa Krishnakumar"/>
    <s v="StartupXseed Ventures"/>
    <n v="1900000"/>
    <x v="5"/>
    <n v="10"/>
    <s v="Bangalore-Computer Software"/>
    <s v="Cat C"/>
    <e v="#NAME?"/>
    <s v="Bangalore -Computer Software"/>
    <x v="5"/>
    <s v="CAT C"/>
    <x v="1"/>
  </r>
  <r>
    <x v="563"/>
    <n v="2019"/>
    <s v="201"/>
    <x v="1"/>
    <s v="Computer software"/>
    <s v="Fountain9 is a Y Combinator backed company, which offers predictive inventory planning and optimization software for e-commerce, DTC and retail companies."/>
    <s v="Niki Khokale, Rajas Lonkar"/>
    <s v="021 Capital, Y Combinator"/>
    <n v="1900000"/>
    <x v="1"/>
    <n v="7"/>
    <s v="Mumbai-Computer software"/>
    <s v="Cat C"/>
    <e v="#NAME?"/>
    <s v="Mumbai -Computer software"/>
    <x v="5"/>
    <s v="CAT C"/>
    <x v="1"/>
  </r>
  <r>
    <x v="564"/>
    <n v="2016"/>
    <s v="201"/>
    <x v="7"/>
    <s v="Financial Services"/>
    <s v="The Money Club is a mobile platform for peer to peer chit funds."/>
    <s v="Manuraj Jain, Surajit Ra"/>
    <s v="SOSV, Venture Catalysts"/>
    <n v="1700000"/>
    <x v="5"/>
    <n v="9"/>
    <s v="Noida-Financial Services"/>
    <s v="Cat C"/>
    <e v="#NAME?"/>
    <s v="Noida -Financial Services"/>
    <x v="5"/>
    <s v="CAT C"/>
    <x v="1"/>
  </r>
  <r>
    <x v="565"/>
    <n v="2015"/>
    <s v="201"/>
    <x v="2"/>
    <s v="Maritime"/>
    <s v="Planys is an Indian deep tech start-up creating a paradigm shift in the underwater inspection industry."/>
    <s v="Tanuj Jhunjhunwala, Vineet Upadhyay, Rakesh Sirikonda"/>
    <s v="Kieretsu Forum, Lets Venture, Shell"/>
    <n v="1600000"/>
    <x v="5"/>
    <n v="11"/>
    <s v="Chennai-Maritime"/>
    <s v="Cat C"/>
    <e v="#NAME?"/>
    <s v="Chennai -Maritime"/>
    <x v="5"/>
    <s v="CAT C"/>
    <x v="0"/>
  </r>
  <r>
    <x v="566"/>
    <n v="2019"/>
    <s v="201"/>
    <x v="35"/>
    <s v="Cosmetics"/>
    <s v="RENÉE Cosmetics is an Indian makeup brand empowering bold &amp; beautiful women with innovative, cruelty-free products."/>
    <s v="Priyank Shah, Ashutosh Valani, Aashka Goradia Goble"/>
    <s v="Equanimity Ventures, 9Unicorns"/>
    <n v="1500000"/>
    <x v="5"/>
    <n v="10"/>
    <s v="Ahmedabad-Cosmetics"/>
    <s v="Cat C"/>
    <e v="#NAME?"/>
    <s v="Ahmedabad -Cosmetics"/>
    <x v="5"/>
    <s v="CAT C"/>
    <x v="0"/>
  </r>
  <r>
    <x v="567"/>
    <n v="2017"/>
    <s v="201"/>
    <x v="3"/>
    <s v="Hospitality"/>
    <s v="BookingJini strive to empower Hotels from all aspects ranging from customer outreach to automate their booking process and improve their online presence and revenue to stimulate Top-line and Bottom-line growth."/>
    <s v="Deepak Dash, Gourab Kumar Nandy, Manoj Pandia, Sibasish Mishra"/>
    <s v="Mumbai Angels Network"/>
    <n v="1200000"/>
    <x v="5"/>
    <n v="10"/>
    <s v="Gurugram-Hospitality"/>
    <s v="Cat C"/>
    <e v="#NAME?"/>
    <s v="Gurugram -Hospitality"/>
    <x v="5"/>
    <s v="CAT B"/>
    <x v="0"/>
  </r>
  <r>
    <x v="568"/>
    <n v="2018"/>
    <s v="201"/>
    <x v="42"/>
    <s v="Financial Services"/>
    <s v="moneyHOP is India’s first cross-border neo bank."/>
    <s v="Mayank Goyal"/>
    <m/>
    <n v="1200000"/>
    <x v="1"/>
    <n v="9"/>
    <s v="London-Financial Services"/>
    <s v="Cat C"/>
    <e v="#NAME?"/>
    <s v="London -Financial Services"/>
    <x v="5"/>
    <s v="CAT C"/>
    <x v="0"/>
  </r>
  <r>
    <x v="569"/>
    <n v="2016"/>
    <s v="201"/>
    <x v="2"/>
    <s v="Consumer Goods"/>
    <s v="Consumer GoodsThe Indus Valley is a Direct to Consumer (D2C) healthy kitchenware brand."/>
    <s v="Jagadeesh Kumar, Madhumitha Udaykumar"/>
    <s v="Rukam Capital, DSG Consumer Partners, The Chennai Angels"/>
    <n v="1100000"/>
    <x v="0"/>
    <n v="10"/>
    <s v="Chennai-Consumer Goods"/>
    <s v="Cat C"/>
    <e v="#NAME?"/>
    <s v="Chennai -Consumer Goods"/>
    <x v="5"/>
    <s v="CAT C"/>
    <x v="0"/>
  </r>
  <r>
    <x v="570"/>
    <n v="2015"/>
    <s v="201"/>
    <x v="4"/>
    <s v="Education Management"/>
    <s v="Toppersnotes is an edtech company, primarily operating in the test preparation industry."/>
    <s v="Ayush Agarwal, Devendra Dhaka, Arpit Bansal"/>
    <s v="Inflection Point Ventures"/>
    <n v="1000000"/>
    <x v="1"/>
    <n v="11"/>
    <s v="Jaipur-Education Management"/>
    <s v="Cat C"/>
    <e v="#NAME?"/>
    <s v="Jaipur -Education Management"/>
    <x v="5"/>
    <s v="CAT B"/>
    <x v="3"/>
  </r>
  <r>
    <x v="571"/>
    <n v="2018"/>
    <s v="201"/>
    <x v="35"/>
    <s v="Computer Software"/>
    <s v="Sort to create value’ using #AI, #Robotics and #AirSorter to achieve a #circulareconomy with environmental benefits."/>
    <s v="Jitesh Dadlani"/>
    <s v="Inflection Point Ventures"/>
    <n v="1000000"/>
    <x v="5"/>
    <n v="10"/>
    <s v="Ahmedabad-Computer Software"/>
    <s v="Cat C"/>
    <e v="#NAME?"/>
    <s v="Ahmedabad -Computer Software"/>
    <x v="5"/>
    <s v="CAT C"/>
    <x v="1"/>
  </r>
  <r>
    <x v="572"/>
    <n v="2017"/>
    <s v="201"/>
    <x v="3"/>
    <s v="Entertainment"/>
    <s v="Totality with the goal of combining scalability through technology, innovation through design &amp; retention through content."/>
    <s v="Anshul Rustaggi"/>
    <s v="Leo Capital, Mayfield Fund"/>
    <n v="1000000"/>
    <x v="0"/>
    <n v="10"/>
    <s v="Gurugram-Entertainment"/>
    <s v="Cat C"/>
    <e v="#NAME?"/>
    <s v="Gurugram -Entertainment"/>
    <x v="5"/>
    <s v="CAT B"/>
    <x v="0"/>
  </r>
  <r>
    <x v="573"/>
    <n v="2018"/>
    <s v="201"/>
    <x v="2"/>
    <s v="MLOps platform"/>
    <s v="A full-stack MLOps platform built to create &amp; launch multi-cloud apps on the cloud"/>
    <s v="Anshuman Pandey, Rohan Pooniwala"/>
    <s v="Venture Catalysts"/>
    <n v="1000000"/>
    <x v="1"/>
    <n v="8"/>
    <s v="Chennai-MLOps platform"/>
    <s v="Cat C"/>
    <e v="#NAME?"/>
    <s v="Chennai -MLOps platform"/>
    <x v="5"/>
    <s v="CAT C"/>
    <x v="0"/>
  </r>
  <r>
    <x v="574"/>
    <n v="2018"/>
    <s v="201"/>
    <x v="3"/>
    <s v="Automotive"/>
    <s v="India's Most Trusted Automotive Repair Brand"/>
    <s v="Vivek Sharma, Abhishek Goyal, Inderjeet Rao"/>
    <m/>
    <n v="1000000"/>
    <x v="5"/>
    <n v="7"/>
    <s v="Gurugram-Automotive"/>
    <s v="Cat C"/>
    <e v="#NAME?"/>
    <s v="Gurugram -Automotive"/>
    <x v="5"/>
    <s v="CAT B"/>
    <x v="0"/>
  </r>
  <r>
    <x v="575"/>
    <n v="2016"/>
    <s v="201"/>
    <x v="3"/>
    <s v="EdTech"/>
    <s v="Saas platform offers a feature packed platform enables businesses, experts, professionals, artists, instructors, specialists, coaches, people seeking work from home opportunities"/>
    <s v="Rakhi Wadhwa, Kinner N Sacchdev"/>
    <s v="Inflection Point Ventures, Rockstud Capital, Pentathlon Ventures, Prophetic Ventures syndicate"/>
    <n v="1000000"/>
    <x v="5"/>
    <n v="7"/>
    <s v="Gurugram-EdTech"/>
    <s v="Cat C"/>
    <e v="#NAME?"/>
    <s v="Gurugram -EdTech"/>
    <x v="5"/>
    <s v="CAT B"/>
    <x v="0"/>
  </r>
  <r>
    <x v="576"/>
    <n v="2019"/>
    <s v="201"/>
    <x v="43"/>
    <s v="Fitness"/>
    <s v="A new age D2C health &amp; fitness brand with a mission to deliver products that taste good, feel good and do good."/>
    <s v="Mohammad Patel, Rahil Virani"/>
    <s v="9Unicorns"/>
    <n v="1000000"/>
    <x v="1"/>
    <n v="7"/>
    <s v="Silvassa-Fitness"/>
    <s v="Cat C"/>
    <e v="#NAME?"/>
    <s v="Silvassa -Fitness"/>
    <x v="5"/>
    <s v="CAT C"/>
    <x v="0"/>
  </r>
  <r>
    <x v="577"/>
    <n v="2014"/>
    <s v="201"/>
    <x v="21"/>
    <s v="Rental"/>
    <s v="MYBYK is an app that provides premium bicycle sharing and rental service."/>
    <s v="Arjit Soni"/>
    <s v="Avon Cycles"/>
    <n v="1000000"/>
    <x v="5"/>
    <n v="6"/>
    <s v="Ahmadabad-Rental"/>
    <s v="Cat C"/>
    <e v="#NAME?"/>
    <s v="Ahmadabad -Rental"/>
    <x v="5"/>
    <s v="CAT C"/>
    <x v="0"/>
  </r>
  <r>
    <x v="578"/>
    <n v="2019"/>
    <s v="201"/>
    <x v="44"/>
    <s v="EdTech"/>
    <s v="MSMEx connects micro and small Business Owners with curated Business Experts over live video."/>
    <s v="Amit Kumar, Vishal Kumar, Dilip Kumar, Khushboo Arora, Kumar Sambhav"/>
    <s v="TNF Ventures, Razorpay"/>
    <n v="1000000"/>
    <x v="5"/>
    <n v="6"/>
    <s v="Andheri-EdTech"/>
    <s v="Cat C"/>
    <e v="#NAME?"/>
    <s v="Andheri -EdTech"/>
    <x v="5"/>
    <s v="CAT C"/>
    <x v="0"/>
  </r>
  <r>
    <x v="579"/>
    <n v="2019"/>
    <s v="201"/>
    <x v="3"/>
    <s v="Retail"/>
    <s v="A 24x7 automated retail store filled with daily essentials."/>
    <s v="Ankur Agarwal, Amit Ahuja"/>
    <s v="Anicut Angel Fund, Sauce.VC"/>
    <n v="900000"/>
    <x v="5"/>
    <n v="9"/>
    <s v="Gurugram-Retail"/>
    <s v="Cat C"/>
    <e v="#NAME?"/>
    <s v="Gurugram -Retail"/>
    <x v="5"/>
    <s v="CAT B"/>
    <x v="0"/>
  </r>
  <r>
    <x v="580"/>
    <n v="2014"/>
    <s v="201"/>
    <x v="3"/>
    <s v="Community"/>
    <s v="A community-led professional network for women"/>
    <s v="Ragini Das, Anand Sinha"/>
    <s v="Enzia Ventures, Kunal Shah"/>
    <n v="810000"/>
    <x v="5"/>
    <n v="10"/>
    <s v="Gurugram-Community"/>
    <s v="Cat C"/>
    <e v="#NAME?"/>
    <s v="Gurugram -Community"/>
    <x v="5"/>
    <s v="CAT B"/>
    <x v="0"/>
  </r>
  <r>
    <x v="581"/>
    <n v="2015"/>
    <s v="201"/>
    <x v="4"/>
    <s v="EdTech"/>
    <s v="A STEM learning online-offline solutions provider that makes STEM learning &amp; Coding fun and interesting with superior pedagogy, blended learning, and play-based curriculum."/>
    <s v="O.P. Godara, Vivek Pathak, Kapil Arya, Sharad Bansal"/>
    <s v="Navneet Education"/>
    <n v="800000"/>
    <x v="0"/>
    <n v="9"/>
    <s v="Jaipur-EdTech"/>
    <s v="Cat C"/>
    <e v="#NAME?"/>
    <s v="Jaipur -EdTech"/>
    <x v="5"/>
    <s v="CAT B"/>
    <x v="0"/>
  </r>
  <r>
    <x v="582"/>
    <n v="2015"/>
    <s v="201"/>
    <x v="45"/>
    <s v="AgriTech"/>
    <s v="D2C Health and Wellness Brand for Fresh and Safe Fruits and Vegetables from farmers through traceable Supply Chain"/>
    <s v="Pradeep PS"/>
    <s v="IAN Fund, Malabar Angel Network, Native Angel Network"/>
    <n v="800000"/>
    <x v="5"/>
    <n v="9"/>
    <s v="Kochi-AgriTech"/>
    <s v="Cat C"/>
    <e v="#NAME?"/>
    <s v="Kochi -AgriTech"/>
    <x v="5"/>
    <s v="CAT C"/>
    <x v="0"/>
  </r>
  <r>
    <x v="583"/>
    <n v="2016"/>
    <s v="201"/>
    <x v="4"/>
    <s v="Apparel &amp; Fashion"/>
    <s v="India's top brand of artisanal &amp; contemporary fabrics, offering the largest catalog of both curated &amp; original designs."/>
    <s v="Vijay Sharma, Anupam Arya, Sandeep Sharma"/>
    <s v="Fluid Ventures, Mulberry Silks"/>
    <n v="700000"/>
    <x v="5"/>
    <n v="12"/>
    <s v="Jaipur-Apparel &amp; Fashion"/>
    <s v="Cat C"/>
    <e v="#NAME?"/>
    <s v="Jaipur -Apparel &amp; Fashion"/>
    <x v="5"/>
    <s v="CAT B"/>
    <x v="0"/>
  </r>
  <r>
    <x v="584"/>
    <n v="2018"/>
    <s v="201"/>
    <x v="2"/>
    <s v="AgriTech"/>
    <s v="Aqgormalin is a tech driven farm diversification platform enabling farmers to diversify into Animal Husbandry and Aquaculture."/>
    <s v="Prasanna Manogaran, Bharani CL"/>
    <s v="Zephyr Peacock"/>
    <n v="700000"/>
    <x v="1"/>
    <n v="7"/>
    <s v="Chennai-AgriTech"/>
    <s v="Cat C"/>
    <e v="#NAME?"/>
    <s v="Chennai -AgriTech"/>
    <x v="5"/>
    <s v="CAT C"/>
    <x v="0"/>
  </r>
  <r>
    <x v="585"/>
    <n v="2019"/>
    <s v="201"/>
    <x v="2"/>
    <s v="Automotive"/>
    <s v="Raptee Energy Inc. is looking to accelerate the transition to smart and sustainable mobility!"/>
    <s v="Phunith Kumar"/>
    <m/>
    <n v="700000"/>
    <x v="0"/>
    <n v="6"/>
    <s v="Chennai-Automotive"/>
    <s v="Cat C"/>
    <e v="#NAME?"/>
    <s v="Chennai -Automotive"/>
    <x v="5"/>
    <s v="CAT C"/>
    <x v="0"/>
  </r>
  <r>
    <x v="586"/>
    <n v="2018"/>
    <s v="201"/>
    <x v="2"/>
    <s v="Food &amp; Beverages"/>
    <s v="A wide range of exotic flavoured chai, in the most hygienic ambience at pocket-friendly prices."/>
    <s v="Vidur Maheswari"/>
    <s v="Sunil Sethia, Sunil Kumar Singhvi, Manish Mardia"/>
    <n v="600000"/>
    <x v="0"/>
    <n v="7"/>
    <s v="Chennai-Food &amp; Beverages"/>
    <s v="Cat C"/>
    <e v="#NAME?"/>
    <s v="Chennai -Food &amp; Beverages"/>
    <x v="5"/>
    <s v="CAT C"/>
    <x v="1"/>
  </r>
  <r>
    <x v="587"/>
    <n v="2017"/>
    <s v="201"/>
    <x v="3"/>
    <s v="EdTech"/>
    <s v="Vidyakul is a group of academic experts."/>
    <s v="Tarun Saini, Gaurav Singhvi"/>
    <s v="We Founder Circle"/>
    <n v="500000"/>
    <x v="22"/>
    <n v="9"/>
    <s v="Gurugram-EdTech"/>
    <s v="Cat C"/>
    <e v="#NAME?"/>
    <s v="Gurugram -EdTech"/>
    <x v="5"/>
    <s v="CAT B"/>
    <x v="1"/>
  </r>
  <r>
    <x v="588"/>
    <n v="2015"/>
    <s v="201"/>
    <x v="3"/>
    <s v="Aviation &amp; Aerospace"/>
    <s v="Safe, secure &amp; reliable On-Demand Drone delivery network for medical, parcel &amp; essential items"/>
    <s v="Vikram Singh Meena"/>
    <s v="India Accelerator"/>
    <n v="500000"/>
    <x v="1"/>
    <n v="9"/>
    <s v="Gurugram-Aviation &amp; Aerospace"/>
    <s v="Cat C"/>
    <e v="#NAME?"/>
    <s v="Gurugram -Aviation &amp; Aerospace"/>
    <x v="5"/>
    <s v="CAT B"/>
    <x v="0"/>
  </r>
  <r>
    <x v="589"/>
    <n v="2017"/>
    <s v="201"/>
    <x v="3"/>
    <s v="FinTech"/>
    <s v="GalaxyCard is a mobile based Instant Credit Card."/>
    <s v="Amit Kumar"/>
    <s v="JITO Angel Network"/>
    <n v="450000"/>
    <x v="0"/>
    <n v="7"/>
    <s v="Gurugram-FinTech"/>
    <s v="Cat C"/>
    <e v="#NAME?"/>
    <s v="Gurugram -FinTech"/>
    <x v="5"/>
    <s v="CAT C"/>
    <x v="0"/>
  </r>
  <r>
    <x v="590"/>
    <n v="2016"/>
    <s v="201"/>
    <x v="2"/>
    <s v="Mechanical Or Industrial Engineering"/>
    <s v="Developing new-age manufacturing and automation technologies that can increase human productivity by allowing deep personalization."/>
    <s v="Vidyashankar C, Parivarthan Reddy, Adithya Jain"/>
    <s v="Habitat for Humanity International"/>
    <n v="400000"/>
    <x v="0"/>
    <n v="10"/>
    <s v="Chennai-Mechanical Or Industrial Engineering"/>
    <s v="Cat C"/>
    <e v="#NAME?"/>
    <s v="Chennai -Mechanical Or Industrial Engineering"/>
    <x v="5"/>
    <s v="CAT C"/>
    <x v="0"/>
  </r>
  <r>
    <x v="591"/>
    <n v="2018"/>
    <s v="201"/>
    <x v="35"/>
    <s v="Media"/>
    <s v="NewsReach is a Mumbai based company that wants to create a disruptive ecosystem of original and local news content."/>
    <s v="Soniya Kundnani, Darshan Shah"/>
    <s v="JITO Angel Network"/>
    <n v="300000"/>
    <x v="1"/>
    <n v="7"/>
    <s v="Ahmedabad-Media"/>
    <s v="Cat C"/>
    <e v="#NAME?"/>
    <s v="Ahmedabad -Media"/>
    <x v="5"/>
    <s v="CAT C"/>
    <x v="0"/>
  </r>
  <r>
    <x v="592"/>
    <n v="2019"/>
    <s v="201"/>
    <x v="3"/>
    <s v="Apparel &amp; Fashion"/>
    <s v="Building India's version of Stitch Fix"/>
    <s v="Aditya B"/>
    <s v="Titan Capital, Sequoia Capital"/>
    <n v="300000"/>
    <x v="5"/>
    <n v="7"/>
    <s v="Gurugram-Apparel &amp; Fashion"/>
    <s v="Cat C"/>
    <e v="#NAME?"/>
    <s v="Gurugram -Apparel &amp; Fashion"/>
    <x v="5"/>
    <s v="CAT C"/>
    <x v="0"/>
  </r>
  <r>
    <x v="593"/>
    <n v="2014"/>
    <s v="201"/>
    <x v="2"/>
    <s v="Mobility"/>
    <s v="Meant to augment human power and not completely replace it"/>
    <s v="Abinesh Ekambaram"/>
    <s v="The Chennai Angels"/>
    <n v="300000"/>
    <x v="0"/>
    <n v="6"/>
    <s v="Chennai-Mobility"/>
    <s v="Cat C"/>
    <e v="#NAME?"/>
    <s v="Chennai -Mobility"/>
    <x v="5"/>
    <s v="CAT C"/>
    <x v="0"/>
  </r>
  <r>
    <x v="594"/>
    <n v="2016"/>
    <s v="201"/>
    <x v="21"/>
    <s v="AR startup"/>
    <s v="Plutomen Technologies Pvt Ltd founded in Nov 2016 is recognized start-up by DIPP in the field of Emerging Technology."/>
    <s v="Keyur Bhalavat"/>
    <s v="GUSEC Seed Fund, DeVX Venture Fund"/>
    <n v="300000"/>
    <x v="0"/>
    <n v="6"/>
    <s v="Ahmadabad-AR startup"/>
    <s v="Cat C"/>
    <e v="#NAME?"/>
    <s v="Ahmadabad -AR startup"/>
    <x v="5"/>
    <s v="CAT C"/>
    <x v="0"/>
  </r>
  <r>
    <x v="595"/>
    <n v="2019"/>
    <s v="201"/>
    <x v="16"/>
    <s v="E-commerce"/>
    <s v="YODACART is an e-commerce startup offering real-time product discovery using AI/ML for appliances based on consumers’ needs with an AR-enabled browsing experience."/>
    <s v="Vikas Sharma"/>
    <s v="Ajith Daneil"/>
    <n v="225000"/>
    <x v="11"/>
    <n v="12"/>
    <s v="Thane-E-commerce"/>
    <s v="Cat C"/>
    <e v="#NAME?"/>
    <s v="Thane -E-commerce"/>
    <x v="5"/>
    <s v="CAT C"/>
    <x v="0"/>
  </r>
  <r>
    <x v="596"/>
    <n v="2019"/>
    <s v="201"/>
    <x v="3"/>
    <s v="Furniture"/>
    <s v="D2C furniture brand"/>
    <s v="Neha Indoria, Dhruvan Barar"/>
    <s v="Inflection Point Ventures"/>
    <n v="200000"/>
    <x v="1"/>
    <n v="11"/>
    <s v="Gurugram-Furniture"/>
    <s v="Cat C"/>
    <e v="#NAME?"/>
    <s v="Gurugram -Furniture"/>
    <x v="5"/>
    <s v="CAT C"/>
    <x v="0"/>
  </r>
  <r>
    <x v="597"/>
    <n v="2013"/>
    <s v="201"/>
    <x v="35"/>
    <s v="Information Technology &amp; Services"/>
    <s v="Enercomp Solutions Pvt Ltd provide drone based economically viable solutions for different sectors to improve efficiency and accuracy."/>
    <s v="SURESH SHAHDADPURI"/>
    <s v="ah! Ventures"/>
    <n v="200000"/>
    <x v="0"/>
    <n v="9"/>
    <s v="Ahmedabad-Information Technology &amp; Services"/>
    <s v="Cat C"/>
    <e v="#NAME?"/>
    <s v="Ahmedabad -Information Technology &amp; Services"/>
    <x v="5"/>
    <s v="CAT C"/>
    <x v="0"/>
  </r>
  <r>
    <x v="598"/>
    <n v="2016"/>
    <s v="201"/>
    <x v="2"/>
    <s v="SaaS startup"/>
    <s v="Fieldproxy is a no-code platform that helps field servicing companies digitize their processes to better manage their on-ground technicians"/>
    <s v="Swaroop Vijayakumar, Balakrishna B"/>
    <s v="LetsVenture, 2am VC, magic.fund"/>
    <n v="200000"/>
    <x v="1"/>
    <n v="9"/>
    <s v="Chennai-SaaS startup"/>
    <s v="Cat C"/>
    <e v="#NAME?"/>
    <s v="Chennai -SaaS startup"/>
    <x v="5"/>
    <s v="CAT C"/>
    <x v="0"/>
  </r>
  <r>
    <x v="599"/>
    <n v="2015"/>
    <s v="201"/>
    <x v="46"/>
    <s v="Retail"/>
    <s v="Kochi-based digital catalogue and marketplace IsGoingOnline"/>
    <s v="Eobin Alex"/>
    <s v="Unicorn India Ventures, SEA Fund, Devdatt Shah"/>
    <n v="200000"/>
    <x v="0"/>
    <n v="8"/>
    <s v="Cochin-Retail"/>
    <s v="Cat C"/>
    <e v="#NAME?"/>
    <s v="Cochin -Retail"/>
    <x v="5"/>
    <s v="CAT C"/>
    <x v="0"/>
  </r>
  <r>
    <x v="600"/>
    <n v="2015"/>
    <s v="201"/>
    <x v="2"/>
    <s v="EdTech"/>
    <s v="BrainGroom is an online marketplace for educational, recreational &amp; wellness classes with defined target segment, quantifiable outcomes &amp; specified time duration."/>
    <s v="Madhula Sathyamoorthy, Naliene Ramasamy, Kalaiarsi Periasamy"/>
    <s v="IAN, Social Alpha, Startup Oasis"/>
    <n v="200000"/>
    <x v="0"/>
    <n v="7"/>
    <s v="Chennai-EdTech"/>
    <s v="Cat C"/>
    <e v="#NAME?"/>
    <s v="Chennai -EdTech"/>
    <x v="5"/>
    <s v="CAT C"/>
    <x v="1"/>
  </r>
  <r>
    <x v="601"/>
    <n v="2016"/>
    <s v="201"/>
    <x v="47"/>
    <s v="Biotechnology"/>
    <s v="Prolgae Spirulina Supplies Pvt. Ltd. is a Nordic-India joint operating company."/>
    <s v="Aakas Sadasivam"/>
    <s v="Vijayan"/>
    <n v="200000"/>
    <x v="1"/>
    <n v="9"/>
    <s v="The Nilgiris-Biotechnology"/>
    <s v="Cat C"/>
    <e v="#NAME?"/>
    <s v="The Nilgiris -Biotechnology"/>
    <x v="5"/>
    <s v="CAT C"/>
    <x v="0"/>
  </r>
  <r>
    <x v="602"/>
    <n v="2019"/>
    <s v="201"/>
    <x v="48"/>
    <s v="AgriTech"/>
    <s v="InfyU Labs is a team of dedicated professionals from various fields of engineering with a common goal of making chemical-free fruits and vegetables accessible to everyone."/>
    <s v="Amit Srivastava, Ankit Chauhan"/>
    <s v="IAN"/>
    <n v="200000"/>
    <x v="1"/>
    <n v="9"/>
    <s v="Gandhinagar-AgriTech"/>
    <s v="Cat C"/>
    <e v="#NAME?"/>
    <s v="Gandhinagar -AgriTech"/>
    <x v="5"/>
    <s v="CAT C"/>
    <x v="0"/>
  </r>
  <r>
    <x v="603"/>
    <n v="2016"/>
    <s v="201"/>
    <x v="49"/>
    <s v="Consumer Goods"/>
    <s v="Green Soul is No.1 brand on Amazon India in Ergonomic chairs category in terms of customer reviews."/>
    <s v="Ravi Khushwani"/>
    <s v="https://velocity.in/"/>
    <n v="200000"/>
    <x v="0"/>
    <n v="7"/>
    <s v="Ambernath-Consumer Goods"/>
    <s v="Cat C"/>
    <e v="#NAME?"/>
    <s v="Ambernath -Consumer Goods"/>
    <x v="5"/>
    <s v="CAT C"/>
    <x v="0"/>
  </r>
  <r>
    <x v="604"/>
    <n v="2019"/>
    <s v="201"/>
    <x v="2"/>
    <s v="Drone"/>
    <s v="Helping Industries &amp; Organizations to seamlessly adopt drones in their workflow to elevate efficiency &amp; profitability"/>
    <s v="Rishabh Verma, Ashutosh Kumar, Divyanshu Pundir"/>
    <s v="SARA ELGI"/>
    <n v="100000"/>
    <x v="0"/>
    <n v="8"/>
    <s v="Chennai-Drone"/>
    <s v="Cat C"/>
    <e v="#NAME?"/>
    <s v="Chennai -Drone"/>
    <x v="5"/>
    <s v="CAT C"/>
    <x v="0"/>
  </r>
  <r>
    <x v="605"/>
    <n v="2016"/>
    <s v="201"/>
    <x v="3"/>
    <s v="Fashion"/>
    <s v="Ottoman, Stool, Brass Kitchen Solutions, Masala Box, Roti Box, Bar Accessories and Many Gifting Options at Nestroots."/>
    <s v="Chhavi Singh"/>
    <s v="We Founder Circle"/>
    <n v="100000"/>
    <x v="1"/>
    <n v="6"/>
    <s v="Gurugram-Fashion"/>
    <s v="Cat C"/>
    <e v="#NAME?"/>
    <s v="Gurugram -Fashion"/>
    <x v="5"/>
    <s v="CAT C"/>
    <x v="0"/>
  </r>
  <r>
    <x v="606"/>
    <n v="2019"/>
    <s v="201"/>
    <x v="50"/>
    <s v="IT startup"/>
    <s v="IntelleWings develops Sanctions &amp; Anti-money laundering solutions with a clear, concise, and fresh perspective."/>
    <s v="Pramod Sharma"/>
    <m/>
    <n v="100000"/>
    <x v="1"/>
    <n v="6"/>
    <s v="Panchkula-IT startup"/>
    <s v="Cat C"/>
    <e v="#NAME?"/>
    <s v="Panchkula -IT startup"/>
    <x v="5"/>
    <s v="CAT C"/>
    <x v="0"/>
  </r>
  <r>
    <x v="607"/>
    <n v="2017"/>
    <s v="201"/>
    <x v="51"/>
    <s v="Renewables &amp; Environment"/>
    <s v="Flowercycling technologies to upcycle cellulose waste and specialises in manufacturing charcoal-free incense and other wellness products"/>
    <s v="Ankit Agarwal"/>
    <s v="Alia Bhatt, IAN Fund, Social Alpha, Draper Richards Kaplan Foundation"/>
    <s v="Undisclosed"/>
    <x v="0"/>
    <n v="10"/>
    <s v="Kanpur-Renewables &amp; Environment"/>
    <s v="Cat C"/>
    <e v="#NAME?"/>
    <s v="Kanpur -Renewables &amp; Environment"/>
    <x v="5"/>
    <s v="CAT C"/>
    <x v="0"/>
  </r>
  <r>
    <x v="608"/>
    <n v="2018"/>
    <s v="201"/>
    <x v="3"/>
    <s v="Automotive"/>
    <s v="Pumpumpum is empowering millennials with a smart car subscription model. We provide monthly subscription of pre-owned cars at affordable rates."/>
    <s v="Tarun Lawadia"/>
    <s v="LC Nueva AIF"/>
    <s v="Undisclosed"/>
    <x v="0"/>
    <n v="9"/>
    <s v="Gurugram-Automotive"/>
    <s v="Cat C"/>
    <e v="#NAME?"/>
    <s v="Gurugram -Automotive"/>
    <x v="5"/>
    <s v="CAT B"/>
    <x v="0"/>
  </r>
  <r>
    <x v="609"/>
    <n v="2016"/>
    <s v="201"/>
    <x v="52"/>
    <s v="Arts &amp; Crafts"/>
    <s v="World's first to create 3d figurine from photos"/>
    <s v="Harsha P Deka"/>
    <s v="NEVF, AccelNest"/>
    <s v="Undisclosed"/>
    <x v="5"/>
    <n v="9"/>
    <s v="Guwahati-Arts &amp; Crafts"/>
    <s v="Cat C"/>
    <e v="#NAME?"/>
    <s v="Guwahati -Arts &amp; Crafts"/>
    <x v="5"/>
    <s v="CAT C"/>
    <x v="0"/>
  </r>
  <r>
    <x v="610"/>
    <n v="2017"/>
    <s v="201"/>
    <x v="3"/>
    <s v="sports"/>
    <s v="Upgame is the leading data intelligence and practice tracking platform for golfers"/>
    <s v="Sameer Sawhney"/>
    <s v="James Milner, Adam Lallana"/>
    <s v="Undisclosed"/>
    <x v="0"/>
    <n v="9"/>
    <s v="Gurugram-sports"/>
    <s v="Cat C"/>
    <e v="#NAME?"/>
    <s v="Gurugram -sports"/>
    <x v="5"/>
    <s v="CAT B"/>
    <x v="0"/>
  </r>
  <r>
    <x v="611"/>
    <n v="2015"/>
    <s v="201"/>
    <x v="3"/>
    <s v="EdTech"/>
    <s v="OckyPocky is India's 1st interactive English learning app for preschool kids."/>
    <s v="Amit Agrawal"/>
    <s v="Sujeet Kumar, SucSEED Indovation Fund"/>
    <s v="Undisclosed"/>
    <x v="1"/>
    <n v="9"/>
    <s v="Gurugram-EdTech"/>
    <s v="Cat C"/>
    <e v="#NAME?"/>
    <s v="Gurugram -EdTech"/>
    <x v="5"/>
    <s v="CAT B"/>
    <x v="0"/>
  </r>
  <r>
    <x v="612"/>
    <n v="2018"/>
    <s v="201"/>
    <x v="3"/>
    <s v="Information Technology"/>
    <s v="Grow and manage ecommerce business from single dashboard"/>
    <s v="Piyush Pathak"/>
    <s v="NB Ventures"/>
    <s v="Undisclosed"/>
    <x v="1"/>
    <n v="8"/>
    <s v="Gurugram-Information Technology"/>
    <s v="Cat C"/>
    <e v="#NAME?"/>
    <s v="Gurugram -Information Technology"/>
    <x v="5"/>
    <s v="CAT B"/>
    <x v="0"/>
  </r>
  <r>
    <x v="613"/>
    <n v="2015"/>
    <s v="201"/>
    <x v="2"/>
    <s v="Industrial Automation"/>
    <s v="Fabheads is a hardware startup creating automation equipment to manufacture high-end carbon fiber parts."/>
    <s v="Dhinesh Kanagaraj"/>
    <s v="Inflection Point Ventures, Rockstud Capital, FirstPort Capital, Bliss Flow Investments Pvt Ltd"/>
    <s v="undisclosed"/>
    <x v="5"/>
    <n v="8"/>
    <s v="Chennai-Industrial Automation"/>
    <s v="Cat C"/>
    <e v="#NAME?"/>
    <s v="Chennai -Industrial Automation"/>
    <x v="5"/>
    <s v="CAT C"/>
    <x v="0"/>
  </r>
  <r>
    <x v="614"/>
    <n v="2017"/>
    <s v="201"/>
    <x v="53"/>
    <s v="Food &amp; Beverages"/>
    <s v="Keeros Roasted Supersnacks that are Healthy for All, Safe for Diabetics."/>
    <s v="Sachin Sahni, Simran Sahni"/>
    <s v="Venture Catalysts"/>
    <s v="Undisclosed"/>
    <x v="5"/>
    <n v="7"/>
    <s v="Lucknow-Food &amp; Beverages"/>
    <s v="Cat C"/>
    <e v="#NAME?"/>
    <s v="Lucknow -Food &amp; Beverages"/>
    <x v="5"/>
    <s v="CAT C"/>
    <x v="0"/>
  </r>
  <r>
    <x v="615"/>
    <n v="2019"/>
    <s v="201"/>
    <x v="3"/>
    <s v="Healthcare"/>
    <s v="Simplifying Diagnostics for labs, doctors, and people."/>
    <s v="Joyneel Acharya, Shweta Gandhi"/>
    <s v="Healthcare veterans, PIEDS"/>
    <s v="Undisclosed"/>
    <x v="1"/>
    <n v="7"/>
    <s v="Gurugram-Healthcare"/>
    <s v="Cat C"/>
    <e v="#NAME?"/>
    <s v="Gurugram -Healthcare"/>
    <x v="5"/>
    <s v="CAT B"/>
    <x v="0"/>
  </r>
  <r>
    <x v="616"/>
    <n v="2016"/>
    <s v="201"/>
    <x v="3"/>
    <s v="IT company"/>
    <s v="The market standard for eSign, eStamp and Document Workflow in India. Eliminating paper from paperwork since 2016"/>
    <s v="Shivam Singla"/>
    <s v="IIFL, Mumbai Angels"/>
    <s v="Undisclosed"/>
    <x v="5"/>
    <n v="7"/>
    <s v="Gurugram-IT company"/>
    <s v="Cat C"/>
    <e v="#NAME?"/>
    <s v="Gurugram -IT company"/>
    <x v="5"/>
    <s v="CAT B"/>
    <x v="0"/>
  </r>
  <r>
    <x v="617"/>
    <n v="2019"/>
    <s v="201"/>
    <x v="3"/>
    <s v="HealthCare"/>
    <s v="The Switch Fix is a plant-based clean and conscious personal care brand for young urbans."/>
    <s v="Abhishek Kumar, Rhea Shukla"/>
    <s v="Venture Catalysts, 9Unicorns"/>
    <s v="Undisclosed"/>
    <x v="1"/>
    <n v="6"/>
    <s v="Gurugram-HealthCare"/>
    <s v="Cat C"/>
    <e v="#NAME?"/>
    <s v="Gurugram -HealthCare"/>
    <x v="5"/>
    <s v="CAT B"/>
    <x v="0"/>
  </r>
  <r>
    <x v="618"/>
    <n v="2018"/>
    <s v="201"/>
    <x v="3"/>
    <s v="EdTech"/>
    <s v="Virohan is an edtech company using technology to prepare a future-ready workforce for the healthcare industry."/>
    <s v="Archit Jayasal, Kunaal Dudeja, Nalin Saluja"/>
    <s v="National Skill Development Corporation, Rianta Capital"/>
    <s v="Undisclosed"/>
    <x v="0"/>
    <n v="3"/>
    <s v="Gurugram-EdTech"/>
    <s v="Cat C"/>
    <e v="#NAME?"/>
    <s v="Gurugram -EdTech"/>
    <x v="5"/>
    <s v="CAT B"/>
    <x v="0"/>
  </r>
  <r>
    <x v="619"/>
    <n v="2019"/>
    <s v="201"/>
    <x v="54"/>
    <s v="Transportation"/>
    <s v="Zingbus is an emerging brand in the intercity bus services."/>
    <s v="Mratunjay Beniwal"/>
    <s v="Venture Catalysts, 9Unicorns Accelerator Fund"/>
    <s v="Undisclosed"/>
    <x v="5"/>
    <n v="2"/>
    <s v="Haryana-Transportation"/>
    <s v="Cat C"/>
    <e v="#NAME?"/>
    <s v="Haryana -Transportation"/>
    <x v="5"/>
    <s v="CAT C"/>
    <x v="0"/>
  </r>
  <r>
    <x v="620"/>
    <n v="2019"/>
    <s v="201"/>
    <x v="3"/>
    <s v="EdTech"/>
    <s v="PrepBytes helps college students to learn coding by personalizing their content along with the guidance of expert mentors from industry"/>
    <s v="Aditya Bhushan Verma, Mamta Kumari"/>
    <s v="Equanimity Ventures"/>
    <s v="Undisclosed"/>
    <x v="0"/>
    <n v="2"/>
    <s v="Gurugram-EdTech"/>
    <s v="Cat C"/>
    <e v="#NAME?"/>
    <s v="Gurugram -EdTech"/>
    <x v="5"/>
    <s v="CAT B"/>
    <x v="0"/>
  </r>
  <r>
    <x v="621"/>
    <n v="2018"/>
    <s v="201"/>
    <x v="3"/>
    <s v="Consulting"/>
    <s v="ExMyB provides financial service and consulting services."/>
    <s v="Nishant Behl"/>
    <s v="Campus Fund"/>
    <s v="Undisclosed"/>
    <x v="1"/>
    <n v="2"/>
    <s v="Gurugram-Consulting"/>
    <s v="Cat C"/>
    <e v="#NAME?"/>
    <s v="Gurugram -Consulting"/>
    <x v="5"/>
    <s v="CAT B"/>
    <x v="0"/>
  </r>
  <r>
    <x v="622"/>
    <n v="2019"/>
    <s v="201"/>
    <x v="3"/>
    <s v="FinTech"/>
    <s v="DotPe is an innovative offline technology platform digitising merchant's customer engagement with mobile discovery, ordering and payments."/>
    <s v="Anurag Gupta, Gyanesh Sharma, Shailaz Nag"/>
    <s v="Info Edge, Ruizheng Investment"/>
    <s v="80,00,000"/>
    <x v="1"/>
    <n v="1"/>
    <s v="Gurugram-FinTech"/>
    <s v="Cat C"/>
    <e v="#NAME?"/>
    <s v="Gurugram -FinTech"/>
    <x v="5"/>
    <s v="CAT B"/>
    <x v="0"/>
  </r>
  <r>
    <x v="623"/>
    <n v="2015"/>
    <s v="201"/>
    <x v="4"/>
    <s v="Finance"/>
    <s v="Haqdarshak is a tech platform that connects citizens with their eligible welfare schemes."/>
    <s v="Aniket Doegar, Asha Krishnan, PR Ganapathy"/>
    <s v="Manish Subramaniam, Upaya Social Ventures"/>
    <s v="8,00,000"/>
    <x v="5"/>
    <n v="5"/>
    <s v="Jaipur-Finance"/>
    <s v="Cat C"/>
    <e v="#NAME?"/>
    <s v="Jaipur -Finance"/>
    <x v="5"/>
    <s v="CAT B"/>
    <x v="0"/>
  </r>
  <r>
    <x v="624"/>
    <n v="2015"/>
    <s v="201"/>
    <x v="3"/>
    <s v="Retail"/>
    <s v="Spinny is a used car buying platform enabling trustworthy and hassle-free transactions."/>
    <s v="Mohit Gupta, Niraj Singh, Ramanshu Mahaur"/>
    <s v="Arena Holdings, Think Investments"/>
    <s v="6,50,00,000"/>
    <x v="9"/>
    <n v="4"/>
    <s v="Gurugram-Retail"/>
    <s v="Cat C"/>
    <e v="#NAME?"/>
    <s v="Gurugram -Retail"/>
    <x v="5"/>
    <s v="CAT B"/>
    <x v="0"/>
  </r>
  <r>
    <x v="625"/>
    <n v="2015"/>
    <s v="201"/>
    <x v="3"/>
    <s v="FinTech"/>
    <s v="Indifi Technologies is a digital lending platform that offers loans to those that have potential and intent."/>
    <s v="Alok Mittal, Siddharth Mahanot, Sundeep Sahi"/>
    <s v="Elevar Equity, Accel India"/>
    <s v="50,00,000"/>
    <x v="3"/>
    <n v="3"/>
    <s v="Gurugram-FinTech"/>
    <s v="Cat C"/>
    <e v="#NAME?"/>
    <s v="Gurugram -FinTech"/>
    <x v="5"/>
    <s v="CAT B"/>
    <x v="0"/>
  </r>
  <r>
    <x v="626"/>
    <n v="2018"/>
    <s v="201"/>
    <x v="3"/>
    <s v="HealthTech"/>
    <s v="Pristyn Care is Health Care Startup that is disrupting Elective Surgery Procedures"/>
    <s v="Harsimarbir (Harsh) Singh"/>
    <s v="Sequoia Capital India, Hummingbird Ventures"/>
    <s v="5,30,00,000"/>
    <x v="10"/>
    <n v="4"/>
    <s v="Gurugram-HealthTech"/>
    <s v="Cat C"/>
    <e v="#NAME?"/>
    <s v="Gurugram -HealthTech"/>
    <x v="5"/>
    <s v="CAT B"/>
    <x v="0"/>
  </r>
  <r>
    <x v="627"/>
    <n v="2017"/>
    <s v="201"/>
    <x v="3"/>
    <s v="Co-working"/>
    <s v="Stylework is an unconventional co-working space aggregator that is going to change the way people work."/>
    <s v="Sparsh Khandelwal"/>
    <s v="Inflection Point Ventures"/>
    <s v="5,00,000"/>
    <x v="5"/>
    <n v="3"/>
    <s v="Gurugram-Co-working"/>
    <s v="Cat C"/>
    <e v="#NAME?"/>
    <s v="Gurugram -Co-working"/>
    <x v="5"/>
    <s v="CAT B"/>
    <x v="0"/>
  </r>
  <r>
    <x v="628"/>
    <n v="2015"/>
    <s v="201"/>
    <x v="35"/>
    <s v="Legaltech"/>
    <s v="LegalWiz.in is committed to provide high quality professional services for small businesses, start-up entrepreneurs and individuals."/>
    <s v="Shrijay Sheth, Gaurav Barot"/>
    <s v="ContCentric"/>
    <s v="5,00,000"/>
    <x v="0"/>
    <n v="1"/>
    <s v="Ahmedabad-Legaltech"/>
    <s v="Cat C"/>
    <e v="#NAME?"/>
    <s v="Ahmedabad -Legaltech"/>
    <x v="5"/>
    <s v="CAT C"/>
    <x v="0"/>
  </r>
  <r>
    <x v="629"/>
    <n v="2019"/>
    <s v="201"/>
    <x v="3"/>
    <s v="Sports startup"/>
    <s v="Reccy Adventures is an adventure sports startup."/>
    <s v="Amit Chowdhury, Siddhartha Chatterjee, Tapas Pal"/>
    <s v="Kallol Banerjee, Jaydeep Barman"/>
    <s v="4,00,000"/>
    <x v="1"/>
    <n v="5"/>
    <s v="Gurugram-Sports startup"/>
    <s v="Cat C"/>
    <e v="#NAME?"/>
    <s v="Gurugram -Sports startup"/>
    <x v="5"/>
    <s v="CAT B"/>
    <x v="0"/>
  </r>
  <r>
    <x v="630"/>
    <n v="2017"/>
    <s v="201"/>
    <x v="3"/>
    <s v="Transportation"/>
    <s v="Oye Rickshaw is an electric vehicle energy solutions company that connects people with public transportation using a booking app."/>
    <s v="Akash Deep, Mohit Sharma"/>
    <s v="Alteria Capital, Chiratae Ventures"/>
    <s v="30,00,000"/>
    <x v="0"/>
    <n v="4"/>
    <s v="Gurugram-Transportation"/>
    <s v="Cat C"/>
    <e v="#NAME?"/>
    <s v="Gurugram -Transportation"/>
    <x v="5"/>
    <s v="CAT B"/>
    <x v="0"/>
  </r>
  <r>
    <x v="631"/>
    <n v="2018"/>
    <s v="201"/>
    <x v="2"/>
    <s v="Software"/>
    <s v="Deliver automation of visual inspection, retaining the power of human intelligence, to enhance quality and efficiency"/>
    <s v="Sekar Udayamurthy"/>
    <m/>
    <s v="3,40,000"/>
    <x v="1"/>
    <n v="5"/>
    <s v="Chennai-Software"/>
    <s v="Cat C"/>
    <e v="#NAME?"/>
    <s v="Chennai -Software"/>
    <x v="5"/>
    <s v="CAT C"/>
    <x v="0"/>
  </r>
  <r>
    <x v="632"/>
    <n v="2016"/>
    <s v="201"/>
    <x v="3"/>
    <s v="EdTech"/>
    <s v="Doubtnut operates as an e-learning platform that enables users to ask study questions in Physics, Chemistry, and Math."/>
    <s v="Aditya Shankar, Tanushree Nagori"/>
    <s v="Omidyar Network, Tencent Holdings"/>
    <s v="3,00,00,000"/>
    <x v="4"/>
    <n v="2"/>
    <s v="Gurugram-EdTech"/>
    <s v="Cat C"/>
    <e v="#NAME?"/>
    <s v="Gurugram -EdTech"/>
    <x v="5"/>
    <s v="CAT B"/>
    <x v="0"/>
  </r>
  <r>
    <x v="633"/>
    <n v="2015"/>
    <s v="201"/>
    <x v="3"/>
    <s v="AgriTech"/>
    <s v="FarMart is a micro-SaaS platform that helps food businesses source high quality produce at affordable prices"/>
    <s v="Alekh Sanghera, Mehtab Singh Hans"/>
    <s v="Omidyar Network India, Avaana Capital"/>
    <s v="2,40,00,000"/>
    <x v="5"/>
    <n v="5"/>
    <s v="Gurugram-AgriTech"/>
    <s v="Cat C"/>
    <e v="#NAME?"/>
    <s v="Gurugram -AgriTech"/>
    <x v="5"/>
    <s v="CAT B"/>
    <x v="0"/>
  </r>
  <r>
    <x v="634"/>
    <n v="2019"/>
    <s v="201"/>
    <x v="3"/>
    <s v="Recruitment"/>
    <s v="GetWork is a campus recruiting platform to post your jobs and hire across dozens of colleges at once."/>
    <s v="Rahul Veerwal"/>
    <s v="Artha Venture Fund"/>
    <s v="2,00,000"/>
    <x v="1"/>
    <n v="4"/>
    <s v="Gurugram-Recruitment"/>
    <s v="Cat C"/>
    <e v="#NAME?"/>
    <s v="Gurugram -Recruitment"/>
    <x v="5"/>
    <s v="CAT B"/>
    <x v="0"/>
  </r>
  <r>
    <x v="635"/>
    <n v="2018"/>
    <s v="201"/>
    <x v="3"/>
    <s v="E-commerce"/>
    <s v="24*7 convenience store"/>
    <s v="Shubham Gupta"/>
    <s v="Agility Venture Partners"/>
    <s v="2,00,000"/>
    <x v="0"/>
    <n v="3"/>
    <s v="Gurugram-E-commerce"/>
    <s v="Cat C"/>
    <e v="#NAME?"/>
    <s v="Gurugram -E-commerce"/>
    <x v="5"/>
    <s v="CAT B"/>
    <x v="0"/>
  </r>
  <r>
    <x v="636"/>
    <n v="2014"/>
    <s v="201"/>
    <x v="1"/>
    <s v="HRTech"/>
    <s v="Advantage Club is India's largest employee engagement platform, Provide end to end employee benefit management with state of the art products like:"/>
    <s v="Sourabh Deorah, Smiti Bhatt Deorah"/>
    <s v="Y Combinator, Broom Ventures, Kunal Shah"/>
    <n v="1700000"/>
    <x v="0"/>
    <n v="8"/>
    <s v="Mumbai-HRTech"/>
    <s v="Cat C"/>
    <e v="#NAME?"/>
    <s v="Mumbai -HRTech"/>
    <x v="5"/>
    <s v="CAT C"/>
    <x v="3"/>
  </r>
  <r>
    <x v="637"/>
    <n v="2019"/>
    <s v="201"/>
    <x v="1"/>
    <s v="Insuretech"/>
    <s v="A unique healthcare financing solution focusing on ROI, affordability and superior customer experience"/>
    <s v="Aniruddha Sen, Dhiraj Goel"/>
    <s v="BEENEXT, Orios"/>
    <n v="1700000"/>
    <x v="5"/>
    <n v="8"/>
    <s v="Mumbai-Insuretech"/>
    <s v="Cat C"/>
    <e v="#NAME?"/>
    <s v="Mumbai -Insuretech"/>
    <x v="5"/>
    <s v="CAT C"/>
    <x v="3"/>
  </r>
  <r>
    <x v="638"/>
    <n v="2014"/>
    <s v="201"/>
    <x v="12"/>
    <s v="Information Technology &amp; Services"/>
    <s v="Keka is a simple and intuitive HR software unlike the traditional HR systems."/>
    <s v="Vijay Yalamanchili"/>
    <s v="Recur Club"/>
    <n v="1600000"/>
    <x v="0"/>
    <n v="12"/>
    <s v="Hyderabad-Information Technology &amp; Services"/>
    <s v="Cat C"/>
    <e v="#NAME?"/>
    <s v="Hyderabad -Information Technology &amp; Services"/>
    <x v="5"/>
    <s v="CAT B"/>
    <x v="1"/>
  </r>
  <r>
    <x v="639"/>
    <n v="2019"/>
    <s v="201"/>
    <x v="0"/>
    <s v="IT"/>
    <s v="Gumlet has built a new-age media delivery infrastructure that provides low code or no-code integration plugins that automate the entire media publishing pipeline."/>
    <s v="Divyesh Patel, Aditya Patadia"/>
    <s v="Sequoia’s Surge"/>
    <n v="1600000"/>
    <x v="0"/>
    <n v="7"/>
    <s v="Bangalore-IT"/>
    <s v="Cat C"/>
    <e v="#NAME?"/>
    <s v="Bangalore -IT"/>
    <x v="5"/>
    <s v="CAT C"/>
    <x v="1"/>
  </r>
  <r>
    <x v="640"/>
    <n v="2018"/>
    <s v="201"/>
    <x v="7"/>
    <s v="Internet"/>
    <s v="Crowdsourcing platform imparting best-in-class services with immensely talented, skilled &amp; qualified workforce pan-India"/>
    <s v="Dheeraj Khatter, Himanshu Kumar, Kshitiz Saini"/>
    <s v="Bharat Inclusion"/>
    <n v="1400000"/>
    <x v="5"/>
    <n v="7"/>
    <s v="Noida-Internet"/>
    <s v="Cat C"/>
    <e v="#NAME?"/>
    <s v="Noida -Internet"/>
    <x v="5"/>
    <s v="CAT C"/>
    <x v="1"/>
  </r>
  <r>
    <x v="641"/>
    <n v="2015"/>
    <s v="201"/>
    <x v="12"/>
    <s v="Information Technology &amp; Services"/>
    <s v="Enmovil delivers a Business Intelligence Platform driven by a connected asset ecosystem that enables organizations to maximise their operational efficiency."/>
    <s v="Ravi Bulusu, Nanda Kishore, Venkat Moganty"/>
    <s v="Anicut Angel Fund"/>
    <n v="1300000"/>
    <x v="5"/>
    <n v="12"/>
    <s v="Hyderabad-Information Technology &amp; Services"/>
    <s v="Cat C"/>
    <e v="#NAME?"/>
    <s v="Hyderabad -Information Technology &amp; Services"/>
    <x v="5"/>
    <s v="CAT B"/>
    <x v="1"/>
  </r>
  <r>
    <x v="642"/>
    <n v="2018"/>
    <s v="201"/>
    <x v="12"/>
    <s v="Automotive"/>
    <s v="RACEnergy is working to power the future of mobility through clean and efficient technologies."/>
    <s v="Arun Sreyas Reddy"/>
    <s v="Micelio Fund, growX ventures"/>
    <n v="1300000"/>
    <x v="23"/>
    <n v="8"/>
    <s v="Hyderabad-Automotive"/>
    <s v="Cat C"/>
    <e v="#NAME?"/>
    <s v="Hyderabad -Automotive"/>
    <x v="5"/>
    <s v="CAT B"/>
    <x v="1"/>
  </r>
  <r>
    <x v="643"/>
    <n v="2019"/>
    <s v="201"/>
    <x v="7"/>
    <s v="Consumer software"/>
    <s v="Bikry, a Direct-to-Customer platform to start your online store within 30 seconds at 0% commission"/>
    <s v="Abhishek Bhayana"/>
    <s v="YCombinator"/>
    <n v="1300000"/>
    <x v="0"/>
    <n v="7"/>
    <s v="Noida-Consumer software"/>
    <s v="Cat C"/>
    <e v="#NAME?"/>
    <s v="Noida -Consumer software"/>
    <x v="5"/>
    <s v="CAT C"/>
    <x v="1"/>
  </r>
  <r>
    <x v="644"/>
    <n v="2017"/>
    <s v="201"/>
    <x v="15"/>
    <s v="Computer Software"/>
    <s v="Dista is an AI-enabled location intelligence platform that offers a wide range of solutions for businesses to power their mobility and field operations."/>
    <s v="Nishant Kumar, Shishir Gokhale, Deepak Garg"/>
    <s v="Pentathlon Ventures"/>
    <n v="1200000"/>
    <x v="1"/>
    <n v="12"/>
    <s v="Pune-Computer Software"/>
    <s v="Cat C"/>
    <e v="#NAME?"/>
    <s v="Pune -Computer Software"/>
    <x v="5"/>
    <s v="CAT C"/>
    <x v="1"/>
  </r>
  <r>
    <x v="645"/>
    <n v="2015"/>
    <s v="201"/>
    <x v="7"/>
    <s v="Food &amp; Beverages"/>
    <s v="SupplyNote is Cloud based web and mobile enabled suite connecting outlets, service providers and suppliers."/>
    <s v="Kushang, Abhishek Verma, Nitin Prakash, Harshit Mittal"/>
    <s v="Venture Catalysts"/>
    <n v="1200000"/>
    <x v="5"/>
    <n v="10"/>
    <s v="Noida-Food &amp; Beverages"/>
    <s v="Cat C"/>
    <e v="#NAME?"/>
    <s v="Noida -Food &amp; Beverages"/>
    <x v="5"/>
    <s v="CAT C"/>
    <x v="1"/>
  </r>
  <r>
    <x v="646"/>
    <n v="2016"/>
    <s v="201"/>
    <x v="5"/>
    <s v="Digital mortgage"/>
    <s v="LoanKuber is the lowest cost lender to Yest-to be Bankable - enabling borrowing with trust and confidence."/>
    <s v="Saurabh Nagpal"/>
    <m/>
    <n v="1200000"/>
    <x v="5"/>
    <n v="8"/>
    <s v="New Delhi-Digital mortgage"/>
    <s v="Cat C"/>
    <e v="#NAME?"/>
    <s v="New Delhi -Digital mortgage"/>
    <x v="5"/>
    <s v="CAT C"/>
    <x v="1"/>
  </r>
  <r>
    <x v="647"/>
    <n v="2016"/>
    <s v="201"/>
    <x v="0"/>
    <s v="Logistics &amp; Supply Chain"/>
    <s v="DISTRIBUTION SIMPLIFIED"/>
    <s v="Shanmukha Boora, Sabyasachi Bhattacharjee"/>
    <s v="Ecosystem Ventures, CMM group"/>
    <n v="1200000"/>
    <x v="0"/>
    <n v="8"/>
    <s v="Bangalore-Logistics &amp; Supply Chain"/>
    <s v="Cat C"/>
    <e v="#NAME?"/>
    <s v="Bangalore -Logistics &amp; Supply Chain"/>
    <x v="5"/>
    <s v="CAT C"/>
    <x v="1"/>
  </r>
  <r>
    <x v="648"/>
    <n v="2017"/>
    <s v="201"/>
    <x v="1"/>
    <s v="FinTech"/>
    <s v="Upside AI on the thesis that technology will make better investing decisions than humans over the long term."/>
    <s v="Kanika Agarrwal, Nikhil Hooda, Atanuu Agarrwal"/>
    <s v="Endiya Partners"/>
    <n v="1200000"/>
    <x v="1"/>
    <n v="6"/>
    <s v="Mumbai-FinTech"/>
    <s v="Cat C"/>
    <e v="#NAME?"/>
    <s v="Mumbai -FinTech"/>
    <x v="5"/>
    <s v="CAT C"/>
    <x v="1"/>
  </r>
  <r>
    <x v="649"/>
    <n v="2016"/>
    <s v="201"/>
    <x v="1"/>
    <s v="Foootwear"/>
    <s v="D2C footwear brand"/>
    <s v="Gaurav Agarwal, Yash Mukhi"/>
    <s v="Venture Catalysts"/>
    <n v="1100000"/>
    <x v="5"/>
    <n v="10"/>
    <s v="Mumbai-Foootwear"/>
    <s v="Cat C"/>
    <e v="#NAME?"/>
    <s v="Mumbai -Foootwear"/>
    <x v="5"/>
    <s v="CAT C"/>
    <x v="1"/>
  </r>
  <r>
    <x v="650"/>
    <n v="2019"/>
    <s v="201"/>
    <x v="1"/>
    <s v="Financial Services"/>
    <s v="Bringing Blockchain technology intro mainstream finance!"/>
    <s v="Swapnil Pawar"/>
    <s v="Founders Room Capital"/>
    <n v="1000000"/>
    <x v="5"/>
    <n v="12"/>
    <s v="Mumbai-Financial Services"/>
    <s v="Cat C"/>
    <e v="#NAME?"/>
    <s v="Mumbai -Financial Services"/>
    <x v="5"/>
    <s v="CAT C"/>
    <x v="1"/>
  </r>
  <r>
    <x v="651"/>
    <n v="2011"/>
    <s v="201"/>
    <x v="1"/>
    <s v="Apparel &amp; Fashion"/>
    <s v="Verandah is a conscious luxury travel brand retailing amongst the luxury resort wear space with design roots."/>
    <s v="Anjali Patel Mehta"/>
    <s v="Mike Novogratz, Neeraj Arora"/>
    <n v="1000000"/>
    <x v="1"/>
    <n v="12"/>
    <s v="Mumbai-Apparel &amp; Fashion"/>
    <s v="Cat C"/>
    <e v="#NAME?"/>
    <s v="Mumbai -Apparel &amp; Fashion"/>
    <x v="5"/>
    <s v="CAT C"/>
    <x v="3"/>
  </r>
  <r>
    <x v="652"/>
    <n v="2015"/>
    <s v="201"/>
    <x v="1"/>
    <s v="Hospitality"/>
    <s v="Pit-stop for global as well as local travellers to relax, rejuvenate and experience India’s rich heritage while not worrying about a clean, safe and smart place to stay."/>
    <s v="Pranav Dangi"/>
    <s v="SUNiCON Ventures, Shubhkam Ventures, Jito Angel network, FAAD Network"/>
    <n v="1000000"/>
    <x v="5"/>
    <n v="11"/>
    <s v="Mumbai-Hospitality"/>
    <s v="Cat C"/>
    <e v="#NAME?"/>
    <s v="Mumbai -Hospitality"/>
    <x v="5"/>
    <s v="CAT C"/>
    <x v="3"/>
  </r>
  <r>
    <x v="653"/>
    <n v="2017"/>
    <s v="201"/>
    <x v="0"/>
    <s v="Sales and Distribution"/>
    <s v="AnKa SumMor is the service that allows businesses to focus on building their brands, while they provide Supply &amp; Distribution expertise."/>
    <s v="Rajiv Joshi, Ashok George"/>
    <s v="Inflection Point Ventures"/>
    <n v="1000000"/>
    <x v="5"/>
    <n v="10"/>
    <s v="Bangalore-Sales and Distribution"/>
    <s v="Cat C"/>
    <e v="#NAME?"/>
    <s v="Bangalore -Sales and Distribution"/>
    <x v="5"/>
    <s v="CAT C"/>
    <x v="1"/>
  </r>
  <r>
    <x v="654"/>
    <n v="2018"/>
    <s v="201"/>
    <x v="5"/>
    <s v="Health, Wellness &amp; Fitness"/>
    <s v="India’s revolutionary feminine hygiene and period care brand that strives to build a better world for women."/>
    <s v="Archit Aggarwal, Harry Sehrawat"/>
    <s v="LetsVenture, Ajay Garg, Tarun Sharma"/>
    <n v="1000000"/>
    <x v="7"/>
    <n v="9"/>
    <s v="New Delhi-Health, Wellness &amp; Fitness"/>
    <s v="Cat C"/>
    <e v="#NAME?"/>
    <s v="New Delhi -Health, Wellness &amp; Fitness"/>
    <x v="5"/>
    <s v="CAT C"/>
    <x v="1"/>
  </r>
  <r>
    <x v="655"/>
    <n v="2017"/>
    <s v="201"/>
    <x v="0"/>
    <s v="Information Technology &amp; Services"/>
    <s v="A Single Click Work Flow E-Sign solution to conduct speedy, accurate, efficient transactions through a “cash-less, presence-less, paperless” framework."/>
    <s v="Suresh Anantpurkar"/>
    <s v="Bharat Inclusion"/>
    <n v="1000000"/>
    <x v="5"/>
    <n v="9"/>
    <s v="Bangalore-Information Technology &amp; Services"/>
    <s v="Cat C"/>
    <e v="#NAME?"/>
    <s v="Bangalore -Information Technology &amp; Services"/>
    <x v="5"/>
    <s v="CAT C"/>
    <x v="1"/>
  </r>
  <r>
    <x v="656"/>
    <n v="2015"/>
    <s v="201"/>
    <x v="0"/>
    <s v="Food &amp; Beverages"/>
    <s v="Make plant-based food affordable and accessible in India."/>
    <s v="Abhay Rangan"/>
    <s v="Jinisha Sharma, Aditya Agarwal, Victoria, Abhishek Shroff"/>
    <n v="1000000"/>
    <x v="1"/>
    <n v="9"/>
    <s v="Bangalore-Food &amp; Beverages"/>
    <s v="Cat C"/>
    <e v="#NAME?"/>
    <s v="Bangalore -Food &amp; Beverages"/>
    <x v="5"/>
    <s v="CAT C"/>
    <x v="1"/>
  </r>
  <r>
    <x v="657"/>
    <n v="2011"/>
    <s v="201"/>
    <x v="1"/>
    <s v="Information Technology &amp; Services"/>
    <s v="End to End Logistics Automation Expert"/>
    <s v="Sanket Sheth"/>
    <s v="Rajasthan Venture Capital Fund"/>
    <n v="1000000"/>
    <x v="5"/>
    <n v="9"/>
    <s v="Mumbai-Information Technology &amp; Services"/>
    <s v="Cat C"/>
    <e v="#NAME?"/>
    <s v="Mumbai -Information Technology &amp; Services"/>
    <x v="5"/>
    <s v="CAT C"/>
    <x v="3"/>
  </r>
  <r>
    <x v="658"/>
    <n v="2018"/>
    <s v="201"/>
    <x v="5"/>
    <s v="Logistics &amp; Supply Chain"/>
    <s v="An on-demand FMCG supply chain company leveraging a deep tech-enabled micro warehousing model to serve Kirana stores."/>
    <s v="Tarun Jiwarajka, Pankhuri Jiwarajka"/>
    <m/>
    <n v="1000000"/>
    <x v="0"/>
    <n v="8"/>
    <s v="New Delhi-Logistics &amp; Supply Chain"/>
    <s v="Cat C"/>
    <e v="#NAME?"/>
    <s v="New Delhi -Logistics &amp; Supply Chain"/>
    <x v="5"/>
    <s v="CAT C"/>
    <x v="3"/>
  </r>
  <r>
    <x v="659"/>
    <n v="2016"/>
    <s v="201"/>
    <x v="0"/>
    <s v="Industrial Automation"/>
    <s v="Syook is building the next generation enterprise IOT platform."/>
    <s v="Saurabh Sharma, Aman Agarwal, Arjun Nagarajan"/>
    <s v="Inflection Point Ventures, ONGC"/>
    <n v="1000000"/>
    <x v="7"/>
    <n v="8"/>
    <s v="Bangalore-Industrial Automation"/>
    <s v="Cat C"/>
    <e v="#NAME?"/>
    <s v="Bangalore -Industrial Automation"/>
    <x v="5"/>
    <s v="CAT C"/>
    <x v="1"/>
  </r>
  <r>
    <x v="660"/>
    <n v="2016"/>
    <s v="201"/>
    <x v="0"/>
    <s v="Consumer Goods"/>
    <s v="India's Smartest Water Purifiers and are redefining water purifier ownership."/>
    <s v="Anil Kejriwal"/>
    <s v="UC Inclusive Credit, Western Capital"/>
    <n v="1000000"/>
    <x v="0"/>
    <n v="8"/>
    <s v="Bangalore-Consumer Goods"/>
    <s v="Cat C"/>
    <e v="#NAME?"/>
    <s v="Bangalore -Consumer Goods"/>
    <x v="5"/>
    <s v="CAT C"/>
    <x v="1"/>
  </r>
  <r>
    <x v="661"/>
    <n v="2016"/>
    <s v="201"/>
    <x v="5"/>
    <s v="Healtcare"/>
    <s v="Navia Life Care is a health technlogy company with a special focus on patient care."/>
    <s v="Nupur Khandelwal, Kunal Kishore Dhawan, Gaurav Gupta"/>
    <s v="Anicut Angel Fund, 9 Unicorns"/>
    <n v="1000000"/>
    <x v="0"/>
    <n v="8"/>
    <s v="New Delhi-Healtcare"/>
    <s v="Cat C"/>
    <e v="#NAME?"/>
    <s v="New Delhi -Healtcare"/>
    <x v="5"/>
    <s v="CAT C"/>
    <x v="3"/>
  </r>
  <r>
    <x v="662"/>
    <n v="2019"/>
    <s v="201"/>
    <x v="0"/>
    <s v="Location Analytics"/>
    <s v="Location Analytics for Companies With Moving Assets and Ground Operations."/>
    <s v="Rishabh Jain, Aditi Sinha"/>
    <s v="Chiratae Ventures, Better Capital"/>
    <n v="1000000"/>
    <x v="0"/>
    <n v="8"/>
    <s v="Bangalore-Location Analytics"/>
    <s v="Cat C"/>
    <e v="#NAME?"/>
    <s v="Bangalore -Location Analytics"/>
    <x v="5"/>
    <s v="CAT C"/>
    <x v="1"/>
  </r>
  <r>
    <x v="663"/>
    <n v="2012"/>
    <s v="201"/>
    <x v="0"/>
    <s v="DeepTech"/>
    <s v="Pixuate enables intelligent business process automation through advanced computer vision, AI and machine learning."/>
    <s v="Akshata Kari, Prathvi Palekar"/>
    <s v="SucSEED Indovation Fund"/>
    <n v="1000000"/>
    <x v="1"/>
    <n v="8"/>
    <s v="Bangalore-DeepTech"/>
    <s v="Cat C"/>
    <e v="#NAME?"/>
    <s v="Bangalore -DeepTech"/>
    <x v="5"/>
    <s v="CAT C"/>
    <x v="1"/>
  </r>
  <r>
    <x v="664"/>
    <n v="2017"/>
    <s v="201"/>
    <x v="0"/>
    <s v="Consumer Services"/>
    <s v="Edvizo is an online marketplace to help students and parents find, compare and enroll in the best and trusted private institutes in their locality"/>
    <s v="Ravi Nishant"/>
    <s v="Inflection Point Ventures"/>
    <n v="1000000"/>
    <x v="5"/>
    <n v="7"/>
    <s v="Bangalore-Consumer Services"/>
    <s v="Cat C"/>
    <e v="#NAME?"/>
    <s v="Bangalore -Consumer Services"/>
    <x v="5"/>
    <s v="CAT C"/>
    <x v="1"/>
  </r>
  <r>
    <x v="665"/>
    <n v="2019"/>
    <s v="201"/>
    <x v="1"/>
    <s v="Consumer Goods"/>
    <s v="Patent Pending sleep technology developed by actual Rocket Scientists and sleep experts after years of research."/>
    <m/>
    <s v="Fireside Ventures"/>
    <n v="1000000"/>
    <x v="5"/>
    <n v="7"/>
    <s v="Mumbai-Consumer Goods"/>
    <s v="Cat C"/>
    <e v="#NAME?"/>
    <s v="Mumbai -Consumer Goods"/>
    <x v="5"/>
    <s v="CAT C"/>
    <x v="1"/>
  </r>
  <r>
    <x v="666"/>
    <n v="2019"/>
    <s v="201"/>
    <x v="0"/>
    <s v="Food &amp; Beverages"/>
    <s v="RockClimber is a new age beverage brand with a portfolio of alcoholic and non alcoholic drinks."/>
    <s v="Deepak Poduval, Hariprasad Shetty"/>
    <s v="Anand Prakash Sharma"/>
    <n v="1000000"/>
    <x v="0"/>
    <n v="7"/>
    <s v="Bangalore-Food &amp; Beverages"/>
    <s v="Cat C"/>
    <e v="#NAME?"/>
    <s v="Bangalore -Food &amp; Beverages"/>
    <x v="5"/>
    <s v="CAT C"/>
    <x v="1"/>
  </r>
  <r>
    <x v="667"/>
    <n v="2014"/>
    <s v="201"/>
    <x v="5"/>
    <s v="Hospitality"/>
    <s v="goSTOPS aims to be India’s biggest and most loved backpacker hostel brand."/>
    <s v="Pallavi Agarwal, Pankaj Parwanda"/>
    <s v="IAN, Yuj Ventures"/>
    <n v="1000000"/>
    <x v="5"/>
    <n v="7"/>
    <s v="New Delhi-Hospitality"/>
    <s v="Cat C"/>
    <e v="#NAME?"/>
    <s v="New Delhi -Hospitality"/>
    <x v="5"/>
    <s v="CAT C"/>
    <x v="1"/>
  </r>
  <r>
    <x v="668"/>
    <n v="2015"/>
    <s v="201"/>
    <x v="5"/>
    <s v="HealthCare"/>
    <s v="Breathe Wellbeing is an interactive and personalized platform that helps organization increase employee engagement and productivity."/>
    <s v="Aditya Kaicker, Rohan Verma"/>
    <s v="Stanford Angels and Entrepreneurs India, Anjali Bansal"/>
    <n v="1000000"/>
    <x v="5"/>
    <n v="6"/>
    <s v="New Delhi-HealthCare"/>
    <s v="Cat C"/>
    <e v="#NAME?"/>
    <s v="New Delhi -HealthCare"/>
    <x v="5"/>
    <s v="CAT C"/>
    <x v="1"/>
  </r>
  <r>
    <x v="669"/>
    <n v="2018"/>
    <s v="201"/>
    <x v="5"/>
    <s v="HealthCare"/>
    <s v="Now&amp;Me is a safe cocoon in the form of discussion forums, for you to let out your most intimate thoughts."/>
    <s v="Bani Singh, Drishti Gupta"/>
    <s v="Saama, Whiteboard Capital"/>
    <n v="1000000"/>
    <x v="0"/>
    <n v="6"/>
    <s v="New Delhi-HealthCare"/>
    <s v="Cat C"/>
    <e v="#NAME?"/>
    <s v="New Delhi -HealthCare"/>
    <x v="5"/>
    <s v="CAT C"/>
    <x v="1"/>
  </r>
  <r>
    <x v="670"/>
    <n v="2016"/>
    <s v="201"/>
    <x v="5"/>
    <s v="Logistics"/>
    <s v="Enable E-retailers to automate their logistics and increase efficiency in shipments by providing a single window shipping platform"/>
    <s v="Nisschal Jain, Sugam Jain, Parinay Itkan"/>
    <s v="N+1 Capital"/>
    <n v="1000000"/>
    <x v="0"/>
    <n v="6"/>
    <s v="New Delhi-Logistics"/>
    <s v="Cat C"/>
    <e v="#NAME?"/>
    <s v="New Delhi -Logistics"/>
    <x v="5"/>
    <s v="CAT C"/>
    <x v="1"/>
  </r>
  <r>
    <x v="671"/>
    <n v="2017"/>
    <s v="201"/>
    <x v="5"/>
    <s v="FinTech"/>
    <s v="Chqbook is a fintech startup that allows customers to explore, compare, book and get personal finance products."/>
    <s v="Mohit Goel, Rajat Kumar, Sachin Arora, Vipul Sharma"/>
    <s v="Aavishkaar Venture Capital, YWC Venture Capital"/>
    <n v="1000000"/>
    <x v="0"/>
    <n v="6"/>
    <s v="New Delhi-FinTech"/>
    <s v="Cat C"/>
    <e v="#NAME?"/>
    <s v="New Delhi -FinTech"/>
    <x v="5"/>
    <s v="CAT C"/>
    <x v="1"/>
  </r>
  <r>
    <x v="672"/>
    <n v="2019"/>
    <s v="201"/>
    <x v="0"/>
    <s v="Logistics"/>
    <s v="Building technology to make distribution efficient and cheaper for large and small FMCG companies"/>
    <s v="Udit Dhawan, Rohit Fernandes, Ravi Teja"/>
    <s v="Inflection Point Ventures"/>
    <n v="1000000"/>
    <x v="5"/>
    <n v="6"/>
    <s v="Bangalore-Logistics"/>
    <s v="Cat C"/>
    <e v="#NAME?"/>
    <s v="Bangalore -Logistics"/>
    <x v="5"/>
    <s v="CAT C"/>
    <x v="1"/>
  </r>
  <r>
    <x v="673"/>
    <n v="2018"/>
    <s v="201"/>
    <x v="5"/>
    <s v="Nutrition"/>
    <s v="Power Gummies are a team of passionate givers who are dedicated to catering nutritional supplements"/>
    <s v="Divij Bajaj"/>
    <s v="Venture Catalysts, 9unicorns"/>
    <n v="1000000"/>
    <x v="0"/>
    <n v="6"/>
    <s v="New Delhi-Nutrition"/>
    <s v="Cat C"/>
    <e v="#NAME?"/>
    <s v="New Delhi -Nutrition"/>
    <x v="5"/>
    <s v="CAT C"/>
    <x v="1"/>
  </r>
  <r>
    <x v="674"/>
    <n v="2016"/>
    <s v="201"/>
    <x v="15"/>
    <s v="Logistics &amp; Supply Chain"/>
    <s v="Helping D2C brands scale with our AI powered Dashboard that manages Inventory, Order Processing, WMS, Shipping, Customer Support"/>
    <s v="Anshul Goenka"/>
    <s v="Anicut Angel Fund, Axilor Ventures"/>
    <n v="770000"/>
    <x v="1"/>
    <n v="8"/>
    <s v="Pune-Logistics &amp; Supply Chain"/>
    <s v="Cat C"/>
    <e v="#NAME?"/>
    <s v="Pune -Logistics &amp; Supply Chain"/>
    <x v="5"/>
    <s v="CAT C"/>
    <x v="1"/>
  </r>
  <r>
    <x v="675"/>
    <n v="2018"/>
    <s v="201"/>
    <x v="5"/>
    <s v="Insurance"/>
    <s v="The insurance industry will help in representation with the insurance companies and will help to find adequate redressal for grievances."/>
    <s v="Deepak Bhuvenshwari Uniyal"/>
    <s v="9Unicorns, ZNL"/>
    <n v="725000"/>
    <x v="5"/>
    <n v="12"/>
    <s v="New Delhi-Insurance"/>
    <s v="Cat C"/>
    <e v="#NAME?"/>
    <s v="New Delhi -Insurance"/>
    <x v="5"/>
    <s v="CAT C"/>
    <x v="1"/>
  </r>
  <r>
    <x v="676"/>
    <n v="2018"/>
    <s v="201"/>
    <x v="5"/>
    <s v="Consumer Goods"/>
    <s v="Vanity Wagon is India's first true information oriented clean beauty marketplace."/>
    <s v="Prateek, Naina Ruhail, Sahil Shreshtha"/>
    <s v="Inflection Point Ventures"/>
    <n v="700000"/>
    <x v="5"/>
    <n v="10"/>
    <s v="New Delhi-Consumer Goods"/>
    <s v="Cat C"/>
    <e v="#NAME?"/>
    <s v="New Delhi -Consumer Goods"/>
    <x v="5"/>
    <s v="CAT C"/>
    <x v="1"/>
  </r>
  <r>
    <x v="677"/>
    <n v="2019"/>
    <s v="201"/>
    <x v="0"/>
    <s v="SaaS startup"/>
    <s v="Digital Shipping Platform for Creating best Pre &amp; Post Shipping Experiences to Brands and Enterprise Customers. and help grow their business by 5X with automation &amp; cloud technology."/>
    <s v="Shashi S Tripathi, Shivadeep Mahadi, Ajaykumar R"/>
    <s v="Indian Angel Network, Axilor"/>
    <n v="700000"/>
    <x v="0"/>
    <n v="9"/>
    <s v="Bangalore-SaaS startup"/>
    <s v="Cat C"/>
    <e v="#NAME?"/>
    <s v="Bangalore -SaaS startup"/>
    <x v="5"/>
    <s v="CAT C"/>
    <x v="1"/>
  </r>
  <r>
    <x v="678"/>
    <n v="2018"/>
    <s v="201"/>
    <x v="5"/>
    <s v="Retail"/>
    <s v="One-Stop Solution for Daily Workplace Needs"/>
    <s v="Raghav Arora, Lalit Aggarwal"/>
    <s v="Auxano Capital"/>
    <n v="600000"/>
    <x v="5"/>
    <n v="10"/>
    <s v="New Delhi-Retail"/>
    <s v="Cat C"/>
    <e v="#NAME?"/>
    <s v="New Delhi -Retail"/>
    <x v="5"/>
    <s v="CAT C"/>
    <x v="1"/>
  </r>
  <r>
    <x v="679"/>
    <n v="2017"/>
    <s v="201"/>
    <x v="7"/>
    <s v="Translation &amp; Localization"/>
    <s v="Devnagri is an AI powered human translation platform, working in all 22 Indian languages."/>
    <s v="Nakul Kundra, Himanshu Sharma"/>
    <s v="enture Catalyst, IPV"/>
    <n v="600000"/>
    <x v="1"/>
    <n v="10"/>
    <s v="Noida-Translation &amp; Localization"/>
    <s v="Cat C"/>
    <e v="#NAME?"/>
    <s v="Noida -Translation &amp; Localization"/>
    <x v="5"/>
    <s v="CAT C"/>
    <x v="1"/>
  </r>
  <r>
    <x v="680"/>
    <n v="2019"/>
    <s v="201"/>
    <x v="15"/>
    <s v="Industrial Automation"/>
    <s v="Intelligent Housekeeping Robots for public and working spaces"/>
    <s v="Runal Dahiwade, Miraj C Vora"/>
    <s v="Venture Catalysts, Indian Angel Network"/>
    <n v="600000"/>
    <x v="0"/>
    <n v="9"/>
    <s v="Pune-Industrial Automation"/>
    <s v="Cat C"/>
    <e v="#NAME?"/>
    <s v="Pune -Industrial Automation"/>
    <x v="5"/>
    <s v="CAT C"/>
    <x v="1"/>
  </r>
  <r>
    <x v="681"/>
    <n v="2014"/>
    <s v="201"/>
    <x v="5"/>
    <s v="EdTech"/>
    <s v="India's leading Ed-Tech startup spearheading the Maker Revolution in the sub-continent"/>
    <s v="Rajeev Gaba, Tarun Bhalla"/>
    <s v="Auxano"/>
    <n v="600000"/>
    <x v="5"/>
    <n v="6"/>
    <s v="New Delhi-EdTech"/>
    <s v="Cat C"/>
    <e v="#NAME?"/>
    <s v="New Delhi -EdTech"/>
    <x v="5"/>
    <s v="CAT C"/>
    <x v="1"/>
  </r>
  <r>
    <x v="682"/>
    <n v="2015"/>
    <s v="201"/>
    <x v="12"/>
    <s v="Recruitment"/>
    <s v="BigLeap Technologies &amp; Solutions is focused on providing viable offshore consultancy services for enterprises looking to grow their business."/>
    <s v="Jamesh Johnson, Sainath Malkapuram Goud"/>
    <s v="Anup Kumar Yama"/>
    <n v="600000"/>
    <x v="0"/>
    <n v="6"/>
    <s v="Hyderabad-Recruitment"/>
    <s v="Cat C"/>
    <e v="#NAME?"/>
    <s v="Hyderabad -Recruitment"/>
    <x v="5"/>
    <s v="CAT B"/>
    <x v="1"/>
  </r>
  <r>
    <x v="683"/>
    <n v="2016"/>
    <s v="201"/>
    <x v="0"/>
    <s v="Mobility"/>
    <s v="Tummoc helps track and find actionable &amp; accurate bus/metro/suburban rail intracity travel information."/>
    <s v="Hiranmay Mallick, Monalisha Thakur, Narayan Mishra"/>
    <s v="Vineet Singh, Krishna D, Deependra Bisht, Alan Aim"/>
    <n v="540000"/>
    <x v="1"/>
    <n v="9"/>
    <s v="Bangalore-Mobility"/>
    <s v="Cat C"/>
    <e v="#NAME?"/>
    <s v="Bangalore -Mobility"/>
    <x v="5"/>
    <s v="CAT C"/>
    <x v="1"/>
  </r>
  <r>
    <x v="684"/>
    <n v="2019"/>
    <s v="201"/>
    <x v="0"/>
    <s v="Financial Services"/>
    <s v="Salt is a neo-banking experience created to cater to international businesses."/>
    <s v="Ankit Parasher, Udita Pal"/>
    <s v="Prashant Pansare, Supermorpheus"/>
    <n v="500000"/>
    <x v="11"/>
    <n v="10"/>
    <s v="Bangalore-Financial Services"/>
    <s v="Cat C"/>
    <e v="#NAME?"/>
    <s v="Bangalore -Financial Services"/>
    <x v="5"/>
    <s v="CAT C"/>
    <x v="1"/>
  </r>
  <r>
    <x v="685"/>
    <n v="2014"/>
    <s v="201"/>
    <x v="15"/>
    <s v="Financial Services"/>
    <s v="EarnWealth is India's First Social Commerce FinTech which enables Financial Consultants, Mutual Fund Distributors, Insurance Agents, Real Estate Consultants, Housewives, Retired People and Students to earn quick money by selling Loans, Credit Cards"/>
    <s v="Rajesh P Nair"/>
    <m/>
    <n v="500000"/>
    <x v="5"/>
    <n v="10"/>
    <s v="Pune-Financial Services"/>
    <s v="Cat C"/>
    <e v="#NAME?"/>
    <s v="Pune -Financial Services"/>
    <x v="5"/>
    <s v="CAT C"/>
    <x v="1"/>
  </r>
  <r>
    <x v="686"/>
    <n v="2018"/>
    <s v="201"/>
    <x v="5"/>
    <s v="Investment Banking"/>
    <s v="MergerDomo is the one-stop Global OnLine M&amp;A marketplace for Corporate and Business Growth"/>
    <s v="Hormazd Charna"/>
    <s v="Nadir B Godrej"/>
    <n v="500000"/>
    <x v="0"/>
    <n v="10"/>
    <s v="New Delhi-Investment Banking"/>
    <s v="Cat C"/>
    <e v="#NAME?"/>
    <s v="New Delhi -Investment Banking"/>
    <x v="5"/>
    <s v="CAT C"/>
    <x v="1"/>
  </r>
  <r>
    <x v="687"/>
    <n v="2019"/>
    <s v="201"/>
    <x v="0"/>
    <s v="Food Production"/>
    <s v="Revolutionizing the food industry through technology by providing high-quality traceable food products"/>
    <s v="Aayushi Khandelwal, Akhil Kansal, Kuldeep Parewa"/>
    <s v="DSG Consumer Partners, Titan Capital"/>
    <n v="500000"/>
    <x v="1"/>
    <n v="9"/>
    <s v="Bangalore-Food Production"/>
    <s v="Cat C"/>
    <e v="#NAME?"/>
    <s v="Bangalore -Food Production"/>
    <x v="5"/>
    <s v="CAT C"/>
    <x v="1"/>
  </r>
  <r>
    <x v="688"/>
    <n v="2019"/>
    <s v="201"/>
    <x v="0"/>
    <s v="FinTech"/>
    <s v="Democratizing Open Banking"/>
    <s v="Tarun Nazare, Rohith Reji"/>
    <s v="Virenxia Group, Rajesh Jain, Nitin Agarwal"/>
    <n v="500000"/>
    <x v="1"/>
    <n v="9"/>
    <s v="Bangalore-FinTech"/>
    <s v="Cat C"/>
    <e v="#NAME?"/>
    <s v="Bangalore -FinTech"/>
    <x v="5"/>
    <s v="CAT C"/>
    <x v="1"/>
  </r>
  <r>
    <x v="689"/>
    <n v="2019"/>
    <s v="201"/>
    <x v="1"/>
    <s v="Consumer Goods"/>
    <s v="A healthy, low-calorie ice cream for the millennial Indian with an incurable sweet tooth."/>
    <s v="Varun Sheth, Ashni Sheth"/>
    <s v="Titan Capital, Rockstud Capital, John Abraham, WEH Ventures"/>
    <n v="500000"/>
    <x v="5"/>
    <n v="8"/>
    <s v="Mumbai-Consumer Goods"/>
    <s v="Cat C"/>
    <e v="#NAME?"/>
    <s v="Mumbai -Consumer Goods"/>
    <x v="5"/>
    <s v="CAT C"/>
    <x v="1"/>
  </r>
  <r>
    <x v="690"/>
    <n v="2017"/>
    <s v="201"/>
    <x v="5"/>
    <s v="IoT"/>
    <s v="A mission to increase the per capita consumption of electricity in India by 10X, which is presently 1/3 of global average- by reducing the distribution losses in Indian electricity distribution grid."/>
    <s v="Anand Singh, Ankit Vaish, Sunny Kumar Jadoon"/>
    <s v="Unicorn India Ventures"/>
    <n v="500000"/>
    <x v="22"/>
    <n v="8"/>
    <s v="New Delhi-IoT"/>
    <s v="Cat C"/>
    <e v="#NAME?"/>
    <s v="New Delhi -IoT"/>
    <x v="5"/>
    <s v="CAT C"/>
    <x v="0"/>
  </r>
  <r>
    <x v="691"/>
    <n v="2014"/>
    <s v="201"/>
    <x v="0"/>
    <s v="SportsTech"/>
    <s v="Playo is a one stop destination app for all things sports"/>
    <s v="Daanish Suhail"/>
    <s v="ah! Ventures High Tables"/>
    <n v="500000"/>
    <x v="5"/>
    <n v="8"/>
    <s v="Bangalore-SportsTech"/>
    <s v="Cat C"/>
    <e v="#NAME?"/>
    <s v="Bangalore -SportsTech"/>
    <x v="5"/>
    <s v="CAT C"/>
    <x v="0"/>
  </r>
  <r>
    <x v="692"/>
    <n v="2018"/>
    <s v="201"/>
    <x v="15"/>
    <s v="Human Resources"/>
    <s v="RiseBird provides on-demand 2.5K + expert video interviews and A.I. powered insights to help companies hire online."/>
    <s v="Ashutosh Seth"/>
    <s v="SAB Holdings"/>
    <n v="500000"/>
    <x v="0"/>
    <n v="7"/>
    <s v="Pune-Human Resources"/>
    <s v="Cat C"/>
    <e v="#NAME?"/>
    <s v="Pune -Human Resources"/>
    <x v="5"/>
    <s v="CAT C"/>
    <x v="0"/>
  </r>
  <r>
    <x v="693"/>
    <n v="2015"/>
    <s v="201"/>
    <x v="0"/>
    <s v="Automotive"/>
    <s v="Automovill is a unique platform to aggregate automobile service providers, where we connect vehicle owners with all kind of automobile service providers under one roof."/>
    <s v="Mridu Mahendra Das, Chinmay Baruah"/>
    <s v="Mumbai Angels Network"/>
    <n v="500000"/>
    <x v="0"/>
    <n v="7"/>
    <s v="Bangalore-Automotive"/>
    <s v="Cat C"/>
    <e v="#NAME?"/>
    <s v="Bangalore -Automotive"/>
    <x v="5"/>
    <s v="CAT C"/>
    <x v="0"/>
  </r>
  <r>
    <x v="694"/>
    <n v="2018"/>
    <s v="201"/>
    <x v="1"/>
    <s v="Consumer Goods"/>
    <s v="Eco-friendly home and kitchen care products that are plastic-free, high in quality and affordable."/>
    <s v="Aditya Ruia, Akshay Varma, Anuj Ruia"/>
    <s v="Climate Angels Fund"/>
    <n v="500000"/>
    <x v="1"/>
    <n v="7"/>
    <s v="Mumbai-Consumer Goods"/>
    <s v="Cat C"/>
    <e v="#NAME?"/>
    <s v="Mumbai -Consumer Goods"/>
    <x v="5"/>
    <s v="CAT C"/>
    <x v="0"/>
  </r>
  <r>
    <x v="695"/>
    <n v="2019"/>
    <s v="201"/>
    <x v="0"/>
    <s v="Industrial Automation"/>
    <s v="An autonomous tech stack that can be applied to agri-bots, delivery bots, two wheelers and other use cases where compact bots need to navigate in crowded, unstructured environments."/>
    <s v="Manesh Jain, Mohan Kumar"/>
    <s v="DevX Venture Fund, Blume Founder Fund"/>
    <n v="400000"/>
    <x v="0"/>
    <n v="12"/>
    <s v="Bangalore-Industrial Automation"/>
    <s v="Cat C"/>
    <e v="#NAME?"/>
    <s v="Bangalore -Industrial Automation"/>
    <x v="5"/>
    <s v="CAT C"/>
    <x v="0"/>
  </r>
  <r>
    <x v="696"/>
    <n v="2015"/>
    <s v="201"/>
    <x v="1"/>
    <s v="Consumer Goods"/>
    <s v="SuperBottoms was born out of a personal passion for cloth diapering that would give the convenience of diapers while not harming the environment and baby’s skin."/>
    <s v="Pallavi Utagi"/>
    <s v="Alteria Capital"/>
    <n v="400000"/>
    <x v="0"/>
    <n v="11"/>
    <s v="Mumbai-Consumer Goods"/>
    <s v="Cat C"/>
    <e v="#NAME?"/>
    <s v="Mumbai -Consumer Goods"/>
    <x v="5"/>
    <s v="CAT C"/>
    <x v="0"/>
  </r>
  <r>
    <x v="697"/>
    <n v="2018"/>
    <s v="201"/>
    <x v="12"/>
    <s v="Financial Services"/>
    <s v="Helping MSMEs collect customer dues faster &amp; reduce risk by checking credit &amp; payment history before offering credit"/>
    <s v="Winny Patro"/>
    <s v="Family Office of Kantamaneni, IIM Calcutta Innovation Park"/>
    <n v="400000"/>
    <x v="0"/>
    <n v="11"/>
    <s v="Hyderabad-Financial Services"/>
    <s v="Cat C"/>
    <e v="#NAME?"/>
    <s v="Hyderabad -Financial Services"/>
    <x v="5"/>
    <s v="CAT C"/>
    <x v="0"/>
  </r>
  <r>
    <x v="698"/>
    <n v="2018"/>
    <s v="201"/>
    <x v="0"/>
    <s v="Higher Education"/>
    <s v="“foreignadmits” aims at addressing one of the biggest problems of personalized mentoring for students aiming to pursue higher education and eventually become an expert in their desired discipline of study."/>
    <s v="Nikhil Jain, Ashwini Jain"/>
    <s v="Unicorn India Ventures"/>
    <n v="400000"/>
    <x v="1"/>
    <n v="10"/>
    <s v="Bangalore-Higher Education"/>
    <s v="Cat C"/>
    <e v="#NAME?"/>
    <s v="Bangalore -Higher Education"/>
    <x v="5"/>
    <s v="CAT C"/>
    <x v="0"/>
  </r>
  <r>
    <x v="699"/>
    <n v="2017"/>
    <s v="201"/>
    <x v="0"/>
    <s v="Human Resources"/>
    <s v="Spottabl is a technology driven recruitment platform that has helped over 50 tech startups and growth stage companies discover their top talent through its intelligent and human backed model."/>
    <s v="Vanishri Deshpande, Satheesh K V, Anupam Choudhari"/>
    <s v="LetsVenture, Paradigm Shift VC, Binny Bansal"/>
    <n v="400000"/>
    <x v="1"/>
    <n v="10"/>
    <s v="Bangalore-Human Resources"/>
    <s v="Cat C"/>
    <e v="#NAME?"/>
    <s v="Bangalore -Human Resources"/>
    <x v="5"/>
    <s v="CAT C"/>
    <x v="0"/>
  </r>
  <r>
    <x v="700"/>
    <n v="2015"/>
    <s v="201"/>
    <x v="0"/>
    <s v="Food &amp; Beverages"/>
    <s v="Serving delectable and eclectic pan-Asian fare to all foodies in a quick-service &amp; healthy format"/>
    <s v="Satrajit Das, Subhradeep Bhowmik"/>
    <s v="India Angel Network"/>
    <n v="400000"/>
    <x v="0"/>
    <n v="9"/>
    <s v="Bangalore-Food &amp; Beverages"/>
    <s v="Cat C"/>
    <e v="#NAME?"/>
    <s v="Bangalore -Food &amp; Beverages"/>
    <x v="5"/>
    <s v="CAT C"/>
    <x v="0"/>
  </r>
  <r>
    <x v="701"/>
    <n v="2019"/>
    <s v="201"/>
    <x v="0"/>
    <s v="Wine &amp; Spirits"/>
    <s v="India’s first and only Ready to Drink Premium Cocktails."/>
    <s v="Nitesh Prakash"/>
    <s v="First Cheque, Letsventure"/>
    <n v="400000"/>
    <x v="0"/>
    <n v="8"/>
    <s v="Bangalore-Wine &amp; Spirits"/>
    <s v="Cat C"/>
    <e v="#NAME?"/>
    <s v="Bangalore -Wine &amp; Spirits"/>
    <x v="5"/>
    <s v="CAT C"/>
    <x v="0"/>
  </r>
  <r>
    <x v="702"/>
    <n v="2019"/>
    <s v="201"/>
    <x v="0"/>
    <s v="Tech startup"/>
    <s v="Xpresslane makes checkout fast and easy. With a unified identity across all e-commerce merchants, it brings efficiency and perfection in the overall checkout experience of the user."/>
    <s v="Ashwin Koorakula"/>
    <s v="Point One Capital, Yatra Angel Network (YAN), Opus Consulting, Manipal Technologies."/>
    <n v="400000"/>
    <x v="11"/>
    <n v="8"/>
    <s v="Bangalore-Tech startup"/>
    <s v="Cat C"/>
    <e v="#NAME?"/>
    <s v="Bangalore -Tech startup"/>
    <x v="5"/>
    <s v="CAT C"/>
    <x v="0"/>
  </r>
  <r>
    <x v="703"/>
    <n v="2017"/>
    <s v="201"/>
    <x v="7"/>
    <s v="Fintech"/>
    <s v="YPay Card is the new way to manage money."/>
    <s v="Dr Navneet Gupta"/>
    <s v="We Founder Circle"/>
    <n v="400000"/>
    <x v="0"/>
    <n v="8"/>
    <s v="Noida-Fintech"/>
    <s v="Cat C"/>
    <e v="#NAME?"/>
    <s v="Noida -Fintech"/>
    <x v="5"/>
    <s v="CAT C"/>
    <x v="0"/>
  </r>
  <r>
    <x v="704"/>
    <n v="2016"/>
    <s v="201"/>
    <x v="15"/>
    <s v="EdTech"/>
    <s v="Spardha School Of Music, Spardha Academy, Spardha Online are associated marks with Spardha Learnings Private Limited."/>
    <s v="Saurabh Srivastav, Amrita Srivastav"/>
    <s v="Inflection Point Ventures"/>
    <n v="400000"/>
    <x v="16"/>
    <n v="6"/>
    <s v="Pune-EdTech"/>
    <s v="Cat C"/>
    <e v="#NAME?"/>
    <s v="Pune -EdTech"/>
    <x v="5"/>
    <s v="CAT C"/>
    <x v="0"/>
  </r>
  <r>
    <x v="705"/>
    <n v="2019"/>
    <s v="201"/>
    <x v="0"/>
    <s v="AgriTech"/>
    <s v="Fyllo brings farms on palms by installing on field devices and actions on top of this data."/>
    <s v="Sudhanshu Rai, Sumit Sheoran"/>
    <s v="Indian Angel Network, Titan Capital, Lead Angels"/>
    <n v="400000"/>
    <x v="1"/>
    <n v="6"/>
    <s v="Bangalore-AgriTech"/>
    <s v="Cat C"/>
    <e v="#NAME?"/>
    <s v="Bangalore -AgriTech"/>
    <x v="5"/>
    <s v="CAT C"/>
    <x v="0"/>
  </r>
  <r>
    <x v="706"/>
    <n v="2019"/>
    <s v="201"/>
    <x v="0"/>
    <s v="Information Technology"/>
    <s v="A cloud platform to bring any GUI application regardless of OS and Device type to the browser."/>
    <s v="Lakshmana Pasala, Ram Pasala"/>
    <s v="Speciale Invest"/>
    <n v="370000"/>
    <x v="1"/>
    <n v="7"/>
    <s v="Bangalore-Information Technology"/>
    <s v="Cat C"/>
    <e v="#NAME?"/>
    <s v="Bangalore -Information Technology"/>
    <x v="5"/>
    <s v="CAT C"/>
    <x v="0"/>
  </r>
  <r>
    <x v="707"/>
    <n v="2017"/>
    <s v="201"/>
    <x v="12"/>
    <s v="FinTech"/>
    <s v="India's first app for kids &amp; teens to manage and spend pocket money while learning about money in a fun, gamified way."/>
    <s v="VishwajitPureti, Ashish Singh, Pallavi Tipparaju, Viraj Gadde"/>
    <s v="Jupiter"/>
    <n v="330000"/>
    <x v="11"/>
    <n v="7"/>
    <s v="Hyderabad-FinTech"/>
    <s v="Cat C"/>
    <e v="#NAME?"/>
    <s v="Hyderabad -FinTech"/>
    <x v="5"/>
    <s v="CAT C"/>
    <x v="0"/>
  </r>
  <r>
    <x v="708"/>
    <n v="2013"/>
    <s v="201"/>
    <x v="1"/>
    <s v="Computer Games"/>
    <s v="GameEon is based in the sleepless city of Mumbai, India and deals mainly in game development."/>
    <s v="Nikhil Malankar"/>
    <s v="Mumbai Angels Network"/>
    <n v="320000"/>
    <x v="0"/>
    <n v="9"/>
    <s v="Mumbai-Computer Games"/>
    <s v="Cat C"/>
    <e v="#NAME?"/>
    <s v="Mumbai -Computer Games"/>
    <x v="5"/>
    <s v="CAT C"/>
    <x v="0"/>
  </r>
  <r>
    <x v="709"/>
    <n v="2016"/>
    <s v="201"/>
    <x v="0"/>
    <s v="CRM"/>
    <s v="CustomerGlu is a Low code Interactive Engagement platform to improve user stickiness."/>
    <s v="Prateek Gupta, Raman Shrivastava, Sumant US"/>
    <s v="Kumar Aakash, Amit Singhal"/>
    <n v="320000"/>
    <x v="0"/>
    <n v="6"/>
    <s v="Bangalore-CRM"/>
    <s v="Cat C"/>
    <e v="#NAME?"/>
    <s v="Bangalore -CRM"/>
    <x v="5"/>
    <s v="CAT C"/>
    <x v="0"/>
  </r>
  <r>
    <x v="710"/>
    <n v="2018"/>
    <s v="201"/>
    <x v="1"/>
    <s v="Healtcare"/>
    <s v="Endimension Technology is a healthcare Artificial Intelligence startup incubated at IIT Bombay."/>
    <s v="Bharadwaj Kss, Apparao MLV, Kurien Zacharia"/>
    <s v="Inflection Point Ventures"/>
    <n v="300000"/>
    <x v="1"/>
    <n v="9"/>
    <s v="Mumbai-Healtcare"/>
    <s v="Cat C"/>
    <e v="#NAME?"/>
    <s v="Mumbai -Healtcare"/>
    <x v="5"/>
    <s v="CAT C"/>
    <x v="0"/>
  </r>
  <r>
    <x v="711"/>
    <n v="2016"/>
    <s v="201"/>
    <x v="1"/>
    <s v="Merchandise"/>
    <s v="Merchandise drop-shipping platform for influencers, designers, creators &amp; brands."/>
    <s v="Smriti Dubey, Shikhar Vaidya"/>
    <s v="Anthill Ventures"/>
    <n v="300000"/>
    <x v="5"/>
    <n v="7"/>
    <s v="Mumbai-Merchandise"/>
    <s v="Cat C"/>
    <e v="#NAME?"/>
    <s v="Mumbai -Merchandise"/>
    <x v="5"/>
    <s v="CAT C"/>
    <x v="0"/>
  </r>
  <r>
    <x v="712"/>
    <n v="2018"/>
    <s v="201"/>
    <x v="1"/>
    <s v="Deeptech"/>
    <s v="An AR / VR tech based Start-up in Mumbai."/>
    <s v="Dharmin Vora, Dhruvesh Mehta, Parth Vora"/>
    <s v="Inflection Point Ventures"/>
    <n v="300000"/>
    <x v="16"/>
    <n v="7"/>
    <s v="Mumbai-Deeptech"/>
    <s v="Cat C"/>
    <e v="#NAME?"/>
    <s v="Mumbai -Deeptech"/>
    <x v="5"/>
    <s v="CAT C"/>
    <x v="0"/>
  </r>
  <r>
    <x v="713"/>
    <n v="2016"/>
    <s v="201"/>
    <x v="0"/>
    <s v="EdTech"/>
    <s v="Edmingle is a platform for all educators who want to launch their courses and sell them online."/>
    <s v="Gaurav Doshi"/>
    <s v="Indovation Fund, Mumbai Angels"/>
    <n v="300000"/>
    <x v="0"/>
    <n v="6"/>
    <s v="Bangalore-EdTech"/>
    <s v="Cat C"/>
    <e v="#NAME?"/>
    <s v="Bangalore -EdTech"/>
    <x v="5"/>
    <s v="CAT C"/>
    <x v="0"/>
  </r>
  <r>
    <x v="714"/>
    <n v="2019"/>
    <s v="201"/>
    <x v="15"/>
    <s v="Computer software"/>
    <s v="Gyde is a SAAS product that enables enterprises &amp; SAAS companies to guide their application (web &amp; mobile) users with step-by-step voice assistance, byte-sized training videos &amp; rich help articles."/>
    <s v="Prasanna Vaidya, Shubham Deshmukh"/>
    <s v="Better Capital, Ashish Achrekar"/>
    <n v="250000"/>
    <x v="1"/>
    <n v="8"/>
    <s v="Pune-Computer software"/>
    <s v="Cat C"/>
    <e v="#NAME?"/>
    <s v="Pune -Computer software"/>
    <x v="5"/>
    <s v="CAT C"/>
    <x v="0"/>
  </r>
  <r>
    <x v="715"/>
    <n v="2019"/>
    <s v="201"/>
    <x v="0"/>
    <s v="E-learning"/>
    <s v="Kohbee is a mobile app for online trainers and educators to run their online business, end to end."/>
    <s v="Rohan Sinha, Shashwat Aditya"/>
    <s v="Ankit Mehrotra, Saurabh Aggarwal"/>
    <n v="235000"/>
    <x v="11"/>
    <n v="12"/>
    <s v="Bangalore-E-learning"/>
    <s v="Cat C"/>
    <e v="#NAME?"/>
    <s v="Bangalore -E-learning"/>
    <x v="5"/>
    <s v="CAT C"/>
    <x v="0"/>
  </r>
  <r>
    <x v="716"/>
    <n v="2018"/>
    <s v="201"/>
    <x v="5"/>
    <s v="Consumer Electronics"/>
    <s v="Deciwood makes Eco-friendly wooden speakers using latest technology of Energy tube to enhance sound quality, all products are handmade by skilled people of the industry."/>
    <s v="Ananya Meena"/>
    <s v="Shuru Up, Ankit Kedia, Arun Gupta"/>
    <n v="200000"/>
    <x v="0"/>
    <n v="12"/>
    <s v="New Delhi-Consumer Electronics"/>
    <s v="Cat C"/>
    <e v="#NAME?"/>
    <s v="New Delhi -Consumer Electronics"/>
    <x v="5"/>
    <s v="CAT C"/>
    <x v="0"/>
  </r>
  <r>
    <x v="717"/>
    <n v="2019"/>
    <s v="201"/>
    <x v="1"/>
    <s v="Apparel &amp; Fashion"/>
    <s v="India's favourite Kid's wear and Family Sleepwear D2C Brand"/>
    <s v="Raghav Gupta"/>
    <s v="Titan Capital"/>
    <n v="200000"/>
    <x v="1"/>
    <n v="10"/>
    <s v="Mumbai-Apparel &amp; Fashion"/>
    <s v="Cat C"/>
    <e v="#NAME?"/>
    <s v="Mumbai -Apparel &amp; Fashion"/>
    <x v="5"/>
    <s v="CAT C"/>
    <x v="0"/>
  </r>
  <r>
    <x v="718"/>
    <n v="2019"/>
    <s v="201"/>
    <x v="12"/>
    <s v="E-learning"/>
    <s v="ByteXL is the first-ever, one-stop-shop for self-learning course work and guided training – preparing a new generation of coders for the workforce."/>
    <s v="Sricharan Tadepalli, Karun Tadepalli"/>
    <s v="Joseph Joy"/>
    <n v="200000"/>
    <x v="0"/>
    <n v="9"/>
    <s v="Hyderabad-E-learning"/>
    <s v="Cat C"/>
    <e v="#NAME?"/>
    <s v="Hyderabad -E-learning"/>
    <x v="5"/>
    <s v="CAT C"/>
    <x v="0"/>
  </r>
  <r>
    <x v="719"/>
    <n v="2019"/>
    <s v="201"/>
    <x v="1"/>
    <s v="Consumer Services"/>
    <s v="Smart painting process, latest automatic tools and professional painters make the process faster than any other conventional process of painting ."/>
    <s v="Adarsh Anand, Amit Tiwari"/>
    <s v="Inflection Point Ventures"/>
    <n v="200000"/>
    <x v="5"/>
    <n v="9"/>
    <s v="Mumbai-Consumer Services"/>
    <s v="Cat C"/>
    <e v="#NAME?"/>
    <s v="Mumbai -Consumer Services"/>
    <x v="5"/>
    <s v="CAT C"/>
    <x v="0"/>
  </r>
  <r>
    <x v="720"/>
    <n v="2019"/>
    <s v="201"/>
    <x v="15"/>
    <s v="Facilities Services"/>
    <s v="For residential commercial and industrial establishments , Inspacco is a one stop solution , that delivers affordable improvement and maintenance services"/>
    <s v="Sanket Nerkar, Paresh Kotkar"/>
    <m/>
    <n v="200000"/>
    <x v="0"/>
    <n v="7"/>
    <s v="Pune-Facilities Services"/>
    <s v="Cat C"/>
    <e v="#NAME?"/>
    <s v="Pune -Facilities Services"/>
    <x v="5"/>
    <s v="CAT C"/>
    <x v="0"/>
  </r>
  <r>
    <x v="721"/>
    <n v="2018"/>
    <s v="201"/>
    <x v="5"/>
    <s v="Consulting"/>
    <s v="MentorKart™ helps to fulfil dreams and take that big step towards success."/>
    <s v="Ashish Khare, SK Mohanty"/>
    <s v="Amit Singal, Manish Aggarwal"/>
    <n v="150000"/>
    <x v="1"/>
    <n v="6"/>
    <s v="New Delhi-Consulting"/>
    <s v="Cat C"/>
    <e v="#NAME?"/>
    <s v="New Delhi -Consulting"/>
    <x v="5"/>
    <s v="CAT C"/>
    <x v="0"/>
  </r>
  <r>
    <x v="722"/>
    <n v="2018"/>
    <s v="201"/>
    <x v="0"/>
    <s v="Biotechnology"/>
    <s v="Mestastop aims to provide a solution for such challenges with their unique proprietary platforms, METAssay, METSCAN, and METVivo."/>
    <s v="Dr Arnab Roy Chowdhury"/>
    <s v="CIIE.CO"/>
    <n v="100000"/>
    <x v="0"/>
    <n v="10"/>
    <s v="Bangalore-Biotechnology"/>
    <s v="Cat C"/>
    <e v="#NAME?"/>
    <s v="Bangalore -Biotechnology"/>
    <x v="5"/>
    <s v="CAT C"/>
    <x v="0"/>
  </r>
  <r>
    <x v="723"/>
    <n v="2016"/>
    <s v="201"/>
    <x v="12"/>
    <s v="Computer Software"/>
    <s v="CUSMAT is India’s largest immersive skilling and training platform."/>
    <s v="Abhinav Ayan, Anirban Jyoti Chakravorty"/>
    <s v="We Founder Circle"/>
    <n v="100000"/>
    <x v="5"/>
    <n v="9"/>
    <s v="Hyderabad-Computer Software"/>
    <s v="Cat C"/>
    <e v="#NAME?"/>
    <s v="Hyderabad -Computer Software"/>
    <x v="5"/>
    <s v="CAT C"/>
    <x v="0"/>
  </r>
  <r>
    <x v="724"/>
    <n v="2019"/>
    <s v="201"/>
    <x v="0"/>
    <s v="IT startup"/>
    <s v="Knackit is a talent sharing platform where users can showcase and monetize their artistry."/>
    <s v="Pranjal Kumar, Akanksha Bhardwaj"/>
    <s v="Jyoti Bansal"/>
    <n v="100000"/>
    <x v="0"/>
    <n v="6"/>
    <s v="Bangalore-IT startup"/>
    <s v="Cat C"/>
    <e v="#NAME?"/>
    <s v="Bangalore -IT startup"/>
    <x v="5"/>
    <s v="CAT C"/>
    <x v="0"/>
  </r>
  <r>
    <x v="725"/>
    <n v="2019"/>
    <s v="201"/>
    <x v="15"/>
    <s v="EdTech"/>
    <s v="An inclusive community where students are inspired and empowered to reach their full potential"/>
    <s v="Saurabh Mangrulkar, Rakhi Pal, Venkatesh Prasad"/>
    <s v="SucSEED Indovation Fund, Uincept, Palimala Ventures"/>
    <m/>
    <x v="0"/>
    <n v="9"/>
    <s v="Pune-EdTech"/>
    <s v="Cat C"/>
    <e v="#NAME?"/>
    <s v="Pune -EdTech"/>
    <x v="5"/>
    <s v="CAT C"/>
    <x v="0"/>
  </r>
  <r>
    <x v="726"/>
    <n v="2016"/>
    <s v="201"/>
    <x v="53"/>
    <s v="Media"/>
    <s v="Knocksense which owns and operates an eponymous digital content platform."/>
    <s v="Varul Mayank, Vibhore Mayank, Vibhore Mayank"/>
    <s v="Mumbai Angels, Amitesh Pandey"/>
    <s v="2,00,000"/>
    <x v="0"/>
    <n v="1"/>
    <s v="Lucknow-Media"/>
    <s v="Cat C"/>
    <e v="#NAME?"/>
    <s v="Lucknow -Media"/>
    <x v="5"/>
    <s v="CAT C"/>
    <x v="0"/>
  </r>
  <r>
    <x v="727"/>
    <n v="2012"/>
    <s v="201"/>
    <x v="3"/>
    <s v="Gaming"/>
    <s v="NODWIN Gaming is a gaming solutions company and creator of e-sports events."/>
    <s v="Gautam Virk"/>
    <s v="Krafton"/>
    <s v="2,00,00,000"/>
    <x v="0"/>
    <n v="3"/>
    <s v="Gurugram-Gaming"/>
    <s v="Cat C"/>
    <e v="#NAME?"/>
    <s v="Gurugram -Gaming"/>
    <x v="5"/>
    <s v="CAT B"/>
    <x v="0"/>
  </r>
  <r>
    <x v="728"/>
    <n v="2015"/>
    <s v="201"/>
    <x v="3"/>
    <s v="Water purification"/>
    <s v="Swajal uses clean solar energy to purify drinking water at an affordable rate."/>
    <s v="Advait Kumar, Vibha Tripathi"/>
    <s v="Rajasthan Venture Capital Fund, ACPL Exports"/>
    <s v="16,00,000"/>
    <x v="5"/>
    <n v="2"/>
    <s v="Gurugram-Water purification"/>
    <s v="Cat C"/>
    <e v="#NAME?"/>
    <s v="Gurugram -Water purification"/>
    <x v="5"/>
    <s v="CAT B"/>
    <x v="0"/>
  </r>
  <r>
    <x v="729"/>
    <n v="2017"/>
    <s v="201"/>
    <x v="3"/>
    <s v="EdTech"/>
    <s v="Tekie is a live coding platform for kids that uses the power of storytelling, to make learning to code a movie-like experience."/>
    <s v="Anand Verma, Naman Mukund"/>
    <s v="GSV, Multiply Ventures"/>
    <s v="15,00,000"/>
    <x v="1"/>
    <n v="5"/>
    <s v="Gurugram-EdTech"/>
    <s v="Cat C"/>
    <e v="#NAME?"/>
    <s v="Gurugram -EdTech"/>
    <x v="5"/>
    <s v="CAT B"/>
    <x v="0"/>
  </r>
  <r>
    <x v="730"/>
    <n v="2018"/>
    <s v="201"/>
    <x v="3"/>
    <s v="Marketing"/>
    <s v="World's first shared economy platform for digital assets."/>
    <s v="Ankit Agarwal"/>
    <s v="Angelbay Holdings, Faad Network"/>
    <s v="15,00,000"/>
    <x v="0"/>
    <n v="4"/>
    <s v="Gurugram-Marketing"/>
    <s v="Cat C"/>
    <e v="#NAME?"/>
    <s v="Gurugram -Marketing"/>
    <x v="5"/>
    <s v="CAT B"/>
    <x v="0"/>
  </r>
  <r>
    <x v="731"/>
    <n v="2015"/>
    <s v="201"/>
    <x v="3"/>
    <s v="FinTech"/>
    <s v="OfBusiness is a financing platform that offers smart financing to SMEs."/>
    <s v="Asish Mohapatra, Bhuvan Gupta, Chandranshu Sinha, Nitin Jain, Ruchi Kalra, Ruchi Kalra, Srinath Ramakkrushnan, Vasant Sridhar"/>
    <s v="Falcon Edge India, Norwest Venture Partners"/>
    <s v="11,00,00,000"/>
    <x v="0"/>
    <n v="4"/>
    <s v="Gurugram-FinTech"/>
    <s v="Cat C"/>
    <e v="#NAME?"/>
    <s v="Gurugram -FinTech"/>
    <x v="5"/>
    <s v="CAT B"/>
    <x v="0"/>
  </r>
  <r>
    <x v="732"/>
    <n v="2018"/>
    <s v="201"/>
    <x v="3"/>
    <s v="Fashion"/>
    <s v="SOLETHREADS is a ‘Made in India’ footwear brand that’s creating a flip flop revolution."/>
    <s v="Vikram Iyer"/>
    <s v="DSG Consumer Partners, Saama Capital"/>
    <s v="10,00,000"/>
    <x v="7"/>
    <n v="4"/>
    <s v="Gurugram-Fashion"/>
    <s v="Cat C"/>
    <e v="#NAME?"/>
    <s v="Gurugram -Fashion"/>
    <x v="5"/>
    <s v="CAT B"/>
    <x v="0"/>
  </r>
  <r>
    <x v="733"/>
    <n v="2016"/>
    <s v="201"/>
    <x v="2"/>
    <s v="Drone"/>
    <s v="Transforming the mobility landscape using aerial transport. Currently, we build drones for industrial applications"/>
    <s v="Pranjal Mehta, Satyanarayanan Chakravarthy"/>
    <s v="Speciale Invest, Farid Ahsan"/>
    <s v="10,00,000"/>
    <x v="1"/>
    <n v="3"/>
    <s v="Chennai-Drone"/>
    <s v="Cat C"/>
    <e v="#NAME?"/>
    <s v="Chennai -Drone"/>
    <x v="5"/>
    <s v="CAT C"/>
    <x v="0"/>
  </r>
  <r>
    <x v="734"/>
    <n v="2019"/>
    <s v="201"/>
    <x v="3"/>
    <s v="E-commerce"/>
    <s v="Express Stores is a retail and omnichannel startup company"/>
    <s v="Apoorv Jain, Kartik Gupta"/>
    <s v="Venture Highway, Rohit Bansal"/>
    <s v="10,00,000"/>
    <x v="1"/>
    <n v="2"/>
    <s v="Gurugram-E-commerce"/>
    <s v="Cat C"/>
    <e v="#NAME?"/>
    <s v="Gurugram -E-commerce"/>
    <x v="5"/>
    <s v="CAT B"/>
    <x v="0"/>
  </r>
  <r>
    <x v="735"/>
    <n v="2018"/>
    <s v="201"/>
    <x v="3"/>
    <s v="EdTech"/>
    <s v="SplashLearn is an EdTech startup company providing game-based math and reading courses to students in pre-kindergarten to grade five."/>
    <s v="Arpit Jain, Joy Deep Nath, Mayank Jain, Umang Jain"/>
    <s v="Accel, Owl Ventures"/>
    <s v="1,80,00,000"/>
    <x v="9"/>
    <n v="2"/>
    <s v="Gurugram-EdTech"/>
    <s v="Cat C"/>
    <e v="#NAME?"/>
    <s v="Gurugram -EdTech"/>
    <x v="5"/>
    <s v="CAT B"/>
    <x v="0"/>
  </r>
  <r>
    <x v="736"/>
    <n v="2017"/>
    <s v="201"/>
    <x v="35"/>
    <s v="Housing Marketplace"/>
    <s v="Homversity is the digital ecosystem that aims to support the 93 BN USD student housing &amp; Co-living industry in India."/>
    <s v="Saurav Kumar Sinha"/>
    <m/>
    <s v="1,55,000"/>
    <x v="0"/>
    <n v="11"/>
    <s v="Ahmedabad-Housing Marketplace"/>
    <s v="Cat C"/>
    <e v="#NAME?"/>
    <s v="Ahmedabad -Housing Marketplace"/>
    <x v="5"/>
    <s v="CAT C"/>
    <x v="0"/>
  </r>
  <r>
    <x v="737"/>
    <n v="2011"/>
    <s v="201"/>
    <x v="2"/>
    <s v="Food Industry"/>
    <s v="TenderCuts is an online meat shop that delivers antibiotic-free, hygienic, and farm fresh chicken, free range goat, and seafood."/>
    <s v="Nishanth Chandran"/>
    <s v="Paragon Partners, NABVENTURES"/>
    <s v="1,50,00,000"/>
    <x v="0"/>
    <n v="2"/>
    <s v="Chennai-Food Industry"/>
    <s v="Cat C"/>
    <e v="#NAME?"/>
    <s v="Chennai -Food Industry"/>
    <x v="5"/>
    <s v="CAT C"/>
    <x v="0"/>
  </r>
  <r>
    <x v="738"/>
    <n v="2017"/>
    <s v="201"/>
    <x v="2"/>
    <s v="SpaceTech"/>
    <s v="Agnikul is a space tech startup that designs, manufactures, tests, and launch orbital class rockets for micro and nano satellites."/>
    <s v="Moin SPM, Satyanarayanan Chakravarthy, Srinath Ravichandran"/>
    <s v="Artha India Ventures, Sriram Krishnan"/>
    <s v="1,10,00,000"/>
    <x v="7"/>
    <n v="5"/>
    <s v="Chennai-SpaceTech"/>
    <s v="Cat C"/>
    <e v="#NAME?"/>
    <s v="Chennai -SpaceTech"/>
    <x v="5"/>
    <s v="CAT C"/>
    <x v="0"/>
  </r>
  <r>
    <x v="739"/>
    <n v="2019"/>
    <s v="201"/>
    <x v="3"/>
    <s v="E-commerce"/>
    <s v="CityMall is a social e-commerce platform that sells lifestyle and curated products via peer-to-peer referrals on WhatsApp."/>
    <s v="Angad Kikla, Divij Goyal"/>
    <s v="WaterBridge Ventures, SAIF Partners"/>
    <s v="1,10,00,000"/>
    <x v="7"/>
    <n v="3"/>
    <s v="Gurugram-E-commerce"/>
    <s v="Cat C"/>
    <e v="#NAME?"/>
    <s v="Gurugram -E-commerce"/>
    <x v="5"/>
    <s v="CAT B"/>
    <x v="1"/>
  </r>
  <r>
    <x v="740"/>
    <n v="2019"/>
    <s v="201"/>
    <x v="55"/>
    <s v="Milk startup"/>
    <s v="PUREandFRES-Milk delivers fresh milk directly from its farm to home. Fresh Milk without any trace of chemicals is packed and sealed in glass bottle."/>
    <s v="Manish Piyush, Ayush Kumar"/>
    <s v="Alfa Ventures, Agility Venture Partners"/>
    <s v="1,00,000"/>
    <x v="1"/>
    <n v="4"/>
    <s v="Ranchi-Milk startup"/>
    <s v="Cat C"/>
    <e v="#NAME?"/>
    <s v="Ranchi -Milk startup"/>
    <x v="5"/>
    <s v="CAT C"/>
    <x v="1"/>
  </r>
  <r>
    <x v="741"/>
    <n v="2017"/>
    <s v="201"/>
    <x v="3"/>
    <s v="FinTech"/>
    <s v="M1 an online exchange for TReDS set up under the approval RBI to facilitate discounting of invoices on a PAN India basis."/>
    <s v="Sundeep Mohindru"/>
    <s v="Amazon"/>
    <s v="1,00,00,000"/>
    <x v="0"/>
    <n v="4"/>
    <s v="Gurugram-FinTech"/>
    <s v="Cat C"/>
    <e v="#NAME?"/>
    <s v="Gurugram -FinTech"/>
    <x v="5"/>
    <s v="CAT B"/>
    <x v="1"/>
  </r>
  <r>
    <x v="742"/>
    <n v="2014"/>
    <s v="201"/>
    <x v="3"/>
    <s v="FinTech"/>
    <s v="True Balance is a digital wallet that enables users to access utility bill payment and other financial products."/>
    <s v="Cheolwon Lee, Jay Yi, Martin Lee"/>
    <s v="Bon Angels Venture Partners, Daesung Private Equity"/>
    <s v="1,00,00,000"/>
    <x v="3"/>
    <n v="3"/>
    <s v="Gurugram-FinTech"/>
    <s v="Cat C"/>
    <e v="#NAME?"/>
    <s v="Gurugram -FinTech"/>
    <x v="5"/>
    <s v="CAT B"/>
    <x v="1"/>
  </r>
  <r>
    <x v="743"/>
    <n v="2014"/>
    <s v="201"/>
    <x v="2"/>
    <s v="FinTech"/>
    <s v="YAP is the API Platform for Banking and Payments products in Asia. More than 200 Fintechs across Asia rely on YAP"/>
    <s v="Madhusudanan R, Prabhu R"/>
    <s v="Jitendra Gupta, Better Capital"/>
    <s v="1,00,00,000"/>
    <x v="4"/>
    <n v="3"/>
    <s v="Chennai-FinTech"/>
    <s v="Cat C"/>
    <e v="#NAME?"/>
    <s v="Chennai -FinTech"/>
    <x v="5"/>
    <s v="CAT C"/>
    <x v="1"/>
  </r>
  <r>
    <x v="744"/>
    <n v="2010"/>
    <s v="201"/>
    <x v="3"/>
    <s v="AgriTech"/>
    <s v="Origo Commodities, a complete post-harvest management financial solution for agricultural commodities."/>
    <s v="Sunoor Kaul, Mayank Dhanuka"/>
    <s v="YES Bank"/>
    <s v="1,00,00,000"/>
    <x v="3"/>
    <n v="2"/>
    <s v="Gurugram-AgriTech"/>
    <s v="Cat C"/>
    <e v="#NAME?"/>
    <s v="Gurugram -AgriTech"/>
    <x v="5"/>
    <s v="CAT B"/>
    <x v="1"/>
  </r>
  <r>
    <x v="745"/>
    <n v="2014"/>
    <s v="201"/>
    <x v="2"/>
    <s v="AgriTech"/>
    <s v="Samunnati is a specialized agriculture value chain enabler providing innovative and customized financial and non-financial solutions."/>
    <s v="Anil Kumar"/>
    <s v="U.S. International Development Finance Corp, responsAbility"/>
    <s v="1,00,00,000"/>
    <x v="3"/>
    <n v="1"/>
    <s v="Chennai-AgriTech"/>
    <s v="Cat C"/>
    <e v="#NAME?"/>
    <s v="Chennai -AgriTech"/>
    <x v="5"/>
    <s v="CAT C"/>
    <x v="1"/>
  </r>
  <r>
    <x v="746"/>
    <n v="2015"/>
    <s v="201"/>
    <x v="3"/>
    <s v="Automotive"/>
    <s v="CARS24 is proud to be a tech-first organisation, looking to make inroads into the global auto-tech market in groundbreaking ways."/>
    <s v="Mehul Agrawal, Vikram Chopra"/>
    <s v="DST Global, Falcon Edge, SoftBank Vision Fund 2"/>
    <n v="450000000"/>
    <x v="2"/>
    <n v="9"/>
    <s v="Gurugram-Automotive"/>
    <s v="Cat C"/>
    <e v="#NAME?"/>
    <s v="Gurugram -Automotive"/>
    <x v="5"/>
    <s v="CAT B"/>
    <x v="1"/>
  </r>
  <r>
    <x v="747"/>
    <n v="2011"/>
    <s v="201"/>
    <x v="3"/>
    <s v="Logistics"/>
    <s v="Delhivery is a supply chain services company that provides transportation, warehousing, freight, and order fulfillment services."/>
    <s v="Bhavesh Manglani, Kapil Bharati, Mohit Tandon, Sahil Barua, Suraj Saharan"/>
    <s v="Fidelity, GIC"/>
    <n v="270000000"/>
    <x v="6"/>
    <n v="6"/>
    <s v="Gurugram-Logistics"/>
    <s v="Cat C"/>
    <e v="#NAME?"/>
    <s v="Gurugram -Logistics"/>
    <x v="5"/>
    <s v="CAT B"/>
    <x v="1"/>
  </r>
  <r>
    <x v="748"/>
    <n v="2014"/>
    <s v="201"/>
    <x v="3"/>
    <s v="Automobile"/>
    <s v="Droom is an AI and data science driven online transactional platform, which offers 21st century experience in buying &amp; selling used &amp; new automobiles in India"/>
    <s v="Sandeep Aggarwal"/>
    <m/>
    <n v="200000000"/>
    <x v="0"/>
    <n v="7"/>
    <s v="Gurugram-Automobile"/>
    <s v="Cat C"/>
    <e v="#NAME?"/>
    <s v="Gurugram -Automobile"/>
    <x v="5"/>
    <s v="CAT B"/>
    <x v="1"/>
  </r>
  <r>
    <x v="749"/>
    <n v="2020"/>
    <s v="202"/>
    <x v="56"/>
    <s v="Computer Games"/>
    <s v="A real money game app specializing in trivia games"/>
    <s v="YC W21"/>
    <s v="Pritesh Kumar, Bharat Gupta"/>
    <s v="Upsparks"/>
    <x v="24"/>
    <n v="8"/>
    <s v="Computer Games-Computer Games"/>
    <s v="Cat C"/>
    <e v="#NAME?"/>
    <s v="Computer Games -Computer Games"/>
    <x v="6"/>
    <s v="CAT C"/>
    <x v="2"/>
  </r>
  <r>
    <x v="750"/>
    <n v="2020"/>
    <s v="202"/>
    <x v="4"/>
    <s v="E-learning"/>
    <s v="Trying to solve the problem of unemployment in young graduates, who, despite having college degrees, don't have the skills for the real world."/>
    <s v="Kamal Kant Gupta"/>
    <s v="IAN"/>
    <s v="undisclosed"/>
    <x v="1"/>
    <n v="7"/>
    <s v="Jaipur-E-learning"/>
    <s v="Cat C"/>
    <e v="#NAME?"/>
    <s v="Jaipur -E-learning"/>
    <x v="6"/>
    <s v="CAT B"/>
    <x v="2"/>
  </r>
  <r>
    <x v="751"/>
    <n v="2021"/>
    <s v="202"/>
    <x v="3"/>
    <s v="NFT Marketplace"/>
    <s v="NFT Marketplace to buy or sell NFT tokens in minutes or set up your own NFT store, website, a storefront in minutes."/>
    <s v="Toshendra Sharma"/>
    <s v="Jayanti Kanani"/>
    <s v="Undisclosed"/>
    <x v="1"/>
    <n v="7"/>
    <s v="Gurugram-NFT Marketplace"/>
    <s v="Cat C"/>
    <e v="#NAME?"/>
    <s v="Gurugram -NFT Marketplace"/>
    <x v="6"/>
    <s v="CAT B"/>
    <x v="2"/>
  </r>
  <r>
    <x v="752"/>
    <n v="2021"/>
    <s v="202"/>
    <x v="3"/>
    <s v="Consumer Goods"/>
    <s v="The Ayurveda Co. represents things that are all Ayurvedic at heart and are suited for the contemporary landscape."/>
    <s v="Param Bhargava, Shreedha Singh"/>
    <s v="GetVantage, Velocity, Shiprocket Capital"/>
    <s v="Undisclosed"/>
    <x v="0"/>
    <n v="7"/>
    <s v="Gurugram-Consumer Goods"/>
    <s v="Cat C"/>
    <e v="#NAME?"/>
    <s v="Gurugram -Consumer Goods"/>
    <x v="6"/>
    <s v="CAT B"/>
    <x v="2"/>
  </r>
  <r>
    <x v="753"/>
    <n v="2020"/>
    <s v="202"/>
    <x v="3"/>
    <s v="D2C Fashion"/>
    <s v="Almo is a Premium Men's essentianls wear brand focused on bringing sophisticated yet functional designs to wardrobe."/>
    <s v="Abhishek Shah"/>
    <s v="Angelist India"/>
    <s v="Undisclosed"/>
    <x v="1"/>
    <n v="6"/>
    <s v="Gurugram-D2C Fashion"/>
    <s v="Cat C"/>
    <e v="#NAME?"/>
    <s v="Gurugram -D2C Fashion"/>
    <x v="6"/>
    <s v="CAT B"/>
    <x v="2"/>
  </r>
  <r>
    <x v="754"/>
    <n v="2020"/>
    <s v="202"/>
    <x v="2"/>
    <s v="SpaceTech"/>
    <s v="GalaxEye enables businesses to make better Decisions &amp; perform operations efficiently via Space Technology."/>
    <s v="Denil Chawda, Kishan Thakkar, Pranit Mehta, Satyanarayanan Chakravarthy, Suyash Singh"/>
    <s v="Speciale Invest"/>
    <s v="Undisclosed"/>
    <x v="11"/>
    <n v="6"/>
    <s v="Chennai-SpaceTech"/>
    <s v="Cat C"/>
    <e v="#NAME?"/>
    <s v="Chennai -SpaceTech"/>
    <x v="6"/>
    <s v="CAT C"/>
    <x v="2"/>
  </r>
  <r>
    <x v="755"/>
    <n v="2020"/>
    <s v="202"/>
    <x v="3"/>
    <s v="Food &amp; Beverages"/>
    <s v="Kwik Foods is one of the fastest-growing D2C fresh food brands that is disrupting the food industry"/>
    <s v="Prabhleen Kaur, Harshal Patel"/>
    <s v="9Unicorns"/>
    <s v="Undisclosed"/>
    <x v="1"/>
    <n v="6"/>
    <s v="Gurugram-Food &amp; Beverages"/>
    <s v="Cat C"/>
    <e v="#NAME?"/>
    <s v="Gurugram -Food &amp; Beverages"/>
    <x v="6"/>
    <s v="CAT B"/>
    <x v="2"/>
  </r>
  <r>
    <x v="756"/>
    <n v="2020"/>
    <s v="202"/>
    <x v="3"/>
    <s v="Consumer goods"/>
    <s v="A tech-driven company that acquires, operates, and scales outstanding ecommerce brands in India."/>
    <s v="Shashwat Diesh, Aqib Mohammed"/>
    <s v="Crossbeam Venture Partners"/>
    <s v="Undisclosed"/>
    <x v="1"/>
    <n v="6"/>
    <s v="Gurugram-Consumer goods"/>
    <s v="Cat C"/>
    <e v="#NAME?"/>
    <s v="Gurugram -Consumer goods"/>
    <x v="6"/>
    <s v="CAT B"/>
    <x v="2"/>
  </r>
  <r>
    <x v="757"/>
    <n v="2021"/>
    <s v="202"/>
    <x v="57"/>
    <s v="Farming"/>
    <s v="Full stack solution on agri advisory, input purchase and market linkage"/>
    <s v="Ravi Dasoundhi"/>
    <s v="EKKI"/>
    <s v="Undisclosed"/>
    <x v="0"/>
    <n v="10"/>
    <s v="Jharkhand-Farming"/>
    <s v="Cat C"/>
    <e v="#NAME?"/>
    <s v="Jharkhand -Farming"/>
    <x v="6"/>
    <s v="CAT C"/>
    <x v="2"/>
  </r>
  <r>
    <x v="758"/>
    <n v="2020"/>
    <s v="202"/>
    <x v="36"/>
    <s v="Gaming"/>
    <s v="Oneiric Gaming connects to fellow dreamers around the globe over cult favorite games like Bluff and Cricket."/>
    <s v="Avneet Singh"/>
    <s v="Trishneet Arora"/>
    <s v="Undisclosed"/>
    <x v="0"/>
    <n v="1"/>
    <s v="Chandigarh-Gaming"/>
    <s v="Cat C"/>
    <e v="#NAME?"/>
    <s v="Chandigarh -Gaming"/>
    <x v="6"/>
    <s v="CAT C"/>
    <x v="2"/>
  </r>
  <r>
    <x v="759"/>
    <n v="2021"/>
    <s v="202"/>
    <x v="58"/>
    <s v="Computer Software"/>
    <s v="Finance technology"/>
    <s v="Caesar Sengupta"/>
    <s v="Sequoia Capital"/>
    <s v="Undisclosed"/>
    <x v="0"/>
    <n v="11"/>
    <s v="Mountain View, CA-Computer Software"/>
    <s v="Cat C"/>
    <e v="#NAME?"/>
    <s v="Mountain View, CA -Computer Software"/>
    <x v="6"/>
    <s v="CAT C"/>
    <x v="2"/>
  </r>
  <r>
    <x v="760"/>
    <n v="2020"/>
    <s v="202"/>
    <x v="59"/>
    <s v="AI Chatbot"/>
    <s v="Limechat provides a personalised shopping experience for D2C companies on chat platforms using L3 conversational AI."/>
    <s v="Aniket Bajpai, Nikhil Gupta"/>
    <s v="Stellaris Venture Partners, Ramakant Sharma"/>
    <s v="75,00,000"/>
    <x v="1"/>
    <n v="4"/>
    <s v="Faridabad, Haryana-AI Chatbot"/>
    <s v="Cat C"/>
    <e v="#NAME?"/>
    <s v="Faridabad, Haryana -AI Chatbot"/>
    <x v="6"/>
    <s v="CAT C"/>
    <x v="2"/>
  </r>
  <r>
    <x v="761"/>
    <n v="2020"/>
    <s v="202"/>
    <x v="3"/>
    <s v="Fantasy sports"/>
    <s v="Fantasy Akhada offers fantasy sports platform for cricket and football."/>
    <s v="Amit Purohit"/>
    <s v="Harsha Bhogle"/>
    <s v="6,00,000"/>
    <x v="0"/>
    <n v="4"/>
    <s v="Gurugram-Fantasy sports"/>
    <s v="Cat C"/>
    <e v="#NAME?"/>
    <s v="Gurugram -Fantasy sports"/>
    <x v="6"/>
    <s v="CAT B"/>
    <x v="2"/>
  </r>
  <r>
    <x v="762"/>
    <n v="2020"/>
    <s v="202"/>
    <x v="36"/>
    <s v="HealthTech"/>
    <s v="Explore a range of kids nutrition supplements formulated using highest quality ingredients, that are Deliciously Healthy and super fun to consume."/>
    <s v="Rohit Anand, Sachin Goel"/>
    <s v="Anicut Angel Fund"/>
    <s v="4,00,000"/>
    <x v="0"/>
    <n v="2"/>
    <s v="Chandigarh-HealthTech"/>
    <s v="Cat C"/>
    <e v="#NAME?"/>
    <s v="Chandigarh -HealthTech"/>
    <x v="6"/>
    <s v="CAT C"/>
    <x v="2"/>
  </r>
  <r>
    <x v="763"/>
    <n v="2020"/>
    <s v="202"/>
    <x v="2"/>
    <s v="AI startup"/>
    <s v="SuperOps.ai is an early stage startup in the MSP space."/>
    <s v="Arvind Parthiban, Jayakumar Karumbasalam"/>
    <s v="Ramakant Sharma, Elevation Capital"/>
    <s v="30,00,000"/>
    <x v="1"/>
    <n v="5"/>
    <s v="Chennai-AI startup"/>
    <s v="Cat C"/>
    <e v="#NAME?"/>
    <s v="Chennai -AI startup"/>
    <x v="6"/>
    <s v="CAT C"/>
    <x v="2"/>
  </r>
  <r>
    <x v="764"/>
    <n v="2020"/>
    <s v="202"/>
    <x v="60"/>
    <s v="HealthTech"/>
    <s v="YourPhysio is a healthcare company on a mission to deliver 10x better patient experience in the domain of physiotherapy."/>
    <s v="Dr Sheetal Mundhada, Ashutosh Mundhada"/>
    <s v="Better Capital, Titan Capital"/>
    <s v="3,50,000"/>
    <x v="11"/>
    <n v="2"/>
    <s v="Nagpur-HealthTech"/>
    <s v="Cat C"/>
    <e v="#NAME?"/>
    <s v="Nagpur -HealthTech"/>
    <x v="6"/>
    <s v="CAT C"/>
    <x v="2"/>
  </r>
  <r>
    <x v="765"/>
    <n v="2020"/>
    <s v="202"/>
    <x v="6"/>
    <s v="FinTech"/>
    <s v="Changing the way Indians evaluate and plan higher education"/>
    <s v="Arindam Sengupta, Eela Dubey"/>
    <s v="View Trade Holding Corp"/>
    <s v="3,00,000"/>
    <x v="11"/>
    <n v="2"/>
    <s v="Gujarat-FinTech"/>
    <s v="Cat C"/>
    <e v="#NAME?"/>
    <s v="Gujarat -FinTech"/>
    <x v="6"/>
    <s v="CAT C"/>
    <x v="2"/>
  </r>
  <r>
    <x v="766"/>
    <n v="2021"/>
    <s v="202"/>
    <x v="3"/>
    <s v="FinTech"/>
    <s v="FypMoney is Digital NEO Bank for Teenagers, empowering them with financial literacy and ease of secured financial transactions."/>
    <s v="Kapil Banwari"/>
    <s v="Liberatha Kallat, Mukesh Yadav, Dinesh Nagpal"/>
    <s v="20,00,000"/>
    <x v="1"/>
    <n v="4"/>
    <s v="Gurugram-FinTech"/>
    <s v="Cat C"/>
    <e v="#NAME?"/>
    <s v="Gurugram -FinTech"/>
    <x v="6"/>
    <s v="CAT B"/>
    <x v="2"/>
  </r>
  <r>
    <x v="767"/>
    <n v="2020"/>
    <s v="202"/>
    <x v="3"/>
    <s v="Trading platform"/>
    <s v="One-stop solution for all your procurement needs"/>
    <s v="Ashish Chandra, Shaily Garg"/>
    <s v="Saama Capital, India Quotient"/>
    <s v="20,00,000"/>
    <x v="1"/>
    <n v="2"/>
    <s v="Gurugram-Trading platform"/>
    <s v="Cat C"/>
    <e v="#NAME?"/>
    <s v="Gurugram -Trading platform"/>
    <x v="6"/>
    <s v="CAT B"/>
    <x v="2"/>
  </r>
  <r>
    <x v="768"/>
    <n v="2020"/>
    <s v="202"/>
    <x v="38"/>
    <s v="Software company"/>
    <s v="Build your next app or website with our exclusive network of certified IT companies."/>
    <s v="Mayank Pratap Singh, Aditi Chaurasia"/>
    <s v="Vijay Shekhar Sharma, Dr Ritesh Malik"/>
    <s v="2,00,000"/>
    <x v="1"/>
    <n v="2"/>
    <s v="Indore-Software company"/>
    <s v="Cat C"/>
    <e v="#NAME?"/>
    <s v="Indore -Software company"/>
    <x v="6"/>
    <s v="CAT C"/>
    <x v="2"/>
  </r>
  <r>
    <x v="769"/>
    <n v="2020"/>
    <s v="202"/>
    <x v="3"/>
    <s v="E-commerce"/>
    <s v="Shop packaged drinking water, beverages from your favorite brands i.e. Kinley, Bisleri, Aquafina, Coca-cola, Pepsi etc"/>
    <s v="Hardev Sahu"/>
    <s v="ah! Ventures"/>
    <s v="2,00,000"/>
    <x v="0"/>
    <n v="2"/>
    <s v="Gurugram-E-commerce"/>
    <s v="Cat C"/>
    <e v="#NAME?"/>
    <s v="Gurugram -E-commerce"/>
    <x v="6"/>
    <s v="CAT B"/>
    <x v="2"/>
  </r>
  <r>
    <x v="770"/>
    <n v="2021"/>
    <s v="202"/>
    <x v="21"/>
    <s v="Consulting"/>
    <s v="A consultancy platform for startups"/>
    <s v="Yash Shah, Kapil Mathrani, Ishit Desai"/>
    <s v="Pravesh Mehta"/>
    <s v="2,00,000"/>
    <x v="0"/>
    <n v="5"/>
    <s v="Ahmadabad-Consulting"/>
    <s v="Cat C"/>
    <e v="#NAME?"/>
    <s v="Ahmadabad -Consulting"/>
    <x v="6"/>
    <s v="CAT C"/>
    <x v="2"/>
  </r>
  <r>
    <x v="771"/>
    <n v="2020"/>
    <s v="202"/>
    <x v="36"/>
    <s v="AI startup"/>
    <s v="Enthu.AI operates as a conversation intelligence startup."/>
    <s v="Tushar Jain, Vishal Verma"/>
    <s v="Appit Simple Infotek"/>
    <s v="2,00,000"/>
    <x v="0"/>
    <n v="5"/>
    <s v="Chandigarh-AI startup"/>
    <s v="Cat C"/>
    <e v="#NAME?"/>
    <s v="Chandigarh -AI startup"/>
    <x v="6"/>
    <s v="CAT C"/>
    <x v="2"/>
  </r>
  <r>
    <x v="772"/>
    <n v="2021"/>
    <s v="202"/>
    <x v="3"/>
    <s v="Logistics"/>
    <s v="Delivering clean, cost-effective and efficient mobility solutions."/>
    <s v="VIKASH MISHRA"/>
    <m/>
    <s v="10,00,000"/>
    <x v="1"/>
    <n v="4"/>
    <s v="Gurugram-Logistics"/>
    <s v="Cat C"/>
    <e v="#NAME?"/>
    <s v="Gurugram -Logistics"/>
    <x v="6"/>
    <s v="CAT B"/>
    <x v="2"/>
  </r>
  <r>
    <x v="773"/>
    <n v="2020"/>
    <s v="202"/>
    <x v="3"/>
    <s v="Skill development"/>
    <s v="Offer accelerated career experiences for women by Enabling, Engaging &amp; Employing them to be in decision making roles."/>
    <s v="Anuranjita Kumar"/>
    <s v="CitiusTech"/>
    <s v="10,00,000"/>
    <x v="1"/>
    <n v="4"/>
    <s v="Gurugram-Skill development"/>
    <s v="Cat C"/>
    <e v="#NAME?"/>
    <s v="Gurugram -Skill development"/>
    <x v="6"/>
    <s v="CAT B"/>
    <x v="2"/>
  </r>
  <r>
    <x v="774"/>
    <n v="2020"/>
    <s v="202"/>
    <x v="3"/>
    <s v="EdTech"/>
    <s v="Questt is a homework app that allows teachers to allocate objective and subjective homework based on selected content."/>
    <s v="Akhil Singh, Mohsin, Rohit Pande"/>
    <s v="Chiratae Ventures, AET Fund"/>
    <s v="10,00,000"/>
    <x v="1"/>
    <n v="3"/>
    <s v="Gurugram-EdTech"/>
    <s v="Cat C"/>
    <e v="#NAME?"/>
    <s v="Gurugram -EdTech"/>
    <x v="6"/>
    <s v="CAT B"/>
    <x v="2"/>
  </r>
  <r>
    <x v="775"/>
    <n v="2020"/>
    <s v="202"/>
    <x v="3"/>
    <s v="Celebrity Engagement"/>
    <s v="Personalised Video Shoutout from top celebrities"/>
    <s v="Akshay Pruthi, Anurag Dalia, Himanshu Periwal, Vipul Agrawal"/>
    <s v="EXPERT DOJO"/>
    <s v="10,00,000"/>
    <x v="1"/>
    <n v="2"/>
    <s v="Gurugram-Celebrity Engagement"/>
    <s v="Cat C"/>
    <e v="#NAME?"/>
    <s v="Gurugram -Celebrity Engagement"/>
    <x v="6"/>
    <s v="CAT B"/>
    <x v="2"/>
  </r>
  <r>
    <x v="776"/>
    <n v="2020"/>
    <s v="202"/>
    <x v="40"/>
    <s v="Transportation"/>
    <s v="Real Time Intercity City Transit Platform For 1.25 Bn People In India"/>
    <s v="Akhilesh Sagar, Harsh Vardhan Sharma"/>
    <s v="Jesse Lucas"/>
    <s v="1,50,000"/>
    <x v="0"/>
    <n v="2"/>
    <s v="Ghaziabad-Transportation"/>
    <s v="Cat C"/>
    <e v="#NAME?"/>
    <s v="Ghaziabad -Transportation"/>
    <x v="6"/>
    <s v="CAT C"/>
    <x v="2"/>
  </r>
  <r>
    <x v="777"/>
    <n v="2020"/>
    <s v="202"/>
    <x v="4"/>
    <s v="AI startup"/>
    <s v="Neodove is an AI-powered, end to end tech-enabled customer communication and reporting solution."/>
    <s v="Aprit Khandelwal"/>
    <s v="India Quotient"/>
    <s v="1,50,00,000"/>
    <x v="1"/>
    <n v="3"/>
    <s v="Jaipur-AI startup"/>
    <s v="Cat C"/>
    <e v="#NAME?"/>
    <s v="Jaipur -AI startup"/>
    <x v="6"/>
    <s v="CAT B"/>
    <x v="2"/>
  </r>
  <r>
    <x v="778"/>
    <n v="2020"/>
    <s v="202"/>
    <x v="61"/>
    <s v="HealthCare"/>
    <s v="Offer a range of services like lab tests, consultation at home, nursing services, emergency services, and appointment management."/>
    <s v="Aditi Poyam"/>
    <m/>
    <s v="1,00,000"/>
    <x v="1"/>
    <n v="5"/>
    <s v="Jodhpur-HealthCare"/>
    <s v="Cat C"/>
    <e v="#NAME?"/>
    <s v="Jodhpur -HealthCare"/>
    <x v="6"/>
    <s v="CAT C"/>
    <x v="2"/>
  </r>
  <r>
    <x v="779"/>
    <n v="2020"/>
    <s v="202"/>
    <x v="35"/>
    <s v="Software Startup"/>
    <s v="Hubilo is the leading hybrid event platform built for engagement and event excellence."/>
    <s v="Mayank Agarwal, Vaibhav Jain"/>
    <s v="Alkeon Capital"/>
    <n v="125000000"/>
    <x v="4"/>
    <n v="10"/>
    <s v="Ahmedabad-Software Startup"/>
    <s v="Cat C"/>
    <e v="#NAME?"/>
    <s v="Ahmedabad -Software Startup"/>
    <x v="6"/>
    <s v="CAT C"/>
    <x v="2"/>
  </r>
  <r>
    <x v="780"/>
    <n v="2021"/>
    <s v="202"/>
    <x v="3"/>
    <s v="E-commerce"/>
    <s v="UpScalio is India’s next generation, data-driven consumer goods company."/>
    <s v="Gautam Kshatriya"/>
    <m/>
    <n v="42000000"/>
    <x v="0"/>
    <n v="8"/>
    <s v="Gurugram-E-commerce"/>
    <s v="Cat C"/>
    <e v="#NAME?"/>
    <s v="Gurugram -E-commerce"/>
    <x v="6"/>
    <s v="CAT B"/>
    <x v="2"/>
  </r>
  <r>
    <x v="781"/>
    <n v="2021"/>
    <s v="202"/>
    <x v="3"/>
    <s v="Social network"/>
    <s v="Pseudonymous social network platform"/>
    <s v="Jasveer Singh, Abhishek Asthana, Deepak Kumar"/>
    <s v="Vijay Shekhar Sharma, Ritesh Agarwal, Ankiti Bose"/>
    <n v="32000000"/>
    <x v="1"/>
    <n v="12"/>
    <s v="Gurugram-Social network"/>
    <s v="Cat C"/>
    <e v="#NAME?"/>
    <s v="Gurugram -Social network"/>
    <x v="6"/>
    <s v="CAT B"/>
    <x v="2"/>
  </r>
  <r>
    <x v="782"/>
    <n v="2020"/>
    <s v="202"/>
    <x v="3"/>
    <s v="Food &amp; Beverages"/>
    <s v="Otipy helps the farmer to deliver farm fresh vegetables &amp; fruits at doorstep."/>
    <s v="Varun Khurana"/>
    <s v="Omidyar Network India, Innoven Capital"/>
    <n v="10200000"/>
    <x v="7"/>
    <n v="7"/>
    <s v="Gurugram-Food &amp; Beverages"/>
    <s v="Cat C"/>
    <e v="#NAME?"/>
    <s v="Gurugram -Food &amp; Beverages"/>
    <x v="6"/>
    <s v="CAT B"/>
    <x v="2"/>
  </r>
  <r>
    <x v="783"/>
    <n v="2020"/>
    <s v="202"/>
    <x v="4"/>
    <s v="Cosmetics"/>
    <s v="Affordable skincare for all"/>
    <s v="Mohit, Rahul Yadav"/>
    <s v="Sequoia Capital"/>
    <n v="10000000"/>
    <x v="7"/>
    <n v="7"/>
    <s v="Jaipur-Cosmetics"/>
    <s v="Cat C"/>
    <e v="#NAME?"/>
    <s v="Jaipur -Cosmetics"/>
    <x v="6"/>
    <s v="CAT B"/>
    <x v="2"/>
  </r>
  <r>
    <x v="784"/>
    <n v="2021"/>
    <s v="202"/>
    <x v="54"/>
    <s v="Professional Training &amp; Coaching"/>
    <s v="GenLeap is India’s first self-discovery and career lifecycle management platform."/>
    <s v="Sachin Sandhir, Nimish Gupta, Nitin Thakur, Shweta Kataria"/>
    <s v="Vivek Vaidya, Kevin Donlon, Ayush Singh"/>
    <n v="8000000"/>
    <x v="1"/>
    <n v="11"/>
    <s v="Haryana-Professional Training &amp; Coaching"/>
    <s v="Cat C"/>
    <e v="#NAME?"/>
    <s v="Haryana -Professional Training &amp; Coaching"/>
    <x v="6"/>
    <s v="CAT C"/>
    <x v="2"/>
  </r>
  <r>
    <x v="785"/>
    <n v="2020"/>
    <s v="202"/>
    <x v="3"/>
    <s v="EdTech"/>
    <s v="Yellow Class is a new-age fun-learning platform where kids between 2-12 years can learn from a wide range of classes like dancing, drawing, personality development, creative writing and so on"/>
    <s v="Anshul Gupta, Arpit Mittal"/>
    <s v="Elevation Capital"/>
    <n v="6000000"/>
    <x v="0"/>
    <n v="8"/>
    <s v="Gurugram-EdTech"/>
    <s v="Cat C"/>
    <e v="#NAME?"/>
    <s v="Gurugram -EdTech"/>
    <x v="6"/>
    <s v="CAT B"/>
    <x v="2"/>
  </r>
  <r>
    <x v="786"/>
    <n v="2021"/>
    <s v="202"/>
    <x v="12"/>
    <s v="HealthCare"/>
    <s v="Full Stack Digital Health Clinic"/>
    <s v="Samarth Sindhi"/>
    <s v="Khosla Ventures"/>
    <n v="5000000"/>
    <x v="0"/>
    <n v="6"/>
    <s v="Hyderabad-HealthCare"/>
    <s v="Cat C"/>
    <e v="#NAME?"/>
    <s v="Hyderabad -HealthCare"/>
    <x v="6"/>
    <s v="CAT B"/>
    <x v="0"/>
  </r>
  <r>
    <x v="787"/>
    <n v="2021"/>
    <s v="202"/>
    <x v="0"/>
    <s v="Financial Services"/>
    <s v="PayGlocal is a FinTech solving for global payments acceptance"/>
    <s v="Prachi Dharani, Rohit Sukhija, Yogesh Lokhande"/>
    <s v="Sequoia Capital India"/>
    <n v="4900000"/>
    <x v="7"/>
    <n v="12"/>
    <s v="Bangalore-Financial Services"/>
    <s v="Cat C"/>
    <e v="#NAME?"/>
    <s v="Bangalore -Financial Services"/>
    <x v="6"/>
    <s v="CAT A"/>
    <x v="0"/>
  </r>
  <r>
    <x v="788"/>
    <n v="2020"/>
    <s v="202"/>
    <x v="0"/>
    <s v="Financial Services"/>
    <s v="Stack is an investing platform set to put money to work and help invest like some of the world’s biggest money-makers"/>
    <s v="Smriti Tomar, Tushar Vyas"/>
    <s v="Y Combinator, Harvard Management"/>
    <n v="4500000"/>
    <x v="1"/>
    <n v="12"/>
    <s v="Bangalore-Financial Services"/>
    <s v="Cat C"/>
    <e v="#NAME?"/>
    <s v="Bangalore -Financial Services"/>
    <x v="6"/>
    <s v="CAT C"/>
    <x v="0"/>
  </r>
  <r>
    <x v="789"/>
    <n v="2021"/>
    <s v="202"/>
    <x v="0"/>
    <s v="FinTech"/>
    <s v="A daily gold-savings app that saves spare change &amp; auto-invests."/>
    <s v="Nishchay AG, Misbah Ashraf"/>
    <s v="Tribe Capital, Arkam Ventures, WEH, Kunal Shah"/>
    <n v="4500000"/>
    <x v="5"/>
    <n v="9"/>
    <s v="Bangalore-FinTech"/>
    <s v="Cat C"/>
    <e v="#NAME?"/>
    <s v="Bangalore -FinTech"/>
    <x v="6"/>
    <s v="CAT C"/>
    <x v="0"/>
  </r>
  <r>
    <x v="790"/>
    <n v="2020"/>
    <s v="202"/>
    <x v="0"/>
    <s v="Healthcare"/>
    <s v="A digitally enabled and connected healthcare ecosystem for better health outcomes."/>
    <s v="Vikalp Sahni"/>
    <s v="Deep Kalra, Ashish Kashyap, Rajesh Magow"/>
    <n v="4500000"/>
    <x v="0"/>
    <n v="7"/>
    <s v="Bangalore-Healthcare"/>
    <s v="Cat C"/>
    <e v="#NAME?"/>
    <s v="Bangalore -Healthcare"/>
    <x v="6"/>
    <s v="CAT C"/>
    <x v="0"/>
  </r>
  <r>
    <x v="791"/>
    <n v="2020"/>
    <s v="202"/>
    <x v="0"/>
    <s v="Recruitment"/>
    <s v="Smartstaff (previously Qikwork) is a full stack blue-collar workforce management platform."/>
    <s v="Arpit Dave, Viral Chhajer, Gnanesh Chilukuri, Aravind Reddy"/>
    <s v="Blume Ventures, Nexus Venture Partners"/>
    <n v="4300000"/>
    <x v="0"/>
    <n v="10"/>
    <s v="Bangalore-Recruitment"/>
    <s v="Cat C"/>
    <e v="#NAME?"/>
    <s v="Bangalore -Recruitment"/>
    <x v="6"/>
    <s v="CAT C"/>
    <x v="0"/>
  </r>
  <r>
    <x v="792"/>
    <n v="2020"/>
    <s v="202"/>
    <x v="1"/>
    <s v="Healthcare"/>
    <s v="I am Love came into existence in early 2020, with the aim of redefining the relationship we have with our health."/>
    <s v="Shilpa Rathi"/>
    <s v="Xentel Investments"/>
    <n v="4000000"/>
    <x v="1"/>
    <n v="7"/>
    <s v="Mumbai-Healthcare"/>
    <s v="Cat C"/>
    <e v="#NAME?"/>
    <s v="Mumbai -Healthcare"/>
    <x v="6"/>
    <s v="CAT C"/>
    <x v="2"/>
  </r>
  <r>
    <x v="793"/>
    <n v="2020"/>
    <s v="202"/>
    <x v="3"/>
    <s v="E-learning"/>
    <s v="Act as the bridge for skills providing access to learning and developing these skills at a younger age from the comfort and security of home."/>
    <s v="Shaurya Joshi, Shashank Patidar, Praneet Agarwal"/>
    <s v="Shrishti Sahu, Umang Vohra"/>
    <n v="4000000"/>
    <x v="11"/>
    <n v="12"/>
    <s v="Gurugram-E-learning"/>
    <s v="Cat C"/>
    <e v="#NAME?"/>
    <s v="Gurugram -E-learning"/>
    <x v="6"/>
    <s v="CAT B"/>
    <x v="2"/>
  </r>
  <r>
    <x v="794"/>
    <n v="2020"/>
    <s v="202"/>
    <x v="3"/>
    <s v="Financial Services"/>
    <s v="SalaryBox is solution that makes employee management effortless."/>
    <s v="Nikhil Goel, Peeyush Goyal"/>
    <s v="Y-Combinator, AME Cloud Ventures, Gokul Rajaram"/>
    <n v="4000000"/>
    <x v="1"/>
    <n v="11"/>
    <s v="Gurugram-Financial Services"/>
    <s v="Cat C"/>
    <e v="#NAME?"/>
    <s v="Gurugram -Financial Services"/>
    <x v="6"/>
    <s v="CAT B"/>
    <x v="2"/>
  </r>
  <r>
    <x v="795"/>
    <n v="2021"/>
    <s v="202"/>
    <x v="0"/>
    <s v="Financial Services"/>
    <s v="Embedding personal credit products into leading consumer internet platforms."/>
    <s v="Aditya Kumar, Sankalp Mathur"/>
    <s v="Elevar Equity"/>
    <n v="3500000"/>
    <x v="1"/>
    <n v="10"/>
    <s v="Bangalore-Financial Services"/>
    <s v="Cat C"/>
    <e v="#NAME?"/>
    <s v="Bangalore -Financial Services"/>
    <x v="6"/>
    <s v="CAT C"/>
    <x v="2"/>
  </r>
  <r>
    <x v="796"/>
    <n v="2020"/>
    <s v="202"/>
    <x v="5"/>
    <s v="Tobacco"/>
    <s v="Hash is a new startup in consumer goods."/>
    <s v="Shwetank Jain"/>
    <s v="Amrac Investment Trust"/>
    <n v="3500000"/>
    <x v="0"/>
    <n v="8"/>
    <s v="New Delhi-Tobacco"/>
    <s v="Cat C"/>
    <e v="#NAME?"/>
    <s v="New Delhi -Tobacco"/>
    <x v="6"/>
    <s v="CAT C"/>
    <x v="2"/>
  </r>
  <r>
    <x v="797"/>
    <n v="2020"/>
    <s v="202"/>
    <x v="3"/>
    <s v="Financial Services"/>
    <s v="BASIC Home Loan is India's first automated platform for secured lending with special focus on the affordable housing segment."/>
    <s v="Atul Monga, Kalyan Josyula"/>
    <s v="Venture Catalysts, Gruhas Proptech"/>
    <n v="3500000"/>
    <x v="7"/>
    <n v="10"/>
    <s v="Gurugram-Financial Services"/>
    <s v="Cat C"/>
    <e v="#NAME?"/>
    <s v="Gurugram -Financial Services"/>
    <x v="6"/>
    <s v="CAT B"/>
    <x v="2"/>
  </r>
  <r>
    <x v="798"/>
    <n v="2020"/>
    <s v="202"/>
    <x v="2"/>
    <s v="Logistics &amp; Supply Chain"/>
    <s v="Wiz is a tech-enabled freight forwarding platform. We make global shipping efficient, hassle-free and highly visible for businesses."/>
    <s v="Ramkumar Govindarajan, Ramkumar Ramachandran"/>
    <s v="Axilor"/>
    <n v="3500000"/>
    <x v="1"/>
    <n v="8"/>
    <s v="Chennai-Logistics &amp; Supply Chain"/>
    <s v="Cat C"/>
    <e v="#NAME?"/>
    <s v="Chennai -Logistics &amp; Supply Chain"/>
    <x v="6"/>
    <s v="CAT C"/>
    <x v="2"/>
  </r>
  <r>
    <x v="799"/>
    <n v="2021"/>
    <s v="202"/>
    <x v="0"/>
    <s v="NFT"/>
    <s v="Lysto is building APIs, Tools &amp; Infrastructure to enable the creation &amp; distribution of NFTs across platforms with a few clicks or few lines of code."/>
    <s v="Sadiq Ahamed"/>
    <s v="BEENEXT"/>
    <n v="3000000"/>
    <x v="1"/>
    <n v="11"/>
    <s v="Bangalore-NFT"/>
    <s v="Cat C"/>
    <e v="#NAME?"/>
    <s v="Bangalore -NFT"/>
    <x v="6"/>
    <s v="CAT C"/>
    <x v="2"/>
  </r>
  <r>
    <x v="800"/>
    <n v="2021"/>
    <s v="202"/>
    <x v="0"/>
    <s v="EV"/>
    <s v="India's largest Electric Vehicle Charging Platform"/>
    <s v="Avinash Sharma, Raghav Rohila"/>
    <s v="Blume Ventures, Micelio Fund"/>
    <n v="3000000"/>
    <x v="1"/>
    <n v="11"/>
    <s v="Bangalore-EV"/>
    <s v="Cat C"/>
    <e v="#NAME?"/>
    <s v="Bangalore -EV"/>
    <x v="6"/>
    <s v="CAT C"/>
    <x v="2"/>
  </r>
  <r>
    <x v="801"/>
    <n v="2021"/>
    <s v="202"/>
    <x v="1"/>
    <s v="Equity Management"/>
    <s v="Powering private markets - A technology platform for startups and investors."/>
    <s v="Nimesh Kampani"/>
    <s v="LetsVenture"/>
    <n v="3000000"/>
    <x v="1"/>
    <n v="10"/>
    <s v="Mumbai-Equity Management"/>
    <s v="Cat C"/>
    <e v="#NAME?"/>
    <s v="Mumbai -Equity Management"/>
    <x v="6"/>
    <s v="CAT C"/>
    <x v="2"/>
  </r>
  <r>
    <x v="802"/>
    <n v="2020"/>
    <s v="202"/>
    <x v="1"/>
    <s v="Marketing &amp; Advertising"/>
    <s v="ProfitWheel's belief is that only a fraction of customers drive the most profitability for a brand - and we want to help increase their high value customer base."/>
    <s v="Vivek Bhargava, Gautam Mehra, Aman Khanna"/>
    <s v="Netcore Cloud, Vallabh Bhansali, Jimmy Mahtani"/>
    <n v="3000000"/>
    <x v="1"/>
    <n v="10"/>
    <s v="Mumbai-Marketing &amp; Advertising"/>
    <s v="Cat C"/>
    <e v="#NAME?"/>
    <s v="Mumbai -Marketing &amp; Advertising"/>
    <x v="6"/>
    <s v="CAT C"/>
    <x v="2"/>
  </r>
  <r>
    <x v="803"/>
    <n v="2020"/>
    <s v="202"/>
    <x v="1"/>
    <s v="Entertainment"/>
    <s v="Tamasha, the next-generation interactive entertainment platform."/>
    <s v="Saurabh Gupta, Siddharth Swarnkar"/>
    <s v="Chiratae Ventures"/>
    <n v="3000000"/>
    <x v="5"/>
    <n v="10"/>
    <s v="Mumbai-Entertainment"/>
    <s v="Cat C"/>
    <e v="#NAME?"/>
    <s v="Mumbai -Entertainment"/>
    <x v="6"/>
    <s v="CAT C"/>
    <x v="2"/>
  </r>
  <r>
    <x v="804"/>
    <n v="2020"/>
    <s v="202"/>
    <x v="0"/>
    <s v="Automotive"/>
    <s v="BeepKart is building a platform to digitize and organize the used two-wheeler market."/>
    <s v="Hemir Doshi, Abhishek Saraf"/>
    <s v="Stellaris Venture Partners, Chiratae Ventures"/>
    <n v="3000000"/>
    <x v="1"/>
    <n v="9"/>
    <s v="Bangalore-Automotive"/>
    <s v="Cat C"/>
    <e v="#NAME?"/>
    <s v="Bangalore -Automotive"/>
    <x v="6"/>
    <s v="CAT C"/>
    <x v="2"/>
  </r>
  <r>
    <x v="805"/>
    <n v="2020"/>
    <s v="202"/>
    <x v="0"/>
    <s v="EdTech"/>
    <s v="Crejo.Fun is a digital extracurricular learning platform being built with an intent to help children discover their passions and interests through creative learning."/>
    <s v="Vikas Bansal"/>
    <s v="Matrix Partners India, 021 Capital"/>
    <n v="3000000"/>
    <x v="1"/>
    <n v="6"/>
    <s v="Bangalore-EdTech"/>
    <s v="Cat C"/>
    <e v="#NAME?"/>
    <s v="Bangalore -EdTech"/>
    <x v="6"/>
    <s v="CAT C"/>
    <x v="2"/>
  </r>
  <r>
    <x v="806"/>
    <n v="2021"/>
    <s v="202"/>
    <x v="3"/>
    <s v="Information Technology &amp; Services"/>
    <s v="Building a platform for exporters to digitize their workflows and help them grow and manage their business."/>
    <s v="Divyaanshu Makkar, Vikas, Mayur"/>
    <s v="Blume, Alpha Wave Incubation"/>
    <n v="3000000"/>
    <x v="1"/>
    <n v="10"/>
    <s v="Gurugram-Information Technology &amp; Services"/>
    <s v="Cat C"/>
    <e v="#NAME?"/>
    <s v="Gurugram -Information Technology &amp; Services"/>
    <x v="6"/>
    <s v="CAT B"/>
    <x v="2"/>
  </r>
  <r>
    <x v="807"/>
    <n v="2020"/>
    <s v="202"/>
    <x v="3"/>
    <s v="Financial Services"/>
    <s v="Grip offers investment opportunities to invest in physical assets leased to corporates, to earn fixed monthly returns."/>
    <s v="Nikhil Aggarwal, Vivek Gulati"/>
    <s v="Venture Highway, Endiya Partners"/>
    <n v="3000000"/>
    <x v="7"/>
    <n v="8"/>
    <s v="Gurugram-Financial Services"/>
    <s v="Cat C"/>
    <e v="#NAME?"/>
    <s v="Gurugram -Financial Services"/>
    <x v="6"/>
    <s v="CAT B"/>
    <x v="2"/>
  </r>
  <r>
    <x v="808"/>
    <n v="2020"/>
    <s v="202"/>
    <x v="62"/>
    <s v="Company-as-a-Service"/>
    <s v="The ultimate One-Stop-Shop™️ to help US and Non-US Founders to turn an idea into their dream US Business"/>
    <s v="Arjun Mahadevan, JP Pincheira"/>
    <s v="Nexus Venture Partners"/>
    <n v="3000000"/>
    <x v="0"/>
    <n v="11"/>
    <s v="New York-Company-as-a-Service"/>
    <s v="Cat C"/>
    <e v="#NAME?"/>
    <s v="New York -Company-as-a-Service"/>
    <x v="6"/>
    <s v="CAT C"/>
    <x v="2"/>
  </r>
  <r>
    <x v="809"/>
    <n v="2020"/>
    <s v="202"/>
    <x v="5"/>
    <s v="Social commerce"/>
    <s v="Redefining social commerce for Tier 2+ cities in India - making e-commerce SOCIAL!"/>
    <s v="Roshan Farhan, Kulapradip Bharali"/>
    <s v="YCombinator, Justin Mateen, Pioneer Fund"/>
    <n v="2900000"/>
    <x v="1"/>
    <n v="12"/>
    <s v="New Delhi-Social commerce"/>
    <s v="Cat C"/>
    <e v="#NAME?"/>
    <s v="New Delhi -Social commerce"/>
    <x v="6"/>
    <s v="CAT C"/>
    <x v="2"/>
  </r>
  <r>
    <x v="810"/>
    <n v="2021"/>
    <s v="202"/>
    <x v="0"/>
    <s v="Pet care"/>
    <s v="Supertails is building a digital pet care platform which offers expert led healthcare services and products."/>
    <s v="Vineet Khanna, Varun Sadana, Aman Tekriwal"/>
    <s v="Saama Capital, DSG Consumer Partners"/>
    <n v="2600000"/>
    <x v="5"/>
    <n v="6"/>
    <s v="Bangalore-Pet care"/>
    <s v="Cat C"/>
    <e v="#NAME?"/>
    <s v="Bangalore -Pet care"/>
    <x v="6"/>
    <s v="CAT C"/>
    <x v="2"/>
  </r>
  <r>
    <x v="811"/>
    <n v="2021"/>
    <s v="202"/>
    <x v="0"/>
    <s v="Computer Software"/>
    <s v="Toplyne helps sales teams at product-led companies convert their freemium users!"/>
    <s v="Rishen Kapoor and Ruchin Kulkarni, Rohit Khanna"/>
    <s v="Sequoia Capital , Together Fund"/>
    <n v="2500000"/>
    <x v="0"/>
    <n v="11"/>
    <s v="Bangalore-Computer Software"/>
    <s v="Cat C"/>
    <e v="#NAME?"/>
    <s v="Bangalore -Computer Software"/>
    <x v="6"/>
    <s v="CAT C"/>
    <x v="2"/>
  </r>
  <r>
    <x v="812"/>
    <n v="2020"/>
    <s v="202"/>
    <x v="0"/>
    <s v="FinTech"/>
    <s v="TWID is shaping the future of Digital Currencies, delivering new-age fintech solutions"/>
    <s v="Amit Sharma, Amit Koshal, Rishi Batra"/>
    <s v="BEENEXT, Sequoia’s Surge"/>
    <n v="2500000"/>
    <x v="0"/>
    <n v="7"/>
    <s v="Bangalore-FinTech"/>
    <s v="Cat C"/>
    <e v="#NAME?"/>
    <s v="Bangalore -FinTech"/>
    <x v="6"/>
    <s v="CAT C"/>
    <x v="2"/>
  </r>
  <r>
    <x v="813"/>
    <n v="2021"/>
    <s v="202"/>
    <x v="36"/>
    <s v="Blockchain"/>
    <s v="CoinShift helps businesses and decentralised autonomous organisations (DAO's) manage their crypto easily"/>
    <s v="Tarun Gupta"/>
    <s v="Sequoia Capital, Sandeep Nailwal"/>
    <n v="2500000"/>
    <x v="1"/>
    <n v="9"/>
    <s v="Chandigarh-Blockchain"/>
    <s v="Cat C"/>
    <e v="#NAME?"/>
    <s v="Chandigarh -Blockchain"/>
    <x v="6"/>
    <s v="CAT C"/>
    <x v="2"/>
  </r>
  <r>
    <x v="814"/>
    <n v="2020"/>
    <s v="202"/>
    <x v="3"/>
    <s v="FinTech"/>
    <s v="CashBook is a digital record-keeping app using which businesses can add entries, segregate records, and find overall balance instantly."/>
    <s v="Vivek, Ashutosh Pathak"/>
    <s v="JAM, Better Tomorrow Ventures"/>
    <n v="2300000"/>
    <x v="1"/>
    <n v="9"/>
    <s v="Gurugram-FinTech"/>
    <s v="Cat C"/>
    <e v="#NAME?"/>
    <s v="Gurugram -FinTech"/>
    <x v="6"/>
    <s v="CAT B"/>
    <x v="2"/>
  </r>
  <r>
    <x v="815"/>
    <n v="2021"/>
    <s v="202"/>
    <x v="0"/>
    <s v="Computer Software"/>
    <s v="A startup solving inefficiencies in the agri supply chain"/>
    <s v="Vedant Katiyar, Ashish Jindal"/>
    <s v="Vertex Ventures, Omnivore"/>
    <n v="2200000"/>
    <x v="0"/>
    <n v="10"/>
    <s v="Bangalore-Computer Software"/>
    <s v="Cat C"/>
    <e v="#NAME?"/>
    <s v="Bangalore -Computer Software"/>
    <x v="6"/>
    <s v="CAT C"/>
    <x v="2"/>
  </r>
  <r>
    <x v="816"/>
    <n v="2020"/>
    <s v="202"/>
    <x v="5"/>
    <s v="Financial Services"/>
    <s v="Ruptok fintech Pvt. Ltd. is an online gold loan service provider , with attractive interests rate ."/>
    <s v="Ankur Gupta"/>
    <s v="Manuvel Malabar Jewellers"/>
    <n v="2000000"/>
    <x v="5"/>
    <n v="11"/>
    <s v="New Delhi-Financial Services"/>
    <s v="Cat C"/>
    <e v="#NAME?"/>
    <s v="New Delhi -Financial Services"/>
    <x v="6"/>
    <s v="CAT C"/>
    <x v="2"/>
  </r>
  <r>
    <x v="817"/>
    <n v="2020"/>
    <s v="202"/>
    <x v="0"/>
    <s v="Automotive"/>
    <s v="Building India’s strongest and smartest electric 2 wheelers"/>
    <s v="Siddharth Janghu, Kartik Gupta, Anupriya"/>
    <s v="Let’s Venture, Better Capital"/>
    <n v="2000000"/>
    <x v="1"/>
    <n v="10"/>
    <s v="Bangalore-Automotive"/>
    <s v="Cat C"/>
    <e v="#NAME?"/>
    <s v="Bangalore -Automotive"/>
    <x v="6"/>
    <s v="CAT C"/>
    <x v="2"/>
  </r>
  <r>
    <x v="818"/>
    <n v="2020"/>
    <s v="202"/>
    <x v="12"/>
    <s v="Computer Software"/>
    <s v="Just-in-time Sales Enablement Platform"/>
    <s v="Sreedhar Peddineni, Santa Thounaojam, Sundar Vellaichamy, Chandramani Tiwary"/>
    <s v="Stellaris Venture Partners"/>
    <n v="2000000"/>
    <x v="1"/>
    <n v="9"/>
    <s v="Hyderabad-Computer Software"/>
    <s v="Cat C"/>
    <e v="#NAME?"/>
    <s v="Hyderabad -Computer Software"/>
    <x v="6"/>
    <s v="CAT B"/>
    <x v="2"/>
  </r>
  <r>
    <x v="819"/>
    <n v="2020"/>
    <s v="202"/>
    <x v="7"/>
    <s v="Gaming"/>
    <s v="An online platform on which developers can host their games and gamers can come together as a community to enjoy experiences, compete, challenge and win!"/>
    <s v="Amardeep Bajpai"/>
    <s v="Aditya Duggar"/>
    <n v="2000000"/>
    <x v="1"/>
    <n v="9"/>
    <s v="Noida-Gaming"/>
    <s v="Cat C"/>
    <e v="#NAME?"/>
    <s v="Noida -Gaming"/>
    <x v="6"/>
    <s v="CAT C"/>
    <x v="2"/>
  </r>
  <r>
    <x v="820"/>
    <n v="2020"/>
    <s v="202"/>
    <x v="0"/>
    <s v="SaaS startup"/>
    <s v="Factors.AI is a Marketing Analytics platform providing sophisticated omnichannel, every-touch attribution technology and unparalleled performance insights for Marketers"/>
    <s v="Aravind Murthy, Praveen Das, Srikrishna Swaminathan"/>
    <s v="Elevation Partners, Emergent Ventures"/>
    <n v="2000000"/>
    <x v="0"/>
    <n v="8"/>
    <s v="Bangalore-SaaS startup"/>
    <s v="Cat C"/>
    <e v="#NAME?"/>
    <s v="Bangalore -SaaS startup"/>
    <x v="6"/>
    <s v="CAT C"/>
    <x v="2"/>
  </r>
  <r>
    <x v="821"/>
    <n v="2020"/>
    <s v="202"/>
    <x v="1"/>
    <s v="SportsTech"/>
    <s v="A one stop destination to build a successful career in the Indian sports industry!"/>
    <s v="G Srinivvasan"/>
    <s v="Punit Balan"/>
    <n v="2000000"/>
    <x v="0"/>
    <n v="8"/>
    <s v="Mumbai-SportsTech"/>
    <s v="Cat C"/>
    <e v="#NAME?"/>
    <s v="Mumbai -SportsTech"/>
    <x v="6"/>
    <s v="CAT C"/>
    <x v="2"/>
  </r>
  <r>
    <x v="822"/>
    <n v="2020"/>
    <s v="202"/>
    <x v="0"/>
    <s v="AgriTech"/>
    <s v="FAARMS™ is a new age digital platform which aims to offer a one-stop solution to farmers."/>
    <s v="Taranbir Singh, Alok Duggal"/>
    <m/>
    <n v="2000000"/>
    <x v="1"/>
    <n v="8"/>
    <s v="Bangalore-AgriTech"/>
    <s v="Cat C"/>
    <e v="#NAME?"/>
    <s v="Bangalore -AgriTech"/>
    <x v="6"/>
    <s v="CAT C"/>
    <x v="2"/>
  </r>
  <r>
    <x v="823"/>
    <n v="2020"/>
    <s v="202"/>
    <x v="7"/>
    <s v="EdTech"/>
    <s v="Edukemy is the first EdTech company in the country, in the non –STEM segment, offering an immersive learning experience to the students, supported by cutting-edge technology and an AI-based evaluation system."/>
    <s v="Chandrahas Panigrahi"/>
    <s v="Auxano, Falcon5"/>
    <n v="2000000"/>
    <x v="5"/>
    <n v="7"/>
    <s v="Noida-EdTech"/>
    <s v="Cat C"/>
    <e v="#NAME?"/>
    <s v="Noida -EdTech"/>
    <x v="6"/>
    <s v="CAT C"/>
    <x v="2"/>
  </r>
  <r>
    <x v="824"/>
    <n v="2020"/>
    <s v="202"/>
    <x v="0"/>
    <s v="Marketing &amp; Advertising"/>
    <s v="Mailmodo is a complete email marketing solution enabling users to create and send app-like interactive emails to improve email conversions."/>
    <s v="Aquibur Rahman, Apurv Gupta, Devyesh Tandon"/>
    <s v="Sequoia’s Surge, Y Combinator"/>
    <n v="2000000"/>
    <x v="1"/>
    <n v="7"/>
    <s v="Bangalore-Marketing &amp; Advertising"/>
    <s v="Cat C"/>
    <e v="#NAME?"/>
    <s v="Bangalore -Marketing &amp; Advertising"/>
    <x v="6"/>
    <s v="CAT C"/>
    <x v="2"/>
  </r>
  <r>
    <x v="825"/>
    <n v="2020"/>
    <s v="202"/>
    <x v="12"/>
    <s v="IT startup"/>
    <s v="HESA is connecting Bharat with India and India with Bharat Phygitally. We are bridging the gap for the world’s largest customer base that resides in rural India."/>
    <s v="Vamsi Udayagiri, Hema Nandiraju"/>
    <s v="Venture Catalysts, 9Unicorns"/>
    <n v="2000000"/>
    <x v="1"/>
    <n v="6"/>
    <s v="Hyderabad-IT startup"/>
    <s v="Cat C"/>
    <e v="#NAME?"/>
    <s v="Hyderabad -IT startup"/>
    <x v="6"/>
    <s v="CAT B"/>
    <x v="2"/>
  </r>
  <r>
    <x v="826"/>
    <n v="2021"/>
    <s v="202"/>
    <x v="3"/>
    <s v="Eyewear"/>
    <s v="Shop the latest Eyeglasses, Sunglasses, Power Sunglasses, Contact Lens and more."/>
    <s v="Ganesh Iyer"/>
    <n v="2000000"/>
    <n v="2000000"/>
    <x v="5"/>
    <n v="11"/>
    <s v="Gurugram-Eyewear"/>
    <s v="Cat C"/>
    <e v="#NAME?"/>
    <s v="Gurugram -Eyewear"/>
    <x v="6"/>
    <s v="CAT B"/>
    <x v="2"/>
  </r>
  <r>
    <x v="827"/>
    <n v="2021"/>
    <s v="202"/>
    <x v="3"/>
    <s v="B2B"/>
    <s v="Transforming global sourcing for retailers &amp; suppliers in furniture, hard goods &amp; fashion industry using technology."/>
    <s v="Amit Sharma, Tanuj Gangwani"/>
    <s v="Info Edge Ventures"/>
    <n v="2000000"/>
    <x v="0"/>
    <n v="9"/>
    <s v="Gurugram-B2B"/>
    <s v="Cat C"/>
    <e v="#NAME?"/>
    <s v="Gurugram -B2B"/>
    <x v="6"/>
    <s v="CAT B"/>
    <x v="2"/>
  </r>
  <r>
    <x v="828"/>
    <n v="2021"/>
    <s v="202"/>
    <x v="0"/>
    <s v="Consulting"/>
    <s v="Help small businesses grow their sales via our customer interaction and growth platform."/>
    <s v="Pradeep Dodle, Nikhil Goenka"/>
    <s v="021 Capital, Sparrow Capital"/>
    <n v="1800000"/>
    <x v="1"/>
    <n v="7"/>
    <s v="Bangalore-Consulting"/>
    <s v="Cat C"/>
    <e v="#NAME?"/>
    <s v="Bangalore -Consulting"/>
    <x v="6"/>
    <s v="CAT C"/>
    <x v="2"/>
  </r>
  <r>
    <x v="829"/>
    <n v="2020"/>
    <s v="202"/>
    <x v="0"/>
    <s v="EdTech"/>
    <s v="A mission to educate India and make its young and dynamic population job ready."/>
    <s v="Shailesh Daxini, Akash Senapaty, Muthukaleeshwaran Subbiah"/>
    <s v="Sequoia Surge"/>
    <n v="1800000"/>
    <x v="0"/>
    <n v="7"/>
    <s v="Bangalore-EdTech"/>
    <s v="Cat C"/>
    <e v="#NAME?"/>
    <s v="Bangalore -EdTech"/>
    <x v="6"/>
    <s v="CAT C"/>
    <x v="2"/>
  </r>
  <r>
    <x v="830"/>
    <n v="2020"/>
    <s v="202"/>
    <x v="0"/>
    <s v="Software"/>
    <s v="SimpliContract is an Enterprise SaaS offering, focused on end to end Contract Life-cycle Management."/>
    <s v="Guru Venkatesan, Jinaraj PG, Makesh Kumar"/>
    <s v="Kalaari Capital"/>
    <n v="1800000"/>
    <x v="1"/>
    <n v="6"/>
    <s v="Bangalore-Software"/>
    <s v="Cat C"/>
    <e v="#NAME?"/>
    <s v="Bangalore -Software"/>
    <x v="6"/>
    <s v="CAT C"/>
    <x v="2"/>
  </r>
  <r>
    <x v="831"/>
    <n v="2020"/>
    <s v="202"/>
    <x v="0"/>
    <s v="Computer software"/>
    <s v="AI-Based Platform Built Exclusively for Remote Selling"/>
    <s v="Srinivasan Narayan"/>
    <s v="Chiratae Ventures"/>
    <n v="1700000"/>
    <x v="7"/>
    <n v="8"/>
    <s v="Bangalore-Computer software"/>
    <s v="Cat C"/>
    <e v="#NAME?"/>
    <s v="Bangalore -Computer software"/>
    <x v="6"/>
    <s v="CAT C"/>
    <x v="2"/>
  </r>
  <r>
    <x v="832"/>
    <n v="2021"/>
    <s v="202"/>
    <x v="1"/>
    <s v="Music"/>
    <s v="THE BEST ROYALTY-FREE MUSIC TO CREATE TRENDING VIDEOS"/>
    <s v="Gaurav Dagaonkar, Meghna Mittal"/>
    <s v="9Unicorns, Ashneer Grover"/>
    <n v="1500000"/>
    <x v="1"/>
    <n v="12"/>
    <s v="Mumbai-Music"/>
    <s v="Cat C"/>
    <e v="#NAME?"/>
    <s v="Mumbai -Music"/>
    <x v="6"/>
    <s v="CAT C"/>
    <x v="2"/>
  </r>
  <r>
    <x v="833"/>
    <n v="2021"/>
    <s v="202"/>
    <x v="5"/>
    <s v="Retail"/>
    <s v="LMCE handholds brands and enables their reach across the UNSERVED &amp; UNDER-SERVED pockets of the country in a SUSTAINABLE manner to drive MEASURABLE growth."/>
    <s v="Sanjay Kaul"/>
    <s v="Akash Prakash, Madhu Jayakumar, Dipinder Sandhu, Shagun Khandelwal"/>
    <n v="1500000"/>
    <x v="5"/>
    <n v="11"/>
    <s v="New Delhi-Retail"/>
    <s v="Cat C"/>
    <e v="#NAME?"/>
    <s v="New Delhi -Retail"/>
    <x v="6"/>
    <s v="CAT C"/>
    <x v="2"/>
  </r>
  <r>
    <x v="834"/>
    <n v="2021"/>
    <s v="202"/>
    <x v="1"/>
    <s v="Crypto"/>
    <s v="AcknoLedger is a Global platform that distributes Web 3.0 Digital Assets Seamlessly across all the Metaverses and Gaming"/>
    <s v="Yash Dahenkar"/>
    <s v="Momentum 6, Basics Capital, Krypital Capital, Shima Capital, Magnus Capital"/>
    <n v="1500000"/>
    <x v="1"/>
    <n v="10"/>
    <s v="Mumbai-Crypto"/>
    <s v="Cat C"/>
    <e v="#NAME?"/>
    <s v="Mumbai -Crypto"/>
    <x v="6"/>
    <s v="CAT C"/>
    <x v="2"/>
  </r>
  <r>
    <x v="835"/>
    <n v="2020"/>
    <s v="202"/>
    <x v="5"/>
    <s v="Financial Services"/>
    <s v="Paytail is revolutionizing the offline commerce by enabling instant paperless EMI's to consumers"/>
    <s v="AMIT CHATURVEDI, Vikas Garg"/>
    <s v="Cholamandalam"/>
    <n v="1500000"/>
    <x v="1"/>
    <n v="9"/>
    <s v="New Delhi-Financial Services"/>
    <s v="Cat C"/>
    <e v="#NAME?"/>
    <s v="New Delhi -Financial Services"/>
    <x v="6"/>
    <s v="CAT C"/>
    <x v="2"/>
  </r>
  <r>
    <x v="836"/>
    <n v="2020"/>
    <s v="202"/>
    <x v="0"/>
    <s v="Healthcare"/>
    <s v="Elda Health is a digital wellness platform that understands women intimately and offers a holistic wellness solution through physical, mental and social interventions."/>
    <s v="Swathi Kulkarni, Sindhuri Ananth, Shubham Sharma"/>
    <s v="Avaana Capital, Orios Ventures"/>
    <n v="1500000"/>
    <x v="0"/>
    <n v="8"/>
    <s v="Bangalore-Healthcare"/>
    <s v="Cat C"/>
    <e v="#NAME?"/>
    <s v="Bangalore -Healthcare"/>
    <x v="6"/>
    <s v="CAT C"/>
    <x v="2"/>
  </r>
  <r>
    <x v="837"/>
    <n v="2020"/>
    <s v="202"/>
    <x v="0"/>
    <s v="SaaS startup"/>
    <s v="Murf AI is working on simplifying voice audio and making high-quality voice overs accessible to everyone, using artificial intelligence."/>
    <s v="Sneha Roy, Ankur Edkie, Divyanshu Pandey"/>
    <s v="Elevation Capital"/>
    <n v="1500000"/>
    <x v="1"/>
    <n v="7"/>
    <s v="Bangalore-SaaS startup"/>
    <s v="Cat C"/>
    <e v="#NAME?"/>
    <s v="Bangalore -SaaS startup"/>
    <x v="6"/>
    <s v="CAT C"/>
    <x v="2"/>
  </r>
  <r>
    <x v="838"/>
    <n v="2020"/>
    <s v="202"/>
    <x v="3"/>
    <s v="Management Consulting"/>
    <s v="PredictiVu's AI-enabled dashboard integrated with India's largest, proprietary, weekly consumer purchase data, market intelligence and web insights"/>
    <m/>
    <s v="Kunal Sarkar"/>
    <n v="1500000"/>
    <x v="11"/>
    <n v="9"/>
    <s v="Gurugram-Management Consulting"/>
    <s v="Cat C"/>
    <e v="#NAME?"/>
    <s v="Gurugram -Management Consulting"/>
    <x v="6"/>
    <s v="CAT B"/>
    <x v="2"/>
  </r>
  <r>
    <x v="839"/>
    <n v="2020"/>
    <s v="202"/>
    <x v="54"/>
    <s v="Tech Startup"/>
    <s v="Anvidha Technologies Private Limited is a HARYANA based private ltd."/>
    <s v="Ganesh ranganathan iyer"/>
    <m/>
    <n v="1500000"/>
    <x v="1"/>
    <n v="6"/>
    <s v="Haryana-Tech Startup"/>
    <s v="Cat C"/>
    <e v="#NAME?"/>
    <s v="Haryana -Tech Startup"/>
    <x v="6"/>
    <s v="CAT C"/>
    <x v="2"/>
  </r>
  <r>
    <x v="840"/>
    <n v="2021"/>
    <s v="202"/>
    <x v="0"/>
    <s v="Information Technology &amp; Services"/>
    <s v="Empowering Brands and Fintechs to offer banking products contextually to their customers."/>
    <s v="Ramanathan RV, Aishwarya Jaishankar"/>
    <s v="Kunal Shah, Better Capital"/>
    <n v="1300000"/>
    <x v="0"/>
    <n v="10"/>
    <s v="Bangalore-Information Technology &amp; Services"/>
    <s v="Cat C"/>
    <e v="#NAME?"/>
    <s v="Bangalore -Information Technology &amp; Services"/>
    <x v="6"/>
    <s v="CAT C"/>
    <x v="2"/>
  </r>
  <r>
    <x v="841"/>
    <n v="2021"/>
    <s v="202"/>
    <x v="0"/>
    <s v="E-learning"/>
    <s v="Kafqa Academy is a global performing arts academy that offers classes in dancing, singing, and speech &amp; drama."/>
    <s v="Shariq Plasticwala"/>
    <s v="Global Founders Capital, Enzia Ventures, Better Capital"/>
    <n v="1300000"/>
    <x v="1"/>
    <n v="10"/>
    <s v="Bangalore-E-learning"/>
    <s v="Cat C"/>
    <e v="#NAME?"/>
    <s v="Bangalore -E-learning"/>
    <x v="6"/>
    <s v="CAT C"/>
    <x v="2"/>
  </r>
  <r>
    <x v="842"/>
    <n v="2020"/>
    <s v="202"/>
    <x v="1"/>
    <s v="Real Estate"/>
    <s v="PropReturns is a platform for users to invest in Indian Real Estate backed by data."/>
    <s v="Jayant Panwar, Kenish Shah"/>
    <s v="Y Combinator , Goodwater Capital"/>
    <n v="1200000"/>
    <x v="0"/>
    <n v="12"/>
    <s v="Mumbai-Real Estate"/>
    <s v="Cat C"/>
    <e v="#NAME?"/>
    <s v="Mumbai -Real Estate"/>
    <x v="6"/>
    <s v="CAT C"/>
    <x v="2"/>
  </r>
  <r>
    <x v="843"/>
    <n v="2021"/>
    <s v="202"/>
    <x v="1"/>
    <s v="Professional Training &amp; Coaching"/>
    <s v="One to One Personal Fitness Coaching"/>
    <s v="Ketan Mavinkurve"/>
    <s v="Jani Ventures INC"/>
    <n v="1200000"/>
    <x v="0"/>
    <n v="9"/>
    <s v="Mumbai-Professional Training &amp; Coaching"/>
    <s v="Cat C"/>
    <e v="#NAME?"/>
    <s v="Mumbai -Professional Training &amp; Coaching"/>
    <x v="6"/>
    <s v="CAT C"/>
    <x v="2"/>
  </r>
  <r>
    <x v="844"/>
    <n v="2020"/>
    <s v="202"/>
    <x v="0"/>
    <s v="Information Technology"/>
    <s v="MedPay® is building the real-time claims adjudication platform for health insurers."/>
    <s v="Arun Bhatia, Ravi Chandra"/>
    <s v="Entrepreneur First (EF), GrowX Ventures"/>
    <n v="1200000"/>
    <x v="1"/>
    <n v="7"/>
    <s v="Bangalore-Information Technology"/>
    <s v="Cat C"/>
    <e v="#NAME?"/>
    <s v="Bangalore -Information Technology"/>
    <x v="6"/>
    <s v="CAT C"/>
    <x v="2"/>
  </r>
  <r>
    <x v="845"/>
    <n v="2020"/>
    <s v="202"/>
    <x v="3"/>
    <s v="Cosmetics"/>
    <s v="A mission to make customers healthier and Earth a little greener."/>
    <s v="Harini Sivakumar"/>
    <s v="Anicut Angel Fund"/>
    <n v="1200000"/>
    <x v="1"/>
    <n v="7"/>
    <s v="Gurugram-Cosmetics"/>
    <s v="Cat C"/>
    <e v="#NAME?"/>
    <s v="Gurugram -Cosmetics"/>
    <x v="6"/>
    <s v="CAT B"/>
    <x v="2"/>
  </r>
  <r>
    <x v="846"/>
    <n v="2021"/>
    <s v="202"/>
    <x v="15"/>
    <s v="Financial Services"/>
    <s v="4Fin is a Fintech Platform catering to needs of Smart Bharat."/>
    <s v="Amit Tewary, Ajit Sinha"/>
    <s v="Curesense Therapeutics"/>
    <n v="1100000"/>
    <x v="11"/>
    <n v="9"/>
    <s v="Pune-Financial Services"/>
    <s v="Cat C"/>
    <e v="#NAME?"/>
    <s v="Pune -Financial Services"/>
    <x v="6"/>
    <s v="CAT C"/>
    <x v="2"/>
  </r>
  <r>
    <x v="847"/>
    <n v="2021"/>
    <s v="202"/>
    <x v="7"/>
    <s v="Hospital &amp; Health Care"/>
    <s v="Medpho is a healthcare service provider in India that connects doctors and patients at the click of a call."/>
    <s v="Shashank Saini"/>
    <s v="Cygnus Medicare Group, Probal Ghoshal, Shuchin Bajaj"/>
    <n v="1000000"/>
    <x v="0"/>
    <n v="9"/>
    <s v="Noida-Hospital &amp; Health Care"/>
    <s v="Cat C"/>
    <e v="#NAME?"/>
    <s v="Noida -Hospital &amp; Health Care"/>
    <x v="6"/>
    <s v="CAT C"/>
    <x v="2"/>
  </r>
  <r>
    <x v="848"/>
    <n v="2020"/>
    <s v="202"/>
    <x v="1"/>
    <s v="FinTech"/>
    <s v="A Fintech startup, offering fast &amp; easy digital processing of Home Loans in a completely reimagined and delightful way."/>
    <s v="Pramod Kathuria, Vishal Dawda"/>
    <s v="Tomorrow Capital"/>
    <n v="1000000"/>
    <x v="0"/>
    <n v="9"/>
    <s v="Mumbai-FinTech"/>
    <s v="Cat C"/>
    <e v="#NAME?"/>
    <s v="Mumbai -FinTech"/>
    <x v="6"/>
    <s v="CAT C"/>
    <x v="2"/>
  </r>
  <r>
    <x v="849"/>
    <n v="2020"/>
    <s v="202"/>
    <x v="0"/>
    <s v="Biotechnology"/>
    <s v="Perform Antibody Discovery using Artificial Intelligence."/>
    <s v="Aridni Shah, Trisha Chatterjee"/>
    <s v="pi Ventures"/>
    <n v="1000000"/>
    <x v="1"/>
    <n v="9"/>
    <s v="Bangalore-Biotechnology"/>
    <s v="Cat C"/>
    <e v="#NAME?"/>
    <s v="Bangalore -Biotechnology"/>
    <x v="6"/>
    <s v="CAT C"/>
    <x v="2"/>
  </r>
  <r>
    <x v="850"/>
    <n v="2021"/>
    <s v="202"/>
    <x v="0"/>
    <s v="Internet"/>
    <s v="Fleek helps track &amp; manage subscriptions in one place."/>
    <s v="Aditya Uttaravalli, Arvind Eashwar"/>
    <s v="Axilor"/>
    <n v="1000000"/>
    <x v="1"/>
    <n v="9"/>
    <s v="Bangalore-Internet"/>
    <s v="Cat C"/>
    <e v="#NAME?"/>
    <s v="Bangalore -Internet"/>
    <x v="6"/>
    <s v="CAT C"/>
    <x v="2"/>
  </r>
  <r>
    <x v="851"/>
    <n v="2020"/>
    <s v="202"/>
    <x v="3"/>
    <s v="Commerce"/>
    <s v="Video-based social commerce startup"/>
    <s v="Alok Chawla, Shivam"/>
    <s v="Dinesh Agarwal, Amarjit Batra"/>
    <n v="1000000"/>
    <x v="5"/>
    <n v="11"/>
    <s v="Gurugram-Commerce"/>
    <s v="Cat C"/>
    <e v="#NAME?"/>
    <s v="Gurugram -Commerce"/>
    <x v="6"/>
    <s v="CAT B"/>
    <x v="2"/>
  </r>
  <r>
    <x v="852"/>
    <n v="2020"/>
    <s v="202"/>
    <x v="3"/>
    <s v="Food &amp; Beverages"/>
    <s v="Re-imagining Packaged Foods with Natural Ingredients &amp; ZERO Preservatives"/>
    <s v="Bharat Bhalla, Varun Kapur"/>
    <s v="Manish Choksi, Varun Vakil"/>
    <n v="1000000"/>
    <x v="5"/>
    <n v="10"/>
    <s v="Gurugram-Food &amp; Beverages"/>
    <s v="Cat C"/>
    <e v="#NAME?"/>
    <s v="Gurugram -Food &amp; Beverages"/>
    <x v="6"/>
    <s v="CAT B"/>
    <x v="2"/>
  </r>
  <r>
    <x v="853"/>
    <n v="2020"/>
    <s v="202"/>
    <x v="3"/>
    <s v="E-learning"/>
    <s v="CuriousJr is a platform to answer kids' curiosity and prepare them for 21st-century skills."/>
    <s v="Amit Shekhar, Janishar Ali, Mridul Ranjan Sahu"/>
    <s v="WaterBridge Ventures, Enzia Ventures"/>
    <n v="1000000"/>
    <x v="1"/>
    <n v="9"/>
    <s v="Gurugram-E-learning"/>
    <s v="Cat C"/>
    <e v="#NAME?"/>
    <s v="Gurugram -E-learning"/>
    <x v="6"/>
    <s v="CAT B"/>
    <x v="2"/>
  </r>
  <r>
    <x v="854"/>
    <n v="2020"/>
    <s v="202"/>
    <x v="3"/>
    <s v="IT"/>
    <s v="Bringing ease of eCommerce to Construction for builders, infrastructure companies, contractors and workers"/>
    <s v="Prashant Gupta, Sridhar Sundaram"/>
    <s v="Unitus Ventures"/>
    <n v="1000000"/>
    <x v="0"/>
    <n v="7"/>
    <s v="Gurugram-IT"/>
    <s v="Cat C"/>
    <e v="#NAME?"/>
    <s v="Gurugram -IT"/>
    <x v="6"/>
    <s v="CAT B"/>
    <x v="2"/>
  </r>
  <r>
    <x v="855"/>
    <n v="2020"/>
    <s v="202"/>
    <x v="0"/>
    <s v="EV startup"/>
    <s v="Kazam provides end to end Electric Vehicle charging solutions for Office Spaces, Apartments, Restaurants, Shops"/>
    <s v="Akshay Shekhar, Vaibhav Tyagi"/>
    <s v="Inflection Point Ventures"/>
    <n v="900000"/>
    <x v="1"/>
    <n v="6"/>
    <s v="Bangalore-EV startup"/>
    <s v="Cat C"/>
    <e v="#NAME?"/>
    <s v="Bangalore -EV startup"/>
    <x v="6"/>
    <s v="CAT C"/>
    <x v="2"/>
  </r>
  <r>
    <x v="856"/>
    <n v="2020"/>
    <s v="202"/>
    <x v="0"/>
    <s v="Deeptech"/>
    <s v="NeuroPixel.AI Labs is a deep tech start-up that works in application of advanced AI/ML and statistical learning theory in Computer Vision and Image Processing area for online retail storefronts."/>
    <m/>
    <s v="Arvind Venugopal Nair, Amritendu Mukherjee"/>
    <n v="800000"/>
    <x v="1"/>
    <n v="9"/>
    <s v="Bangalore-Deeptech"/>
    <s v="Cat C"/>
    <e v="#NAME?"/>
    <s v="Bangalore -Deeptech"/>
    <x v="6"/>
    <s v="CAT C"/>
    <x v="2"/>
  </r>
  <r>
    <x v="857"/>
    <n v="2020"/>
    <s v="202"/>
    <x v="0"/>
    <s v="Computer Games"/>
    <s v="Studio Sirah is founded with a belief in the increasing sophistication of the Indian gamer and the whitespace of midcore India-first games."/>
    <s v="Abhaas Shah, Prateek Shah"/>
    <s v="Lumikai"/>
    <n v="800000"/>
    <x v="0"/>
    <n v="8"/>
    <s v="Bangalore-Computer Games"/>
    <s v="Cat C"/>
    <e v="#NAME?"/>
    <s v="Bangalore -Computer Games"/>
    <x v="6"/>
    <s v="CAT C"/>
    <x v="2"/>
  </r>
  <r>
    <x v="858"/>
    <n v="2021"/>
    <s v="202"/>
    <x v="0"/>
    <s v="Fitness"/>
    <s v="Mainstream fitness formats are a primitive solution to the modern problems of a sedentary lifestyle."/>
    <s v="Anurag Mundhada, Jayesh Hannurkar, Sourabh Agrawal"/>
    <s v="pi Ventures"/>
    <n v="800000"/>
    <x v="1"/>
    <n v="7"/>
    <s v="Bangalore-Fitness"/>
    <s v="Cat C"/>
    <e v="#NAME?"/>
    <s v="Bangalore -Fitness"/>
    <x v="6"/>
    <s v="CAT C"/>
    <x v="2"/>
  </r>
  <r>
    <x v="859"/>
    <n v="2021"/>
    <s v="202"/>
    <x v="1"/>
    <s v="Music"/>
    <s v="Artium Academy is an Online Music Education platform that makes learning fun and accessible to people of all ages."/>
    <s v="Ashish Joshi, Nithya Sudhir"/>
    <s v="Sonu Nigam, Whiteboard Capital"/>
    <n v="750000"/>
    <x v="1"/>
    <n v="9"/>
    <s v="Mumbai-Music"/>
    <s v="Cat C"/>
    <e v="#NAME?"/>
    <s v="Mumbai -Music"/>
    <x v="6"/>
    <s v="CAT C"/>
    <x v="2"/>
  </r>
  <r>
    <x v="860"/>
    <n v="2020"/>
    <s v="202"/>
    <x v="0"/>
    <s v="Information Technology &amp; Services"/>
    <s v="Unremot is a personal office for consultants!"/>
    <s v="Shiju Radhakrishnan"/>
    <s v="Inflection Point Ventures"/>
    <n v="700000"/>
    <x v="1"/>
    <n v="12"/>
    <s v="Bangalore-Information Technology &amp; Services"/>
    <s v="Cat C"/>
    <e v="#NAME?"/>
    <s v="Bangalore -Information Technology &amp; Services"/>
    <x v="6"/>
    <s v="CAT C"/>
    <x v="2"/>
  </r>
  <r>
    <x v="861"/>
    <n v="2020"/>
    <s v="202"/>
    <x v="5"/>
    <s v="Consumer Goods"/>
    <s v="Koparo is a direct-to-consumer brand that is addressing the needs of modern Indian families and their homes."/>
    <s v="Simran Khara"/>
    <s v="Saama Capital , Titan Capital , DSG Consumer Partners"/>
    <n v="700000"/>
    <x v="1"/>
    <n v="11"/>
    <s v="New Delhi-Consumer Goods"/>
    <s v="Cat C"/>
    <e v="#NAME?"/>
    <s v="New Delhi -Consumer Goods"/>
    <x v="6"/>
    <s v="CAT C"/>
    <x v="2"/>
  </r>
  <r>
    <x v="862"/>
    <n v="2020"/>
    <s v="202"/>
    <x v="0"/>
    <s v="Media"/>
    <s v="Crater is where you join 5000+ mentors, creators &amp; experts while they stream their knowledge and skills live."/>
    <s v="Vignesh Prasad, Vivan Puri"/>
    <s v="LC Nueva AIF"/>
    <n v="700000"/>
    <x v="1"/>
    <n v="10"/>
    <s v="Bangalore-Media"/>
    <s v="Cat C"/>
    <e v="#NAME?"/>
    <s v="Bangalore -Media"/>
    <x v="6"/>
    <s v="CAT C"/>
    <x v="2"/>
  </r>
  <r>
    <x v="863"/>
    <n v="2020"/>
    <s v="202"/>
    <x v="0"/>
    <s v="FinTech"/>
    <s v="GoSats is a bitcoin stacking app that lets users earn bitcoin cashbacks when they shop with our partnered merchants."/>
    <s v="Mohammed Roshan, Roshni Aslam"/>
    <s v="Alphabit Fund, Fulgur Ventures, Stacks Accelerator, SBX Capital"/>
    <n v="700000"/>
    <x v="1"/>
    <n v="8"/>
    <s v="Bangalore-FinTech"/>
    <s v="Cat C"/>
    <e v="#NAME?"/>
    <s v="Bangalore -FinTech"/>
    <x v="6"/>
    <s v="CAT C"/>
    <x v="2"/>
  </r>
  <r>
    <x v="864"/>
    <n v="2020"/>
    <s v="202"/>
    <x v="2"/>
    <s v="Blockchain"/>
    <s v="A consulting firm focused mainly on Data Analytics and DevOps."/>
    <s v="Saravanan Jaichandaran"/>
    <s v="Covalent, Double Peak, GenBlock Capital, Ledger Prime, MEXC Global, Synaps"/>
    <n v="700000"/>
    <x v="1"/>
    <n v="9"/>
    <s v="Chennai-Blockchain"/>
    <s v="Cat C"/>
    <e v="#NAME?"/>
    <s v="Chennai -Blockchain"/>
    <x v="6"/>
    <s v="CAT C"/>
    <x v="2"/>
  </r>
  <r>
    <x v="865"/>
    <n v="2020"/>
    <s v="202"/>
    <x v="5"/>
    <s v="Networking"/>
    <s v="A video first global platform of senior professionals, connecting 1:1, virtually or over coffee, building a powerful, long-lasting relationship."/>
    <s v="Abhishek Sharma, Dipti Tandon"/>
    <s v="Paradigm Shift Capital, AngelList India"/>
    <n v="620000"/>
    <x v="11"/>
    <n v="6"/>
    <s v="New Delhi-Networking"/>
    <s v="Cat C"/>
    <e v="#NAME?"/>
    <s v="New Delhi -Networking"/>
    <x v="6"/>
    <s v="CAT C"/>
    <x v="2"/>
  </r>
  <r>
    <x v="866"/>
    <n v="2020"/>
    <s v="202"/>
    <x v="0"/>
    <s v="FinTech"/>
    <s v="HappyCredit is on a mission to make online shopping delightful for 400mn bharat shoppers with credit, rewards, shopping inspiration and more."/>
    <s v="Jitendra Kumar, Ashish Virmani"/>
    <s v="Kunal Shah, Krishna Kumar"/>
    <n v="600000"/>
    <x v="11"/>
    <n v="9"/>
    <s v="Bangalore-FinTech"/>
    <s v="Cat C"/>
    <e v="#NAME?"/>
    <s v="Bangalore -FinTech"/>
    <x v="6"/>
    <s v="CAT C"/>
    <x v="2"/>
  </r>
  <r>
    <x v="867"/>
    <n v="2020"/>
    <s v="202"/>
    <x v="1"/>
    <s v="Textiles"/>
    <s v="Artisans handcraft exquisite and environment-friendly home linens using only the most sustainable fabrics like linen, hemp, and lyocell."/>
    <s v="Nimisha, Manav Dhanda"/>
    <s v="Apoorva Sharma, The Chennai Angels, Karthik Bhat"/>
    <n v="570000"/>
    <x v="1"/>
    <n v="10"/>
    <s v="Mumbai-Textiles"/>
    <s v="Cat C"/>
    <e v="#NAME?"/>
    <s v="Mumbai -Textiles"/>
    <x v="6"/>
    <s v="CAT C"/>
    <x v="2"/>
  </r>
  <r>
    <x v="868"/>
    <n v="2020"/>
    <s v="202"/>
    <x v="0"/>
    <s v="Construction"/>
    <s v="Home construction app for finding ideas and service providers near you"/>
    <s v="Pranav Garg, Jery Althaf"/>
    <s v="Better Capital"/>
    <n v="550000"/>
    <x v="11"/>
    <n v="9"/>
    <s v="Bangalore-Construction"/>
    <s v="Cat C"/>
    <e v="#NAME?"/>
    <s v="Bangalore -Construction"/>
    <x v="6"/>
    <s v="CAT C"/>
    <x v="2"/>
  </r>
  <r>
    <x v="869"/>
    <n v="2020"/>
    <s v="202"/>
    <x v="1"/>
    <s v="Consumer Goods"/>
    <s v="Identify and partner with the upcoming eCommerce-1st brands that sell on marketplaces and have a successful track record of positive reviews &amp; ratings"/>
    <s v="Utsav Agarwal, Pulkit Chhabra"/>
    <m/>
    <n v="500000"/>
    <x v="0"/>
    <n v="12"/>
    <s v="Mumbai-Consumer Goods"/>
    <s v="Cat C"/>
    <e v="#NAME?"/>
    <s v="Mumbai -Consumer Goods"/>
    <x v="6"/>
    <s v="CAT C"/>
    <x v="2"/>
  </r>
  <r>
    <x v="870"/>
    <n v="2020"/>
    <s v="202"/>
    <x v="0"/>
    <s v="Real Estate"/>
    <s v="Settl. is a technology-driven accommodation platform focused on providing a convenient and high-quality living experience for young millennials."/>
    <s v="Abhishek Tripathi, Bharath Bhaskar, Ashok Reddy"/>
    <s v="ah! Ventures, We Founder Circle"/>
    <n v="500000"/>
    <x v="1"/>
    <n v="11"/>
    <s v="Bangalore-Real Estate"/>
    <s v="Cat C"/>
    <e v="#NAME?"/>
    <s v="Bangalore -Real Estate"/>
    <x v="6"/>
    <s v="CAT C"/>
    <x v="2"/>
  </r>
  <r>
    <x v="871"/>
    <n v="2021"/>
    <s v="202"/>
    <x v="0"/>
    <s v="E-learning"/>
    <s v="Playto Labs provides robotics toys and online classes for kids to help them develop the key 21st century skills. Book a free trial for your child today at www.playtolabs.com"/>
    <s v="Pavan Ponnaganti"/>
    <s v="Inflection Point Ventures"/>
    <n v="500000"/>
    <x v="1"/>
    <n v="10"/>
    <s v="Bangalore-E-learning"/>
    <s v="Cat C"/>
    <e v="#NAME?"/>
    <s v="Bangalore -E-learning"/>
    <x v="6"/>
    <s v="CAT C"/>
    <x v="2"/>
  </r>
  <r>
    <x v="872"/>
    <n v="2020"/>
    <s v="202"/>
    <x v="0"/>
    <s v="EdTech"/>
    <s v="FlashPrep is the smart way to master learning."/>
    <s v="Dhiresh Nagwani, Ashwini Dhekane"/>
    <s v="Venture Highway"/>
    <n v="500000"/>
    <x v="11"/>
    <n v="8"/>
    <s v="Bangalore-EdTech"/>
    <s v="Cat C"/>
    <e v="#NAME?"/>
    <s v="Bangalore -EdTech"/>
    <x v="6"/>
    <s v="CAT C"/>
    <x v="2"/>
  </r>
  <r>
    <x v="873"/>
    <n v="2020"/>
    <s v="202"/>
    <x v="1"/>
    <s v="Healthcare"/>
    <s v="India’s First Digital Admission Desk for Hospitalisation."/>
    <s v="Manoj Gupta, Gunjali Kothari"/>
    <s v="Venture Catalysts"/>
    <n v="500000"/>
    <x v="1"/>
    <n v="7"/>
    <s v="Mumbai-Healthcare"/>
    <s v="Cat C"/>
    <e v="#NAME?"/>
    <s v="Mumbai -Healthcare"/>
    <x v="6"/>
    <s v="CAT C"/>
    <x v="2"/>
  </r>
  <r>
    <x v="874"/>
    <n v="2020"/>
    <s v="202"/>
    <x v="0"/>
    <s v="EdTech"/>
    <s v="Cohort based extracurricular course for kids"/>
    <s v="Ashish Gupta, Ankit Hetamsaria"/>
    <s v="HNIs, Angels"/>
    <n v="500000"/>
    <x v="1"/>
    <n v="6"/>
    <s v="Bangalore-EdTech"/>
    <s v="Cat C"/>
    <e v="#NAME?"/>
    <s v="Bangalore -EdTech"/>
    <x v="6"/>
    <s v="CAT C"/>
    <x v="2"/>
  </r>
  <r>
    <x v="875"/>
    <n v="2020"/>
    <s v="202"/>
    <x v="1"/>
    <s v="FinTech"/>
    <s v="BimaPe demystifies Insurance and its Management for individuals and families across India. 'BimaPe Bharosa Karo'"/>
    <s v="Rahul Mathur"/>
    <s v="iSeed, Titan Capital"/>
    <n v="500000"/>
    <x v="11"/>
    <n v="6"/>
    <s v="Mumbai-FinTech"/>
    <s v="Cat C"/>
    <e v="#NAME?"/>
    <s v="Mumbai -FinTech"/>
    <x v="6"/>
    <s v="CAT C"/>
    <x v="2"/>
  </r>
  <r>
    <x v="876"/>
    <n v="2020"/>
    <s v="202"/>
    <x v="12"/>
    <s v="E-commerce"/>
    <s v="Convert Instagram Page Into an Online Store in under 2-minutes. Create a free online store and automate your sales."/>
    <s v="Silus Reddy Chintapalli, Rakesh Vaddadi"/>
    <s v="Unicorn India Ventures"/>
    <n v="500000"/>
    <x v="1"/>
    <n v="6"/>
    <s v="Hyderabad-E-commerce"/>
    <s v="Cat C"/>
    <e v="#NAME?"/>
    <s v="Hyderabad -E-commerce"/>
    <x v="6"/>
    <s v="CAT B"/>
    <x v="2"/>
  </r>
  <r>
    <x v="877"/>
    <n v="2020"/>
    <s v="202"/>
    <x v="63"/>
    <s v="Hauz Khas"/>
    <s v="A ready-to-cook Asian cuisine brand"/>
    <s v="Vidur Kataria, Sidhanth Madan"/>
    <s v="WEH Ventures"/>
    <n v="461000"/>
    <x v="1"/>
    <n v="12"/>
    <s v="Food &amp; Beverages-Hauz Khas"/>
    <s v="Cat C"/>
    <e v="#NAME?"/>
    <s v="Food &amp; Beverages -Hauz Khas"/>
    <x v="6"/>
    <s v="CAT C"/>
    <x v="2"/>
  </r>
  <r>
    <x v="878"/>
    <n v="2021"/>
    <s v="202"/>
    <x v="0"/>
    <s v="E-learning"/>
    <s v="The ultimate 1:1 live e-learning platform providing personalized hands-on learning for kids"/>
    <s v="Asit Biswal"/>
    <s v="Aroa Ventures"/>
    <n v="400000"/>
    <x v="0"/>
    <n v="10"/>
    <s v="Bangalore-E-learning"/>
    <s v="Cat C"/>
    <e v="#NAME?"/>
    <s v="Bangalore -E-learning"/>
    <x v="6"/>
    <s v="CAT C"/>
    <x v="2"/>
  </r>
  <r>
    <x v="879"/>
    <n v="2021"/>
    <s v="202"/>
    <x v="1"/>
    <s v="sports"/>
    <s v="SportZchain is India's first blockchain based platform poised to disrupt a multi-billion dollar fan engagement industry."/>
    <s v="Siddharth Jaiswal"/>
    <s v="Darq Capital, Jagadeesh Atukuri"/>
    <n v="400000"/>
    <x v="11"/>
    <n v="10"/>
    <s v="Mumbai-sports"/>
    <s v="Cat C"/>
    <e v="#NAME?"/>
    <s v="Mumbai -sports"/>
    <x v="6"/>
    <s v="CAT C"/>
    <x v="2"/>
  </r>
  <r>
    <x v="880"/>
    <n v="2020"/>
    <s v="202"/>
    <x v="1"/>
    <s v="E-learning"/>
    <s v="Make great conversations accessible to everyone through a vibrant, small, safe, and easy real-time audio platform"/>
    <s v="Anurag Vaish, Tapasi Mittal, Fareesh Vijayarangam, Anand Parameswaran, Divya Balakrishnan"/>
    <s v="Inflection Point Ventures"/>
    <n v="400000"/>
    <x v="1"/>
    <n v="9"/>
    <s v="Mumbai-E-learning"/>
    <s v="Cat C"/>
    <e v="#NAME?"/>
    <s v="Mumbai -E-learning"/>
    <x v="6"/>
    <s v="CAT C"/>
    <x v="2"/>
  </r>
  <r>
    <x v="881"/>
    <n v="2021"/>
    <s v="202"/>
    <x v="12"/>
    <s v="Financial Services"/>
    <s v="Collateralised NFT &amp; DeFi Liquidity Protocol With Interest Rate Discovery."/>
    <s v="Varun Satyam, Yuvraj Chhibber, Yash Jejani"/>
    <s v="Old Fashion Research, Nothing Research, Tenzor capital"/>
    <n v="400000"/>
    <x v="1"/>
    <n v="9"/>
    <s v="Hyderabad-Financial Services"/>
    <s v="Cat C"/>
    <e v="#NAME?"/>
    <s v="Hyderabad -Financial Services"/>
    <x v="6"/>
    <s v="CAT C"/>
    <x v="2"/>
  </r>
  <r>
    <x v="882"/>
    <n v="2020"/>
    <s v="202"/>
    <x v="3"/>
    <s v="Consumer Goods"/>
    <s v="D2C personal hygiene startup"/>
    <s v="Ishan, Jaideep Mahajan"/>
    <s v="Nueva"/>
    <n v="400000"/>
    <x v="1"/>
    <n v="10"/>
    <s v="Gurugram-Consumer Goods"/>
    <s v="Cat C"/>
    <e v="#NAME?"/>
    <s v="Gurugram -Consumer Goods"/>
    <x v="6"/>
    <s v="CAT C"/>
    <x v="2"/>
  </r>
  <r>
    <x v="883"/>
    <n v="2020"/>
    <s v="202"/>
    <x v="25"/>
    <s v="EdTech"/>
    <s v="Building India's largest student community. Learn, network, and grow together with 40,000+ students!"/>
    <s v="Harish Uthayakumar, Shreyans Sancheti"/>
    <s v="100X.VC , Titan Capital, Rahul Mathur, Gaurav Mandlecha"/>
    <n v="400000"/>
    <x v="11"/>
    <n v="8"/>
    <s v="Goa-EdTech"/>
    <s v="Cat C"/>
    <e v="#NAME?"/>
    <s v="Goa -EdTech"/>
    <x v="6"/>
    <s v="CAT C"/>
    <x v="2"/>
  </r>
  <r>
    <x v="884"/>
    <n v="2021"/>
    <s v="202"/>
    <x v="1"/>
    <s v="Food &amp; Beverages"/>
    <s v="A mission to make every day eating guilt-free and change the way the world consumes comfort foods."/>
    <s v="Bhuman Dani"/>
    <s v="Titan Capital, Archana Priyadarshini, Gaurav Ahuja"/>
    <n v="340000"/>
    <x v="11"/>
    <n v="9"/>
    <s v="Mumbai-Food &amp; Beverages"/>
    <s v="Cat C"/>
    <e v="#NAME?"/>
    <s v="Mumbai -Food &amp; Beverages"/>
    <x v="6"/>
    <s v="CAT C"/>
    <x v="2"/>
  </r>
  <r>
    <x v="885"/>
    <n v="2020"/>
    <s v="202"/>
    <x v="0"/>
    <s v="Healthcare"/>
    <s v="Digital health platform delivering personalized care for women’s sexual and reproductive health concerns"/>
    <s v="Mehak Malik"/>
    <s v="Titan Capital"/>
    <n v="330000"/>
    <x v="11"/>
    <n v="7"/>
    <s v="Bangalore-Healthcare"/>
    <s v="Cat C"/>
    <e v="#NAME?"/>
    <s v="Bangalore -Healthcare"/>
    <x v="6"/>
    <s v="CAT C"/>
    <x v="2"/>
  </r>
  <r>
    <x v="886"/>
    <n v="2020"/>
    <s v="202"/>
    <x v="0"/>
    <s v="EdTech"/>
    <s v="Habbit is online learning community for anyone looking to get mentored in a skill or hobby of their choice."/>
    <s v="Somnath Sandeep, Raghav Goyal"/>
    <s v="Ashok Goyal"/>
    <n v="320000"/>
    <x v="11"/>
    <n v="9"/>
    <s v="Bangalore-EdTech"/>
    <s v="Cat C"/>
    <e v="#NAME?"/>
    <s v="Bangalore -EdTech"/>
    <x v="6"/>
    <s v="CAT C"/>
    <x v="2"/>
  </r>
  <r>
    <x v="887"/>
    <n v="2020"/>
    <s v="202"/>
    <x v="1"/>
    <s v="Health, Wellness &amp; Fitness"/>
    <s v="An endurance-first fitness tech platform focussed on enabling you to learn, eat, work out and live better."/>
    <s v="Vikas Singh"/>
    <s v="Astra Ventures, Gaurav Jaitly"/>
    <n v="300000"/>
    <x v="0"/>
    <n v="12"/>
    <s v="Mumbai-Health, Wellness &amp; Fitness"/>
    <s v="Cat C"/>
    <e v="#NAME?"/>
    <s v="Mumbai -Health, Wellness &amp; Fitness"/>
    <x v="6"/>
    <s v="CAT C"/>
    <x v="2"/>
  </r>
  <r>
    <x v="888"/>
    <n v="2020"/>
    <s v="202"/>
    <x v="0"/>
    <s v="SaaS startup"/>
    <s v="Supercharge files with enterprise-grade security, page-by-page analytics and powerful content automations."/>
    <s v="Vishesh Singhal, Ankit Gupta, Siddharth Garg"/>
    <s v="Titan Capital"/>
    <n v="300000"/>
    <x v="11"/>
    <n v="11"/>
    <s v="Bangalore-SaaS startup"/>
    <s v="Cat C"/>
    <e v="#NAME?"/>
    <s v="Bangalore -SaaS startup"/>
    <x v="6"/>
    <s v="CAT C"/>
    <x v="2"/>
  </r>
  <r>
    <x v="889"/>
    <n v="2021"/>
    <s v="202"/>
    <x v="5"/>
    <s v="Business Supplies &amp; Equipment"/>
    <s v="Prodo is an e-commerce platform that provides manufacturing of made-to-order, readymade and white labeled consumables for medium and large enterprises."/>
    <s v="Sameen Husain, Abhiroop Srivastava"/>
    <s v="Titan Capital, LetsVenture"/>
    <n v="300000"/>
    <x v="11"/>
    <n v="11"/>
    <s v="New Delhi-Business Supplies &amp; Equipment"/>
    <s v="Cat C"/>
    <e v="#NAME?"/>
    <s v="New Delhi -Business Supplies &amp; Equipment"/>
    <x v="6"/>
    <s v="CAT C"/>
    <x v="2"/>
  </r>
  <r>
    <x v="890"/>
    <n v="2020"/>
    <s v="202"/>
    <x v="5"/>
    <s v="EdTech"/>
    <s v="Revolutionizing learning experience that goes beyond academia"/>
    <s v="Natasha Jain, Sonia Agarwal Bajaj"/>
    <s v="ITI Growth Opportunities"/>
    <n v="300000"/>
    <x v="0"/>
    <n v="8"/>
    <s v="New Delhi-EdTech"/>
    <s v="Cat C"/>
    <e v="#NAME?"/>
    <s v="New Delhi -EdTech"/>
    <x v="6"/>
    <s v="CAT C"/>
    <x v="2"/>
  </r>
  <r>
    <x v="891"/>
    <n v="2020"/>
    <s v="202"/>
    <x v="0"/>
    <s v="E-commerce"/>
    <s v="A curated online marketplace for all things sustainable!"/>
    <s v="Pallavi Srivastava"/>
    <s v="VANS Group"/>
    <n v="300000"/>
    <x v="1"/>
    <n v="7"/>
    <s v="Bangalore-E-commerce"/>
    <s v="Cat C"/>
    <e v="#NAME?"/>
    <s v="Bangalore -E-commerce"/>
    <x v="6"/>
    <s v="CAT C"/>
    <x v="2"/>
  </r>
  <r>
    <x v="892"/>
    <n v="2020"/>
    <s v="202"/>
    <x v="1"/>
    <s v="EdTech"/>
    <s v="Provide Remediation, Occupational Therapy, Speech Therapy and Socio-emotional coaching for children with Learning Disabilities like Dyslexia, Dysgraphia, Dyscalculia"/>
    <s v="Dhaval Mody"/>
    <m/>
    <n v="300000"/>
    <x v="0"/>
    <n v="7"/>
    <s v="Mumbai-EdTech"/>
    <s v="Cat C"/>
    <e v="#NAME?"/>
    <s v="Mumbai -EdTech"/>
    <x v="6"/>
    <s v="CAT C"/>
    <x v="2"/>
  </r>
  <r>
    <x v="893"/>
    <n v="2020"/>
    <s v="202"/>
    <x v="3"/>
    <s v="Consumer Goods"/>
    <s v="ChefKart is an end to end kitchen aide that plans, shops and cooks for you in your home kitchen."/>
    <s v="Vaibhav Gupta, Arpit Gupta, Aman Gupta"/>
    <s v="Lead Angels, Titan Capital, Pravega Ventures"/>
    <n v="300000"/>
    <x v="11"/>
    <n v="8"/>
    <s v="Gurugram-Consumer Goods"/>
    <s v="Cat C"/>
    <e v="#NAME?"/>
    <s v="Gurugram -Consumer Goods"/>
    <x v="6"/>
    <s v="CAT C"/>
    <x v="2"/>
  </r>
  <r>
    <x v="894"/>
    <n v="2021"/>
    <s v="202"/>
    <x v="64"/>
    <s v="E-learning"/>
    <s v="Inzpira is India's only Live online 1:1 platform for Language Learning &amp; Test Preparation that lets users instantly connect with expert trainers and learn anytime, from anywhere."/>
    <s v="Rohith Namboothiri, Sruthy Ramesh"/>
    <s v="Raj Nair, Gopinath Latpate"/>
    <n v="300000"/>
    <x v="1"/>
    <n v="11"/>
    <s v="Trivandrum-E-learning"/>
    <s v="Cat C"/>
    <e v="#NAME?"/>
    <s v="Trivandrum -E-learning"/>
    <x v="6"/>
    <s v="CAT C"/>
    <x v="2"/>
  </r>
  <r>
    <x v="895"/>
    <n v="2021"/>
    <s v="202"/>
    <x v="3"/>
    <s v="Consumer Goods"/>
    <s v="Building a disruptive, modern, and functional oral care brand for consumers in India and globally."/>
    <s v="Tushar Khurana, Jatan Bawa"/>
    <s v="Sauce.vc"/>
    <n v="260000"/>
    <x v="11"/>
    <n v="12"/>
    <s v="Gurugram-Consumer Goods"/>
    <s v="Cat C"/>
    <e v="#NAME?"/>
    <s v="Gurugram -Consumer Goods"/>
    <x v="6"/>
    <s v="CAT C"/>
    <x v="2"/>
  </r>
  <r>
    <x v="896"/>
    <n v="2021"/>
    <s v="202"/>
    <x v="15"/>
    <s v="E-learning"/>
    <s v="PingoLearn offers language learning courses with snackable videos."/>
    <s v="Mohit Menghani, Shubham Maheshwari"/>
    <s v="Titan Capital, Haresh Chawla, AngelList Syndicate"/>
    <n v="200000"/>
    <x v="0"/>
    <n v="12"/>
    <s v="Pune-E-learning"/>
    <s v="Cat C"/>
    <e v="#NAME?"/>
    <s v="Pune -E-learning"/>
    <x v="6"/>
    <s v="CAT C"/>
    <x v="2"/>
  </r>
  <r>
    <x v="897"/>
    <n v="2021"/>
    <s v="202"/>
    <x v="7"/>
    <s v="Digital platform"/>
    <s v="ShopMyLooks turns social media photos &amp; videos into shop-the-look thus helping creators monetize their entire content."/>
    <s v="Rohit Jaiswal"/>
    <s v="Capital A, Collective Artists Network"/>
    <n v="200000"/>
    <x v="0"/>
    <n v="12"/>
    <s v="Noida-Digital platform"/>
    <s v="Cat C"/>
    <e v="#NAME?"/>
    <s v="Noida -Digital platform"/>
    <x v="6"/>
    <s v="CAT C"/>
    <x v="2"/>
  </r>
  <r>
    <x v="898"/>
    <n v="2020"/>
    <s v="202"/>
    <x v="0"/>
    <s v="Online Media"/>
    <s v="A one-stop solution for aggregated content in vernacular languages"/>
    <s v="Sanjyot Bhosale, Devakrishna Asokar, Kishore Garimella"/>
    <s v="Titan Capital, AngelList's syndicate"/>
    <n v="200000"/>
    <x v="11"/>
    <n v="9"/>
    <s v="Bangalore-Online Media"/>
    <s v="Cat C"/>
    <e v="#NAME?"/>
    <s v="Bangalore -Online Media"/>
    <x v="6"/>
    <s v="CAT C"/>
    <x v="2"/>
  </r>
  <r>
    <x v="899"/>
    <n v="2020"/>
    <s v="202"/>
    <x v="3"/>
    <s v="Marketing"/>
    <s v="The platform for marketers to find and work with influencers"/>
    <s v="Ishan Jindal"/>
    <s v="Alok Kohli, Sanjeev Bhargava"/>
    <n v="200000"/>
    <x v="11"/>
    <n v="10"/>
    <s v="Gurugram-Marketing"/>
    <s v="Cat C"/>
    <e v="#NAME?"/>
    <s v="Gurugram -Marketing"/>
    <x v="6"/>
    <s v="CAT C"/>
    <x v="2"/>
  </r>
  <r>
    <x v="900"/>
    <n v="2020"/>
    <s v="202"/>
    <x v="3"/>
    <s v="EdTech"/>
    <s v="Rocket Skills is the #1 Platform for learning skills which will bring a high positive impact on your business and life skills."/>
    <s v="Vibhu Bahuguna, Mohit Jain"/>
    <s v="Better Capital, First Cheque, Titan Capital"/>
    <n v="200000"/>
    <x v="11"/>
    <n v="8"/>
    <s v="Gurugram-EdTech"/>
    <s v="Cat C"/>
    <e v="#NAME?"/>
    <s v="Gurugram -EdTech"/>
    <x v="6"/>
    <s v="CAT C"/>
    <x v="2"/>
  </r>
  <r>
    <x v="901"/>
    <n v="2020"/>
    <s v="202"/>
    <x v="0"/>
    <s v="Financial Services"/>
    <s v="TRDR is an all-new approach to investing."/>
    <s v="Ricky Jacob"/>
    <s v="Kunal Shah, Snehal Fulzele"/>
    <n v="150000"/>
    <x v="0"/>
    <n v="11"/>
    <s v="Bangalore-Financial Services"/>
    <s v="Cat C"/>
    <e v="#NAME?"/>
    <s v="Bangalore -Financial Services"/>
    <x v="6"/>
    <s v="CAT C"/>
    <x v="2"/>
  </r>
  <r>
    <x v="902"/>
    <n v="2021"/>
    <s v="202"/>
    <x v="3"/>
    <s v="Information Technology &amp; Services"/>
    <s v="EV charging station aggregator platform"/>
    <s v="Manish Narang, Kapil Narang, Ashwani Arora"/>
    <m/>
    <n v="150000"/>
    <x v="0"/>
    <n v="9"/>
    <s v="Gurugram-Information Technology &amp; Services"/>
    <s v="Cat C"/>
    <e v="#NAME?"/>
    <s v="Gurugram -Information Technology &amp; Services"/>
    <x v="6"/>
    <s v="CAT C"/>
    <x v="2"/>
  </r>
  <r>
    <x v="903"/>
    <n v="2020"/>
    <s v="202"/>
    <x v="5"/>
    <s v="Job discovery platform"/>
    <s v="India's first District level/ Hyper Local Job discovery platform"/>
    <s v="Atul Pratap Singh"/>
    <s v="SucSEED Indovation Fund"/>
    <n v="140000"/>
    <x v="1"/>
    <n v="6"/>
    <s v="New Delhi-Job discovery platform"/>
    <s v="Cat C"/>
    <e v="#NAME?"/>
    <s v="New Delhi -Job discovery platform"/>
    <x v="6"/>
    <s v="CAT C"/>
    <x v="2"/>
  </r>
  <r>
    <x v="904"/>
    <n v="2020"/>
    <s v="202"/>
    <x v="0"/>
    <s v="SaaS startup"/>
    <s v="Samaaro is a virtual event platform designed to help organizations host scalable, secure, and effective virtual events for a global audience"/>
    <s v="Mayank Banka, Purnank Prakash, Skandha Gopalan"/>
    <s v="Chaitanya Kalipatnapu, Kedar Gavane"/>
    <n v="125000"/>
    <x v="0"/>
    <n v="6"/>
    <s v="Bangalore-SaaS startup"/>
    <s v="Cat C"/>
    <e v="#NAME?"/>
    <s v="Bangalore -SaaS startup"/>
    <x v="6"/>
    <s v="CAT C"/>
    <x v="2"/>
  </r>
  <r>
    <x v="905"/>
    <n v="2020"/>
    <s v="202"/>
    <x v="19"/>
    <s v="Oil &amp; Energy"/>
    <s v="Green Fuels Marketplace"/>
    <s v="Kishan Karunakaran, Venkateswaran Selvan, Sumanth Kumar"/>
    <s v="Inflection Point Ventures"/>
    <n v="100000"/>
    <x v="1"/>
    <n v="11"/>
    <s v="Coimbatore-Oil &amp; Energy"/>
    <s v="Cat C"/>
    <e v="#NAME?"/>
    <s v="Coimbatore -Oil &amp; Energy"/>
    <x v="6"/>
    <s v="CAT C"/>
    <x v="2"/>
  </r>
  <r>
    <x v="906"/>
    <n v="2020"/>
    <s v="202"/>
    <x v="41"/>
    <s v="E-learning"/>
    <s v="EdTech platform upskilling candidates to bag deserving finance job roles."/>
    <s v="Pratik Bajaj, Kunal Shah, Mahip Gupta"/>
    <s v="Ashish Jain, Ajay Surana"/>
    <n v="100000"/>
    <x v="11"/>
    <n v="11"/>
    <s v="Surat-E-learning"/>
    <s v="Cat C"/>
    <e v="#NAME?"/>
    <s v="Surat -E-learning"/>
    <x v="6"/>
    <s v="CAT C"/>
    <x v="2"/>
  </r>
  <r>
    <x v="907"/>
    <n v="2020"/>
    <s v="202"/>
    <x v="1"/>
    <s v="Commercial Real Estate"/>
    <s v="Democratising Real Estate Ownership"/>
    <s v="Own rent yielding commercial properties"/>
    <s v="Aryaman Vir"/>
    <m/>
    <x v="25"/>
    <n v="6"/>
    <s v="Mumbai-Commercial Real Estate"/>
    <s v="Cat C"/>
    <e v="#NAME?"/>
    <s v="Mumbai -Commercial Real Estate"/>
    <x v="6"/>
    <s v="CAT C"/>
    <x v="2"/>
  </r>
  <r>
    <x v="908"/>
    <n v="2020"/>
    <s v="202"/>
    <x v="65"/>
    <s v="Sochcast is an Audio experiences company that give the listener and creators an Immersive Audio experience"/>
    <s v="CA Harvinderjit Singh Bhatia, Garima Surana, Anil Srivatsa"/>
    <s v="Vinners, Raj Nayak, Amritaanshu Agrawal"/>
    <s v="Undisclosed"/>
    <m/>
    <x v="0"/>
    <n v="9"/>
    <s v="Online Media #REF!-Sochcast is an Audio experiences company that give the listener and creators an Immersive Audio experience"/>
    <s v="Cat C"/>
    <e v="#NAME?"/>
    <s v="Online Media #REF! -Sochcast is an Audio experiences company that give the listener and creators an Immersive Audio experience"/>
    <x v="6"/>
    <s v="CAT C"/>
    <x v="2"/>
  </r>
  <r>
    <x v="909"/>
    <n v="2021"/>
    <s v="202"/>
    <x v="0"/>
    <s v="Financial Services"/>
    <s v="Celebrity NFT platform"/>
    <s v="Varun Chaudhary, Amit Kumar"/>
    <s v="Oasis Capital, Scorpio VC, DeltaHub Capital"/>
    <s v="Undisclosed"/>
    <x v="1"/>
    <n v="12"/>
    <s v="Bangalore-Financial Services"/>
    <s v="Cat C"/>
    <e v="#NAME?"/>
    <s v="Bangalore -Financial Services"/>
    <x v="6"/>
    <s v="CAT A"/>
    <x v="0"/>
  </r>
  <r>
    <x v="910"/>
    <n v="2020"/>
    <s v="202"/>
    <x v="5"/>
    <s v="Health, Wellness &amp; Fitness"/>
    <s v="mHealth is AI based corporate wellness platform to spread happiness &amp; well-being"/>
    <s v="Rajesh Munjal, Balwinder Singh, Monika Garg"/>
    <s v="India Accelerator"/>
    <s v="Undisclosed"/>
    <x v="1"/>
    <n v="10"/>
    <s v="New Delhi-Health, Wellness &amp; Fitness"/>
    <s v="Cat C"/>
    <e v="#NAME?"/>
    <s v="New Delhi -Health, Wellness &amp; Fitness"/>
    <x v="6"/>
    <s v="CAT C"/>
    <x v="0"/>
  </r>
  <r>
    <x v="911"/>
    <n v="2021"/>
    <s v="202"/>
    <x v="15"/>
    <s v="Financial Services"/>
    <s v="A true Contactless &amp; Cashless and secure payment system reducing cash dependency"/>
    <s v="Vivek Kumar Choubey, Vivek Kumar"/>
    <s v="MaGEHold"/>
    <s v="Undisclosed"/>
    <x v="11"/>
    <n v="9"/>
    <s v="Pune-Financial Services"/>
    <s v="Cat C"/>
    <e v="#NAME?"/>
    <s v="Pune -Financial Services"/>
    <x v="6"/>
    <s v="CAT A"/>
    <x v="0"/>
  </r>
  <r>
    <x v="912"/>
    <n v="2020"/>
    <s v="202"/>
    <x v="1"/>
    <s v="Online Media"/>
    <s v="India’s Fastest Growing Streaming Social Network"/>
    <s v="Balkrishna Singh, Harvinderjit Singh Bhatia"/>
    <s v="SucSEED Indovation Fund"/>
    <s v="Undisclosed"/>
    <x v="1"/>
    <n v="9"/>
    <s v="Mumbai-Online Media"/>
    <s v="Cat C"/>
    <e v="#NAME?"/>
    <s v="Mumbai -Online Media"/>
    <x v="6"/>
    <s v="CAT A"/>
    <x v="0"/>
  </r>
  <r>
    <x v="913"/>
    <n v="2020"/>
    <s v="202"/>
    <x v="1"/>
    <s v="Healthtech"/>
    <s v="Neodocs is a part of India's prominent Social Impact Accelerator program, AISEA."/>
    <s v="Nikunj Malpani, Anurag Meena, Pratik Lodha"/>
    <s v="Y Combinator, 9Unicorns, Titan Capital"/>
    <s v="Undisclosed"/>
    <x v="0"/>
    <n v="8"/>
    <s v="Mumbai-Healthtech"/>
    <s v="Cat C"/>
    <e v="#NAME?"/>
    <s v="Mumbai -Healthtech"/>
    <x v="6"/>
    <s v="CAT A"/>
    <x v="0"/>
  </r>
  <r>
    <x v="914"/>
    <n v="2020"/>
    <s v="202"/>
    <x v="0"/>
    <s v="FinTech"/>
    <s v="Akudo is pioneering the concept of Learning-First Banking for Teenagers."/>
    <s v="Lavika Aggarwal, Sajal Khanna, Jagveer Gandhi"/>
    <s v="Y Combinator, Incubate Fund India"/>
    <s v="Undisclosed"/>
    <x v="11"/>
    <n v="8"/>
    <s v="Bangalore-FinTech"/>
    <s v="Cat C"/>
    <e v="#NAME?"/>
    <s v="Bangalore -FinTech"/>
    <x v="6"/>
    <s v="CAT A"/>
    <x v="3"/>
  </r>
  <r>
    <x v="915"/>
    <n v="2020"/>
    <s v="202"/>
    <x v="0"/>
    <s v="Transportation"/>
    <s v="Urban Mobility Affordable, Punctual &amp; Sustainable."/>
    <s v="Girish Nagpal, Kaaman Agarwal"/>
    <m/>
    <s v="Undisclosed"/>
    <x v="0"/>
    <n v="8"/>
    <s v="Bangalore-Transportation"/>
    <s v="Cat C"/>
    <e v="#NAME?"/>
    <s v="Bangalore -Transportation"/>
    <x v="6"/>
    <s v="CAT A"/>
    <x v="1"/>
  </r>
  <r>
    <x v="916"/>
    <n v="2020"/>
    <s v="202"/>
    <x v="12"/>
    <s v="Automotive"/>
    <s v="GODI is a technology innovation organization focused on the design and manufacturing of green energy storage solutions."/>
    <s v="Mahesh Godi"/>
    <s v="Blue Ashva Capital"/>
    <s v="Undisclosed"/>
    <x v="0"/>
    <n v="7"/>
    <s v="Hyderabad-Automotive"/>
    <s v="Cat C"/>
    <e v="#NAME?"/>
    <s v="Hyderabad -Automotive"/>
    <x v="6"/>
    <s v="CAT B"/>
    <x v="0"/>
  </r>
  <r>
    <x v="917"/>
    <n v="2020"/>
    <s v="202"/>
    <x v="5"/>
    <s v="B2B E-commerce"/>
    <s v="Tyreplex is digitizing the tyre dealers in India."/>
    <s v="Puneet Bhaskar, Rupendra Pratap Singh"/>
    <s v="AdvantEdge Founders"/>
    <s v="Undisclosed"/>
    <x v="1"/>
    <n v="7"/>
    <s v="New Delhi-B2B E-commerce"/>
    <s v="Cat C"/>
    <e v="#NAME?"/>
    <s v="New Delhi -B2B E-commerce"/>
    <x v="6"/>
    <s v="CAT C"/>
    <x v="0"/>
  </r>
  <r>
    <x v="918"/>
    <n v="2020"/>
    <s v="202"/>
    <x v="0"/>
    <s v="EdTech"/>
    <s v="A goal-oriented, outcome-driven platform to make leadership coaching accessible to all."/>
    <s v="Aishwarya Goel, Gaurav Jhunjhnuwala"/>
    <s v="Antler India"/>
    <s v="Undisclosed"/>
    <x v="26"/>
    <n v="7"/>
    <s v="Bangalore-EdTech"/>
    <s v="Cat C"/>
    <e v="#NAME?"/>
    <s v="Bangalore -EdTech"/>
    <x v="6"/>
    <s v="CAT A"/>
    <x v="0"/>
  </r>
  <r>
    <x v="919"/>
    <n v="2020"/>
    <s v="202"/>
    <x v="5"/>
    <s v="Computer software"/>
    <s v="Codedamn enables anyone to learn and practice real-world programming skills and become industry relevant through our learning paths."/>
    <s v="Mehul Mohan"/>
    <s v="Antler India"/>
    <s v="Undisclosed"/>
    <x v="11"/>
    <n v="7"/>
    <s v="New Delhi-Computer software"/>
    <s v="Cat C"/>
    <e v="#NAME?"/>
    <s v="New Delhi -Computer software"/>
    <x v="6"/>
    <s v="CAT C"/>
    <x v="1"/>
  </r>
  <r>
    <x v="920"/>
    <n v="2020"/>
    <s v="202"/>
    <x v="0"/>
    <s v="Industrial Automation"/>
    <s v="Accio Robotics is involved in the designing and manufacturing of state-of-the-art Robotics Automation solutions."/>
    <s v="Tuhin Sharma, Pranav Srinivasan"/>
    <s v="Uday Sodhi"/>
    <s v="Undisclosed"/>
    <x v="0"/>
    <n v="6"/>
    <s v="Bangalore-Industrial Automation"/>
    <s v="Cat C"/>
    <e v="#NAME?"/>
    <s v="Bangalore -Industrial Automation"/>
    <x v="6"/>
    <s v="CAT A"/>
    <x v="1"/>
  </r>
  <r>
    <x v="921"/>
    <n v="2020"/>
    <s v="202"/>
    <x v="0"/>
    <s v="HealthCare"/>
    <s v="Social Commerce Marketplace for health and wellness. Help people discover products suited to their health needs."/>
    <s v="Shrijit Venkatesh, Snigdha Kumar"/>
    <m/>
    <s v="Undisclosed"/>
    <x v="0"/>
    <n v="6"/>
    <s v="Bangalore-HealthCare"/>
    <s v="Cat C"/>
    <e v="#NAME?"/>
    <s v="Bangalore -HealthCare"/>
    <x v="6"/>
    <s v="CAT A"/>
    <x v="0"/>
  </r>
  <r>
    <x v="922"/>
    <n v="2020"/>
    <s v="202"/>
    <x v="5"/>
    <s v="Logistics"/>
    <s v="Wherehouse.io is a supply chain intelligence company, helping brands to move closer to their customers enabling faster and better deliveries and accelerating business growth."/>
    <s v="Vaibhav Chawla, Jeevan Prakash, Lavelesh Sharma"/>
    <s v="Better Capital"/>
    <s v="Undisclosed"/>
    <x v="1"/>
    <n v="6"/>
    <s v="New Delhi-Logistics"/>
    <s v="Cat C"/>
    <e v="#NAME?"/>
    <s v="New Delhi -Logistics"/>
    <x v="6"/>
    <s v="CAT C"/>
    <x v="1"/>
  </r>
  <r>
    <x v="923"/>
    <n v="2021"/>
    <s v="202"/>
    <x v="0"/>
    <s v="Insuretech"/>
    <s v="Paz Care is India's leading Employee Benefits &amp; Health insurance platform"/>
    <s v="Sanchit Malik"/>
    <s v="Ashish Hemrajani, Parikshit Dar"/>
    <s v="Undisclosed"/>
    <x v="0"/>
    <n v="6"/>
    <s v="Bangalore-Insuretech"/>
    <s v="Cat C"/>
    <e v="#NAME?"/>
    <s v="Bangalore -Insuretech"/>
    <x v="6"/>
    <s v="CAT A"/>
    <x v="0"/>
  </r>
  <r>
    <x v="924"/>
    <n v="2020"/>
    <s v="202"/>
    <x v="1"/>
    <s v="FinTech"/>
    <s v="DigiSparsh is India's first and only healthcare fintech platform which aims to make healthcare facilities accessible to everyone in the country."/>
    <s v="Saurabh Soni, Akhilesh Gandhi"/>
    <s v="GoAhead Ventures"/>
    <s v="Undisclosed"/>
    <x v="1"/>
    <n v="6"/>
    <s v="Mumbai-FinTech"/>
    <s v="Cat C"/>
    <e v="#NAME?"/>
    <s v="Mumbai -FinTech"/>
    <x v="6"/>
    <s v="CAT A"/>
    <x v="0"/>
  </r>
  <r>
    <x v="925"/>
    <n v="2020"/>
    <s v="202"/>
    <x v="0"/>
    <s v="E-commerce"/>
    <s v="Supporting independent businesses and retail entrepreneurs with better than market wholesale prices and supply chain."/>
    <s v="Shruti, Manish Kumar"/>
    <s v="Blume Ventures, Whiteboard Capital"/>
    <s v="Undisclosed"/>
    <x v="5"/>
    <n v="6"/>
    <s v="Bangalore-E-commerce"/>
    <s v="Cat C"/>
    <e v="#NAME?"/>
    <s v="Bangalore -E-commerce"/>
    <x v="6"/>
    <s v="CAT A"/>
    <x v="3"/>
  </r>
  <r>
    <x v="926"/>
    <n v="2020"/>
    <s v="202"/>
    <x v="0"/>
    <s v="Music"/>
    <s v="Humit is a social networking app for music sharing and discovery."/>
    <s v="Rohit Ganapathy, Prithvi Sankar, Ishaan Negi"/>
    <s v="Antler India"/>
    <s v="Undisclosed"/>
    <x v="11"/>
    <n v="6"/>
    <s v="Bangalore-Music"/>
    <s v="Cat C"/>
    <e v="#NAME?"/>
    <s v="Bangalore -Music"/>
    <x v="6"/>
    <s v="CAT A"/>
    <x v="3"/>
  </r>
  <r>
    <x v="927"/>
    <n v="2021"/>
    <s v="202"/>
    <x v="5"/>
    <s v="SaaS startup"/>
    <s v="World's fastest collaborative environment to take tech interviews."/>
    <s v="Rahul Arora, Pushpender Singh Rautela"/>
    <s v="Titan Capital, Kunal Shah"/>
    <s v="Undisclosed"/>
    <x v="1"/>
    <n v="6"/>
    <s v="New Delhi-SaaS startup"/>
    <s v="Cat C"/>
    <e v="#NAME?"/>
    <s v="New Delhi -SaaS startup"/>
    <x v="6"/>
    <s v="CAT C"/>
    <x v="0"/>
  </r>
  <r>
    <x v="928"/>
    <n v="2020"/>
    <s v="202"/>
    <x v="0"/>
    <s v="EdTech"/>
    <s v="Online courses to build creativity and confidence in children through extra-curricular learning"/>
    <s v="Anushree Goenka"/>
    <s v="Better Capital"/>
    <s v="Undisclosed"/>
    <x v="1"/>
    <n v="5"/>
    <s v="Bangalore-EdTech"/>
    <s v="Cat C"/>
    <e v="#NAME?"/>
    <s v="Bangalore -EdTech"/>
    <x v="6"/>
    <s v="CAT A"/>
    <x v="2"/>
  </r>
  <r>
    <x v="929"/>
    <n v="2020"/>
    <s v="202"/>
    <x v="1"/>
    <s v="Logistics"/>
    <s v="The “ONLINE” Cold Chain network for Reefer trucks and Cold storage facilities."/>
    <s v="Swarup Bose, Rajneesh Raman, Arbind Jain"/>
    <s v="Eaglewings Ventures"/>
    <s v="Undisclosed"/>
    <x v="1"/>
    <n v="5"/>
    <s v="Mumbai-Logistics"/>
    <s v="Cat C"/>
    <e v="#NAME?"/>
    <s v="Mumbai -Logistics"/>
    <x v="6"/>
    <s v="CAT A"/>
    <x v="0"/>
  </r>
  <r>
    <x v="930"/>
    <n v="2020"/>
    <s v="202"/>
    <x v="0"/>
    <s v="Tech Startup"/>
    <s v="Vitra.ai is an AI-based video translation platform"/>
    <s v="Akash Nidhi PS"/>
    <s v="Inflexor Ventures"/>
    <s v="Undisclosed"/>
    <x v="0"/>
    <n v="4"/>
    <s v="Bangalore-Tech Startup"/>
    <s v="Cat C"/>
    <e v="#NAME?"/>
    <s v="Bangalore -Tech Startup"/>
    <x v="6"/>
    <s v="CAT A"/>
    <x v="0"/>
  </r>
  <r>
    <x v="931"/>
    <n v="2020"/>
    <s v="202"/>
    <x v="0"/>
    <s v="EdTech"/>
    <s v="Uable offers role based programmes to empower children to explore different domains."/>
    <s v="Saurabh Saxena"/>
    <s v="Chiratae Ventures, JAFCO Asia"/>
    <s v="Undisclosed"/>
    <x v="1"/>
    <n v="4"/>
    <s v="Bangalore-EdTech"/>
    <s v="Cat C"/>
    <e v="#NAME?"/>
    <s v="Bangalore -EdTech"/>
    <x v="6"/>
    <s v="CAT A"/>
    <x v="0"/>
  </r>
  <r>
    <x v="932"/>
    <n v="2020"/>
    <s v="202"/>
    <x v="1"/>
    <s v="Tech Startup"/>
    <s v="Anar is a communications and networking platform for businesses around the world."/>
    <s v="Nishank Jain, Sanjay Bhat"/>
    <s v="Titan Capital, First Cheque"/>
    <s v="Undisclosed"/>
    <x v="0"/>
    <n v="3"/>
    <s v="Mumbai-Tech Startup"/>
    <s v="Cat C"/>
    <e v="#NAME?"/>
    <s v="Mumbai -Tech Startup"/>
    <x v="6"/>
    <s v="CAT A"/>
    <x v="0"/>
  </r>
  <r>
    <x v="933"/>
    <n v="2020"/>
    <s v="202"/>
    <x v="0"/>
    <s v="EdTech"/>
    <s v="Coding education platform for K-12 students"/>
    <s v="Satyam Baranwal, Vivek Prakash"/>
    <s v="Y Combinator, Rebright Partners"/>
    <s v="Undisclosed"/>
    <x v="0"/>
    <n v="2"/>
    <s v="Bangalore-EdTech"/>
    <s v="Cat C"/>
    <e v="#NAME?"/>
    <s v="Bangalore -EdTech"/>
    <x v="6"/>
    <s v="CAT A"/>
    <x v="0"/>
  </r>
  <r>
    <x v="934"/>
    <n v="2020"/>
    <s v="202"/>
    <x v="5"/>
    <s v="Content commerce"/>
    <s v="A shop worthy content platform, personalized!"/>
    <s v="Ashwarya Garg, Akshay Bhatnagar"/>
    <s v="ScoopWhoop"/>
    <s v="Undisclosed"/>
    <x v="11"/>
    <n v="2"/>
    <s v="New Delhi-Content commerce"/>
    <s v="Cat C"/>
    <e v="#NAME?"/>
    <s v="New Delhi -Content commerce"/>
    <x v="6"/>
    <s v="CAT C"/>
    <x v="0"/>
  </r>
  <r>
    <x v="935"/>
    <n v="2020"/>
    <s v="202"/>
    <x v="1"/>
    <s v="E-commerce"/>
    <s v="KIKO TV is an AI-based short live video e-commerce platform."/>
    <s v="Shivam Varshney"/>
    <s v="Sunil Kumar Singhvi, 9Unicorns Accelerator Fund"/>
    <s v="Undisclosed"/>
    <x v="5"/>
    <n v="1"/>
    <s v="Mumbai-E-commerce"/>
    <s v="Cat C"/>
    <e v="#NAME?"/>
    <s v="Mumbai -E-commerce"/>
    <x v="6"/>
    <s v="CAT A"/>
    <x v="0"/>
  </r>
  <r>
    <x v="936"/>
    <n v="2020"/>
    <s v="202"/>
    <x v="1"/>
    <s v="Human Resources"/>
    <s v="A Future of Work Platform for diffusing Employee Tacit Knowledge and enabling Peer Learning Networks"/>
    <s v="Backed by 100x.VC"/>
    <s v="Omkar Pandharkame, Ketaki Ogale"/>
    <s v="ITO Angel Network, LetsVenture"/>
    <x v="27"/>
    <n v="7"/>
    <s v="Mumbai-Human Resources"/>
    <s v="Cat C"/>
    <e v="#NAME?"/>
    <s v="Mumbai -Human Resources"/>
    <x v="6"/>
    <s v="CAT A"/>
    <x v="0"/>
  </r>
  <r>
    <x v="937"/>
    <n v="2020"/>
    <s v="202"/>
    <x v="5"/>
    <s v="EdTech"/>
    <s v="Soft Skills that make Smart Leaders"/>
    <s v="Holistic Development Programs for children in age range 5-15"/>
    <s v="Vishal Gupta"/>
    <s v="ah! Ventures"/>
    <x v="27"/>
    <n v="7"/>
    <s v="New Delhi-EdTech"/>
    <s v="Cat C"/>
    <e v="#NAME?"/>
    <s v="New Delhi -EdTech"/>
    <x v="6"/>
    <s v="CAT C"/>
    <x v="0"/>
  </r>
  <r>
    <x v="938"/>
    <n v="2020"/>
    <s v="202"/>
    <x v="0"/>
    <s v="Social platform"/>
    <s v="A platform for creators to build immersive connections with their fans and followers and monetize them."/>
    <s v="Vimal Singh Rathore, Aseem Gupta"/>
    <s v="Angel investors"/>
    <s v="8,00,000"/>
    <x v="1"/>
    <n v="3"/>
    <s v="Bangalore-Social platform"/>
    <s v="Cat C"/>
    <e v="#NAME?"/>
    <s v="Bangalore -Social platform"/>
    <x v="6"/>
    <s v="CAT A"/>
    <x v="0"/>
  </r>
  <r>
    <x v="939"/>
    <n v="2020"/>
    <s v="202"/>
    <x v="1"/>
    <s v="E-commerce"/>
    <s v="A better model for instant grocery delivery in India."/>
    <s v="Kaivalya Vohra, Aadit Palicha"/>
    <s v="Global Founders Capital"/>
    <s v="7,20,000"/>
    <x v="11"/>
    <n v="1"/>
    <s v="Mumbai-E-commerce"/>
    <s v="Cat C"/>
    <e v="#NAME?"/>
    <s v="Mumbai -E-commerce"/>
    <x v="6"/>
    <s v="CAT A"/>
    <x v="0"/>
  </r>
  <r>
    <x v="940"/>
    <n v="2020"/>
    <s v="202"/>
    <x v="1"/>
    <s v="FinTech"/>
    <s v="Make purchases online or at neighborhood store in easy EMIs through ShopSe."/>
    <s v="Pallav Jain, Abhishek Nimonkar, Yagnesh Desai"/>
    <s v="Chiratae Ventures, BEENEXT"/>
    <s v="55,00,000"/>
    <x v="0"/>
    <n v="4"/>
    <s v="Mumbai-FinTech"/>
    <s v="Cat C"/>
    <e v="#NAME?"/>
    <s v="Mumbai -FinTech"/>
    <x v="6"/>
    <s v="CAT A"/>
    <x v="0"/>
  </r>
  <r>
    <x v="941"/>
    <n v="2020"/>
    <s v="202"/>
    <x v="0"/>
    <s v="EdTech"/>
    <s v="An online-first, global academy for extracurricular learning | Private &amp; small group online classes for kids"/>
    <s v="Bhavik Rathod, Tripti Ahuja"/>
    <s v="Alpha Wave Incubation"/>
    <s v="50,00,000"/>
    <x v="7"/>
    <n v="1"/>
    <s v="Bangalore-EdTech"/>
    <s v="Cat C"/>
    <e v="#NAME?"/>
    <s v="Bangalore -EdTech"/>
    <x v="6"/>
    <s v="CAT A"/>
    <x v="0"/>
  </r>
  <r>
    <x v="942"/>
    <n v="2020"/>
    <s v="202"/>
    <x v="1"/>
    <s v="FinTech"/>
    <s v="Affordable insurance for the next billion Indians"/>
    <s v="Vikul Goyal"/>
    <s v="Titan Capital, Y Combinator"/>
    <s v="5,00,000"/>
    <x v="1"/>
    <n v="3"/>
    <s v="Mumbai-FinTech"/>
    <s v="Cat C"/>
    <e v="#NAME?"/>
    <s v="Mumbai -FinTech"/>
    <x v="6"/>
    <s v="CAT A"/>
    <x v="0"/>
  </r>
  <r>
    <x v="943"/>
    <n v="2020"/>
    <s v="202"/>
    <x v="5"/>
    <s v="EdTech"/>
    <s v="EMPOWER LEARNERS TO BE FUTURE READY USING AI"/>
    <s v="Kartik Sharma, Ashish Aggarwal"/>
    <s v="S Chand"/>
    <s v="5,00,000"/>
    <x v="0"/>
    <n v="1"/>
    <s v="New Delhi-EdTech"/>
    <s v="Cat C"/>
    <e v="#NAME?"/>
    <s v="New Delhi -EdTech"/>
    <x v="6"/>
    <s v="CAT C"/>
    <x v="0"/>
  </r>
  <r>
    <x v="944"/>
    <n v="2021"/>
    <s v="202"/>
    <x v="0"/>
    <s v="Clothing"/>
    <s v="Mensa scales brands leveraging its expertise in ecommerce, technology, marketing, category management &amp; demand planning."/>
    <s v="Ananth Narayanan"/>
    <s v="Accel Partners, Falcon Edge Capital, Norwest Venture Partners"/>
    <s v="5,00,00,000"/>
    <x v="7"/>
    <n v="5"/>
    <s v="Bangalore-Clothing"/>
    <s v="Cat C"/>
    <e v="#NAME?"/>
    <s v="Bangalore -Clothing"/>
    <x v="6"/>
    <s v="CAT A"/>
    <x v="0"/>
  </r>
  <r>
    <x v="945"/>
    <n v="2020"/>
    <s v="202"/>
    <x v="0"/>
    <s v="Blogging"/>
    <s v="Koo App operates as a microblogging app."/>
    <s v="Mayank Bidawatka, Aprameya Radhakrishna"/>
    <s v="3one4 Capital, Accel"/>
    <s v="41,00,000"/>
    <x v="7"/>
    <n v="2"/>
    <s v="Bangalore-Blogging"/>
    <s v="Cat C"/>
    <e v="#NAME?"/>
    <s v="Bangalore -Blogging"/>
    <x v="6"/>
    <s v="CAT A"/>
    <x v="0"/>
  </r>
  <r>
    <x v="946"/>
    <n v="2020"/>
    <s v="202"/>
    <x v="0"/>
    <s v="IT startup"/>
    <s v="AI-Powered Robotic Virtual Assistant (RVA) for Amplifying Performance of Poor quality leads and bring more MQL and SQL"/>
    <s v="Swapnil Jain, Sujit Das Biswas"/>
    <s v="Inflection Point Ventures"/>
    <s v="4,00,000"/>
    <x v="5"/>
    <n v="4"/>
    <s v="Bangalore-IT startup"/>
    <s v="Cat C"/>
    <e v="#NAME?"/>
    <s v="Bangalore -IT startup"/>
    <x v="6"/>
    <s v="CAT A"/>
    <x v="0"/>
  </r>
  <r>
    <x v="947"/>
    <n v="2020"/>
    <s v="202"/>
    <x v="0"/>
    <s v="EdTech"/>
    <s v="Mission to support young graduates in enhancing their learnings and transform them into big earnings."/>
    <s v="Ronak Agrawal, Rajat Agrawal, Deepak Kharol"/>
    <s v="Titan Capital"/>
    <s v="3,00,000"/>
    <x v="1"/>
    <n v="3"/>
    <s v="Bangalore-EdTech"/>
    <s v="Cat C"/>
    <e v="#NAME?"/>
    <s v="Bangalore -EdTech"/>
    <x v="6"/>
    <s v="CAT A"/>
    <x v="0"/>
  </r>
  <r>
    <x v="948"/>
    <n v="2020"/>
    <s v="202"/>
    <x v="0"/>
    <s v="Gaming"/>
    <s v="Video integrated social-gaming platform"/>
    <s v="Vipul Garg, Sourav Lashkari, Mehul Mittal"/>
    <s v="Titan Capital, iSeed, First Cheque, 3.0 Fund."/>
    <s v="3,00,000"/>
    <x v="11"/>
    <n v="3"/>
    <s v="Bangalore-Gaming"/>
    <s v="Cat C"/>
    <e v="#NAME?"/>
    <s v="Bangalore -Gaming"/>
    <x v="6"/>
    <s v="CAT A"/>
    <x v="0"/>
  </r>
  <r>
    <x v="949"/>
    <n v="2020"/>
    <s v="202"/>
    <x v="0"/>
    <s v="B2B service"/>
    <s v="Digitising the interactions between core industry and vendors for engineering services"/>
    <s v="Rajesh Reddy, Sandesh Paturi"/>
    <s v="Accel, Nexus Venture"/>
    <s v="3,00,000"/>
    <x v="1"/>
    <n v="1"/>
    <s v="Bangalore-B2B service"/>
    <s v="Cat C"/>
    <e v="#NAME?"/>
    <s v="Bangalore -B2B service"/>
    <x v="6"/>
    <s v="CAT A"/>
    <x v="0"/>
  </r>
  <r>
    <x v="950"/>
    <n v="2020"/>
    <s v="202"/>
    <x v="23"/>
    <s v="B2B Manufacturing"/>
    <s v="Fashinza is a B2B manufacturing marketplace that solves apparel/fashion supply chain challenges."/>
    <s v="Abhishek Sharma, Pawan Gupta"/>
    <s v="Accel Partners, Elevation Capital"/>
    <s v="26,00,000"/>
    <x v="1"/>
    <n v="1"/>
    <s v="Gurgaon-B2B Manufacturing"/>
    <s v="Cat C"/>
    <e v="#NAME?"/>
    <s v="Gurgaon -B2B Manufacturing"/>
    <x v="6"/>
    <s v="CAT C"/>
    <x v="0"/>
  </r>
  <r>
    <x v="951"/>
    <n v="2020"/>
    <s v="202"/>
    <x v="0"/>
    <s v="Fashion"/>
    <s v="BlissClub is a community first women’s activewear brand. It is a Direct-to-Consumer brand in the active lifestyle space, founded in 2020 by ISB Alum Minu Margeret"/>
    <s v="Minu Margeret"/>
    <s v="Elevation Capital"/>
    <s v="20,00,000"/>
    <x v="1"/>
    <n v="5"/>
    <s v="Bangalore-Fashion"/>
    <s v="Cat C"/>
    <e v="#NAME?"/>
    <s v="Bangalore -Fashion"/>
    <x v="6"/>
    <s v="CAT A"/>
    <x v="0"/>
  </r>
  <r>
    <x v="952"/>
    <n v="2020"/>
    <s v="202"/>
    <x v="1"/>
    <s v="FinTech"/>
    <s v="A global platform of founders for founders offering investment, network and business opportunities."/>
    <s v="Neeraj Tyagi"/>
    <s v="Geekster"/>
    <s v="20,00,000"/>
    <x v="11"/>
    <n v="5"/>
    <s v="Mumbai-FinTech"/>
    <s v="Cat C"/>
    <e v="#NAME?"/>
    <s v="Mumbai -FinTech"/>
    <x v="6"/>
    <s v="CAT A"/>
    <x v="0"/>
  </r>
  <r>
    <x v="953"/>
    <n v="2020"/>
    <s v="202"/>
    <x v="5"/>
    <s v="FinTech"/>
    <s v="CredFlow provides financial solutions to automate your cashflows."/>
    <s v="Kunal Aggarwal"/>
    <s v="Stellaris Venture Partners, Omidyar Network India, Flourish Ventures"/>
    <s v="20,00,000"/>
    <x v="1"/>
    <n v="4"/>
    <s v="New Delhi-FinTech"/>
    <s v="Cat C"/>
    <e v="#NAME?"/>
    <s v="New Delhi -FinTech"/>
    <x v="6"/>
    <s v="CAT C"/>
    <x v="0"/>
  </r>
  <r>
    <x v="954"/>
    <n v="2020"/>
    <s v="202"/>
    <x v="5"/>
    <s v="Consulting"/>
    <s v="Nexprt Solutions offers end-to-end and 100% customized import solutions."/>
    <s v="Harsha Vardhan K"/>
    <s v="Titan Capital"/>
    <s v="20,00,000"/>
    <x v="0"/>
    <n v="3"/>
    <s v="New Delhi-Consulting"/>
    <s v="Cat C"/>
    <e v="#NAME?"/>
    <s v="New Delhi -Consulting"/>
    <x v="6"/>
    <s v="CAT C"/>
    <x v="0"/>
  </r>
  <r>
    <x v="955"/>
    <n v="2020"/>
    <s v="202"/>
    <x v="1"/>
    <s v="Real Estate"/>
    <s v="Method &amp; Madness Technology operates as a real-estate tech company."/>
    <s v="Aditya Jhaveri"/>
    <s v="Justin Mateen"/>
    <s v="20,00,000"/>
    <x v="1"/>
    <n v="2"/>
    <s v="Mumbai-Real Estate"/>
    <s v="Cat C"/>
    <e v="#NAME?"/>
    <s v="Mumbai -Real Estate"/>
    <x v="6"/>
    <s v="CAT A"/>
    <x v="0"/>
  </r>
  <r>
    <x v="956"/>
    <n v="2020"/>
    <s v="202"/>
    <x v="0"/>
    <s v="FinTech"/>
    <s v="Building high-yield Debt assets for retail investors"/>
    <s v="Ajinkya Kulkarni, Abhik Patel"/>
    <s v="Zerodha's Rainmatter Capital, Better Capital"/>
    <s v="20,00,000"/>
    <x v="1"/>
    <n v="1"/>
    <s v="Bangalore-FinTech"/>
    <s v="Cat C"/>
    <e v="#NAME?"/>
    <s v="Bangalore -FinTech"/>
    <x v="6"/>
    <s v="CAT A"/>
    <x v="0"/>
  </r>
  <r>
    <x v="957"/>
    <n v="2020"/>
    <s v="202"/>
    <x v="1"/>
    <s v="EdTech"/>
    <s v="BeyondSkool is a live upskilling platform for kids"/>
    <s v="Payal Gaba"/>
    <s v="Tomorrow Capital"/>
    <s v="20,00,000"/>
    <x v="1"/>
    <n v="1"/>
    <s v="Mumbai-EdTech"/>
    <s v="Cat C"/>
    <e v="#NAME?"/>
    <s v="Mumbai -EdTech"/>
    <x v="6"/>
    <s v="CAT A"/>
    <x v="0"/>
  </r>
  <r>
    <x v="958"/>
    <n v="2020"/>
    <s v="202"/>
    <x v="5"/>
    <s v="EdTech"/>
    <s v="Instant learning platform for students while self study."/>
    <s v="Imbesat Ahmad, Shadman Anwer"/>
    <s v="Better Capital"/>
    <s v="2,60,000"/>
    <x v="11"/>
    <n v="2"/>
    <s v="New Delhi-EdTech"/>
    <s v="Cat C"/>
    <e v="#NAME?"/>
    <s v="New Delhi -EdTech"/>
    <x v="6"/>
    <s v="CAT C"/>
    <x v="0"/>
  </r>
  <r>
    <x v="959"/>
    <n v="2020"/>
    <s v="202"/>
    <x v="5"/>
    <s v="TaaS startup"/>
    <s v="A peer to peer support network, which would enable billions of users across the world"/>
    <s v="Imran Ladiwala, Mishu Ahluwalia"/>
    <s v="PointOne Capital, Core91 VC"/>
    <s v="2,50,000"/>
    <x v="1"/>
    <n v="1"/>
    <s v="New Delhi-TaaS startup"/>
    <s v="Cat C"/>
    <e v="#NAME?"/>
    <s v="New Delhi -TaaS startup"/>
    <x v="6"/>
    <s v="CAT C"/>
    <x v="0"/>
  </r>
  <r>
    <x v="960"/>
    <n v="2020"/>
    <s v="202"/>
    <x v="0"/>
    <s v="SaaS startup"/>
    <s v="India's #1 SaaS based Salon experience Software"/>
    <s v="Divyanshu Singh"/>
    <s v="Inflection Point Ventures"/>
    <s v="2,00,000"/>
    <x v="5"/>
    <n v="5"/>
    <s v="Bangalore-SaaS startup"/>
    <s v="Cat C"/>
    <e v="#NAME?"/>
    <s v="Bangalore -SaaS startup"/>
    <x v="6"/>
    <s v="CAT A"/>
    <x v="0"/>
  </r>
  <r>
    <x v="961"/>
    <n v="2020"/>
    <s v="202"/>
    <x v="0"/>
    <s v="Human Resources"/>
    <s v="Help startups to find interns who are verified on their software development skills and problem-solving abilities."/>
    <s v="Atul Singhal, Sudhanshu Singh"/>
    <s v="Varun Alagh, Harish Daiya"/>
    <s v="18,00,000"/>
    <x v="1"/>
    <n v="5"/>
    <s v="Bangalore-Human Resources"/>
    <s v="Cat C"/>
    <e v="#NAME?"/>
    <s v="Bangalore -Human Resources"/>
    <x v="6"/>
    <s v="CAT A"/>
    <x v="0"/>
  </r>
  <r>
    <x v="962"/>
    <n v="2020"/>
    <s v="202"/>
    <x v="0"/>
    <s v="AgriTech"/>
    <s v="India's 1st award winning technology led digital ecosystem for Silk"/>
    <s v="Utkarsh Apoorva"/>
    <s v="Omnivore, Strive Ventures"/>
    <s v="17,00,000"/>
    <x v="1"/>
    <n v="3"/>
    <s v="Bangalore-AgriTech"/>
    <s v="Cat C"/>
    <e v="#NAME?"/>
    <s v="Bangalore -AgriTech"/>
    <x v="6"/>
    <s v="CAT A"/>
    <x v="0"/>
  </r>
  <r>
    <x v="963"/>
    <n v="2020"/>
    <s v="202"/>
    <x v="0"/>
    <s v="Gaming"/>
    <s v="Turnip is a live game streaming and community platform."/>
    <s v="Aditya Sharma, Pooja Dubey"/>
    <s v="Elevation Capital"/>
    <s v="16,00,000"/>
    <x v="1"/>
    <n v="1"/>
    <s v="Bangalore-Gaming"/>
    <s v="Cat C"/>
    <e v="#NAME?"/>
    <s v="Bangalore -Gaming"/>
    <x v="6"/>
    <s v="CAT A"/>
    <x v="0"/>
  </r>
  <r>
    <x v="964"/>
    <n v="2020"/>
    <s v="202"/>
    <x v="5"/>
    <s v="Health care"/>
    <s v="Jeevam Health is an Online Medical Clinic to Cure Root Cause of Chronic Issues in India."/>
    <s v="Kamran alam, Piyush vishwakarma"/>
    <s v="Y Combinator"/>
    <s v="15,00,000"/>
    <x v="11"/>
    <n v="3"/>
    <s v="New Delhi-Health care"/>
    <s v="Cat C"/>
    <e v="#NAME?"/>
    <s v="New Delhi -Health care"/>
    <x v="6"/>
    <s v="CAT C"/>
    <x v="0"/>
  </r>
  <r>
    <x v="965"/>
    <n v="2020"/>
    <s v="202"/>
    <x v="0"/>
    <s v="FinTech"/>
    <s v="Velocity provides revenue-based-financing to online businesses. It aims to build the future of banking and financial services for new age businesses in India."/>
    <s v="Abhiroop Medhekar, Atul Khichariya, Saurav Swaroop"/>
    <s v="Valar Ventures"/>
    <s v="13,00,000"/>
    <x v="1"/>
    <n v="3"/>
    <s v="Bangalore-FinTech"/>
    <s v="Cat C"/>
    <e v="#NAME?"/>
    <s v="Bangalore -FinTech"/>
    <x v="6"/>
    <s v="CAT A"/>
    <x v="0"/>
  </r>
  <r>
    <x v="966"/>
    <n v="2021"/>
    <s v="202"/>
    <x v="0"/>
    <s v="Gaming"/>
    <s v="A competitive game publishing platform to help developers in India and Southeast Asia to publish their games, and compete with the global incumbents."/>
    <s v="Ravi Vyas"/>
    <m/>
    <s v="11,00,000"/>
    <x v="1"/>
    <n v="4"/>
    <s v="Bangalore-Gaming"/>
    <s v="Cat C"/>
    <e v="#NAME?"/>
    <s v="Bangalore -Gaming"/>
    <x v="6"/>
    <s v="CAT A"/>
    <x v="0"/>
  </r>
  <r>
    <x v="967"/>
    <n v="2020"/>
    <s v="202"/>
    <x v="15"/>
    <s v="IoT platform"/>
    <s v="Thingsup is an Enterprise Grade IoT Platform."/>
    <s v="Akshay Ghadage, Pranav Naiknavare"/>
    <s v="GSF Accelerator"/>
    <s v="10,00,000"/>
    <x v="0"/>
    <n v="5"/>
    <s v="Pune-IoT platform"/>
    <s v="Cat C"/>
    <e v="#NAME?"/>
    <s v="Pune -IoT platform"/>
    <x v="6"/>
    <s v="CAT A"/>
    <x v="0"/>
  </r>
  <r>
    <x v="968"/>
    <n v="2020"/>
    <s v="202"/>
    <x v="1"/>
    <s v="FinTech"/>
    <s v="A comprehensive, high quality, open-architecture based Wealth Management and Investment Advisory platform, to cater to investors across the board: Individuals, Businesses/Corporate Treasuries, Family Offices, Trusts and more."/>
    <s v="Gaurav Arora"/>
    <s v="Rishi Kumar Bagla, Krishen Lal Khanna"/>
    <s v="10,00,000"/>
    <x v="5"/>
    <n v="5"/>
    <s v="Mumbai-FinTech"/>
    <s v="Cat C"/>
    <e v="#NAME?"/>
    <s v="Mumbai -FinTech"/>
    <x v="6"/>
    <s v="CAT A"/>
    <x v="0"/>
  </r>
  <r>
    <x v="969"/>
    <n v="2020"/>
    <s v="202"/>
    <x v="0"/>
    <s v="Heathcare"/>
    <s v="Janani.ai is a fertility care provider."/>
    <s v="Nilay Mehrotra"/>
    <s v="Sweta Rau, 9Unicorns Accelerator Fund"/>
    <s v="10,00,000"/>
    <x v="1"/>
    <n v="3"/>
    <s v="Bangalore-Heathcare"/>
    <s v="Cat C"/>
    <e v="#NAME?"/>
    <s v="Bangalore -Heathcare"/>
    <x v="6"/>
    <s v="CAT A"/>
    <x v="0"/>
  </r>
  <r>
    <x v="970"/>
    <n v="2020"/>
    <s v="202"/>
    <x v="0"/>
    <s v="FinTech"/>
    <s v="Youth Neobank enabling financial solutions for the teenagers and young people"/>
    <s v="Mukund V Rao"/>
    <m/>
    <s v="10,00,000"/>
    <x v="1"/>
    <n v="3"/>
    <s v="Bangalore-FinTech"/>
    <s v="Cat C"/>
    <e v="#NAME?"/>
    <s v="Bangalore -FinTech"/>
    <x v="6"/>
    <s v="CAT A"/>
    <x v="0"/>
  </r>
  <r>
    <x v="971"/>
    <n v="2020"/>
    <s v="202"/>
    <x v="1"/>
    <s v="FemTech"/>
    <s v="Say Cheese is the first holistic women-happiness platform in India, focused to increase the happiness of women through personalized solutions"/>
    <s v="Rajpreet Kaur"/>
    <m/>
    <s v="10,00,000"/>
    <x v="1"/>
    <n v="3"/>
    <s v="Mumbai-FemTech"/>
    <s v="Cat C"/>
    <e v="#NAME?"/>
    <s v="Mumbai -FemTech"/>
    <x v="6"/>
    <s v="CAT A"/>
    <x v="0"/>
  </r>
  <r>
    <x v="972"/>
    <n v="2020"/>
    <s v="202"/>
    <x v="0"/>
    <s v="FinTech"/>
    <s v="Siply Services operates as a micro-savings platform."/>
    <s v="Sousthav Chakrabarty, Anil Bhat"/>
    <s v="Inflection Point Ventures"/>
    <s v="10,00,000"/>
    <x v="1"/>
    <n v="2"/>
    <s v="Bangalore-FinTech"/>
    <s v="Cat C"/>
    <e v="#NAME?"/>
    <s v="Bangalore -FinTech"/>
    <x v="6"/>
    <s v="CAT A"/>
    <x v="0"/>
  </r>
  <r>
    <x v="973"/>
    <n v="2020"/>
    <s v="202"/>
    <x v="5"/>
    <s v="Tech Startup"/>
    <s v="Leverages artificial intelligence (AI) to build products for the education sector"/>
    <s v="Shivam Sood, Lark Aakarshan"/>
    <s v="Jimmy Singh"/>
    <s v="10,00,000"/>
    <x v="1"/>
    <n v="1"/>
    <s v="New Delhi-Tech Startup"/>
    <s v="Cat C"/>
    <e v="#NAME?"/>
    <s v="New Delhi -Tech Startup"/>
    <x v="6"/>
    <s v="CAT C"/>
    <x v="0"/>
  </r>
  <r>
    <x v="974"/>
    <n v="2020"/>
    <s v="202"/>
    <x v="5"/>
    <s v="EdTech"/>
    <s v="Junio is a kids-focused digital pocket money-smart card."/>
    <s v="Shankar Nath"/>
    <s v="Kunal Shah, Deepak Abbot"/>
    <s v="10,00,000"/>
    <x v="0"/>
    <n v="1"/>
    <s v="New Delhi-EdTech"/>
    <s v="Cat C"/>
    <e v="#NAME?"/>
    <s v="New Delhi -EdTech"/>
    <x v="6"/>
    <s v="CAT C"/>
    <x v="0"/>
  </r>
  <r>
    <x v="975"/>
    <n v="2020"/>
    <s v="202"/>
    <x v="0"/>
    <s v="EdTech"/>
    <s v="Teachmint is an online learning platform that focuses on tutor-student connectivity."/>
    <s v="Anshuman Kumar, Divyansh Bordia, Mihir Gupta, Payoj Jain"/>
    <s v="Lightspeed India Partners, CM Ventures"/>
    <s v="1,65,00,000"/>
    <x v="7"/>
    <n v="5"/>
    <s v="Bangalore-EdTech"/>
    <s v="Cat C"/>
    <e v="#NAME?"/>
    <s v="Bangalore -EdTech"/>
    <x v="6"/>
    <s v="CAT A"/>
    <x v="0"/>
  </r>
  <r>
    <x v="976"/>
    <n v="2020"/>
    <s v="202"/>
    <x v="0"/>
    <s v="FinTech"/>
    <s v="Zolve Innovations operates as a neo-banking startup."/>
    <s v="Raghunandan G"/>
    <s v="Kunal Shah, Greg Kidd"/>
    <s v="1,50,00,000"/>
    <x v="1"/>
    <n v="2"/>
    <s v="Bangalore-FinTech"/>
    <s v="Cat C"/>
    <e v="#NAME?"/>
    <s v="Bangalore -FinTech"/>
    <x v="6"/>
    <s v="CAT A"/>
    <x v="0"/>
  </r>
  <r>
    <x v="977"/>
    <n v="2020"/>
    <s v="202"/>
    <x v="5"/>
    <s v="FinTech"/>
    <s v="Ruptok operates as a fintech platform for gold loans"/>
    <s v="Ankur Gupta, Akshita Gupta, Yashwardhan Aeren"/>
    <s v="Wurk"/>
    <s v="1,00,00,000"/>
    <x v="0"/>
    <n v="1"/>
    <s v="New Delhi-FinTech"/>
    <s v="Cat C"/>
    <e v="#NAME?"/>
    <s v="New Delhi -FinTech"/>
    <x v="6"/>
    <s v="CAT C"/>
    <x v="0"/>
  </r>
  <r>
    <x v="978"/>
    <n v="2021"/>
    <s v="202"/>
    <x v="0"/>
    <s v="Automotive"/>
    <s v="Create and Inspire the future of sustainable urban transportation through Accelerated Innovation."/>
    <s v="Subramaniam Narayan, Niraj Rajmohan"/>
    <s v="TVS Motor, Zoho"/>
    <n v="150000000"/>
    <x v="9"/>
    <n v="12"/>
    <s v="Bangalore-Automotive"/>
    <s v="Cat C"/>
    <e v="#NAME?"/>
    <s v="Bangalore -Automotive"/>
    <x v="6"/>
    <s v="CAT A"/>
    <x v="0"/>
  </r>
  <r>
    <x v="979"/>
    <n v="2021"/>
    <s v="202"/>
    <x v="15"/>
    <s v="Information Technology &amp; Services"/>
    <s v="South Asia’s largest Content-to-Commerce scale-up investing 100 million in fast-growing beauty &amp; personal care brands."/>
    <s v="Darpan Sanghvi, Priyanka Gill, Naiyya saggi"/>
    <s v="Warburg Pincus , Prosus Ventures"/>
    <n v="150000000"/>
    <x v="10"/>
    <n v="11"/>
    <s v="Pune-Information Technology &amp; Services"/>
    <s v="Cat C"/>
    <e v="#NAME?"/>
    <s v="Pune -Information Technology &amp; Services"/>
    <x v="6"/>
    <s v="CAT A"/>
    <x v="0"/>
  </r>
  <r>
    <x v="980"/>
    <n v="2021"/>
    <s v="202"/>
    <x v="5"/>
    <s v="D2C Business"/>
    <s v="Globalbees partners with entrepreneurs who have built an online-first business. Our team scales up D2C businesses in India and abroad."/>
    <s v="Nitin Agarwal"/>
    <s v="FirstCry, Lightspeed Venture Partners"/>
    <n v="150000000"/>
    <x v="7"/>
    <n v="7"/>
    <s v="New Delhi-D2C Business"/>
    <s v="Cat C"/>
    <e v="#NAME?"/>
    <s v="New Delhi -D2C Business"/>
    <x v="6"/>
    <s v="CAT C"/>
    <x v="0"/>
  </r>
  <r>
    <x v="981"/>
    <n v="2021"/>
    <s v="202"/>
    <x v="0"/>
    <s v="D2C"/>
    <s v="Mensa scales brands leveraging its expertise in ecommerce, technology, marketing, category management &amp; demand planning."/>
    <s v="Ananth Narayanan"/>
    <s v="Alpha Wave Ventures, Falcon Edge Capital"/>
    <n v="135000000"/>
    <x v="4"/>
    <n v="11"/>
    <s v="Bangalore-D2C"/>
    <s v="Cat C"/>
    <e v="#NAME?"/>
    <s v="Bangalore -D2C"/>
    <x v="6"/>
    <s v="CAT A"/>
    <x v="0"/>
  </r>
  <r>
    <x v="982"/>
    <n v="2021"/>
    <s v="202"/>
    <x v="0"/>
    <s v="E-commerce"/>
    <s v="Ability to consistently deliver 2,500+ products in 10 minutes flat."/>
    <s v="Aadit Palicha, Kaivalya Vohra"/>
    <s v="Y-Combinator"/>
    <n v="100000000"/>
    <x v="0"/>
    <n v="12"/>
    <s v="Bangalore-E-commerce"/>
    <s v="Cat C"/>
    <e v="#NAME?"/>
    <s v="Bangalore -E-commerce"/>
    <x v="6"/>
    <s v="CAT A"/>
    <x v="0"/>
  </r>
  <r>
    <x v="983"/>
    <n v="2020"/>
    <s v="202"/>
    <x v="0"/>
    <s v="Financial Services"/>
    <s v="Uni Card splits your payments into 3 parts, over 3 months, at 0 extra costs."/>
    <s v="Nitin Gupta, Prateek Jindal, Laxmikant Vyas"/>
    <s v="General Catalyst, Eight Roads Ventures, Elevation Capital"/>
    <n v="70000000"/>
    <x v="7"/>
    <n v="12"/>
    <s v="Bangalore-Financial Services"/>
    <s v="Cat C"/>
    <e v="#NAME?"/>
    <s v="Bangalore -Financial Services"/>
    <x v="6"/>
    <s v="CAT A"/>
    <x v="0"/>
  </r>
  <r>
    <x v="984"/>
    <n v="2020"/>
    <s v="202"/>
    <x v="1"/>
    <s v="Food &amp; Beverages"/>
    <s v="FRAAZO is Mumbai's favourite App for Fresh Vegetables and Fruits coming straight from the Farm to your Doorstep within 18 Hours."/>
    <s v="Atul Kumar, Aashish Krishnatre"/>
    <s v="WestBridge Capital"/>
    <n v="50000000"/>
    <x v="4"/>
    <n v="10"/>
    <s v="Mumbai-Food &amp; Beverages"/>
    <s v="Cat C"/>
    <e v="#NAME?"/>
    <s v="Mumbai -Food &amp; Beverages"/>
    <x v="6"/>
    <s v="CAT A"/>
    <x v="0"/>
  </r>
  <r>
    <x v="985"/>
    <n v="2021"/>
    <s v="202"/>
    <x v="0"/>
    <s v="D2C"/>
    <s v="G.O.A.T Brand Labs provides a tech-enabled platform for D2C brands to scale."/>
    <s v="Rishi Vasudev, Rameswar Misra"/>
    <s v="Tiger Global, Flipkart Ventures"/>
    <n v="36000000"/>
    <x v="7"/>
    <n v="7"/>
    <s v="Bangalore-D2C"/>
    <s v="Cat C"/>
    <e v="#NAME?"/>
    <s v="Bangalore -D2C"/>
    <x v="6"/>
    <s v="CAT A"/>
    <x v="0"/>
  </r>
  <r>
    <x v="986"/>
    <n v="2020"/>
    <s v="202"/>
    <x v="0"/>
    <s v="Community platform"/>
    <s v="Kutumb is a social community enabler."/>
    <s v="Mohit Sharma, Naveen Dewangan, Vipul Allawadhi"/>
    <s v="Tiger Global Management, DST Global"/>
    <n v="26000000"/>
    <x v="7"/>
    <n v="6"/>
    <s v="Bangalore-Community platform"/>
    <s v="Cat C"/>
    <e v="#NAME?"/>
    <s v="Bangalore -Community platform"/>
    <x v="6"/>
    <s v="CAT A"/>
    <x v="0"/>
  </r>
  <r>
    <x v="987"/>
    <n v="2020"/>
    <s v="202"/>
    <x v="0"/>
    <s v="FinTech"/>
    <s v="Refyne partners with organisations to extend on-demand Earned Wage Access (EWA) to employees."/>
    <s v="Chitresh Sharma, Apoorv Kumar"/>
    <s v="DST Global, RTP Global"/>
    <n v="20000000"/>
    <x v="7"/>
    <n v="6"/>
    <s v="Bangalore-FinTech"/>
    <s v="Cat C"/>
    <e v="#NAME?"/>
    <s v="Bangalore -FinTech"/>
    <x v="6"/>
    <s v="CAT A"/>
    <x v="0"/>
  </r>
  <r>
    <x v="988"/>
    <n v="2020"/>
    <s v="202"/>
    <x v="0"/>
    <s v="Healthcare"/>
    <s v="Ultrahuman is a global health and fitness platform that aids our user to achieve their true physical and mental potential."/>
    <s v="Mohit Kumar, Vatsal Singhal"/>
    <s v="Tiger Global’s Scott Schleifer"/>
    <n v="17500000"/>
    <x v="0"/>
    <n v="8"/>
    <s v="Bangalore-Healthcare"/>
    <s v="Cat C"/>
    <e v="#NAME?"/>
    <s v="Bangalore -Healthcare"/>
    <x v="6"/>
    <s v="CAT A"/>
    <x v="0"/>
  </r>
  <r>
    <x v="989"/>
    <n v="2020"/>
    <s v="202"/>
    <x v="0"/>
    <s v="Healthcare"/>
    <s v="Onsurity is a HealthTech &amp; Employee Benefits organization, disrupting the SME and startup healthcare market with technology and innovation!"/>
    <s v="Yogesh Agarwal, Kulin Shah"/>
    <s v="Nexus Venture Partners"/>
    <n v="16000000"/>
    <x v="7"/>
    <n v="8"/>
    <s v="Bangalore-Healthcare"/>
    <s v="Cat C"/>
    <e v="#NAME?"/>
    <s v="Bangalore -Healthcare"/>
    <x v="6"/>
    <s v="CAT A"/>
    <x v="0"/>
  </r>
  <r>
    <x v="990"/>
    <n v="2020"/>
    <s v="202"/>
    <x v="5"/>
    <s v="Information Technology &amp; Services"/>
    <s v="GoKwik is a platform for solving shopping experience problems on e-commerce websites on the internet."/>
    <s v="Chirag, Vivek Bajpai, Ankush Talwar"/>
    <s v="Sequoia Capital India"/>
    <n v="15000000"/>
    <x v="7"/>
    <n v="11"/>
    <s v="New Delhi-Information Technology &amp; Services"/>
    <s v="Cat C"/>
    <e v="#NAME?"/>
    <s v="New Delhi -Information Technology &amp; Services"/>
    <x v="6"/>
    <s v="CAT C"/>
    <x v="0"/>
  </r>
  <r>
    <x v="991"/>
    <n v="2020"/>
    <s v="202"/>
    <x v="0"/>
    <s v="E-learning"/>
    <s v="FrontRow enables everyone to pursue their passions - get better, learn from the best and get noticed!"/>
    <s v="Shubhadit Sharma, Mikhil Raj, Ishaan Preet Singh"/>
    <s v="Eight Roads Ventures, GSV"/>
    <n v="14000000"/>
    <x v="7"/>
    <n v="9"/>
    <s v="Bangalore-E-learning"/>
    <s v="Cat C"/>
    <e v="#NAME?"/>
    <s v="Bangalore -E-learning"/>
    <x v="6"/>
    <s v="CAT A"/>
    <x v="0"/>
  </r>
  <r>
    <x v="992"/>
    <n v="2020"/>
    <s v="202"/>
    <x v="0"/>
    <s v="Food &amp; Beverages"/>
    <s v="Healthy &amp; nutritious foods and cold pressed juices produced in Edinburgh. Currently distributing wholesale within the Edinburgh region."/>
    <s v="Ankit Nagori"/>
    <s v="Iron Pillar, Nordstar, Binny Bansal"/>
    <n v="13000000"/>
    <x v="0"/>
    <n v="8"/>
    <s v="Bangalore-Food &amp; Beverages"/>
    <s v="Cat C"/>
    <e v="#NAME?"/>
    <s v="Bangalore -Food &amp; Beverages"/>
    <x v="6"/>
    <s v="CAT A"/>
    <x v="0"/>
  </r>
  <r>
    <x v="993"/>
    <n v="2020"/>
    <s v="202"/>
    <x v="0"/>
    <s v="Farming"/>
    <s v="Vegrow is in the business of fresh fruits &amp; vegetables with addressable market size of 43 Billion."/>
    <s v="Praneeth Kumar, Shobhit Jain, Mrudhukar Batchu, Kiran Naik"/>
    <s v="Lightspeed Venture Partners, Elevation Capital"/>
    <n v="13000000"/>
    <x v="0"/>
    <n v="7"/>
    <s v="Bangalore-Farming"/>
    <s v="Cat C"/>
    <e v="#NAME?"/>
    <s v="Bangalore -Farming"/>
    <x v="6"/>
    <s v="CAT A"/>
    <x v="0"/>
  </r>
  <r>
    <x v="994"/>
    <n v="2020"/>
    <s v="202"/>
    <x v="0"/>
    <s v="Retail"/>
    <s v="Help forward thinking entrepreneurs by providing them the platform to start, grow, and manage their business online."/>
    <s v="Suumit Shah, Subhash Choudhary"/>
    <s v="HOF Capital, Old Well Ventures, LetsVenture, 9Unicorns"/>
    <n v="11000000"/>
    <x v="7"/>
    <n v="9"/>
    <s v="Bangalore-Retail"/>
    <s v="Cat C"/>
    <e v="#NAME?"/>
    <s v="Bangalore -Retail"/>
    <x v="6"/>
    <s v="CAT A"/>
    <x v="0"/>
  </r>
  <r>
    <x v="995"/>
    <n v="2020"/>
    <s v="202"/>
    <x v="0"/>
    <s v="Health, Wellness &amp; Fitness"/>
    <s v="Nova Benefits is the one stop tech platform for providing the best health and wellness benefits to employees."/>
    <s v="Saransh Garg, Yash Gupta"/>
    <s v="Susquehanna International Group, Bessemer Venture Partners"/>
    <n v="10000000"/>
    <x v="7"/>
    <n v="9"/>
    <s v="Bangalore-Health, Wellness &amp; Fitness"/>
    <s v="Cat C"/>
    <e v="#NAME?"/>
    <s v="Bangalore -Health, Wellness &amp; Fitness"/>
    <x v="6"/>
    <s v="CAT A"/>
    <x v="0"/>
  </r>
  <r>
    <x v="996"/>
    <n v="2020"/>
    <s v="202"/>
    <x v="0"/>
    <s v="Product studio"/>
    <s v="A mission to assist a billion Indians in their spiritual journey, through a range of products &amp; services"/>
    <s v="Prashant Sachan"/>
    <s v="Elevation Capital"/>
    <n v="10000000"/>
    <x v="7"/>
    <n v="9"/>
    <s v="Bangalore-Product studio"/>
    <s v="Cat C"/>
    <e v="#NAME?"/>
    <s v="Bangalore -Product studio"/>
    <x v="6"/>
    <s v="CAT A"/>
    <x v="0"/>
  </r>
  <r>
    <x v="997"/>
    <n v="2021"/>
    <s v="202"/>
    <x v="0"/>
    <s v="Health"/>
    <s v="Innovative technology, compassionate diabetes experts and personalised plans, which will help lead a normal life once more."/>
    <s v="Shivtosh Kumar, Madan Somasundaram"/>
    <s v="Cure.fit, Endiya Partners, Tanglin Venture"/>
    <n v="10000000"/>
    <x v="0"/>
    <n v="9"/>
    <s v="Bangalore-Health"/>
    <s v="Cat C"/>
    <e v="#NAME?"/>
    <s v="Bangalore -Health"/>
    <x v="6"/>
    <s v="CAT A"/>
    <x v="0"/>
  </r>
  <r>
    <x v="998"/>
    <n v="2021"/>
    <s v="202"/>
    <x v="7"/>
    <s v="E-learning"/>
    <s v="AI powered teaching assistant for 100 Mn teachers across the world"/>
    <m/>
    <s v="Aditya Singhal, Nishant Sinha"/>
    <n v="9500000"/>
    <x v="1"/>
    <n v="12"/>
    <s v="Noida-E-learning"/>
    <s v="Cat C"/>
    <e v="#NAME?"/>
    <s v="Noida -E-learning"/>
    <x v="6"/>
    <s v="CAT C"/>
    <x v="0"/>
  </r>
  <r>
    <x v="999"/>
    <n v="2020"/>
    <s v="202"/>
    <x v="1"/>
    <s v="Marketing &amp; Advertising"/>
    <s v="India's largest platform-first martech startup"/>
    <s v="Saurabh Varma"/>
    <s v="Pi Ventures LLP, Tanas Capital, Prodapt Holdings"/>
    <n v="7000000"/>
    <x v="5"/>
    <n v="10"/>
    <s v="Mumbai-Marketing &amp; Advertising"/>
    <s v="Cat C"/>
    <e v="#NAME?"/>
    <s v="Mumbai -Marketing &amp; Advertising"/>
    <x v="6"/>
    <s v="CAT A"/>
    <x v="0"/>
  </r>
  <r>
    <x v="1000"/>
    <n v="2021"/>
    <s v="202"/>
    <x v="1"/>
    <s v="Investment Management"/>
    <s v="Integrated Portfolios designed by experts with decades of investing, Unique access to pre-IPO and startup investing"/>
    <s v="Sandeep Jethwani, Vaibhav Porwal, Sahil Contractor"/>
    <s v="Elevation Capital, Matrix Partners India"/>
    <n v="7000000"/>
    <x v="1"/>
    <n v="9"/>
    <s v="Mumbai-Investment Management"/>
    <s v="Cat C"/>
    <e v="#NAME?"/>
    <s v="Mumbai -Investment Management"/>
    <x v="6"/>
    <s v="CAT A"/>
    <x v="0"/>
  </r>
  <r>
    <x v="1001"/>
    <n v="2021"/>
    <s v="202"/>
    <x v="0"/>
    <s v="Capital Markets"/>
    <s v="Trinkerr is India's first social trading platform."/>
    <s v="Manvendra Singh, Gaurav Agarwal"/>
    <s v="Accel India"/>
    <n v="6600000"/>
    <x v="7"/>
    <n v="12"/>
    <s v="Bangalore-Capital Markets"/>
    <s v="Cat C"/>
    <e v="#NAME?"/>
    <s v="Bangalore -Capital Markets"/>
    <x v="6"/>
    <s v="CAT A"/>
    <x v="0"/>
  </r>
  <r>
    <x v="1002"/>
    <n v="2021"/>
    <s v="202"/>
    <x v="0"/>
    <s v="Financial Services"/>
    <s v="Building India's first social crypto exchange"/>
    <s v="Bhagaban Behera, Sriharsha Setty, Nakul Kelkar"/>
    <s v="Y Combinator, Goat VC, JAM Fund, Goodwater Capital"/>
    <n v="5500000"/>
    <x v="0"/>
    <n v="11"/>
    <s v="Bangalore-Financial Services"/>
    <s v="Cat C"/>
    <e v="#NAME?"/>
    <s v="Bangalore -Financial Services"/>
    <x v="6"/>
    <s v="CAT A"/>
    <x v="0"/>
  </r>
  <r>
    <x v="1003"/>
    <n v="2020"/>
    <s v="202"/>
    <x v="0"/>
    <s v="Construction"/>
    <s v="Powerplay helps simplify end to end Construction and Architecture project management."/>
    <s v="Shubham Goyal, Lesh Dixit"/>
    <s v="Sequoia’s Surge, Accel Partners"/>
    <n v="5200000"/>
    <x v="0"/>
    <n v="7"/>
    <s v="Bangalore-Construction"/>
    <s v="Cat C"/>
    <e v="#NAME?"/>
    <s v="Bangalore -Construction"/>
    <x v="6"/>
    <s v="CAT A"/>
    <x v="0"/>
  </r>
  <r>
    <x v="1004"/>
    <n v="2020"/>
    <s v="202"/>
    <x v="0"/>
    <s v="Automotive"/>
    <s v="Simplifying energy for EVs by building a Flexible Energy Stack."/>
    <s v="Arun Vinayak, Sanjay Byalal"/>
    <s v="YourNest VC"/>
    <n v="5000000"/>
    <x v="5"/>
    <n v="12"/>
    <s v="Bangalore-Automotive"/>
    <s v="Cat C"/>
    <e v="#NAME?"/>
    <s v="Bangalore -Automotive"/>
    <x v="6"/>
    <s v="CAT A"/>
    <x v="0"/>
  </r>
  <r>
    <x v="1005"/>
    <n v="2020"/>
    <s v="202"/>
    <x v="0"/>
    <s v="E-learning"/>
    <s v="21K School is India's First Online School that provides a complete online school experience and personalized learning – anytime, anywhere."/>
    <s v="Santosh Kumar, Yeshwanth Raj Parasmal, Dinesh Kumar, Joshi Kumar"/>
    <s v="Ronnie Screwvala"/>
    <n v="5000000"/>
    <x v="5"/>
    <n v="11"/>
    <s v="Bangalore-E-learning"/>
    <s v="Cat C"/>
    <e v="#NAME?"/>
    <s v="Bangalore -E-learning"/>
    <x v="6"/>
    <s v="CAT A"/>
    <x v="0"/>
  </r>
  <r>
    <x v="1006"/>
    <n v="2020"/>
    <s v="202"/>
    <x v="15"/>
    <s v="Computer Software"/>
    <s v="Lio is the one app for all data where you can create, keep records and track all the records"/>
    <s v="Anupam Vijayvergia"/>
    <s v="Lightspeed, Sequioa"/>
    <n v="5000000"/>
    <x v="1"/>
    <n v="9"/>
    <s v="Pune-Computer Software"/>
    <s v="Cat C"/>
    <e v="#NAME?"/>
    <s v="Pune -Computer Software"/>
    <x v="6"/>
    <s v="CAT A"/>
    <x v="0"/>
  </r>
  <r>
    <x v="1007"/>
    <n v="2020"/>
    <s v="202"/>
    <x v="0"/>
    <s v="FinTech"/>
    <s v="Making Investment Social- India's First Social Trading Platform"/>
    <s v="Ajay Lakhotia"/>
    <s v="Roots Ventures, Velo Partners"/>
    <n v="5000000"/>
    <x v="5"/>
    <n v="8"/>
    <s v="Bangalore-FinTech"/>
    <s v="Cat C"/>
    <e v="#NAME?"/>
    <s v="Bangalore -FinTech"/>
    <x v="6"/>
    <s v="CAT A"/>
    <x v="0"/>
  </r>
  <r>
    <x v="1008"/>
    <n v="2020"/>
    <s v="202"/>
    <x v="0"/>
    <s v="Healthcare"/>
    <s v="One monthly subscription to cover all your healthcare needs."/>
    <s v="Mayank Banerjee, Matilde Giglio, Alessandro Davide Ialongo"/>
    <s v="Khosla Ventures"/>
    <n v="5000000"/>
    <x v="1"/>
    <n v="7"/>
    <s v="Bangalore-Healthcare"/>
    <s v="Cat C"/>
    <e v="#NAME?"/>
    <s v="Bangalore -Healthcare"/>
    <x v="6"/>
    <s v="CAT A"/>
    <x v="0"/>
  </r>
  <r>
    <x v="1009"/>
    <n v="2020"/>
    <s v="202"/>
    <x v="0"/>
    <s v="Internet"/>
    <s v="OneCode is a platform which connects new age digital first brands with &quot;relevant&quot; sellers (aka OneCoders) to sell their products and services"/>
    <s v="Manish Shara, Yash Desai"/>
    <s v="Sequoia’s Surge, Nexus Venture Partners"/>
    <n v="5000000"/>
    <x v="0"/>
    <n v="7"/>
    <s v="Bangalore-Internet"/>
    <s v="Cat C"/>
    <e v="#NAME?"/>
    <s v="Bangalore -Internet"/>
    <x v="6"/>
    <s v="CAT A"/>
    <x v="0"/>
  </r>
  <r>
    <x v="1010"/>
    <m/>
    <m/>
    <x v="66"/>
    <m/>
    <m/>
    <m/>
    <m/>
    <m/>
    <x v="0"/>
    <m/>
    <m/>
    <m/>
    <m/>
    <m/>
    <x v="7"/>
    <m/>
    <x v="4"/>
  </r>
  <r>
    <x v="1010"/>
    <m/>
    <m/>
    <x v="66"/>
    <m/>
    <m/>
    <m/>
    <m/>
    <m/>
    <x v="0"/>
    <m/>
    <m/>
    <m/>
    <m/>
    <m/>
    <x v="7"/>
    <m/>
    <x v="4"/>
  </r>
  <r>
    <x v="1010"/>
    <m/>
    <m/>
    <x v="66"/>
    <m/>
    <m/>
    <m/>
    <m/>
    <m/>
    <x v="0"/>
    <m/>
    <m/>
    <m/>
    <m/>
    <m/>
    <x v="7"/>
    <m/>
    <x v="4"/>
  </r>
  <r>
    <x v="1010"/>
    <m/>
    <m/>
    <x v="66"/>
    <m/>
    <m/>
    <m/>
    <m/>
    <m/>
    <x v="0"/>
    <m/>
    <m/>
    <m/>
    <m/>
    <m/>
    <x v="7"/>
    <m/>
    <x v="4"/>
  </r>
  <r>
    <x v="1010"/>
    <m/>
    <m/>
    <x v="66"/>
    <m/>
    <m/>
    <m/>
    <m/>
    <m/>
    <x v="0"/>
    <m/>
    <m/>
    <m/>
    <m/>
    <m/>
    <x v="7"/>
    <m/>
    <x v="4"/>
  </r>
  <r>
    <x v="1010"/>
    <m/>
    <m/>
    <x v="66"/>
    <m/>
    <m/>
    <m/>
    <m/>
    <m/>
    <x v="0"/>
    <m/>
    <m/>
    <m/>
    <m/>
    <m/>
    <x v="7"/>
    <m/>
    <x v="4"/>
  </r>
  <r>
    <x v="1010"/>
    <m/>
    <m/>
    <x v="66"/>
    <m/>
    <m/>
    <m/>
    <m/>
    <m/>
    <x v="0"/>
    <m/>
    <m/>
    <m/>
    <m/>
    <m/>
    <x v="7"/>
    <m/>
    <x v="4"/>
  </r>
  <r>
    <x v="1010"/>
    <m/>
    <m/>
    <x v="66"/>
    <m/>
    <m/>
    <m/>
    <m/>
    <m/>
    <x v="0"/>
    <m/>
    <m/>
    <m/>
    <m/>
    <m/>
    <x v="7"/>
    <m/>
    <x v="4"/>
  </r>
  <r>
    <x v="1010"/>
    <m/>
    <m/>
    <x v="66"/>
    <m/>
    <m/>
    <m/>
    <m/>
    <m/>
    <x v="0"/>
    <m/>
    <m/>
    <m/>
    <m/>
    <m/>
    <x v="7"/>
    <m/>
    <x v="4"/>
  </r>
  <r>
    <x v="1010"/>
    <m/>
    <m/>
    <x v="66"/>
    <m/>
    <m/>
    <m/>
    <m/>
    <m/>
    <x v="0"/>
    <m/>
    <m/>
    <m/>
    <m/>
    <m/>
    <x v="7"/>
    <m/>
    <x v="4"/>
  </r>
  <r>
    <x v="1010"/>
    <m/>
    <m/>
    <x v="66"/>
    <m/>
    <m/>
    <m/>
    <m/>
    <m/>
    <x v="0"/>
    <m/>
    <m/>
    <m/>
    <m/>
    <m/>
    <x v="7"/>
    <m/>
    <x v="4"/>
  </r>
  <r>
    <x v="1010"/>
    <m/>
    <m/>
    <x v="66"/>
    <m/>
    <m/>
    <m/>
    <m/>
    <m/>
    <x v="0"/>
    <m/>
    <m/>
    <m/>
    <m/>
    <m/>
    <x v="7"/>
    <m/>
    <x v="4"/>
  </r>
  <r>
    <x v="1010"/>
    <m/>
    <m/>
    <x v="66"/>
    <m/>
    <m/>
    <m/>
    <m/>
    <m/>
    <x v="0"/>
    <m/>
    <m/>
    <m/>
    <m/>
    <m/>
    <x v="7"/>
    <m/>
    <x v="4"/>
  </r>
  <r>
    <x v="1010"/>
    <m/>
    <m/>
    <x v="66"/>
    <m/>
    <m/>
    <m/>
    <m/>
    <m/>
    <x v="0"/>
    <m/>
    <m/>
    <m/>
    <m/>
    <m/>
    <x v="7"/>
    <m/>
    <x v="4"/>
  </r>
  <r>
    <x v="1010"/>
    <m/>
    <m/>
    <x v="66"/>
    <m/>
    <m/>
    <m/>
    <m/>
    <m/>
    <x v="0"/>
    <m/>
    <m/>
    <m/>
    <m/>
    <m/>
    <x v="7"/>
    <m/>
    <x v="4"/>
  </r>
  <r>
    <x v="1010"/>
    <m/>
    <m/>
    <x v="66"/>
    <m/>
    <m/>
    <m/>
    <m/>
    <m/>
    <x v="0"/>
    <m/>
    <m/>
    <m/>
    <m/>
    <m/>
    <x v="7"/>
    <m/>
    <x v="4"/>
  </r>
  <r>
    <x v="1010"/>
    <m/>
    <m/>
    <x v="66"/>
    <m/>
    <m/>
    <m/>
    <m/>
    <m/>
    <x v="0"/>
    <m/>
    <m/>
    <m/>
    <m/>
    <m/>
    <x v="7"/>
    <m/>
    <x v="4"/>
  </r>
  <r>
    <x v="1010"/>
    <m/>
    <m/>
    <x v="66"/>
    <m/>
    <m/>
    <m/>
    <m/>
    <m/>
    <x v="0"/>
    <m/>
    <m/>
    <m/>
    <m/>
    <m/>
    <x v="7"/>
    <m/>
    <x v="4"/>
  </r>
  <r>
    <x v="1010"/>
    <m/>
    <m/>
    <x v="66"/>
    <m/>
    <m/>
    <m/>
    <m/>
    <m/>
    <x v="0"/>
    <m/>
    <m/>
    <m/>
    <m/>
    <m/>
    <x v="7"/>
    <m/>
    <x v="4"/>
  </r>
  <r>
    <x v="1010"/>
    <m/>
    <m/>
    <x v="66"/>
    <m/>
    <m/>
    <m/>
    <m/>
    <m/>
    <x v="0"/>
    <m/>
    <m/>
    <m/>
    <m/>
    <m/>
    <x v="7"/>
    <m/>
    <x v="4"/>
  </r>
  <r>
    <x v="1010"/>
    <m/>
    <m/>
    <x v="66"/>
    <m/>
    <m/>
    <m/>
    <m/>
    <m/>
    <x v="0"/>
    <m/>
    <m/>
    <m/>
    <m/>
    <m/>
    <x v="7"/>
    <m/>
    <x v="4"/>
  </r>
  <r>
    <x v="1010"/>
    <m/>
    <m/>
    <x v="66"/>
    <m/>
    <m/>
    <m/>
    <m/>
    <m/>
    <x v="0"/>
    <m/>
    <m/>
    <m/>
    <m/>
    <m/>
    <x v="7"/>
    <m/>
    <x v="4"/>
  </r>
  <r>
    <x v="1010"/>
    <m/>
    <m/>
    <x v="66"/>
    <m/>
    <m/>
    <m/>
    <m/>
    <m/>
    <x v="0"/>
    <m/>
    <m/>
    <m/>
    <m/>
    <m/>
    <x v="7"/>
    <m/>
    <x v="4"/>
  </r>
  <r>
    <x v="1010"/>
    <m/>
    <m/>
    <x v="66"/>
    <m/>
    <m/>
    <m/>
    <m/>
    <m/>
    <x v="0"/>
    <m/>
    <m/>
    <m/>
    <m/>
    <m/>
    <x v="7"/>
    <m/>
    <x v="4"/>
  </r>
  <r>
    <x v="1010"/>
    <m/>
    <m/>
    <x v="66"/>
    <m/>
    <m/>
    <m/>
    <m/>
    <m/>
    <x v="0"/>
    <m/>
    <m/>
    <m/>
    <m/>
    <m/>
    <x v="7"/>
    <m/>
    <x v="4"/>
  </r>
  <r>
    <x v="1010"/>
    <m/>
    <m/>
    <x v="66"/>
    <m/>
    <m/>
    <m/>
    <m/>
    <m/>
    <x v="0"/>
    <m/>
    <m/>
    <m/>
    <m/>
    <m/>
    <x v="7"/>
    <m/>
    <x v="4"/>
  </r>
  <r>
    <x v="1010"/>
    <m/>
    <m/>
    <x v="66"/>
    <m/>
    <m/>
    <m/>
    <m/>
    <m/>
    <x v="0"/>
    <m/>
    <m/>
    <m/>
    <m/>
    <m/>
    <x v="7"/>
    <m/>
    <x v="4"/>
  </r>
  <r>
    <x v="1010"/>
    <m/>
    <m/>
    <x v="66"/>
    <m/>
    <m/>
    <m/>
    <m/>
    <m/>
    <x v="0"/>
    <m/>
    <m/>
    <m/>
    <m/>
    <m/>
    <x v="7"/>
    <m/>
    <x v="4"/>
  </r>
  <r>
    <x v="1010"/>
    <m/>
    <m/>
    <x v="66"/>
    <m/>
    <m/>
    <m/>
    <m/>
    <m/>
    <x v="0"/>
    <m/>
    <m/>
    <m/>
    <m/>
    <m/>
    <x v="7"/>
    <m/>
    <x v="4"/>
  </r>
  <r>
    <x v="1010"/>
    <m/>
    <m/>
    <x v="66"/>
    <m/>
    <m/>
    <m/>
    <m/>
    <m/>
    <x v="0"/>
    <m/>
    <m/>
    <m/>
    <m/>
    <m/>
    <x v="7"/>
    <m/>
    <x v="4"/>
  </r>
  <r>
    <x v="1010"/>
    <m/>
    <m/>
    <x v="66"/>
    <m/>
    <m/>
    <m/>
    <m/>
    <m/>
    <x v="0"/>
    <m/>
    <m/>
    <m/>
    <m/>
    <m/>
    <x v="7"/>
    <m/>
    <x v="4"/>
  </r>
  <r>
    <x v="1010"/>
    <m/>
    <m/>
    <x v="66"/>
    <m/>
    <m/>
    <m/>
    <m/>
    <m/>
    <x v="0"/>
    <m/>
    <m/>
    <m/>
    <m/>
    <m/>
    <x v="7"/>
    <m/>
    <x v="4"/>
  </r>
  <r>
    <x v="1010"/>
    <m/>
    <m/>
    <x v="66"/>
    <m/>
    <m/>
    <m/>
    <m/>
    <m/>
    <x v="0"/>
    <m/>
    <m/>
    <m/>
    <m/>
    <m/>
    <x v="7"/>
    <m/>
    <x v="4"/>
  </r>
  <r>
    <x v="1010"/>
    <m/>
    <m/>
    <x v="66"/>
    <m/>
    <m/>
    <m/>
    <m/>
    <m/>
    <x v="0"/>
    <m/>
    <m/>
    <m/>
    <m/>
    <m/>
    <x v="7"/>
    <m/>
    <x v="4"/>
  </r>
  <r>
    <x v="1010"/>
    <m/>
    <m/>
    <x v="66"/>
    <m/>
    <m/>
    <m/>
    <m/>
    <m/>
    <x v="0"/>
    <m/>
    <m/>
    <m/>
    <m/>
    <m/>
    <x v="7"/>
    <m/>
    <x v="4"/>
  </r>
  <r>
    <x v="1010"/>
    <m/>
    <m/>
    <x v="66"/>
    <m/>
    <m/>
    <m/>
    <m/>
    <m/>
    <x v="0"/>
    <m/>
    <m/>
    <m/>
    <m/>
    <m/>
    <x v="7"/>
    <m/>
    <x v="4"/>
  </r>
  <r>
    <x v="1010"/>
    <m/>
    <m/>
    <x v="66"/>
    <m/>
    <m/>
    <m/>
    <m/>
    <m/>
    <x v="0"/>
    <m/>
    <m/>
    <m/>
    <m/>
    <m/>
    <x v="7"/>
    <m/>
    <x v="4"/>
  </r>
  <r>
    <x v="1010"/>
    <m/>
    <m/>
    <x v="66"/>
    <m/>
    <m/>
    <m/>
    <m/>
    <m/>
    <x v="0"/>
    <m/>
    <m/>
    <m/>
    <m/>
    <m/>
    <x v="7"/>
    <m/>
    <x v="4"/>
  </r>
  <r>
    <x v="1010"/>
    <m/>
    <m/>
    <x v="66"/>
    <m/>
    <m/>
    <m/>
    <m/>
    <m/>
    <x v="0"/>
    <m/>
    <m/>
    <m/>
    <m/>
    <m/>
    <x v="7"/>
    <m/>
    <x v="4"/>
  </r>
  <r>
    <x v="1010"/>
    <m/>
    <m/>
    <x v="66"/>
    <m/>
    <m/>
    <m/>
    <m/>
    <m/>
    <x v="0"/>
    <m/>
    <m/>
    <m/>
    <m/>
    <m/>
    <x v="7"/>
    <m/>
    <x v="4"/>
  </r>
  <r>
    <x v="1010"/>
    <m/>
    <m/>
    <x v="66"/>
    <m/>
    <m/>
    <m/>
    <m/>
    <m/>
    <x v="0"/>
    <m/>
    <m/>
    <m/>
    <m/>
    <m/>
    <x v="7"/>
    <m/>
    <x v="4"/>
  </r>
  <r>
    <x v="1010"/>
    <m/>
    <m/>
    <x v="66"/>
    <m/>
    <m/>
    <m/>
    <m/>
    <m/>
    <x v="0"/>
    <m/>
    <m/>
    <m/>
    <m/>
    <m/>
    <x v="7"/>
    <m/>
    <x v="4"/>
  </r>
  <r>
    <x v="1010"/>
    <m/>
    <m/>
    <x v="66"/>
    <m/>
    <m/>
    <m/>
    <m/>
    <m/>
    <x v="0"/>
    <m/>
    <m/>
    <m/>
    <m/>
    <m/>
    <x v="7"/>
    <m/>
    <x v="4"/>
  </r>
  <r>
    <x v="1010"/>
    <m/>
    <m/>
    <x v="66"/>
    <m/>
    <m/>
    <m/>
    <m/>
    <m/>
    <x v="0"/>
    <m/>
    <m/>
    <m/>
    <m/>
    <m/>
    <x v="7"/>
    <m/>
    <x v="4"/>
  </r>
  <r>
    <x v="1010"/>
    <m/>
    <m/>
    <x v="66"/>
    <m/>
    <m/>
    <m/>
    <m/>
    <m/>
    <x v="0"/>
    <m/>
    <m/>
    <m/>
    <m/>
    <m/>
    <x v="7"/>
    <m/>
    <x v="4"/>
  </r>
  <r>
    <x v="1010"/>
    <m/>
    <m/>
    <x v="66"/>
    <m/>
    <m/>
    <m/>
    <m/>
    <m/>
    <x v="0"/>
    <m/>
    <m/>
    <m/>
    <m/>
    <m/>
    <x v="7"/>
    <m/>
    <x v="4"/>
  </r>
  <r>
    <x v="1010"/>
    <m/>
    <m/>
    <x v="66"/>
    <m/>
    <m/>
    <m/>
    <m/>
    <m/>
    <x v="0"/>
    <m/>
    <m/>
    <m/>
    <m/>
    <m/>
    <x v="7"/>
    <m/>
    <x v="4"/>
  </r>
  <r>
    <x v="1010"/>
    <m/>
    <m/>
    <x v="66"/>
    <m/>
    <m/>
    <m/>
    <m/>
    <m/>
    <x v="0"/>
    <m/>
    <m/>
    <m/>
    <m/>
    <m/>
    <x v="7"/>
    <m/>
    <x v="4"/>
  </r>
  <r>
    <x v="1010"/>
    <m/>
    <m/>
    <x v="66"/>
    <m/>
    <m/>
    <m/>
    <m/>
    <m/>
    <x v="0"/>
    <m/>
    <m/>
    <m/>
    <m/>
    <m/>
    <x v="7"/>
    <m/>
    <x v="4"/>
  </r>
  <r>
    <x v="1010"/>
    <m/>
    <m/>
    <x v="66"/>
    <m/>
    <m/>
    <m/>
    <m/>
    <m/>
    <x v="0"/>
    <m/>
    <m/>
    <m/>
    <m/>
    <m/>
    <x v="7"/>
    <m/>
    <x v="4"/>
  </r>
  <r>
    <x v="1010"/>
    <m/>
    <m/>
    <x v="66"/>
    <m/>
    <m/>
    <m/>
    <m/>
    <m/>
    <x v="0"/>
    <m/>
    <m/>
    <m/>
    <m/>
    <m/>
    <x v="7"/>
    <m/>
    <x v="4"/>
  </r>
  <r>
    <x v="1010"/>
    <m/>
    <m/>
    <x v="66"/>
    <m/>
    <m/>
    <m/>
    <m/>
    <m/>
    <x v="0"/>
    <m/>
    <m/>
    <m/>
    <m/>
    <m/>
    <x v="7"/>
    <m/>
    <x v="4"/>
  </r>
  <r>
    <x v="1010"/>
    <m/>
    <m/>
    <x v="66"/>
    <m/>
    <m/>
    <m/>
    <m/>
    <m/>
    <x v="0"/>
    <m/>
    <m/>
    <m/>
    <m/>
    <m/>
    <x v="7"/>
    <m/>
    <x v="4"/>
  </r>
  <r>
    <x v="1010"/>
    <m/>
    <m/>
    <x v="66"/>
    <m/>
    <m/>
    <m/>
    <m/>
    <m/>
    <x v="0"/>
    <m/>
    <m/>
    <m/>
    <m/>
    <m/>
    <x v="7"/>
    <m/>
    <x v="4"/>
  </r>
  <r>
    <x v="1010"/>
    <m/>
    <m/>
    <x v="66"/>
    <m/>
    <m/>
    <m/>
    <m/>
    <m/>
    <x v="0"/>
    <m/>
    <m/>
    <m/>
    <m/>
    <m/>
    <x v="7"/>
    <m/>
    <x v="4"/>
  </r>
  <r>
    <x v="1010"/>
    <m/>
    <m/>
    <x v="66"/>
    <m/>
    <m/>
    <m/>
    <m/>
    <m/>
    <x v="0"/>
    <m/>
    <m/>
    <m/>
    <m/>
    <m/>
    <x v="7"/>
    <m/>
    <x v="4"/>
  </r>
  <r>
    <x v="1010"/>
    <m/>
    <m/>
    <x v="66"/>
    <m/>
    <m/>
    <m/>
    <m/>
    <m/>
    <x v="0"/>
    <m/>
    <m/>
    <m/>
    <m/>
    <m/>
    <x v="7"/>
    <m/>
    <x v="4"/>
  </r>
  <r>
    <x v="1010"/>
    <m/>
    <m/>
    <x v="66"/>
    <m/>
    <m/>
    <m/>
    <m/>
    <m/>
    <x v="0"/>
    <m/>
    <m/>
    <m/>
    <m/>
    <m/>
    <x v="7"/>
    <m/>
    <x v="4"/>
  </r>
  <r>
    <x v="1010"/>
    <m/>
    <m/>
    <x v="66"/>
    <m/>
    <m/>
    <m/>
    <m/>
    <m/>
    <x v="0"/>
    <m/>
    <m/>
    <m/>
    <m/>
    <m/>
    <x v="7"/>
    <m/>
    <x v="4"/>
  </r>
  <r>
    <x v="1010"/>
    <m/>
    <m/>
    <x v="66"/>
    <m/>
    <m/>
    <m/>
    <m/>
    <m/>
    <x v="0"/>
    <m/>
    <m/>
    <m/>
    <m/>
    <m/>
    <x v="7"/>
    <m/>
    <x v="4"/>
  </r>
  <r>
    <x v="1010"/>
    <m/>
    <m/>
    <x v="66"/>
    <m/>
    <m/>
    <m/>
    <m/>
    <m/>
    <x v="0"/>
    <m/>
    <m/>
    <m/>
    <m/>
    <m/>
    <x v="7"/>
    <m/>
    <x v="4"/>
  </r>
  <r>
    <x v="1010"/>
    <m/>
    <m/>
    <x v="66"/>
    <m/>
    <m/>
    <m/>
    <m/>
    <m/>
    <x v="0"/>
    <m/>
    <m/>
    <m/>
    <m/>
    <m/>
    <x v="7"/>
    <m/>
    <x v="4"/>
  </r>
  <r>
    <x v="1010"/>
    <m/>
    <m/>
    <x v="66"/>
    <m/>
    <m/>
    <m/>
    <m/>
    <m/>
    <x v="0"/>
    <m/>
    <m/>
    <m/>
    <m/>
    <m/>
    <x v="7"/>
    <m/>
    <x v="4"/>
  </r>
  <r>
    <x v="1010"/>
    <m/>
    <m/>
    <x v="66"/>
    <m/>
    <m/>
    <m/>
    <m/>
    <m/>
    <x v="0"/>
    <m/>
    <m/>
    <m/>
    <m/>
    <m/>
    <x v="7"/>
    <m/>
    <x v="4"/>
  </r>
  <r>
    <x v="1010"/>
    <m/>
    <m/>
    <x v="66"/>
    <m/>
    <m/>
    <m/>
    <m/>
    <m/>
    <x v="0"/>
    <m/>
    <m/>
    <m/>
    <m/>
    <m/>
    <x v="7"/>
    <m/>
    <x v="4"/>
  </r>
  <r>
    <x v="1010"/>
    <m/>
    <m/>
    <x v="66"/>
    <m/>
    <m/>
    <m/>
    <m/>
    <m/>
    <x v="0"/>
    <m/>
    <m/>
    <m/>
    <m/>
    <m/>
    <x v="7"/>
    <m/>
    <x v="4"/>
  </r>
  <r>
    <x v="1010"/>
    <m/>
    <m/>
    <x v="66"/>
    <m/>
    <m/>
    <m/>
    <m/>
    <m/>
    <x v="0"/>
    <m/>
    <m/>
    <m/>
    <m/>
    <m/>
    <x v="7"/>
    <m/>
    <x v="4"/>
  </r>
  <r>
    <x v="1010"/>
    <m/>
    <m/>
    <x v="66"/>
    <m/>
    <m/>
    <m/>
    <m/>
    <m/>
    <x v="0"/>
    <m/>
    <m/>
    <m/>
    <m/>
    <m/>
    <x v="7"/>
    <m/>
    <x v="4"/>
  </r>
  <r>
    <x v="1010"/>
    <m/>
    <m/>
    <x v="66"/>
    <m/>
    <m/>
    <m/>
    <m/>
    <m/>
    <x v="0"/>
    <m/>
    <m/>
    <m/>
    <m/>
    <m/>
    <x v="7"/>
    <m/>
    <x v="4"/>
  </r>
  <r>
    <x v="1010"/>
    <m/>
    <m/>
    <x v="66"/>
    <m/>
    <m/>
    <m/>
    <m/>
    <m/>
    <x v="0"/>
    <m/>
    <m/>
    <m/>
    <m/>
    <m/>
    <x v="7"/>
    <m/>
    <x v="4"/>
  </r>
  <r>
    <x v="1010"/>
    <m/>
    <m/>
    <x v="66"/>
    <m/>
    <m/>
    <m/>
    <m/>
    <m/>
    <x v="0"/>
    <m/>
    <m/>
    <m/>
    <m/>
    <m/>
    <x v="7"/>
    <m/>
    <x v="4"/>
  </r>
  <r>
    <x v="1010"/>
    <m/>
    <m/>
    <x v="66"/>
    <m/>
    <m/>
    <m/>
    <m/>
    <m/>
    <x v="0"/>
    <m/>
    <m/>
    <m/>
    <m/>
    <m/>
    <x v="7"/>
    <m/>
    <x v="4"/>
  </r>
  <r>
    <x v="1010"/>
    <m/>
    <m/>
    <x v="66"/>
    <m/>
    <m/>
    <m/>
    <m/>
    <m/>
    <x v="0"/>
    <m/>
    <m/>
    <m/>
    <m/>
    <m/>
    <x v="7"/>
    <m/>
    <x v="4"/>
  </r>
  <r>
    <x v="1010"/>
    <m/>
    <m/>
    <x v="66"/>
    <m/>
    <m/>
    <m/>
    <m/>
    <m/>
    <x v="0"/>
    <m/>
    <m/>
    <m/>
    <m/>
    <m/>
    <x v="7"/>
    <m/>
    <x v="4"/>
  </r>
  <r>
    <x v="1010"/>
    <m/>
    <m/>
    <x v="66"/>
    <m/>
    <m/>
    <m/>
    <m/>
    <m/>
    <x v="0"/>
    <m/>
    <m/>
    <m/>
    <m/>
    <m/>
    <x v="7"/>
    <m/>
    <x v="4"/>
  </r>
  <r>
    <x v="1010"/>
    <m/>
    <m/>
    <x v="66"/>
    <m/>
    <m/>
    <m/>
    <m/>
    <m/>
    <x v="0"/>
    <m/>
    <m/>
    <m/>
    <m/>
    <m/>
    <x v="7"/>
    <m/>
    <x v="4"/>
  </r>
  <r>
    <x v="1010"/>
    <m/>
    <m/>
    <x v="66"/>
    <m/>
    <m/>
    <m/>
    <m/>
    <m/>
    <x v="0"/>
    <m/>
    <m/>
    <m/>
    <m/>
    <m/>
    <x v="7"/>
    <m/>
    <x v="4"/>
  </r>
  <r>
    <x v="1010"/>
    <m/>
    <m/>
    <x v="66"/>
    <m/>
    <m/>
    <m/>
    <m/>
    <m/>
    <x v="0"/>
    <m/>
    <m/>
    <m/>
    <m/>
    <m/>
    <x v="7"/>
    <m/>
    <x v="4"/>
  </r>
  <r>
    <x v="1010"/>
    <m/>
    <m/>
    <x v="66"/>
    <m/>
    <m/>
    <m/>
    <m/>
    <m/>
    <x v="0"/>
    <m/>
    <m/>
    <m/>
    <m/>
    <m/>
    <x v="7"/>
    <m/>
    <x v="4"/>
  </r>
  <r>
    <x v="1010"/>
    <m/>
    <m/>
    <x v="66"/>
    <m/>
    <m/>
    <m/>
    <m/>
    <m/>
    <x v="0"/>
    <m/>
    <m/>
    <m/>
    <m/>
    <m/>
    <x v="7"/>
    <m/>
    <x v="4"/>
  </r>
  <r>
    <x v="1010"/>
    <m/>
    <m/>
    <x v="66"/>
    <m/>
    <m/>
    <m/>
    <m/>
    <m/>
    <x v="0"/>
    <m/>
    <m/>
    <m/>
    <m/>
    <m/>
    <x v="7"/>
    <m/>
    <x v="4"/>
  </r>
  <r>
    <x v="1010"/>
    <m/>
    <m/>
    <x v="66"/>
    <m/>
    <m/>
    <m/>
    <m/>
    <m/>
    <x v="0"/>
    <m/>
    <m/>
    <m/>
    <m/>
    <m/>
    <x v="7"/>
    <m/>
    <x v="4"/>
  </r>
  <r>
    <x v="1010"/>
    <m/>
    <m/>
    <x v="66"/>
    <m/>
    <m/>
    <m/>
    <m/>
    <m/>
    <x v="0"/>
    <m/>
    <m/>
    <m/>
    <m/>
    <m/>
    <x v="7"/>
    <m/>
    <x v="4"/>
  </r>
  <r>
    <x v="1010"/>
    <m/>
    <m/>
    <x v="66"/>
    <m/>
    <m/>
    <m/>
    <m/>
    <m/>
    <x v="0"/>
    <m/>
    <m/>
    <m/>
    <m/>
    <m/>
    <x v="7"/>
    <m/>
    <x v="4"/>
  </r>
  <r>
    <x v="1010"/>
    <m/>
    <m/>
    <x v="66"/>
    <m/>
    <m/>
    <m/>
    <m/>
    <m/>
    <x v="0"/>
    <m/>
    <m/>
    <m/>
    <m/>
    <m/>
    <x v="7"/>
    <m/>
    <x v="4"/>
  </r>
  <r>
    <x v="1010"/>
    <m/>
    <m/>
    <x v="66"/>
    <m/>
    <m/>
    <m/>
    <m/>
    <m/>
    <x v="0"/>
    <m/>
    <m/>
    <m/>
    <m/>
    <m/>
    <x v="7"/>
    <m/>
    <x v="4"/>
  </r>
  <r>
    <x v="1010"/>
    <m/>
    <m/>
    <x v="66"/>
    <m/>
    <m/>
    <m/>
    <m/>
    <m/>
    <x v="0"/>
    <m/>
    <m/>
    <m/>
    <m/>
    <m/>
    <x v="7"/>
    <m/>
    <x v="4"/>
  </r>
  <r>
    <x v="1010"/>
    <m/>
    <m/>
    <x v="66"/>
    <m/>
    <m/>
    <m/>
    <m/>
    <m/>
    <x v="0"/>
    <m/>
    <m/>
    <m/>
    <m/>
    <m/>
    <x v="7"/>
    <m/>
    <x v="4"/>
  </r>
  <r>
    <x v="1010"/>
    <m/>
    <m/>
    <x v="66"/>
    <m/>
    <m/>
    <m/>
    <m/>
    <m/>
    <x v="0"/>
    <m/>
    <m/>
    <m/>
    <m/>
    <m/>
    <x v="7"/>
    <m/>
    <x v="4"/>
  </r>
  <r>
    <x v="1010"/>
    <m/>
    <m/>
    <x v="66"/>
    <m/>
    <m/>
    <m/>
    <m/>
    <m/>
    <x v="0"/>
    <m/>
    <m/>
    <m/>
    <m/>
    <m/>
    <x v="7"/>
    <m/>
    <x v="4"/>
  </r>
  <r>
    <x v="1010"/>
    <m/>
    <m/>
    <x v="66"/>
    <m/>
    <m/>
    <m/>
    <m/>
    <m/>
    <x v="0"/>
    <m/>
    <m/>
    <m/>
    <m/>
    <m/>
    <x v="7"/>
    <m/>
    <x v="4"/>
  </r>
  <r>
    <x v="1010"/>
    <m/>
    <m/>
    <x v="66"/>
    <m/>
    <m/>
    <m/>
    <m/>
    <m/>
    <x v="0"/>
    <m/>
    <m/>
    <m/>
    <m/>
    <m/>
    <x v="7"/>
    <m/>
    <x v="4"/>
  </r>
  <r>
    <x v="1010"/>
    <m/>
    <m/>
    <x v="66"/>
    <m/>
    <m/>
    <m/>
    <m/>
    <m/>
    <x v="0"/>
    <m/>
    <m/>
    <m/>
    <m/>
    <m/>
    <x v="7"/>
    <m/>
    <x v="4"/>
  </r>
  <r>
    <x v="1010"/>
    <m/>
    <m/>
    <x v="66"/>
    <m/>
    <m/>
    <m/>
    <m/>
    <m/>
    <x v="0"/>
    <m/>
    <m/>
    <m/>
    <m/>
    <m/>
    <x v="7"/>
    <m/>
    <x v="4"/>
  </r>
  <r>
    <x v="1010"/>
    <m/>
    <m/>
    <x v="66"/>
    <m/>
    <m/>
    <m/>
    <m/>
    <m/>
    <x v="0"/>
    <m/>
    <m/>
    <m/>
    <m/>
    <m/>
    <x v="7"/>
    <m/>
    <x v="4"/>
  </r>
  <r>
    <x v="1010"/>
    <m/>
    <m/>
    <x v="66"/>
    <m/>
    <m/>
    <m/>
    <m/>
    <m/>
    <x v="0"/>
    <m/>
    <m/>
    <m/>
    <m/>
    <m/>
    <x v="7"/>
    <m/>
    <x v="4"/>
  </r>
  <r>
    <x v="1010"/>
    <m/>
    <m/>
    <x v="66"/>
    <m/>
    <m/>
    <m/>
    <m/>
    <m/>
    <x v="0"/>
    <m/>
    <m/>
    <m/>
    <m/>
    <m/>
    <x v="7"/>
    <m/>
    <x v="4"/>
  </r>
  <r>
    <x v="1010"/>
    <m/>
    <m/>
    <x v="66"/>
    <m/>
    <m/>
    <m/>
    <m/>
    <m/>
    <x v="0"/>
    <m/>
    <m/>
    <m/>
    <m/>
    <m/>
    <x v="7"/>
    <m/>
    <x v="4"/>
  </r>
  <r>
    <x v="1010"/>
    <m/>
    <m/>
    <x v="66"/>
    <m/>
    <m/>
    <m/>
    <m/>
    <m/>
    <x v="0"/>
    <m/>
    <m/>
    <m/>
    <m/>
    <m/>
    <x v="7"/>
    <m/>
    <x v="4"/>
  </r>
  <r>
    <x v="1010"/>
    <m/>
    <m/>
    <x v="66"/>
    <m/>
    <m/>
    <m/>
    <m/>
    <m/>
    <x v="0"/>
    <m/>
    <m/>
    <m/>
    <m/>
    <m/>
    <x v="7"/>
    <m/>
    <x v="4"/>
  </r>
  <r>
    <x v="1010"/>
    <m/>
    <m/>
    <x v="66"/>
    <m/>
    <m/>
    <m/>
    <m/>
    <m/>
    <x v="0"/>
    <m/>
    <m/>
    <m/>
    <m/>
    <m/>
    <x v="7"/>
    <m/>
    <x v="4"/>
  </r>
  <r>
    <x v="1010"/>
    <m/>
    <m/>
    <x v="66"/>
    <m/>
    <m/>
    <m/>
    <m/>
    <m/>
    <x v="0"/>
    <m/>
    <m/>
    <m/>
    <m/>
    <m/>
    <x v="7"/>
    <m/>
    <x v="4"/>
  </r>
  <r>
    <x v="1010"/>
    <m/>
    <m/>
    <x v="66"/>
    <m/>
    <m/>
    <m/>
    <m/>
    <m/>
    <x v="0"/>
    <m/>
    <m/>
    <m/>
    <m/>
    <m/>
    <x v="7"/>
    <m/>
    <x v="4"/>
  </r>
  <r>
    <x v="1010"/>
    <m/>
    <m/>
    <x v="66"/>
    <m/>
    <m/>
    <m/>
    <m/>
    <m/>
    <x v="0"/>
    <m/>
    <m/>
    <m/>
    <m/>
    <m/>
    <x v="7"/>
    <m/>
    <x v="4"/>
  </r>
  <r>
    <x v="1010"/>
    <m/>
    <m/>
    <x v="66"/>
    <m/>
    <m/>
    <m/>
    <m/>
    <m/>
    <x v="0"/>
    <m/>
    <m/>
    <m/>
    <m/>
    <m/>
    <x v="7"/>
    <m/>
    <x v="4"/>
  </r>
  <r>
    <x v="1010"/>
    <m/>
    <m/>
    <x v="66"/>
    <m/>
    <m/>
    <m/>
    <m/>
    <m/>
    <x v="0"/>
    <m/>
    <m/>
    <m/>
    <m/>
    <m/>
    <x v="7"/>
    <m/>
    <x v="4"/>
  </r>
  <r>
    <x v="1010"/>
    <m/>
    <m/>
    <x v="66"/>
    <m/>
    <m/>
    <m/>
    <m/>
    <m/>
    <x v="0"/>
    <m/>
    <m/>
    <m/>
    <m/>
    <m/>
    <x v="7"/>
    <m/>
    <x v="4"/>
  </r>
  <r>
    <x v="1010"/>
    <m/>
    <m/>
    <x v="66"/>
    <m/>
    <m/>
    <m/>
    <m/>
    <m/>
    <x v="0"/>
    <m/>
    <m/>
    <m/>
    <m/>
    <m/>
    <x v="7"/>
    <m/>
    <x v="4"/>
  </r>
  <r>
    <x v="1010"/>
    <m/>
    <m/>
    <x v="66"/>
    <m/>
    <m/>
    <m/>
    <m/>
    <m/>
    <x v="0"/>
    <m/>
    <m/>
    <m/>
    <m/>
    <m/>
    <x v="7"/>
    <m/>
    <x v="4"/>
  </r>
  <r>
    <x v="1010"/>
    <m/>
    <m/>
    <x v="66"/>
    <m/>
    <m/>
    <m/>
    <m/>
    <m/>
    <x v="0"/>
    <m/>
    <m/>
    <m/>
    <m/>
    <m/>
    <x v="7"/>
    <m/>
    <x v="4"/>
  </r>
  <r>
    <x v="1010"/>
    <m/>
    <m/>
    <x v="66"/>
    <m/>
    <m/>
    <m/>
    <m/>
    <m/>
    <x v="0"/>
    <m/>
    <m/>
    <m/>
    <m/>
    <m/>
    <x v="7"/>
    <m/>
    <x v="4"/>
  </r>
  <r>
    <x v="1010"/>
    <m/>
    <m/>
    <x v="66"/>
    <m/>
    <m/>
    <m/>
    <m/>
    <m/>
    <x v="0"/>
    <m/>
    <m/>
    <m/>
    <m/>
    <m/>
    <x v="7"/>
    <m/>
    <x v="4"/>
  </r>
  <r>
    <x v="1010"/>
    <m/>
    <m/>
    <x v="66"/>
    <m/>
    <m/>
    <m/>
    <m/>
    <m/>
    <x v="0"/>
    <m/>
    <m/>
    <m/>
    <m/>
    <m/>
    <x v="7"/>
    <m/>
    <x v="4"/>
  </r>
  <r>
    <x v="1010"/>
    <m/>
    <m/>
    <x v="66"/>
    <m/>
    <m/>
    <m/>
    <m/>
    <m/>
    <x v="0"/>
    <m/>
    <m/>
    <m/>
    <m/>
    <m/>
    <x v="7"/>
    <m/>
    <x v="4"/>
  </r>
  <r>
    <x v="1010"/>
    <m/>
    <m/>
    <x v="66"/>
    <m/>
    <m/>
    <m/>
    <m/>
    <m/>
    <x v="0"/>
    <m/>
    <m/>
    <m/>
    <m/>
    <m/>
    <x v="7"/>
    <m/>
    <x v="4"/>
  </r>
  <r>
    <x v="1010"/>
    <m/>
    <m/>
    <x v="66"/>
    <m/>
    <m/>
    <m/>
    <m/>
    <m/>
    <x v="0"/>
    <m/>
    <m/>
    <m/>
    <m/>
    <m/>
    <x v="7"/>
    <m/>
    <x v="4"/>
  </r>
  <r>
    <x v="1010"/>
    <m/>
    <m/>
    <x v="66"/>
    <m/>
    <m/>
    <m/>
    <m/>
    <m/>
    <x v="0"/>
    <m/>
    <m/>
    <m/>
    <m/>
    <m/>
    <x v="7"/>
    <m/>
    <x v="4"/>
  </r>
  <r>
    <x v="1010"/>
    <m/>
    <m/>
    <x v="66"/>
    <m/>
    <m/>
    <m/>
    <m/>
    <m/>
    <x v="0"/>
    <m/>
    <m/>
    <m/>
    <m/>
    <m/>
    <x v="7"/>
    <m/>
    <x v="4"/>
  </r>
  <r>
    <x v="1010"/>
    <m/>
    <m/>
    <x v="66"/>
    <m/>
    <m/>
    <m/>
    <m/>
    <m/>
    <x v="0"/>
    <m/>
    <m/>
    <m/>
    <m/>
    <m/>
    <x v="7"/>
    <m/>
    <x v="4"/>
  </r>
  <r>
    <x v="1010"/>
    <m/>
    <m/>
    <x v="66"/>
    <m/>
    <m/>
    <m/>
    <m/>
    <m/>
    <x v="0"/>
    <m/>
    <m/>
    <m/>
    <m/>
    <m/>
    <x v="7"/>
    <m/>
    <x v="4"/>
  </r>
  <r>
    <x v="1010"/>
    <m/>
    <m/>
    <x v="66"/>
    <m/>
    <m/>
    <m/>
    <m/>
    <m/>
    <x v="0"/>
    <m/>
    <m/>
    <m/>
    <m/>
    <m/>
    <x v="7"/>
    <m/>
    <x v="4"/>
  </r>
  <r>
    <x v="1010"/>
    <m/>
    <m/>
    <x v="66"/>
    <m/>
    <m/>
    <m/>
    <m/>
    <m/>
    <x v="0"/>
    <m/>
    <m/>
    <m/>
    <m/>
    <m/>
    <x v="7"/>
    <m/>
    <x v="4"/>
  </r>
  <r>
    <x v="1010"/>
    <m/>
    <m/>
    <x v="66"/>
    <m/>
    <m/>
    <m/>
    <m/>
    <m/>
    <x v="0"/>
    <m/>
    <m/>
    <m/>
    <m/>
    <m/>
    <x v="7"/>
    <m/>
    <x v="4"/>
  </r>
  <r>
    <x v="1010"/>
    <m/>
    <m/>
    <x v="66"/>
    <m/>
    <m/>
    <m/>
    <m/>
    <m/>
    <x v="0"/>
    <m/>
    <m/>
    <m/>
    <m/>
    <m/>
    <x v="7"/>
    <m/>
    <x v="4"/>
  </r>
  <r>
    <x v="1010"/>
    <m/>
    <m/>
    <x v="66"/>
    <m/>
    <m/>
    <m/>
    <m/>
    <m/>
    <x v="0"/>
    <m/>
    <m/>
    <m/>
    <m/>
    <m/>
    <x v="7"/>
    <m/>
    <x v="4"/>
  </r>
  <r>
    <x v="1010"/>
    <m/>
    <m/>
    <x v="66"/>
    <m/>
    <m/>
    <m/>
    <m/>
    <m/>
    <x v="0"/>
    <m/>
    <m/>
    <m/>
    <m/>
    <m/>
    <x v="7"/>
    <m/>
    <x v="4"/>
  </r>
  <r>
    <x v="1010"/>
    <m/>
    <m/>
    <x v="66"/>
    <m/>
    <m/>
    <m/>
    <m/>
    <m/>
    <x v="0"/>
    <m/>
    <m/>
    <m/>
    <m/>
    <m/>
    <x v="7"/>
    <m/>
    <x v="4"/>
  </r>
  <r>
    <x v="1010"/>
    <m/>
    <m/>
    <x v="66"/>
    <m/>
    <m/>
    <m/>
    <m/>
    <m/>
    <x v="0"/>
    <m/>
    <m/>
    <m/>
    <m/>
    <m/>
    <x v="7"/>
    <m/>
    <x v="4"/>
  </r>
  <r>
    <x v="1010"/>
    <m/>
    <m/>
    <x v="66"/>
    <m/>
    <m/>
    <m/>
    <m/>
    <m/>
    <x v="0"/>
    <m/>
    <m/>
    <m/>
    <m/>
    <m/>
    <x v="7"/>
    <m/>
    <x v="4"/>
  </r>
  <r>
    <x v="1010"/>
    <m/>
    <m/>
    <x v="66"/>
    <m/>
    <m/>
    <m/>
    <m/>
    <m/>
    <x v="0"/>
    <m/>
    <m/>
    <m/>
    <m/>
    <m/>
    <x v="7"/>
    <m/>
    <x v="4"/>
  </r>
  <r>
    <x v="1010"/>
    <m/>
    <m/>
    <x v="66"/>
    <m/>
    <m/>
    <m/>
    <m/>
    <m/>
    <x v="0"/>
    <m/>
    <m/>
    <m/>
    <m/>
    <m/>
    <x v="7"/>
    <m/>
    <x v="4"/>
  </r>
  <r>
    <x v="1010"/>
    <m/>
    <m/>
    <x v="66"/>
    <m/>
    <m/>
    <m/>
    <m/>
    <m/>
    <x v="0"/>
    <m/>
    <m/>
    <m/>
    <m/>
    <m/>
    <x v="7"/>
    <m/>
    <x v="4"/>
  </r>
  <r>
    <x v="1010"/>
    <m/>
    <m/>
    <x v="66"/>
    <m/>
    <m/>
    <m/>
    <m/>
    <m/>
    <x v="0"/>
    <m/>
    <m/>
    <m/>
    <m/>
    <m/>
    <x v="7"/>
    <m/>
    <x v="4"/>
  </r>
  <r>
    <x v="1010"/>
    <m/>
    <m/>
    <x v="66"/>
    <m/>
    <m/>
    <m/>
    <m/>
    <m/>
    <x v="0"/>
    <m/>
    <m/>
    <m/>
    <m/>
    <m/>
    <x v="7"/>
    <m/>
    <x v="4"/>
  </r>
  <r>
    <x v="1010"/>
    <m/>
    <m/>
    <x v="66"/>
    <m/>
    <m/>
    <m/>
    <m/>
    <m/>
    <x v="0"/>
    <m/>
    <m/>
    <m/>
    <m/>
    <m/>
    <x v="7"/>
    <m/>
    <x v="4"/>
  </r>
  <r>
    <x v="1010"/>
    <m/>
    <m/>
    <x v="66"/>
    <m/>
    <m/>
    <m/>
    <m/>
    <m/>
    <x v="0"/>
    <m/>
    <m/>
    <m/>
    <m/>
    <m/>
    <x v="7"/>
    <m/>
    <x v="4"/>
  </r>
  <r>
    <x v="1010"/>
    <m/>
    <m/>
    <x v="66"/>
    <m/>
    <m/>
    <m/>
    <m/>
    <m/>
    <x v="0"/>
    <m/>
    <m/>
    <m/>
    <m/>
    <m/>
    <x v="7"/>
    <m/>
    <x v="4"/>
  </r>
  <r>
    <x v="1010"/>
    <m/>
    <m/>
    <x v="66"/>
    <m/>
    <m/>
    <m/>
    <m/>
    <m/>
    <x v="0"/>
    <m/>
    <m/>
    <m/>
    <m/>
    <m/>
    <x v="7"/>
    <m/>
    <x v="4"/>
  </r>
  <r>
    <x v="1010"/>
    <m/>
    <m/>
    <x v="66"/>
    <m/>
    <m/>
    <m/>
    <m/>
    <m/>
    <x v="0"/>
    <m/>
    <m/>
    <m/>
    <m/>
    <m/>
    <x v="7"/>
    <m/>
    <x v="4"/>
  </r>
  <r>
    <x v="1010"/>
    <m/>
    <m/>
    <x v="66"/>
    <m/>
    <m/>
    <m/>
    <m/>
    <m/>
    <x v="0"/>
    <m/>
    <m/>
    <m/>
    <m/>
    <m/>
    <x v="7"/>
    <m/>
    <x v="4"/>
  </r>
  <r>
    <x v="1010"/>
    <m/>
    <m/>
    <x v="66"/>
    <m/>
    <m/>
    <m/>
    <m/>
    <m/>
    <x v="0"/>
    <m/>
    <m/>
    <m/>
    <m/>
    <m/>
    <x v="7"/>
    <m/>
    <x v="4"/>
  </r>
  <r>
    <x v="1010"/>
    <m/>
    <m/>
    <x v="66"/>
    <m/>
    <m/>
    <m/>
    <m/>
    <m/>
    <x v="0"/>
    <m/>
    <m/>
    <m/>
    <m/>
    <m/>
    <x v="7"/>
    <m/>
    <x v="4"/>
  </r>
  <r>
    <x v="1010"/>
    <m/>
    <m/>
    <x v="66"/>
    <m/>
    <m/>
    <m/>
    <m/>
    <m/>
    <x v="0"/>
    <m/>
    <m/>
    <m/>
    <m/>
    <m/>
    <x v="7"/>
    <m/>
    <x v="4"/>
  </r>
  <r>
    <x v="1010"/>
    <m/>
    <m/>
    <x v="66"/>
    <m/>
    <m/>
    <m/>
    <m/>
    <m/>
    <x v="0"/>
    <m/>
    <m/>
    <m/>
    <m/>
    <m/>
    <x v="7"/>
    <m/>
    <x v="4"/>
  </r>
  <r>
    <x v="1010"/>
    <m/>
    <m/>
    <x v="66"/>
    <m/>
    <m/>
    <m/>
    <m/>
    <m/>
    <x v="0"/>
    <m/>
    <m/>
    <m/>
    <m/>
    <m/>
    <x v="7"/>
    <m/>
    <x v="4"/>
  </r>
  <r>
    <x v="1010"/>
    <m/>
    <m/>
    <x v="66"/>
    <m/>
    <m/>
    <m/>
    <m/>
    <m/>
    <x v="0"/>
    <m/>
    <m/>
    <m/>
    <m/>
    <m/>
    <x v="7"/>
    <m/>
    <x v="4"/>
  </r>
  <r>
    <x v="1010"/>
    <m/>
    <m/>
    <x v="66"/>
    <m/>
    <m/>
    <m/>
    <m/>
    <m/>
    <x v="0"/>
    <m/>
    <m/>
    <m/>
    <m/>
    <m/>
    <x v="7"/>
    <m/>
    <x v="4"/>
  </r>
  <r>
    <x v="1010"/>
    <m/>
    <m/>
    <x v="66"/>
    <m/>
    <m/>
    <m/>
    <m/>
    <m/>
    <x v="0"/>
    <m/>
    <m/>
    <m/>
    <m/>
    <m/>
    <x v="7"/>
    <m/>
    <x v="4"/>
  </r>
  <r>
    <x v="1010"/>
    <m/>
    <m/>
    <x v="66"/>
    <m/>
    <m/>
    <m/>
    <m/>
    <m/>
    <x v="0"/>
    <m/>
    <m/>
    <m/>
    <m/>
    <m/>
    <x v="7"/>
    <m/>
    <x v="4"/>
  </r>
  <r>
    <x v="1010"/>
    <m/>
    <m/>
    <x v="66"/>
    <m/>
    <m/>
    <m/>
    <m/>
    <m/>
    <x v="0"/>
    <m/>
    <m/>
    <m/>
    <m/>
    <m/>
    <x v="7"/>
    <m/>
    <x v="4"/>
  </r>
  <r>
    <x v="1010"/>
    <m/>
    <m/>
    <x v="66"/>
    <m/>
    <m/>
    <m/>
    <m/>
    <m/>
    <x v="0"/>
    <m/>
    <m/>
    <m/>
    <m/>
    <m/>
    <x v="7"/>
    <m/>
    <x v="4"/>
  </r>
  <r>
    <x v="1010"/>
    <m/>
    <m/>
    <x v="66"/>
    <m/>
    <m/>
    <m/>
    <m/>
    <m/>
    <x v="0"/>
    <m/>
    <m/>
    <m/>
    <m/>
    <m/>
    <x v="7"/>
    <m/>
    <x v="4"/>
  </r>
  <r>
    <x v="1010"/>
    <m/>
    <m/>
    <x v="66"/>
    <m/>
    <m/>
    <m/>
    <m/>
    <m/>
    <x v="0"/>
    <m/>
    <m/>
    <m/>
    <m/>
    <m/>
    <x v="7"/>
    <m/>
    <x v="4"/>
  </r>
  <r>
    <x v="1010"/>
    <m/>
    <m/>
    <x v="66"/>
    <m/>
    <m/>
    <m/>
    <m/>
    <m/>
    <x v="0"/>
    <m/>
    <m/>
    <m/>
    <m/>
    <m/>
    <x v="7"/>
    <m/>
    <x v="4"/>
  </r>
  <r>
    <x v="1010"/>
    <m/>
    <m/>
    <x v="66"/>
    <m/>
    <m/>
    <m/>
    <m/>
    <m/>
    <x v="0"/>
    <m/>
    <m/>
    <m/>
    <m/>
    <m/>
    <x v="7"/>
    <m/>
    <x v="4"/>
  </r>
  <r>
    <x v="1010"/>
    <m/>
    <m/>
    <x v="66"/>
    <m/>
    <m/>
    <m/>
    <m/>
    <m/>
    <x v="0"/>
    <m/>
    <m/>
    <m/>
    <m/>
    <m/>
    <x v="7"/>
    <m/>
    <x v="4"/>
  </r>
  <r>
    <x v="1010"/>
    <m/>
    <m/>
    <x v="66"/>
    <m/>
    <m/>
    <m/>
    <m/>
    <m/>
    <x v="0"/>
    <m/>
    <m/>
    <m/>
    <m/>
    <m/>
    <x v="7"/>
    <m/>
    <x v="4"/>
  </r>
  <r>
    <x v="1010"/>
    <m/>
    <m/>
    <x v="66"/>
    <m/>
    <m/>
    <m/>
    <m/>
    <m/>
    <x v="0"/>
    <m/>
    <m/>
    <m/>
    <m/>
    <m/>
    <x v="7"/>
    <m/>
    <x v="4"/>
  </r>
  <r>
    <x v="1010"/>
    <m/>
    <m/>
    <x v="66"/>
    <m/>
    <m/>
    <m/>
    <m/>
    <m/>
    <x v="0"/>
    <m/>
    <m/>
    <m/>
    <m/>
    <m/>
    <x v="7"/>
    <m/>
    <x v="4"/>
  </r>
  <r>
    <x v="1010"/>
    <m/>
    <m/>
    <x v="66"/>
    <m/>
    <m/>
    <m/>
    <m/>
    <m/>
    <x v="0"/>
    <m/>
    <m/>
    <m/>
    <m/>
    <m/>
    <x v="7"/>
    <m/>
    <x v="4"/>
  </r>
  <r>
    <x v="1010"/>
    <m/>
    <m/>
    <x v="66"/>
    <m/>
    <m/>
    <m/>
    <m/>
    <m/>
    <x v="0"/>
    <m/>
    <m/>
    <m/>
    <m/>
    <m/>
    <x v="7"/>
    <m/>
    <x v="4"/>
  </r>
  <r>
    <x v="1010"/>
    <m/>
    <m/>
    <x v="66"/>
    <m/>
    <m/>
    <m/>
    <m/>
    <m/>
    <x v="0"/>
    <m/>
    <m/>
    <m/>
    <m/>
    <m/>
    <x v="7"/>
    <m/>
    <x v="4"/>
  </r>
  <r>
    <x v="1010"/>
    <m/>
    <m/>
    <x v="66"/>
    <m/>
    <m/>
    <m/>
    <m/>
    <m/>
    <x v="0"/>
    <m/>
    <m/>
    <m/>
    <m/>
    <m/>
    <x v="7"/>
    <m/>
    <x v="4"/>
  </r>
  <r>
    <x v="1010"/>
    <m/>
    <m/>
    <x v="66"/>
    <m/>
    <m/>
    <m/>
    <m/>
    <m/>
    <x v="0"/>
    <m/>
    <m/>
    <m/>
    <m/>
    <m/>
    <x v="7"/>
    <m/>
    <x v="4"/>
  </r>
  <r>
    <x v="1010"/>
    <m/>
    <m/>
    <x v="66"/>
    <m/>
    <m/>
    <m/>
    <m/>
    <m/>
    <x v="0"/>
    <m/>
    <m/>
    <m/>
    <m/>
    <m/>
    <x v="7"/>
    <m/>
    <x v="4"/>
  </r>
  <r>
    <x v="1010"/>
    <m/>
    <m/>
    <x v="66"/>
    <m/>
    <m/>
    <m/>
    <m/>
    <m/>
    <x v="0"/>
    <m/>
    <m/>
    <m/>
    <m/>
    <m/>
    <x v="7"/>
    <m/>
    <x v="4"/>
  </r>
  <r>
    <x v="1010"/>
    <m/>
    <m/>
    <x v="66"/>
    <m/>
    <m/>
    <m/>
    <m/>
    <m/>
    <x v="0"/>
    <m/>
    <m/>
    <m/>
    <m/>
    <m/>
    <x v="7"/>
    <m/>
    <x v="4"/>
  </r>
  <r>
    <x v="1010"/>
    <m/>
    <m/>
    <x v="66"/>
    <m/>
    <m/>
    <m/>
    <m/>
    <m/>
    <x v="0"/>
    <m/>
    <m/>
    <m/>
    <m/>
    <m/>
    <x v="7"/>
    <m/>
    <x v="4"/>
  </r>
  <r>
    <x v="1010"/>
    <m/>
    <m/>
    <x v="66"/>
    <m/>
    <m/>
    <m/>
    <m/>
    <m/>
    <x v="0"/>
    <m/>
    <m/>
    <m/>
    <m/>
    <m/>
    <x v="7"/>
    <m/>
    <x v="4"/>
  </r>
  <r>
    <x v="1010"/>
    <m/>
    <m/>
    <x v="66"/>
    <m/>
    <m/>
    <m/>
    <m/>
    <m/>
    <x v="0"/>
    <m/>
    <m/>
    <m/>
    <m/>
    <m/>
    <x v="7"/>
    <m/>
    <x v="4"/>
  </r>
  <r>
    <x v="1010"/>
    <m/>
    <m/>
    <x v="66"/>
    <m/>
    <m/>
    <m/>
    <m/>
    <m/>
    <x v="0"/>
    <m/>
    <m/>
    <m/>
    <m/>
    <m/>
    <x v="7"/>
    <m/>
    <x v="4"/>
  </r>
  <r>
    <x v="1010"/>
    <m/>
    <m/>
    <x v="66"/>
    <m/>
    <m/>
    <m/>
    <m/>
    <m/>
    <x v="0"/>
    <m/>
    <m/>
    <m/>
    <m/>
    <m/>
    <x v="7"/>
    <m/>
    <x v="4"/>
  </r>
  <r>
    <x v="1010"/>
    <m/>
    <m/>
    <x v="66"/>
    <m/>
    <m/>
    <m/>
    <m/>
    <m/>
    <x v="0"/>
    <m/>
    <m/>
    <m/>
    <m/>
    <m/>
    <x v="7"/>
    <m/>
    <x v="4"/>
  </r>
  <r>
    <x v="1010"/>
    <m/>
    <m/>
    <x v="66"/>
    <m/>
    <m/>
    <m/>
    <m/>
    <m/>
    <x v="0"/>
    <m/>
    <m/>
    <m/>
    <m/>
    <m/>
    <x v="7"/>
    <m/>
    <x v="4"/>
  </r>
  <r>
    <x v="1010"/>
    <m/>
    <m/>
    <x v="66"/>
    <m/>
    <m/>
    <m/>
    <m/>
    <m/>
    <x v="0"/>
    <m/>
    <m/>
    <m/>
    <m/>
    <m/>
    <x v="7"/>
    <m/>
    <x v="4"/>
  </r>
  <r>
    <x v="1010"/>
    <m/>
    <m/>
    <x v="66"/>
    <m/>
    <m/>
    <m/>
    <m/>
    <m/>
    <x v="0"/>
    <m/>
    <m/>
    <m/>
    <m/>
    <m/>
    <x v="7"/>
    <m/>
    <x v="4"/>
  </r>
  <r>
    <x v="1010"/>
    <m/>
    <m/>
    <x v="66"/>
    <m/>
    <m/>
    <m/>
    <m/>
    <m/>
    <x v="0"/>
    <m/>
    <m/>
    <m/>
    <m/>
    <m/>
    <x v="7"/>
    <m/>
    <x v="4"/>
  </r>
  <r>
    <x v="1010"/>
    <m/>
    <m/>
    <x v="66"/>
    <m/>
    <m/>
    <m/>
    <m/>
    <m/>
    <x v="0"/>
    <m/>
    <m/>
    <m/>
    <m/>
    <m/>
    <x v="7"/>
    <m/>
    <x v="4"/>
  </r>
  <r>
    <x v="1010"/>
    <m/>
    <m/>
    <x v="66"/>
    <m/>
    <m/>
    <m/>
    <m/>
    <m/>
    <x v="0"/>
    <m/>
    <m/>
    <m/>
    <m/>
    <m/>
    <x v="7"/>
    <m/>
    <x v="4"/>
  </r>
  <r>
    <x v="1010"/>
    <m/>
    <m/>
    <x v="66"/>
    <m/>
    <m/>
    <m/>
    <m/>
    <m/>
    <x v="0"/>
    <m/>
    <m/>
    <m/>
    <m/>
    <m/>
    <x v="7"/>
    <m/>
    <x v="4"/>
  </r>
  <r>
    <x v="1010"/>
    <m/>
    <m/>
    <x v="66"/>
    <m/>
    <m/>
    <m/>
    <m/>
    <m/>
    <x v="0"/>
    <m/>
    <m/>
    <m/>
    <m/>
    <m/>
    <x v="7"/>
    <m/>
    <x v="4"/>
  </r>
  <r>
    <x v="1010"/>
    <m/>
    <m/>
    <x v="66"/>
    <m/>
    <m/>
    <m/>
    <m/>
    <m/>
    <x v="0"/>
    <m/>
    <m/>
    <m/>
    <m/>
    <m/>
    <x v="7"/>
    <m/>
    <x v="4"/>
  </r>
  <r>
    <x v="1010"/>
    <m/>
    <m/>
    <x v="66"/>
    <m/>
    <m/>
    <m/>
    <m/>
    <m/>
    <x v="0"/>
    <m/>
    <m/>
    <m/>
    <m/>
    <m/>
    <x v="7"/>
    <m/>
    <x v="4"/>
  </r>
  <r>
    <x v="1010"/>
    <m/>
    <m/>
    <x v="66"/>
    <m/>
    <m/>
    <m/>
    <m/>
    <m/>
    <x v="0"/>
    <m/>
    <m/>
    <m/>
    <m/>
    <m/>
    <x v="7"/>
    <m/>
    <x v="4"/>
  </r>
  <r>
    <x v="1010"/>
    <m/>
    <m/>
    <x v="66"/>
    <m/>
    <m/>
    <m/>
    <m/>
    <m/>
    <x v="0"/>
    <m/>
    <m/>
    <m/>
    <m/>
    <m/>
    <x v="7"/>
    <m/>
    <x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C583F35-B11C-4B22-B148-D98209EB1863}" name="PivotTable1" cacheId="2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A3:C1015" firstHeaderRow="0" firstDataRow="1" firstDataCol="1"/>
  <pivotFields count="18">
    <pivotField axis="axisRow" showAll="0">
      <items count="1012">
        <item x="531"/>
        <item x="453"/>
        <item x="1005"/>
        <item x="408"/>
        <item x="241"/>
        <item x="846"/>
        <item x="285"/>
        <item x="514"/>
        <item x="357"/>
        <item x="482"/>
        <item x="168"/>
        <item x="920"/>
        <item x="834"/>
        <item x="329"/>
        <item x="401"/>
        <item x="135"/>
        <item x="636"/>
        <item x="517"/>
        <item x="395"/>
        <item x="738"/>
        <item x="128"/>
        <item x="351"/>
        <item x="474"/>
        <item x="120"/>
        <item x="914"/>
        <item x="753"/>
        <item x="843"/>
        <item x="306"/>
        <item x="635"/>
        <item x="459"/>
        <item x="932"/>
        <item x="653"/>
        <item x="205"/>
        <item x="21"/>
        <item x="537"/>
        <item x="26"/>
        <item x="92"/>
        <item x="108"/>
        <item x="687"/>
        <item x="839"/>
        <item x="343"/>
        <item x="313"/>
        <item x="925"/>
        <item x="380"/>
        <item x="996"/>
        <item x="584"/>
        <item x="504"/>
        <item x="61"/>
        <item x="759"/>
        <item x="534"/>
        <item x="80"/>
        <item x="968"/>
        <item x="859"/>
        <item x="41"/>
        <item x="650"/>
        <item x="374"/>
        <item x="396"/>
        <item x="65"/>
        <item x="700"/>
        <item x="559"/>
        <item x="203"/>
        <item x="693"/>
        <item x="213"/>
        <item x="102"/>
        <item x="249"/>
        <item x="298"/>
        <item x="291"/>
        <item x="443"/>
        <item x="681"/>
        <item x="819"/>
        <item x="458"/>
        <item x="74"/>
        <item x="874"/>
        <item x="854"/>
        <item x="252"/>
        <item x="797"/>
        <item x="118"/>
        <item x="72"/>
        <item x="484"/>
        <item x="694"/>
        <item x="804"/>
        <item x="149"/>
        <item x="434"/>
        <item x="34"/>
        <item x="212"/>
        <item x="391"/>
        <item x="191"/>
        <item x="957"/>
        <item x="456"/>
        <item x="140"/>
        <item x="936"/>
        <item x="271"/>
        <item x="542"/>
        <item x="682"/>
        <item x="116"/>
        <item x="428"/>
        <item x="643"/>
        <item x="875"/>
        <item x="942"/>
        <item x="2"/>
        <item x="84"/>
        <item x="864"/>
        <item x="179"/>
        <item x="352"/>
        <item x="196"/>
        <item x="217"/>
        <item x="593"/>
        <item x="951"/>
        <item x="25"/>
        <item x="550"/>
        <item x="883"/>
        <item x="898"/>
        <item x="206"/>
        <item x="160"/>
        <item x="596"/>
        <item x="126"/>
        <item x="541"/>
        <item x="163"/>
        <item x="567"/>
        <item x="426"/>
        <item x="368"/>
        <item x="600"/>
        <item x="668"/>
        <item x="224"/>
        <item x="334"/>
        <item x="528"/>
        <item x="905"/>
        <item x="364"/>
        <item x="187"/>
        <item x="998"/>
        <item x="718"/>
        <item x="414"/>
        <item x="273"/>
        <item x="521"/>
        <item x="83"/>
        <item x="360"/>
        <item x="218"/>
        <item x="48"/>
        <item x="237"/>
        <item x="77"/>
        <item x="746"/>
        <item x="814"/>
        <item x="88"/>
        <item x="47"/>
        <item x="929"/>
        <item x="558"/>
        <item x="180"/>
        <item x="586"/>
        <item x="152"/>
        <item x="143"/>
        <item x="431"/>
        <item x="99"/>
        <item x="893"/>
        <item x="310"/>
        <item x="948"/>
        <item x="671"/>
        <item x="649"/>
        <item x="739"/>
        <item x="183"/>
        <item x="354"/>
        <item x="347"/>
        <item x="503"/>
        <item x="166"/>
        <item x="495"/>
        <item x="888"/>
        <item x="496"/>
        <item x="445"/>
        <item x="919"/>
        <item x="933"/>
        <item x="865"/>
        <item x="545"/>
        <item x="813"/>
        <item x="250"/>
        <item x="372"/>
        <item x="35"/>
        <item x="612"/>
        <item x="256"/>
        <item x="535"/>
        <item x="479"/>
        <item x="225"/>
        <item x="437"/>
        <item x="921"/>
        <item x="82"/>
        <item x="441"/>
        <item x="862"/>
        <item x="549"/>
        <item x="145"/>
        <item x="378"/>
        <item x="51"/>
        <item x="387"/>
        <item x="953"/>
        <item x="386"/>
        <item x="457"/>
        <item x="530"/>
        <item x="805"/>
        <item x="262"/>
        <item x="337"/>
        <item x="992"/>
        <item x="853"/>
        <item x="723"/>
        <item x="709"/>
        <item x="961"/>
        <item x="867"/>
        <item x="305"/>
        <item x="943"/>
        <item x="338"/>
        <item x="716"/>
        <item x="1002"/>
        <item x="50"/>
        <item x="747"/>
        <item x="385"/>
        <item x="416"/>
        <item x="296"/>
        <item x="679"/>
        <item x="1000"/>
        <item x="513"/>
        <item x="533"/>
        <item x="924"/>
        <item x="125"/>
        <item x="409"/>
        <item x="770"/>
        <item x="644"/>
        <item x="730"/>
        <item x="447"/>
        <item x="808"/>
        <item x="622"/>
        <item x="632"/>
        <item x="483"/>
        <item x="18"/>
        <item x="660"/>
        <item x="748"/>
        <item x="672"/>
        <item x="994"/>
        <item x="207"/>
        <item x="0"/>
        <item x="282"/>
        <item x="318"/>
        <item x="473"/>
        <item x="685"/>
        <item x="845"/>
        <item x="190"/>
        <item x="848"/>
        <item x="873"/>
        <item x="260"/>
        <item x="713"/>
        <item x="765"/>
        <item x="823"/>
        <item x="324"/>
        <item x="664"/>
        <item x="258"/>
        <item x="510"/>
        <item x="790"/>
        <item x="154"/>
        <item x="836"/>
        <item x="800"/>
        <item x="546"/>
        <item x="657"/>
        <item x="553"/>
        <item x="175"/>
        <item x="710"/>
        <item x="597"/>
        <item x="75"/>
        <item x="641"/>
        <item x="771"/>
        <item x="423"/>
        <item x="222"/>
        <item x="677"/>
        <item x="192"/>
        <item x="157"/>
        <item x="193"/>
        <item x="425"/>
        <item x="902"/>
        <item x="1008"/>
        <item x="869"/>
        <item x="725"/>
        <item x="621"/>
        <item x="373"/>
        <item x="63"/>
        <item x="1004"/>
        <item x="734"/>
        <item x="288"/>
        <item x="826"/>
        <item x="202"/>
        <item x="678"/>
        <item x="822"/>
        <item x="613"/>
        <item x="87"/>
        <item x="583"/>
        <item x="820"/>
        <item x="371"/>
        <item x="909"/>
        <item x="186"/>
        <item x="749"/>
        <item x="761"/>
        <item x="633"/>
        <item x="582"/>
        <item x="950"/>
        <item x="358"/>
        <item x="598"/>
        <item x="958"/>
        <item x="229"/>
        <item x="115"/>
        <item x="887"/>
        <item x="214"/>
        <item x="418"/>
        <item x="4"/>
        <item x="574"/>
        <item x="872"/>
        <item x="86"/>
        <item x="850"/>
        <item x="490"/>
        <item x="543"/>
        <item x="695"/>
        <item x="322"/>
        <item x="469"/>
        <item x="698"/>
        <item x="563"/>
        <item x="339"/>
        <item x="984"/>
        <item x="317"/>
        <item x="912"/>
        <item x="239"/>
        <item x="455"/>
        <item x="991"/>
        <item x="287"/>
        <item x="16"/>
        <item x="244"/>
        <item x="705"/>
        <item x="766"/>
        <item x="985"/>
        <item x="754"/>
        <item x="589"/>
        <item x="708"/>
        <item x="66"/>
        <item x="827"/>
        <item x="784"/>
        <item x="556"/>
        <item x="158"/>
        <item x="634"/>
        <item x="524"/>
        <item x="960"/>
        <item x="515"/>
        <item x="980"/>
        <item x="767"/>
        <item x="554"/>
        <item x="579"/>
        <item x="809"/>
        <item x="402"/>
        <item x="134"/>
        <item x="916"/>
        <item x="548"/>
        <item x="990"/>
        <item x="54"/>
        <item x="786"/>
        <item x="831"/>
        <item x="656"/>
        <item x="863"/>
        <item x="667"/>
        <item x="776"/>
        <item x="519"/>
        <item x="450"/>
        <item x="432"/>
        <item x="94"/>
        <item x="603"/>
        <item x="492"/>
        <item x="561"/>
        <item x="807"/>
        <item x="956"/>
        <item x="144"/>
        <item x="818"/>
        <item x="413"/>
        <item x="639"/>
        <item x="714"/>
        <item x="886"/>
        <item x="398"/>
        <item x="201"/>
        <item x="866"/>
        <item x="623"/>
        <item x="796"/>
        <item x="454"/>
        <item x="219"/>
        <item x="29"/>
        <item x="461"/>
        <item x="349"/>
        <item x="309"/>
        <item x="257"/>
        <item x="825"/>
        <item x="491"/>
        <item x="70"/>
        <item x="320"/>
        <item x="44"/>
        <item x="362"/>
        <item x="451"/>
        <item x="112"/>
        <item x="736"/>
        <item x="407"/>
        <item x="117"/>
        <item x="779"/>
        <item x="926"/>
        <item x="934"/>
        <item x="840"/>
        <item x="523"/>
        <item x="130"/>
        <item x="792"/>
        <item x="45"/>
        <item x="251"/>
        <item x="22"/>
        <item x="422"/>
        <item x="182"/>
        <item x="69"/>
        <item x="269"/>
        <item x="849"/>
        <item x="230"/>
        <item x="131"/>
        <item x="355"/>
        <item x="170"/>
        <item x="227"/>
        <item x="625"/>
        <item x="139"/>
        <item x="165"/>
        <item x="602"/>
        <item x="105"/>
        <item x="169"/>
        <item x="858"/>
        <item x="204"/>
        <item x="720"/>
        <item x="111"/>
        <item x="675"/>
        <item x="606"/>
        <item x="927"/>
        <item x="894"/>
        <item x="509"/>
        <item x="599"/>
        <item x="571"/>
        <item x="226"/>
        <item x="13"/>
        <item x="231"/>
        <item x="966"/>
        <item x="969"/>
        <item x="789"/>
        <item x="964"/>
        <item x="552"/>
        <item x="631"/>
        <item x="903"/>
        <item x="132"/>
        <item x="307"/>
        <item x="974"/>
        <item x="366"/>
        <item x="356"/>
        <item x="37"/>
        <item x="841"/>
        <item x="489"/>
        <item x="68"/>
        <item x="272"/>
        <item x="235"/>
        <item x="855"/>
        <item x="614"/>
        <item x="101"/>
        <item x="638"/>
        <item x="637"/>
        <item x="560"/>
        <item x="344"/>
        <item x="851"/>
        <item x="935"/>
        <item x="161"/>
        <item x="658"/>
        <item x="939"/>
        <item x="757"/>
        <item x="959"/>
        <item x="254"/>
        <item x="400"/>
        <item x="724"/>
        <item x="726"/>
        <item x="575"/>
        <item x="141"/>
        <item x="715"/>
        <item x="265"/>
        <item x="868"/>
        <item x="945"/>
        <item x="861"/>
        <item x="38"/>
        <item x="155"/>
        <item x="110"/>
        <item x="242"/>
        <item x="986"/>
        <item x="817"/>
        <item x="755"/>
        <item x="941"/>
        <item x="96"/>
        <item x="232"/>
        <item x="58"/>
        <item x="300"/>
        <item x="420"/>
        <item x="580"/>
        <item x="750"/>
        <item x="297"/>
        <item x="616"/>
        <item x="382"/>
        <item x="95"/>
        <item x="628"/>
        <item x="167"/>
        <item x="419"/>
        <item x="10"/>
        <item x="28"/>
        <item x="592"/>
        <item x="64"/>
        <item x="335"/>
        <item x="427"/>
        <item x="14"/>
        <item x="760"/>
        <item x="1006"/>
        <item x="937"/>
        <item x="498"/>
        <item x="172"/>
        <item x="646"/>
        <item x="662"/>
        <item x="438"/>
        <item x="189"/>
        <item x="363"/>
        <item x="439"/>
        <item x="151"/>
        <item x="412"/>
        <item x="403"/>
        <item x="547"/>
        <item x="799"/>
        <item x="741"/>
        <item x="375"/>
        <item x="303"/>
        <item x="824"/>
        <item x="137"/>
        <item x="52"/>
        <item x="655"/>
        <item x="470"/>
        <item x="208"/>
        <item x="171"/>
        <item x="877"/>
        <item x="274"/>
        <item x="24"/>
        <item x="238"/>
        <item x="221"/>
        <item x="19"/>
        <item x="348"/>
        <item x="844"/>
        <item x="847"/>
        <item x="129"/>
        <item x="177"/>
        <item x="223"/>
        <item x="390"/>
        <item x="981"/>
        <item x="944"/>
        <item x="253"/>
        <item x="721"/>
        <item x="880"/>
        <item x="686"/>
        <item x="722"/>
        <item x="494"/>
        <item x="955"/>
        <item x="915"/>
        <item x="301"/>
        <item x="910"/>
        <item x="133"/>
        <item x="159"/>
        <item x="466"/>
        <item x="293"/>
        <item x="783"/>
        <item x="43"/>
        <item x="376"/>
        <item x="772"/>
        <item x="328"/>
        <item x="9"/>
        <item x="568"/>
        <item x="389"/>
        <item x="138"/>
        <item x="578"/>
        <item x="837"/>
        <item x="970"/>
        <item x="609"/>
        <item x="577"/>
        <item x="156"/>
        <item x="284"/>
        <item x="576"/>
        <item x="259"/>
        <item x="640"/>
        <item x="500"/>
        <item x="907"/>
        <item x="555"/>
        <item x="488"/>
        <item x="245"/>
        <item x="717"/>
        <item x="97"/>
        <item x="661"/>
        <item x="20"/>
        <item x="551"/>
        <item x="913"/>
        <item x="777"/>
        <item x="688"/>
        <item x="31"/>
        <item x="502"/>
        <item x="605"/>
        <item x="856"/>
        <item x="706"/>
        <item x="247"/>
        <item x="591"/>
        <item x="174"/>
        <item x="954"/>
        <item x="751"/>
        <item x="62"/>
        <item x="573"/>
        <item x="379"/>
        <item x="98"/>
        <item x="795"/>
        <item x="615"/>
        <item x="532"/>
        <item x="267"/>
        <item x="12"/>
        <item x="538"/>
        <item x="727"/>
        <item x="40"/>
        <item x="689"/>
        <item x="995"/>
        <item x="669"/>
        <item x="701"/>
        <item x="467"/>
        <item x="611"/>
        <item x="731"/>
        <item x="327"/>
        <item x="333"/>
        <item x="518"/>
        <item x="815"/>
        <item x="1009"/>
        <item x="758"/>
        <item x="119"/>
        <item x="85"/>
        <item x="989"/>
        <item x="346"/>
        <item x="266"/>
        <item x="946"/>
        <item x="744"/>
        <item x="782"/>
        <item x="462"/>
        <item x="891"/>
        <item x="769"/>
        <item x="630"/>
        <item x="153"/>
        <item x="314"/>
        <item x="42"/>
        <item x="511"/>
        <item x="316"/>
        <item x="243"/>
        <item x="384"/>
        <item x="100"/>
        <item x="93"/>
        <item x="911"/>
        <item x="787"/>
        <item x="835"/>
        <item x="923"/>
        <item x="350"/>
        <item x="918"/>
        <item x="712"/>
        <item x="527"/>
        <item x="289"/>
        <item x="707"/>
        <item x="233"/>
        <item x="680"/>
        <item x="895"/>
        <item x="493"/>
        <item x="315"/>
        <item x="211"/>
        <item x="195"/>
        <item x="607"/>
        <item x="255"/>
        <item x="415"/>
        <item x="11"/>
        <item x="896"/>
        <item x="209"/>
        <item x="663"/>
        <item x="150"/>
        <item x="410"/>
        <item x="565"/>
        <item x="691"/>
        <item x="299"/>
        <item x="871"/>
        <item x="475"/>
        <item x="304"/>
        <item x="594"/>
        <item x="246"/>
        <item x="393"/>
        <item x="81"/>
        <item x="39"/>
        <item x="104"/>
        <item x="341"/>
        <item x="330"/>
        <item x="673"/>
        <item x="756"/>
        <item x="1003"/>
        <item x="476"/>
        <item x="365"/>
        <item x="838"/>
        <item x="620"/>
        <item x="210"/>
        <item x="626"/>
        <item x="690"/>
        <item x="36"/>
        <item x="889"/>
        <item x="544"/>
        <item x="802"/>
        <item x="290"/>
        <item x="601"/>
        <item x="842"/>
        <item x="608"/>
        <item x="740"/>
        <item x="228"/>
        <item x="198"/>
        <item x="121"/>
        <item x="938"/>
        <item x="122"/>
        <item x="106"/>
        <item x="774"/>
        <item x="557"/>
        <item x="674"/>
        <item x="312"/>
        <item x="487"/>
        <item x="642"/>
        <item x="109"/>
        <item x="200"/>
        <item x="585"/>
        <item x="268"/>
        <item x="295"/>
        <item x="336"/>
        <item x="629"/>
        <item x="697"/>
        <item x="711"/>
        <item x="987"/>
        <item x="184"/>
        <item x="566"/>
        <item x="53"/>
        <item x="421"/>
        <item x="962"/>
        <item x="123"/>
        <item x="499"/>
        <item x="103"/>
        <item x="411"/>
        <item x="692"/>
        <item x="173"/>
        <item x="666"/>
        <item x="900"/>
        <item x="146"/>
        <item x="283"/>
        <item x="188"/>
        <item x="977"/>
        <item x="816"/>
        <item x="136"/>
        <item x="91"/>
        <item x="404"/>
        <item x="7"/>
        <item x="164"/>
        <item x="794"/>
        <item x="684"/>
        <item x="904"/>
        <item x="745"/>
        <item x="424"/>
        <item x="654"/>
        <item x="67"/>
        <item x="778"/>
        <item x="323"/>
        <item x="56"/>
        <item x="261"/>
        <item x="194"/>
        <item x="971"/>
        <item x="162"/>
        <item x="436"/>
        <item x="973"/>
        <item x="870"/>
        <item x="113"/>
        <item x="719"/>
        <item x="178"/>
        <item x="367"/>
        <item x="897"/>
        <item x="940"/>
        <item x="59"/>
        <item x="670"/>
        <item x="369"/>
        <item x="394"/>
        <item x="830"/>
        <item x="972"/>
        <item x="215"/>
        <item x="6"/>
        <item x="435"/>
        <item x="465"/>
        <item x="947"/>
        <item x="392"/>
        <item x="520"/>
        <item x="46"/>
        <item x="78"/>
        <item x="506"/>
        <item x="332"/>
        <item x="370"/>
        <item x="1"/>
        <item x="197"/>
        <item x="430"/>
        <item x="791"/>
        <item x="15"/>
        <item x="468"/>
        <item x="71"/>
        <item x="908"/>
        <item x="732"/>
        <item x="429"/>
        <item x="806"/>
        <item x="525"/>
        <item x="704"/>
        <item x="928"/>
        <item x="321"/>
        <item x="892"/>
        <item x="624"/>
        <item x="185"/>
        <item x="735"/>
        <item x="821"/>
        <item x="879"/>
        <item x="699"/>
        <item x="832"/>
        <item x="388"/>
        <item x="220"/>
        <item x="788"/>
        <item x="647"/>
        <item x="23"/>
        <item x="331"/>
        <item x="381"/>
        <item x="1007"/>
        <item x="460"/>
        <item x="463"/>
        <item x="881"/>
        <item x="857"/>
        <item x="627"/>
        <item x="997"/>
        <item x="359"/>
        <item x="383"/>
        <item x="76"/>
        <item x="696"/>
        <item x="472"/>
        <item x="148"/>
        <item x="763"/>
        <item x="507"/>
        <item x="216"/>
        <item x="768"/>
        <item x="810"/>
        <item x="497"/>
        <item x="319"/>
        <item x="645"/>
        <item x="17"/>
        <item x="882"/>
        <item x="728"/>
        <item x="526"/>
        <item x="142"/>
        <item x="501"/>
        <item x="659"/>
        <item x="529"/>
        <item x="181"/>
        <item x="286"/>
        <item x="803"/>
        <item x="481"/>
        <item x="275"/>
        <item x="975"/>
        <item x="588"/>
        <item x="729"/>
        <item x="737"/>
        <item x="8"/>
        <item x="308"/>
        <item x="752"/>
        <item x="733"/>
        <item x="979"/>
        <item x="652"/>
        <item x="569"/>
        <item x="564"/>
        <item x="665"/>
        <item x="617"/>
        <item x="540"/>
        <item x="464"/>
        <item x="477"/>
        <item x="967"/>
        <item x="478"/>
        <item x="311"/>
        <item x="581"/>
        <item x="417"/>
        <item x="176"/>
        <item x="811"/>
        <item x="570"/>
        <item x="572"/>
        <item x="446"/>
        <item x="536"/>
        <item x="901"/>
        <item x="406"/>
        <item x="340"/>
        <item x="801"/>
        <item x="1001"/>
        <item x="448"/>
        <item x="742"/>
        <item x="294"/>
        <item x="486"/>
        <item x="240"/>
        <item x="107"/>
        <item x="683"/>
        <item x="55"/>
        <item x="963"/>
        <item x="199"/>
        <item x="590"/>
        <item x="812"/>
        <item x="49"/>
        <item x="917"/>
        <item x="931"/>
        <item x="234"/>
        <item x="236"/>
        <item x="988"/>
        <item x="978"/>
        <item x="73"/>
        <item x="279"/>
        <item x="983"/>
        <item x="775"/>
        <item x="449"/>
        <item x="860"/>
        <item x="610"/>
        <item x="280"/>
        <item x="780"/>
        <item x="648"/>
        <item x="270"/>
        <item x="263"/>
        <item x="79"/>
        <item x="604"/>
        <item x="885"/>
        <item x="829"/>
        <item x="485"/>
        <item x="440"/>
        <item x="399"/>
        <item x="433"/>
        <item x="906"/>
        <item x="676"/>
        <item x="377"/>
        <item x="342"/>
        <item x="30"/>
        <item x="512"/>
        <item x="993"/>
        <item x="965"/>
        <item x="949"/>
        <item x="651"/>
        <item x="27"/>
        <item x="587"/>
        <item x="539"/>
        <item x="618"/>
        <item x="444"/>
        <item x="292"/>
        <item x="522"/>
        <item x="930"/>
        <item x="5"/>
        <item x="264"/>
        <item x="480"/>
        <item x="516"/>
        <item x="397"/>
        <item x="60"/>
        <item x="828"/>
        <item x="90"/>
        <item x="952"/>
        <item x="89"/>
        <item x="442"/>
        <item x="793"/>
        <item x="3"/>
        <item x="248"/>
        <item x="922"/>
        <item x="890"/>
        <item x="884"/>
        <item x="471"/>
        <item x="878"/>
        <item x="876"/>
        <item x="405"/>
        <item x="353"/>
        <item x="773"/>
        <item x="798"/>
        <item x="147"/>
        <item x="899"/>
        <item x="32"/>
        <item x="999"/>
        <item x="33"/>
        <item x="127"/>
        <item x="114"/>
        <item x="833"/>
        <item x="702"/>
        <item x="505"/>
        <item x="743"/>
        <item x="785"/>
        <item x="595"/>
        <item x="508"/>
        <item x="764"/>
        <item x="703"/>
        <item x="852"/>
        <item x="326"/>
        <item x="562"/>
        <item x="57"/>
        <item x="982"/>
        <item x="277"/>
        <item x="361"/>
        <item x="281"/>
        <item x="302"/>
        <item x="762"/>
        <item x="619"/>
        <item x="276"/>
        <item x="976"/>
        <item x="345"/>
        <item x="781"/>
        <item x="278"/>
        <item x="124"/>
        <item x="325"/>
        <item x="452"/>
        <item x="1010"/>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s>
  <rowFields count="1">
    <field x="0"/>
  </rowFields>
  <rowItems count="101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1"/>
    </i>
    <i>
      <x v="322"/>
    </i>
    <i>
      <x v="323"/>
    </i>
    <i>
      <x v="324"/>
    </i>
    <i>
      <x v="325"/>
    </i>
    <i>
      <x v="326"/>
    </i>
    <i>
      <x v="327"/>
    </i>
    <i>
      <x v="328"/>
    </i>
    <i>
      <x v="329"/>
    </i>
    <i>
      <x v="330"/>
    </i>
    <i>
      <x v="331"/>
    </i>
    <i>
      <x v="332"/>
    </i>
    <i>
      <x v="333"/>
    </i>
    <i>
      <x v="334"/>
    </i>
    <i>
      <x v="335"/>
    </i>
    <i>
      <x v="336"/>
    </i>
    <i>
      <x v="337"/>
    </i>
    <i>
      <x v="338"/>
    </i>
    <i>
      <x v="339"/>
    </i>
    <i>
      <x v="340"/>
    </i>
    <i>
      <x v="341"/>
    </i>
    <i>
      <x v="342"/>
    </i>
    <i>
      <x v="343"/>
    </i>
    <i>
      <x v="344"/>
    </i>
    <i>
      <x v="345"/>
    </i>
    <i>
      <x v="346"/>
    </i>
    <i>
      <x v="347"/>
    </i>
    <i>
      <x v="348"/>
    </i>
    <i>
      <x v="349"/>
    </i>
    <i>
      <x v="350"/>
    </i>
    <i>
      <x v="351"/>
    </i>
    <i>
      <x v="352"/>
    </i>
    <i>
      <x v="353"/>
    </i>
    <i>
      <x v="354"/>
    </i>
    <i>
      <x v="355"/>
    </i>
    <i>
      <x v="356"/>
    </i>
    <i>
      <x v="357"/>
    </i>
    <i>
      <x v="358"/>
    </i>
    <i>
      <x v="359"/>
    </i>
    <i>
      <x v="360"/>
    </i>
    <i>
      <x v="361"/>
    </i>
    <i>
      <x v="362"/>
    </i>
    <i>
      <x v="363"/>
    </i>
    <i>
      <x v="364"/>
    </i>
    <i>
      <x v="365"/>
    </i>
    <i>
      <x v="366"/>
    </i>
    <i>
      <x v="367"/>
    </i>
    <i>
      <x v="368"/>
    </i>
    <i>
      <x v="369"/>
    </i>
    <i>
      <x v="370"/>
    </i>
    <i>
      <x v="371"/>
    </i>
    <i>
      <x v="372"/>
    </i>
    <i>
      <x v="373"/>
    </i>
    <i>
      <x v="374"/>
    </i>
    <i>
      <x v="375"/>
    </i>
    <i>
      <x v="376"/>
    </i>
    <i>
      <x v="377"/>
    </i>
    <i>
      <x v="378"/>
    </i>
    <i>
      <x v="379"/>
    </i>
    <i>
      <x v="380"/>
    </i>
    <i>
      <x v="381"/>
    </i>
    <i>
      <x v="382"/>
    </i>
    <i>
      <x v="383"/>
    </i>
    <i>
      <x v="384"/>
    </i>
    <i>
      <x v="385"/>
    </i>
    <i>
      <x v="386"/>
    </i>
    <i>
      <x v="387"/>
    </i>
    <i>
      <x v="388"/>
    </i>
    <i>
      <x v="389"/>
    </i>
    <i>
      <x v="390"/>
    </i>
    <i>
      <x v="391"/>
    </i>
    <i>
      <x v="392"/>
    </i>
    <i>
      <x v="393"/>
    </i>
    <i>
      <x v="394"/>
    </i>
    <i>
      <x v="395"/>
    </i>
    <i>
      <x v="396"/>
    </i>
    <i>
      <x v="397"/>
    </i>
    <i>
      <x v="398"/>
    </i>
    <i>
      <x v="399"/>
    </i>
    <i>
      <x v="400"/>
    </i>
    <i>
      <x v="401"/>
    </i>
    <i>
      <x v="402"/>
    </i>
    <i>
      <x v="403"/>
    </i>
    <i>
      <x v="404"/>
    </i>
    <i>
      <x v="405"/>
    </i>
    <i>
      <x v="406"/>
    </i>
    <i>
      <x v="407"/>
    </i>
    <i>
      <x v="408"/>
    </i>
    <i>
      <x v="409"/>
    </i>
    <i>
      <x v="410"/>
    </i>
    <i>
      <x v="411"/>
    </i>
    <i>
      <x v="412"/>
    </i>
    <i>
      <x v="413"/>
    </i>
    <i>
      <x v="414"/>
    </i>
    <i>
      <x v="415"/>
    </i>
    <i>
      <x v="416"/>
    </i>
    <i>
      <x v="417"/>
    </i>
    <i>
      <x v="418"/>
    </i>
    <i>
      <x v="419"/>
    </i>
    <i>
      <x v="420"/>
    </i>
    <i>
      <x v="421"/>
    </i>
    <i>
      <x v="422"/>
    </i>
    <i>
      <x v="423"/>
    </i>
    <i>
      <x v="424"/>
    </i>
    <i>
      <x v="425"/>
    </i>
    <i>
      <x v="426"/>
    </i>
    <i>
      <x v="427"/>
    </i>
    <i>
      <x v="428"/>
    </i>
    <i>
      <x v="429"/>
    </i>
    <i>
      <x v="430"/>
    </i>
    <i>
      <x v="431"/>
    </i>
    <i>
      <x v="432"/>
    </i>
    <i>
      <x v="433"/>
    </i>
    <i>
      <x v="434"/>
    </i>
    <i>
      <x v="435"/>
    </i>
    <i>
      <x v="436"/>
    </i>
    <i>
      <x v="437"/>
    </i>
    <i>
      <x v="438"/>
    </i>
    <i>
      <x v="439"/>
    </i>
    <i>
      <x v="440"/>
    </i>
    <i>
      <x v="441"/>
    </i>
    <i>
      <x v="442"/>
    </i>
    <i>
      <x v="443"/>
    </i>
    <i>
      <x v="444"/>
    </i>
    <i>
      <x v="445"/>
    </i>
    <i>
      <x v="446"/>
    </i>
    <i>
      <x v="447"/>
    </i>
    <i>
      <x v="448"/>
    </i>
    <i>
      <x v="449"/>
    </i>
    <i>
      <x v="450"/>
    </i>
    <i>
      <x v="451"/>
    </i>
    <i>
      <x v="452"/>
    </i>
    <i>
      <x v="453"/>
    </i>
    <i>
      <x v="454"/>
    </i>
    <i>
      <x v="455"/>
    </i>
    <i>
      <x v="456"/>
    </i>
    <i>
      <x v="457"/>
    </i>
    <i>
      <x v="458"/>
    </i>
    <i>
      <x v="459"/>
    </i>
    <i>
      <x v="460"/>
    </i>
    <i>
      <x v="461"/>
    </i>
    <i>
      <x v="462"/>
    </i>
    <i>
      <x v="463"/>
    </i>
    <i>
      <x v="464"/>
    </i>
    <i>
      <x v="465"/>
    </i>
    <i>
      <x v="466"/>
    </i>
    <i>
      <x v="467"/>
    </i>
    <i>
      <x v="468"/>
    </i>
    <i>
      <x v="469"/>
    </i>
    <i>
      <x v="470"/>
    </i>
    <i>
      <x v="471"/>
    </i>
    <i>
      <x v="472"/>
    </i>
    <i>
      <x v="473"/>
    </i>
    <i>
      <x v="474"/>
    </i>
    <i>
      <x v="475"/>
    </i>
    <i>
      <x v="476"/>
    </i>
    <i>
      <x v="477"/>
    </i>
    <i>
      <x v="478"/>
    </i>
    <i>
      <x v="479"/>
    </i>
    <i>
      <x v="480"/>
    </i>
    <i>
      <x v="481"/>
    </i>
    <i>
      <x v="482"/>
    </i>
    <i>
      <x v="483"/>
    </i>
    <i>
      <x v="484"/>
    </i>
    <i>
      <x v="485"/>
    </i>
    <i>
      <x v="486"/>
    </i>
    <i>
      <x v="487"/>
    </i>
    <i>
      <x v="488"/>
    </i>
    <i>
      <x v="489"/>
    </i>
    <i>
      <x v="490"/>
    </i>
    <i>
      <x v="491"/>
    </i>
    <i>
      <x v="492"/>
    </i>
    <i>
      <x v="493"/>
    </i>
    <i>
      <x v="494"/>
    </i>
    <i>
      <x v="495"/>
    </i>
    <i>
      <x v="496"/>
    </i>
    <i>
      <x v="497"/>
    </i>
    <i>
      <x v="498"/>
    </i>
    <i>
      <x v="499"/>
    </i>
    <i>
      <x v="500"/>
    </i>
    <i>
      <x v="501"/>
    </i>
    <i>
      <x v="502"/>
    </i>
    <i>
      <x v="503"/>
    </i>
    <i>
      <x v="504"/>
    </i>
    <i>
      <x v="505"/>
    </i>
    <i>
      <x v="506"/>
    </i>
    <i>
      <x v="507"/>
    </i>
    <i>
      <x v="508"/>
    </i>
    <i>
      <x v="509"/>
    </i>
    <i>
      <x v="510"/>
    </i>
    <i>
      <x v="511"/>
    </i>
    <i>
      <x v="512"/>
    </i>
    <i>
      <x v="513"/>
    </i>
    <i>
      <x v="514"/>
    </i>
    <i>
      <x v="515"/>
    </i>
    <i>
      <x v="516"/>
    </i>
    <i>
      <x v="517"/>
    </i>
    <i>
      <x v="518"/>
    </i>
    <i>
      <x v="519"/>
    </i>
    <i>
      <x v="520"/>
    </i>
    <i>
      <x v="521"/>
    </i>
    <i>
      <x v="522"/>
    </i>
    <i>
      <x v="523"/>
    </i>
    <i>
      <x v="524"/>
    </i>
    <i>
      <x v="525"/>
    </i>
    <i>
      <x v="526"/>
    </i>
    <i>
      <x v="527"/>
    </i>
    <i>
      <x v="528"/>
    </i>
    <i>
      <x v="529"/>
    </i>
    <i>
      <x v="530"/>
    </i>
    <i>
      <x v="531"/>
    </i>
    <i>
      <x v="532"/>
    </i>
    <i>
      <x v="533"/>
    </i>
    <i>
      <x v="534"/>
    </i>
    <i>
      <x v="535"/>
    </i>
    <i>
      <x v="536"/>
    </i>
    <i>
      <x v="537"/>
    </i>
    <i>
      <x v="538"/>
    </i>
    <i>
      <x v="539"/>
    </i>
    <i>
      <x v="540"/>
    </i>
    <i>
      <x v="541"/>
    </i>
    <i>
      <x v="542"/>
    </i>
    <i>
      <x v="543"/>
    </i>
    <i>
      <x v="544"/>
    </i>
    <i>
      <x v="545"/>
    </i>
    <i>
      <x v="546"/>
    </i>
    <i>
      <x v="547"/>
    </i>
    <i>
      <x v="548"/>
    </i>
    <i>
      <x v="549"/>
    </i>
    <i>
      <x v="550"/>
    </i>
    <i>
      <x v="551"/>
    </i>
    <i>
      <x v="552"/>
    </i>
    <i>
      <x v="553"/>
    </i>
    <i>
      <x v="554"/>
    </i>
    <i>
      <x v="555"/>
    </i>
    <i>
      <x v="556"/>
    </i>
    <i>
      <x v="557"/>
    </i>
    <i>
      <x v="558"/>
    </i>
    <i>
      <x v="559"/>
    </i>
    <i>
      <x v="560"/>
    </i>
    <i>
      <x v="561"/>
    </i>
    <i>
      <x v="562"/>
    </i>
    <i>
      <x v="563"/>
    </i>
    <i>
      <x v="564"/>
    </i>
    <i>
      <x v="565"/>
    </i>
    <i>
      <x v="566"/>
    </i>
    <i>
      <x v="567"/>
    </i>
    <i>
      <x v="568"/>
    </i>
    <i>
      <x v="569"/>
    </i>
    <i>
      <x v="570"/>
    </i>
    <i>
      <x v="571"/>
    </i>
    <i>
      <x v="572"/>
    </i>
    <i>
      <x v="573"/>
    </i>
    <i>
      <x v="574"/>
    </i>
    <i>
      <x v="575"/>
    </i>
    <i>
      <x v="576"/>
    </i>
    <i>
      <x v="577"/>
    </i>
    <i>
      <x v="578"/>
    </i>
    <i>
      <x v="579"/>
    </i>
    <i>
      <x v="580"/>
    </i>
    <i>
      <x v="581"/>
    </i>
    <i>
      <x v="582"/>
    </i>
    <i>
      <x v="583"/>
    </i>
    <i>
      <x v="584"/>
    </i>
    <i>
      <x v="585"/>
    </i>
    <i>
      <x v="586"/>
    </i>
    <i>
      <x v="587"/>
    </i>
    <i>
      <x v="588"/>
    </i>
    <i>
      <x v="589"/>
    </i>
    <i>
      <x v="590"/>
    </i>
    <i>
      <x v="591"/>
    </i>
    <i>
      <x v="592"/>
    </i>
    <i>
      <x v="593"/>
    </i>
    <i>
      <x v="594"/>
    </i>
    <i>
      <x v="595"/>
    </i>
    <i>
      <x v="596"/>
    </i>
    <i>
      <x v="597"/>
    </i>
    <i>
      <x v="598"/>
    </i>
    <i>
      <x v="599"/>
    </i>
    <i>
      <x v="600"/>
    </i>
    <i>
      <x v="601"/>
    </i>
    <i>
      <x v="602"/>
    </i>
    <i>
      <x v="603"/>
    </i>
    <i>
      <x v="604"/>
    </i>
    <i>
      <x v="605"/>
    </i>
    <i>
      <x v="606"/>
    </i>
    <i>
      <x v="607"/>
    </i>
    <i>
      <x v="608"/>
    </i>
    <i>
      <x v="609"/>
    </i>
    <i>
      <x v="610"/>
    </i>
    <i>
      <x v="611"/>
    </i>
    <i>
      <x v="612"/>
    </i>
    <i>
      <x v="613"/>
    </i>
    <i>
      <x v="614"/>
    </i>
    <i>
      <x v="615"/>
    </i>
    <i>
      <x v="616"/>
    </i>
    <i>
      <x v="617"/>
    </i>
    <i>
      <x v="618"/>
    </i>
    <i>
      <x v="619"/>
    </i>
    <i>
      <x v="620"/>
    </i>
    <i>
      <x v="621"/>
    </i>
    <i>
      <x v="622"/>
    </i>
    <i>
      <x v="623"/>
    </i>
    <i>
      <x v="624"/>
    </i>
    <i>
      <x v="625"/>
    </i>
    <i>
      <x v="626"/>
    </i>
    <i>
      <x v="627"/>
    </i>
    <i>
      <x v="628"/>
    </i>
    <i>
      <x v="629"/>
    </i>
    <i>
      <x v="630"/>
    </i>
    <i>
      <x v="631"/>
    </i>
    <i>
      <x v="632"/>
    </i>
    <i>
      <x v="633"/>
    </i>
    <i>
      <x v="634"/>
    </i>
    <i>
      <x v="635"/>
    </i>
    <i>
      <x v="636"/>
    </i>
    <i>
      <x v="637"/>
    </i>
    <i>
      <x v="638"/>
    </i>
    <i>
      <x v="639"/>
    </i>
    <i>
      <x v="640"/>
    </i>
    <i>
      <x v="641"/>
    </i>
    <i>
      <x v="642"/>
    </i>
    <i>
      <x v="643"/>
    </i>
    <i>
      <x v="644"/>
    </i>
    <i>
      <x v="645"/>
    </i>
    <i>
      <x v="646"/>
    </i>
    <i>
      <x v="647"/>
    </i>
    <i>
      <x v="648"/>
    </i>
    <i>
      <x v="649"/>
    </i>
    <i>
      <x v="650"/>
    </i>
    <i>
      <x v="651"/>
    </i>
    <i>
      <x v="652"/>
    </i>
    <i>
      <x v="653"/>
    </i>
    <i>
      <x v="654"/>
    </i>
    <i>
      <x v="655"/>
    </i>
    <i>
      <x v="656"/>
    </i>
    <i>
      <x v="657"/>
    </i>
    <i>
      <x v="658"/>
    </i>
    <i>
      <x v="659"/>
    </i>
    <i>
      <x v="660"/>
    </i>
    <i>
      <x v="661"/>
    </i>
    <i>
      <x v="662"/>
    </i>
    <i>
      <x v="663"/>
    </i>
    <i>
      <x v="664"/>
    </i>
    <i>
      <x v="665"/>
    </i>
    <i>
      <x v="666"/>
    </i>
    <i>
      <x v="667"/>
    </i>
    <i>
      <x v="668"/>
    </i>
    <i>
      <x v="669"/>
    </i>
    <i>
      <x v="670"/>
    </i>
    <i>
      <x v="671"/>
    </i>
    <i>
      <x v="672"/>
    </i>
    <i>
      <x v="673"/>
    </i>
    <i>
      <x v="674"/>
    </i>
    <i>
      <x v="675"/>
    </i>
    <i>
      <x v="676"/>
    </i>
    <i>
      <x v="677"/>
    </i>
    <i>
      <x v="678"/>
    </i>
    <i>
      <x v="679"/>
    </i>
    <i>
      <x v="680"/>
    </i>
    <i>
      <x v="681"/>
    </i>
    <i>
      <x v="682"/>
    </i>
    <i>
      <x v="683"/>
    </i>
    <i>
      <x v="684"/>
    </i>
    <i>
      <x v="685"/>
    </i>
    <i>
      <x v="686"/>
    </i>
    <i>
      <x v="687"/>
    </i>
    <i>
      <x v="688"/>
    </i>
    <i>
      <x v="689"/>
    </i>
    <i>
      <x v="690"/>
    </i>
    <i>
      <x v="691"/>
    </i>
    <i>
      <x v="692"/>
    </i>
    <i>
      <x v="693"/>
    </i>
    <i>
      <x v="694"/>
    </i>
    <i>
      <x v="695"/>
    </i>
    <i>
      <x v="696"/>
    </i>
    <i>
      <x v="697"/>
    </i>
    <i>
      <x v="698"/>
    </i>
    <i>
      <x v="699"/>
    </i>
    <i>
      <x v="700"/>
    </i>
    <i>
      <x v="701"/>
    </i>
    <i>
      <x v="702"/>
    </i>
    <i>
      <x v="703"/>
    </i>
    <i>
      <x v="704"/>
    </i>
    <i>
      <x v="705"/>
    </i>
    <i>
      <x v="706"/>
    </i>
    <i>
      <x v="707"/>
    </i>
    <i>
      <x v="708"/>
    </i>
    <i>
      <x v="709"/>
    </i>
    <i>
      <x v="710"/>
    </i>
    <i>
      <x v="711"/>
    </i>
    <i>
      <x v="712"/>
    </i>
    <i>
      <x v="713"/>
    </i>
    <i>
      <x v="714"/>
    </i>
    <i>
      <x v="715"/>
    </i>
    <i>
      <x v="716"/>
    </i>
    <i>
      <x v="717"/>
    </i>
    <i>
      <x v="718"/>
    </i>
    <i>
      <x v="719"/>
    </i>
    <i>
      <x v="720"/>
    </i>
    <i>
      <x v="721"/>
    </i>
    <i>
      <x v="722"/>
    </i>
    <i>
      <x v="723"/>
    </i>
    <i>
      <x v="724"/>
    </i>
    <i>
      <x v="725"/>
    </i>
    <i>
      <x v="726"/>
    </i>
    <i>
      <x v="727"/>
    </i>
    <i>
      <x v="728"/>
    </i>
    <i>
      <x v="729"/>
    </i>
    <i>
      <x v="730"/>
    </i>
    <i>
      <x v="731"/>
    </i>
    <i>
      <x v="732"/>
    </i>
    <i>
      <x v="733"/>
    </i>
    <i>
      <x v="734"/>
    </i>
    <i>
      <x v="735"/>
    </i>
    <i>
      <x v="736"/>
    </i>
    <i>
      <x v="737"/>
    </i>
    <i>
      <x v="738"/>
    </i>
    <i>
      <x v="739"/>
    </i>
    <i>
      <x v="740"/>
    </i>
    <i>
      <x v="741"/>
    </i>
    <i>
      <x v="742"/>
    </i>
    <i>
      <x v="743"/>
    </i>
    <i>
      <x v="744"/>
    </i>
    <i>
      <x v="745"/>
    </i>
    <i>
      <x v="746"/>
    </i>
    <i>
      <x v="747"/>
    </i>
    <i>
      <x v="748"/>
    </i>
    <i>
      <x v="749"/>
    </i>
    <i>
      <x v="750"/>
    </i>
    <i>
      <x v="751"/>
    </i>
    <i>
      <x v="752"/>
    </i>
    <i>
      <x v="753"/>
    </i>
    <i>
      <x v="754"/>
    </i>
    <i>
      <x v="755"/>
    </i>
    <i>
      <x v="756"/>
    </i>
    <i>
      <x v="757"/>
    </i>
    <i>
      <x v="758"/>
    </i>
    <i>
      <x v="759"/>
    </i>
    <i>
      <x v="760"/>
    </i>
    <i>
      <x v="761"/>
    </i>
    <i>
      <x v="762"/>
    </i>
    <i>
      <x v="763"/>
    </i>
    <i>
      <x v="764"/>
    </i>
    <i>
      <x v="765"/>
    </i>
    <i>
      <x v="766"/>
    </i>
    <i>
      <x v="767"/>
    </i>
    <i>
      <x v="768"/>
    </i>
    <i>
      <x v="769"/>
    </i>
    <i>
      <x v="770"/>
    </i>
    <i>
      <x v="771"/>
    </i>
    <i>
      <x v="772"/>
    </i>
    <i>
      <x v="773"/>
    </i>
    <i>
      <x v="774"/>
    </i>
    <i>
      <x v="775"/>
    </i>
    <i>
      <x v="776"/>
    </i>
    <i>
      <x v="777"/>
    </i>
    <i>
      <x v="778"/>
    </i>
    <i>
      <x v="779"/>
    </i>
    <i>
      <x v="780"/>
    </i>
    <i>
      <x v="781"/>
    </i>
    <i>
      <x v="782"/>
    </i>
    <i>
      <x v="783"/>
    </i>
    <i>
      <x v="784"/>
    </i>
    <i>
      <x v="785"/>
    </i>
    <i>
      <x v="786"/>
    </i>
    <i>
      <x v="787"/>
    </i>
    <i>
      <x v="788"/>
    </i>
    <i>
      <x v="789"/>
    </i>
    <i>
      <x v="790"/>
    </i>
    <i>
      <x v="791"/>
    </i>
    <i>
      <x v="792"/>
    </i>
    <i>
      <x v="793"/>
    </i>
    <i>
      <x v="794"/>
    </i>
    <i>
      <x v="795"/>
    </i>
    <i>
      <x v="796"/>
    </i>
    <i>
      <x v="797"/>
    </i>
    <i>
      <x v="798"/>
    </i>
    <i>
      <x v="799"/>
    </i>
    <i>
      <x v="800"/>
    </i>
    <i>
      <x v="801"/>
    </i>
    <i>
      <x v="802"/>
    </i>
    <i>
      <x v="803"/>
    </i>
    <i>
      <x v="804"/>
    </i>
    <i>
      <x v="805"/>
    </i>
    <i>
      <x v="806"/>
    </i>
    <i>
      <x v="807"/>
    </i>
    <i>
      <x v="808"/>
    </i>
    <i>
      <x v="809"/>
    </i>
    <i>
      <x v="810"/>
    </i>
    <i>
      <x v="811"/>
    </i>
    <i>
      <x v="812"/>
    </i>
    <i>
      <x v="813"/>
    </i>
    <i>
      <x v="814"/>
    </i>
    <i>
      <x v="815"/>
    </i>
    <i>
      <x v="816"/>
    </i>
    <i>
      <x v="817"/>
    </i>
    <i>
      <x v="818"/>
    </i>
    <i>
      <x v="819"/>
    </i>
    <i>
      <x v="820"/>
    </i>
    <i>
      <x v="821"/>
    </i>
    <i>
      <x v="822"/>
    </i>
    <i>
      <x v="823"/>
    </i>
    <i>
      <x v="824"/>
    </i>
    <i>
      <x v="825"/>
    </i>
    <i>
      <x v="826"/>
    </i>
    <i>
      <x v="827"/>
    </i>
    <i>
      <x v="828"/>
    </i>
    <i>
      <x v="829"/>
    </i>
    <i>
      <x v="830"/>
    </i>
    <i>
      <x v="831"/>
    </i>
    <i>
      <x v="832"/>
    </i>
    <i>
      <x v="833"/>
    </i>
    <i>
      <x v="834"/>
    </i>
    <i>
      <x v="835"/>
    </i>
    <i>
      <x v="836"/>
    </i>
    <i>
      <x v="837"/>
    </i>
    <i>
      <x v="838"/>
    </i>
    <i>
      <x v="839"/>
    </i>
    <i>
      <x v="840"/>
    </i>
    <i>
      <x v="841"/>
    </i>
    <i>
      <x v="842"/>
    </i>
    <i>
      <x v="843"/>
    </i>
    <i>
      <x v="844"/>
    </i>
    <i>
      <x v="845"/>
    </i>
    <i>
      <x v="846"/>
    </i>
    <i>
      <x v="847"/>
    </i>
    <i>
      <x v="848"/>
    </i>
    <i>
      <x v="849"/>
    </i>
    <i>
      <x v="850"/>
    </i>
    <i>
      <x v="851"/>
    </i>
    <i>
      <x v="852"/>
    </i>
    <i>
      <x v="853"/>
    </i>
    <i>
      <x v="854"/>
    </i>
    <i>
      <x v="855"/>
    </i>
    <i>
      <x v="856"/>
    </i>
    <i>
      <x v="857"/>
    </i>
    <i>
      <x v="858"/>
    </i>
    <i>
      <x v="859"/>
    </i>
    <i>
      <x v="860"/>
    </i>
    <i>
      <x v="861"/>
    </i>
    <i>
      <x v="862"/>
    </i>
    <i>
      <x v="863"/>
    </i>
    <i>
      <x v="864"/>
    </i>
    <i>
      <x v="865"/>
    </i>
    <i>
      <x v="866"/>
    </i>
    <i>
      <x v="867"/>
    </i>
    <i>
      <x v="868"/>
    </i>
    <i>
      <x v="869"/>
    </i>
    <i>
      <x v="870"/>
    </i>
    <i>
      <x v="871"/>
    </i>
    <i>
      <x v="872"/>
    </i>
    <i>
      <x v="873"/>
    </i>
    <i>
      <x v="874"/>
    </i>
    <i>
      <x v="875"/>
    </i>
    <i>
      <x v="876"/>
    </i>
    <i>
      <x v="877"/>
    </i>
    <i>
      <x v="878"/>
    </i>
    <i>
      <x v="879"/>
    </i>
    <i>
      <x v="880"/>
    </i>
    <i>
      <x v="881"/>
    </i>
    <i>
      <x v="882"/>
    </i>
    <i>
      <x v="883"/>
    </i>
    <i>
      <x v="884"/>
    </i>
    <i>
      <x v="885"/>
    </i>
    <i>
      <x v="886"/>
    </i>
    <i>
      <x v="887"/>
    </i>
    <i>
      <x v="888"/>
    </i>
    <i>
      <x v="889"/>
    </i>
    <i>
      <x v="890"/>
    </i>
    <i>
      <x v="891"/>
    </i>
    <i>
      <x v="892"/>
    </i>
    <i>
      <x v="893"/>
    </i>
    <i>
      <x v="894"/>
    </i>
    <i>
      <x v="895"/>
    </i>
    <i>
      <x v="896"/>
    </i>
    <i>
      <x v="897"/>
    </i>
    <i>
      <x v="898"/>
    </i>
    <i>
      <x v="899"/>
    </i>
    <i>
      <x v="900"/>
    </i>
    <i>
      <x v="901"/>
    </i>
    <i>
      <x v="902"/>
    </i>
    <i>
      <x v="903"/>
    </i>
    <i>
      <x v="904"/>
    </i>
    <i>
      <x v="905"/>
    </i>
    <i>
      <x v="906"/>
    </i>
    <i>
      <x v="907"/>
    </i>
    <i>
      <x v="908"/>
    </i>
    <i>
      <x v="909"/>
    </i>
    <i>
      <x v="910"/>
    </i>
    <i>
      <x v="911"/>
    </i>
    <i>
      <x v="912"/>
    </i>
    <i>
      <x v="913"/>
    </i>
    <i>
      <x v="914"/>
    </i>
    <i>
      <x v="915"/>
    </i>
    <i>
      <x v="916"/>
    </i>
    <i>
      <x v="917"/>
    </i>
    <i>
      <x v="918"/>
    </i>
    <i>
      <x v="919"/>
    </i>
    <i>
      <x v="920"/>
    </i>
    <i>
      <x v="921"/>
    </i>
    <i>
      <x v="922"/>
    </i>
    <i>
      <x v="923"/>
    </i>
    <i>
      <x v="924"/>
    </i>
    <i>
      <x v="925"/>
    </i>
    <i>
      <x v="926"/>
    </i>
    <i>
      <x v="927"/>
    </i>
    <i>
      <x v="928"/>
    </i>
    <i>
      <x v="929"/>
    </i>
    <i>
      <x v="930"/>
    </i>
    <i>
      <x v="931"/>
    </i>
    <i>
      <x v="932"/>
    </i>
    <i>
      <x v="933"/>
    </i>
    <i>
      <x v="934"/>
    </i>
    <i>
      <x v="935"/>
    </i>
    <i>
      <x v="936"/>
    </i>
    <i>
      <x v="937"/>
    </i>
    <i>
      <x v="938"/>
    </i>
    <i>
      <x v="939"/>
    </i>
    <i>
      <x v="940"/>
    </i>
    <i>
      <x v="941"/>
    </i>
    <i>
      <x v="942"/>
    </i>
    <i>
      <x v="943"/>
    </i>
    <i>
      <x v="944"/>
    </i>
    <i>
      <x v="945"/>
    </i>
    <i>
      <x v="946"/>
    </i>
    <i>
      <x v="947"/>
    </i>
    <i>
      <x v="948"/>
    </i>
    <i>
      <x v="949"/>
    </i>
    <i>
      <x v="950"/>
    </i>
    <i>
      <x v="951"/>
    </i>
    <i>
      <x v="952"/>
    </i>
    <i>
      <x v="953"/>
    </i>
    <i>
      <x v="954"/>
    </i>
    <i>
      <x v="955"/>
    </i>
    <i>
      <x v="956"/>
    </i>
    <i>
      <x v="957"/>
    </i>
    <i>
      <x v="958"/>
    </i>
    <i>
      <x v="959"/>
    </i>
    <i>
      <x v="960"/>
    </i>
    <i>
      <x v="961"/>
    </i>
    <i>
      <x v="962"/>
    </i>
    <i>
      <x v="963"/>
    </i>
    <i>
      <x v="964"/>
    </i>
    <i>
      <x v="965"/>
    </i>
    <i>
      <x v="966"/>
    </i>
    <i>
      <x v="967"/>
    </i>
    <i>
      <x v="968"/>
    </i>
    <i>
      <x v="969"/>
    </i>
    <i>
      <x v="970"/>
    </i>
    <i>
      <x v="971"/>
    </i>
    <i>
      <x v="972"/>
    </i>
    <i>
      <x v="973"/>
    </i>
    <i>
      <x v="974"/>
    </i>
    <i>
      <x v="975"/>
    </i>
    <i>
      <x v="976"/>
    </i>
    <i>
      <x v="977"/>
    </i>
    <i>
      <x v="978"/>
    </i>
    <i>
      <x v="979"/>
    </i>
    <i>
      <x v="980"/>
    </i>
    <i>
      <x v="981"/>
    </i>
    <i>
      <x v="982"/>
    </i>
    <i>
      <x v="983"/>
    </i>
    <i>
      <x v="984"/>
    </i>
    <i>
      <x v="985"/>
    </i>
    <i>
      <x v="986"/>
    </i>
    <i>
      <x v="987"/>
    </i>
    <i>
      <x v="988"/>
    </i>
    <i>
      <x v="989"/>
    </i>
    <i>
      <x v="990"/>
    </i>
    <i>
      <x v="991"/>
    </i>
    <i>
      <x v="992"/>
    </i>
    <i>
      <x v="993"/>
    </i>
    <i>
      <x v="994"/>
    </i>
    <i>
      <x v="995"/>
    </i>
    <i>
      <x v="996"/>
    </i>
    <i>
      <x v="997"/>
    </i>
    <i>
      <x v="998"/>
    </i>
    <i>
      <x v="999"/>
    </i>
    <i>
      <x v="1000"/>
    </i>
    <i>
      <x v="1001"/>
    </i>
    <i>
      <x v="1002"/>
    </i>
    <i>
      <x v="1003"/>
    </i>
    <i>
      <x v="1004"/>
    </i>
    <i>
      <x v="1005"/>
    </i>
    <i>
      <x v="1006"/>
    </i>
    <i>
      <x v="1007"/>
    </i>
    <i>
      <x v="1008"/>
    </i>
    <i>
      <x v="1009"/>
    </i>
    <i>
      <x v="1010"/>
    </i>
    <i t="grand">
      <x/>
    </i>
  </rowItems>
  <colFields count="1">
    <field x="-2"/>
  </colFields>
  <colItems count="2">
    <i>
      <x/>
    </i>
    <i i="1">
      <x v="1"/>
    </i>
  </colItems>
  <dataFields count="2">
    <dataField name="Count of Amount(in dollars)" fld="8" subtotal="count" baseField="0" baseItem="0"/>
    <dataField name="Sum of Amount(in dollars)2" fld="8" baseField="0" baseItem="0"/>
  </dataFields>
  <chartFormats count="2">
    <chartFormat chart="10" format="0" series="1">
      <pivotArea type="data" outline="0" fieldPosition="0">
        <references count="1">
          <reference field="4294967294" count="1" selected="0">
            <x v="0"/>
          </reference>
        </references>
      </pivotArea>
    </chartFormat>
    <chartFormat chart="10"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D9EBF2F-A310-45BF-AC46-1710F1A37943}" name="PivotTable2" cacheId="2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3:B32" firstHeaderRow="1" firstDataRow="1" firstDataCol="1"/>
  <pivotFields count="18">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axis="axisRow" showAll="0">
      <items count="9">
        <item x="0"/>
        <item x="1"/>
        <item x="2"/>
        <item x="3"/>
        <item x="4"/>
        <item x="5"/>
        <item x="6"/>
        <item x="7"/>
        <item t="default"/>
      </items>
    </pivotField>
    <pivotField showAll="0"/>
    <pivotField axis="axisRow" showAll="0">
      <items count="6">
        <item x="2"/>
        <item x="0"/>
        <item x="1"/>
        <item x="3"/>
        <item x="4"/>
        <item t="default"/>
      </items>
    </pivotField>
  </pivotFields>
  <rowFields count="2">
    <field x="15"/>
    <field x="17"/>
  </rowFields>
  <rowItems count="29">
    <i>
      <x/>
    </i>
    <i r="1">
      <x v="1"/>
    </i>
    <i>
      <x v="1"/>
    </i>
    <i r="1">
      <x v="1"/>
    </i>
    <i>
      <x v="2"/>
    </i>
    <i r="1">
      <x v="1"/>
    </i>
    <i r="1">
      <x v="2"/>
    </i>
    <i>
      <x v="3"/>
    </i>
    <i r="1">
      <x/>
    </i>
    <i r="1">
      <x v="1"/>
    </i>
    <i r="1">
      <x v="2"/>
    </i>
    <i>
      <x v="4"/>
    </i>
    <i r="1">
      <x/>
    </i>
    <i r="1">
      <x v="1"/>
    </i>
    <i r="1">
      <x v="2"/>
    </i>
    <i r="1">
      <x v="3"/>
    </i>
    <i>
      <x v="5"/>
    </i>
    <i r="1">
      <x/>
    </i>
    <i r="1">
      <x v="1"/>
    </i>
    <i r="1">
      <x v="2"/>
    </i>
    <i r="1">
      <x v="3"/>
    </i>
    <i>
      <x v="6"/>
    </i>
    <i r="1">
      <x/>
    </i>
    <i r="1">
      <x v="1"/>
    </i>
    <i r="1">
      <x v="2"/>
    </i>
    <i r="1">
      <x v="3"/>
    </i>
    <i>
      <x v="7"/>
    </i>
    <i r="1">
      <x v="4"/>
    </i>
    <i t="grand">
      <x/>
    </i>
  </rowItems>
  <colItems count="1">
    <i/>
  </colItems>
  <dataFields count="1">
    <dataField name="Sum of Amount(in dollars)" fld="8" baseField="15" baseItem="0"/>
  </dataFields>
  <chartFormats count="1">
    <chartFormat chart="1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A007B65-9C9E-41C4-825D-F61921516196}" name="PivotTable3" cacheId="2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253" firstHeaderRow="1" firstDataRow="1" firstDataCol="1"/>
  <pivotFields count="18">
    <pivotField showAll="0"/>
    <pivotField showAll="0"/>
    <pivotField showAll="0"/>
    <pivotField axis="axisRow" showAll="0">
      <items count="68">
        <item x="21"/>
        <item x="35"/>
        <item x="49"/>
        <item x="44"/>
        <item x="0"/>
        <item x="28"/>
        <item x="39"/>
        <item x="9"/>
        <item x="36"/>
        <item x="2"/>
        <item x="46"/>
        <item x="19"/>
        <item x="56"/>
        <item x="11"/>
        <item x="59"/>
        <item x="63"/>
        <item x="48"/>
        <item x="40"/>
        <item x="25"/>
        <item x="6"/>
        <item x="23"/>
        <item x="3"/>
        <item x="52"/>
        <item x="54"/>
        <item x="12"/>
        <item x="38"/>
        <item x="34"/>
        <item x="4"/>
        <item x="57"/>
        <item x="61"/>
        <item x="51"/>
        <item x="45"/>
        <item x="13"/>
        <item x="33"/>
        <item x="42"/>
        <item x="53"/>
        <item x="20"/>
        <item x="58"/>
        <item x="1"/>
        <item x="60"/>
        <item x="5"/>
        <item x="62"/>
        <item x="7"/>
        <item x="65"/>
        <item x="24"/>
        <item x="10"/>
        <item x="50"/>
        <item x="8"/>
        <item x="26"/>
        <item x="15"/>
        <item x="29"/>
        <item x="55"/>
        <item x="18"/>
        <item x="27"/>
        <item x="14"/>
        <item x="32"/>
        <item x="43"/>
        <item x="22"/>
        <item x="41"/>
        <item x="30"/>
        <item x="16"/>
        <item x="47"/>
        <item x="17"/>
        <item x="64"/>
        <item x="37"/>
        <item x="31"/>
        <item x="66"/>
        <item t="default"/>
      </items>
    </pivotField>
    <pivotField showAll="0"/>
    <pivotField showAll="0"/>
    <pivotField showAll="0"/>
    <pivotField showAll="0"/>
    <pivotField dataField="1" showAll="0"/>
    <pivotField axis="axisRow" showAll="0">
      <items count="29">
        <item x="27"/>
        <item x="12"/>
        <item x="24"/>
        <item x="25"/>
        <item x="22"/>
        <item x="3"/>
        <item x="26"/>
        <item x="11"/>
        <item x="19"/>
        <item x="5"/>
        <item x="16"/>
        <item x="14"/>
        <item x="1"/>
        <item x="23"/>
        <item x="21"/>
        <item x="7"/>
        <item x="20"/>
        <item x="4"/>
        <item x="15"/>
        <item x="9"/>
        <item x="10"/>
        <item x="18"/>
        <item x="8"/>
        <item x="2"/>
        <item x="13"/>
        <item x="17"/>
        <item x="6"/>
        <item x="0"/>
        <item t="default"/>
      </items>
    </pivotField>
    <pivotField showAll="0"/>
    <pivotField showAll="0"/>
    <pivotField showAll="0"/>
    <pivotField showAll="0"/>
    <pivotField showAll="0"/>
    <pivotField showAll="0"/>
    <pivotField showAll="0"/>
    <pivotField showAll="0"/>
  </pivotFields>
  <rowFields count="2">
    <field x="3"/>
    <field x="9"/>
  </rowFields>
  <rowItems count="250">
    <i>
      <x/>
    </i>
    <i r="1">
      <x v="1"/>
    </i>
    <i r="1">
      <x v="9"/>
    </i>
    <i r="1">
      <x v="27"/>
    </i>
    <i>
      <x v="1"/>
    </i>
    <i r="1">
      <x v="9"/>
    </i>
    <i r="1">
      <x v="12"/>
    </i>
    <i r="1">
      <x v="15"/>
    </i>
    <i r="1">
      <x v="17"/>
    </i>
    <i r="1">
      <x v="27"/>
    </i>
    <i>
      <x v="2"/>
    </i>
    <i r="1">
      <x v="27"/>
    </i>
    <i>
      <x v="3"/>
    </i>
    <i r="1">
      <x v="9"/>
    </i>
    <i>
      <x v="4"/>
    </i>
    <i r="1">
      <x v="5"/>
    </i>
    <i r="1">
      <x v="6"/>
    </i>
    <i r="1">
      <x v="7"/>
    </i>
    <i r="1">
      <x v="8"/>
    </i>
    <i r="1">
      <x v="9"/>
    </i>
    <i r="1">
      <x v="11"/>
    </i>
    <i r="1">
      <x v="12"/>
    </i>
    <i r="1">
      <x v="15"/>
    </i>
    <i r="1">
      <x v="16"/>
    </i>
    <i r="1">
      <x v="17"/>
    </i>
    <i r="1">
      <x v="18"/>
    </i>
    <i r="1">
      <x v="19"/>
    </i>
    <i r="1">
      <x v="20"/>
    </i>
    <i r="1">
      <x v="22"/>
    </i>
    <i r="1">
      <x v="23"/>
    </i>
    <i r="1">
      <x v="25"/>
    </i>
    <i r="1">
      <x v="26"/>
    </i>
    <i r="1">
      <x v="27"/>
    </i>
    <i>
      <x v="5"/>
    </i>
    <i r="1">
      <x v="27"/>
    </i>
    <i>
      <x v="6"/>
    </i>
    <i r="1">
      <x v="19"/>
    </i>
    <i>
      <x v="7"/>
    </i>
    <i r="1">
      <x v="27"/>
    </i>
    <i>
      <x v="8"/>
    </i>
    <i r="1">
      <x v="12"/>
    </i>
    <i r="1">
      <x v="15"/>
    </i>
    <i r="1">
      <x v="27"/>
    </i>
    <i>
      <x v="9"/>
    </i>
    <i r="1">
      <x v="5"/>
    </i>
    <i r="1">
      <x v="7"/>
    </i>
    <i r="1">
      <x v="9"/>
    </i>
    <i r="1">
      <x v="12"/>
    </i>
    <i r="1">
      <x v="15"/>
    </i>
    <i r="1">
      <x v="17"/>
    </i>
    <i r="1">
      <x v="19"/>
    </i>
    <i r="1">
      <x v="27"/>
    </i>
    <i>
      <x v="10"/>
    </i>
    <i r="1">
      <x v="27"/>
    </i>
    <i>
      <x v="11"/>
    </i>
    <i r="1">
      <x v="12"/>
    </i>
    <i r="1">
      <x v="27"/>
    </i>
    <i>
      <x v="12"/>
    </i>
    <i r="1">
      <x v="2"/>
    </i>
    <i>
      <x v="13"/>
    </i>
    <i r="1">
      <x v="27"/>
    </i>
    <i>
      <x v="14"/>
    </i>
    <i r="1">
      <x v="12"/>
    </i>
    <i>
      <x v="15"/>
    </i>
    <i r="1">
      <x v="12"/>
    </i>
    <i>
      <x v="16"/>
    </i>
    <i r="1">
      <x v="12"/>
    </i>
    <i>
      <x v="17"/>
    </i>
    <i r="1">
      <x v="9"/>
    </i>
    <i r="1">
      <x v="27"/>
    </i>
    <i>
      <x v="18"/>
    </i>
    <i r="1">
      <x v="7"/>
    </i>
    <i r="1">
      <x v="27"/>
    </i>
    <i>
      <x v="19"/>
    </i>
    <i r="1">
      <x v="5"/>
    </i>
    <i r="1">
      <x v="7"/>
    </i>
    <i r="1">
      <x v="12"/>
    </i>
    <i>
      <x v="20"/>
    </i>
    <i r="1">
      <x v="9"/>
    </i>
    <i r="1">
      <x v="12"/>
    </i>
    <i r="1">
      <x v="17"/>
    </i>
    <i r="1">
      <x v="24"/>
    </i>
    <i r="1">
      <x v="27"/>
    </i>
    <i>
      <x v="21"/>
    </i>
    <i r="1">
      <x v="4"/>
    </i>
    <i r="1">
      <x v="5"/>
    </i>
    <i r="1">
      <x v="7"/>
    </i>
    <i r="1">
      <x v="9"/>
    </i>
    <i r="1">
      <x v="11"/>
    </i>
    <i r="1">
      <x v="12"/>
    </i>
    <i r="1">
      <x v="15"/>
    </i>
    <i r="1">
      <x v="17"/>
    </i>
    <i r="1">
      <x v="19"/>
    </i>
    <i r="1">
      <x v="20"/>
    </i>
    <i r="1">
      <x v="23"/>
    </i>
    <i r="1">
      <x v="26"/>
    </i>
    <i r="1">
      <x v="27"/>
    </i>
    <i>
      <x v="22"/>
    </i>
    <i r="1">
      <x v="9"/>
    </i>
    <i>
      <x v="23"/>
    </i>
    <i r="1">
      <x v="9"/>
    </i>
    <i r="1">
      <x v="12"/>
    </i>
    <i>
      <x v="24"/>
    </i>
    <i r="1">
      <x v="7"/>
    </i>
    <i r="1">
      <x v="9"/>
    </i>
    <i r="1">
      <x v="12"/>
    </i>
    <i r="1">
      <x v="13"/>
    </i>
    <i r="1">
      <x v="15"/>
    </i>
    <i r="1">
      <x v="22"/>
    </i>
    <i r="1">
      <x v="27"/>
    </i>
    <i>
      <x v="25"/>
    </i>
    <i r="1">
      <x v="12"/>
    </i>
    <i r="1">
      <x v="27"/>
    </i>
    <i>
      <x v="26"/>
    </i>
    <i r="1">
      <x v="19"/>
    </i>
    <i>
      <x v="27"/>
    </i>
    <i r="1">
      <x v="9"/>
    </i>
    <i r="1">
      <x v="12"/>
    </i>
    <i r="1">
      <x v="15"/>
    </i>
    <i r="1">
      <x v="22"/>
    </i>
    <i r="1">
      <x v="23"/>
    </i>
    <i r="1">
      <x v="27"/>
    </i>
    <i>
      <x v="28"/>
    </i>
    <i r="1">
      <x v="27"/>
    </i>
    <i>
      <x v="29"/>
    </i>
    <i r="1">
      <x v="12"/>
    </i>
    <i>
      <x v="30"/>
    </i>
    <i r="1">
      <x v="27"/>
    </i>
    <i>
      <x v="31"/>
    </i>
    <i r="1">
      <x v="9"/>
    </i>
    <i>
      <x v="32"/>
    </i>
    <i r="1">
      <x v="14"/>
    </i>
    <i r="1">
      <x v="15"/>
    </i>
    <i r="1">
      <x v="19"/>
    </i>
    <i r="1">
      <x v="27"/>
    </i>
    <i>
      <x v="33"/>
    </i>
    <i r="1">
      <x v="27"/>
    </i>
    <i>
      <x v="34"/>
    </i>
    <i r="1">
      <x v="12"/>
    </i>
    <i>
      <x v="35"/>
    </i>
    <i r="1">
      <x v="9"/>
    </i>
    <i r="1">
      <x v="27"/>
    </i>
    <i>
      <x v="36"/>
    </i>
    <i r="1">
      <x v="27"/>
    </i>
    <i>
      <x v="37"/>
    </i>
    <i r="1">
      <x v="27"/>
    </i>
    <i>
      <x v="38"/>
    </i>
    <i r="1">
      <x/>
    </i>
    <i r="1">
      <x v="3"/>
    </i>
    <i r="1">
      <x v="5"/>
    </i>
    <i r="1">
      <x v="7"/>
    </i>
    <i r="1">
      <x v="8"/>
    </i>
    <i r="1">
      <x v="9"/>
    </i>
    <i r="1">
      <x v="10"/>
    </i>
    <i r="1">
      <x v="11"/>
    </i>
    <i r="1">
      <x v="12"/>
    </i>
    <i r="1">
      <x v="15"/>
    </i>
    <i r="1">
      <x v="17"/>
    </i>
    <i r="1">
      <x v="19"/>
    </i>
    <i r="1">
      <x v="20"/>
    </i>
    <i r="1">
      <x v="22"/>
    </i>
    <i r="1">
      <x v="23"/>
    </i>
    <i r="1">
      <x v="27"/>
    </i>
    <i>
      <x v="39"/>
    </i>
    <i r="1">
      <x v="7"/>
    </i>
    <i>
      <x v="40"/>
    </i>
    <i r="1">
      <x/>
    </i>
    <i r="1">
      <x v="4"/>
    </i>
    <i r="1">
      <x v="5"/>
    </i>
    <i r="1">
      <x v="7"/>
    </i>
    <i r="1">
      <x v="9"/>
    </i>
    <i r="1">
      <x v="11"/>
    </i>
    <i r="1">
      <x v="12"/>
    </i>
    <i r="1">
      <x v="15"/>
    </i>
    <i r="1">
      <x v="17"/>
    </i>
    <i r="1">
      <x v="19"/>
    </i>
    <i r="1">
      <x v="20"/>
    </i>
    <i r="1">
      <x v="21"/>
    </i>
    <i r="1">
      <x v="27"/>
    </i>
    <i>
      <x v="41"/>
    </i>
    <i r="1">
      <x v="27"/>
    </i>
    <i>
      <x v="42"/>
    </i>
    <i r="1">
      <x v="7"/>
    </i>
    <i r="1">
      <x v="9"/>
    </i>
    <i r="1">
      <x v="12"/>
    </i>
    <i r="1">
      <x v="15"/>
    </i>
    <i r="1">
      <x v="19"/>
    </i>
    <i r="1">
      <x v="27"/>
    </i>
    <i>
      <x v="43"/>
    </i>
    <i r="1">
      <x v="27"/>
    </i>
    <i>
      <x v="44"/>
    </i>
    <i r="1">
      <x v="9"/>
    </i>
    <i>
      <x v="45"/>
    </i>
    <i r="1">
      <x v="9"/>
    </i>
    <i>
      <x v="46"/>
    </i>
    <i r="1">
      <x v="12"/>
    </i>
    <i>
      <x v="47"/>
    </i>
    <i r="1">
      <x v="27"/>
    </i>
    <i>
      <x v="48"/>
    </i>
    <i r="1">
      <x v="12"/>
    </i>
    <i>
      <x v="49"/>
    </i>
    <i r="1">
      <x v="7"/>
    </i>
    <i r="1">
      <x v="9"/>
    </i>
    <i r="1">
      <x v="10"/>
    </i>
    <i r="1">
      <x v="12"/>
    </i>
    <i r="1">
      <x v="15"/>
    </i>
    <i r="1">
      <x v="17"/>
    </i>
    <i r="1">
      <x v="19"/>
    </i>
    <i r="1">
      <x v="20"/>
    </i>
    <i r="1">
      <x v="27"/>
    </i>
    <i>
      <x v="50"/>
    </i>
    <i r="1">
      <x v="27"/>
    </i>
    <i>
      <x v="51"/>
    </i>
    <i r="1">
      <x v="12"/>
    </i>
    <i>
      <x v="52"/>
    </i>
    <i r="1">
      <x v="12"/>
    </i>
    <i>
      <x v="53"/>
    </i>
    <i r="1">
      <x v="15"/>
    </i>
    <i>
      <x v="54"/>
    </i>
    <i r="1">
      <x v="27"/>
    </i>
    <i>
      <x v="55"/>
    </i>
    <i r="1">
      <x v="27"/>
    </i>
    <i>
      <x v="56"/>
    </i>
    <i r="1">
      <x v="12"/>
    </i>
    <i>
      <x v="57"/>
    </i>
    <i r="1">
      <x v="12"/>
    </i>
    <i>
      <x v="58"/>
    </i>
    <i r="1">
      <x v="7"/>
    </i>
    <i r="1">
      <x v="15"/>
    </i>
    <i>
      <x v="59"/>
    </i>
    <i r="1">
      <x v="9"/>
    </i>
    <i>
      <x v="60"/>
    </i>
    <i r="1">
      <x v="5"/>
    </i>
    <i r="1">
      <x v="7"/>
    </i>
    <i r="1">
      <x v="12"/>
    </i>
    <i r="1">
      <x v="15"/>
    </i>
    <i r="1">
      <x v="27"/>
    </i>
    <i>
      <x v="61"/>
    </i>
    <i r="1">
      <x v="12"/>
    </i>
    <i>
      <x v="62"/>
    </i>
    <i r="1">
      <x v="9"/>
    </i>
    <i>
      <x v="63"/>
    </i>
    <i r="1">
      <x v="12"/>
    </i>
    <i>
      <x v="64"/>
    </i>
    <i r="1">
      <x v="27"/>
    </i>
    <i>
      <x v="65"/>
    </i>
    <i r="1">
      <x v="27"/>
    </i>
    <i>
      <x v="66"/>
    </i>
    <i r="1">
      <x v="27"/>
    </i>
    <i t="grand">
      <x/>
    </i>
  </rowItems>
  <colItems count="1">
    <i/>
  </colItems>
  <dataFields count="1">
    <dataField name="Average of Amount(in dollars)" fld="8" subtotal="average" baseField="3" baseItem="0"/>
  </dataFields>
  <chartFormats count="1">
    <chartFormat chart="2"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 Table 5" cacheId="8" applyNumberFormats="0" applyBorderFormats="0" applyFontFormats="0" applyPatternFormats="0" applyAlignmentFormats="0" applyWidthHeightFormats="0" dataCaption="" updatedVersion="8" rowGrandTotals="0" colGrandTotals="0" compact="0" compactData="0">
  <location ref="A1:AG72" firstHeaderRow="1" firstDataRow="2" firstDataCol="1"/>
  <pivotFields count="14">
    <pivotField name="Company/Brand" compact="0" outline="0" multipleItemSelectionAllowed="1" showAll="0"/>
    <pivotField name="Founded" compact="0" outline="0" multipleItemSelectionAllowed="1" showAll="0"/>
    <pivotField name=" " compact="0" outline="0" multipleItemSelectionAllowed="1" showAll="0"/>
    <pivotField name="Headquarters" axis="axisRow" compact="0" outline="0" multipleItemSelectionAllowed="1" showAll="0" sortType="ascending">
      <items count="71">
        <item x="33"/>
        <item x="21"/>
        <item x="59"/>
        <item x="45"/>
        <item x="1"/>
        <item x="52"/>
        <item x="42"/>
        <item x="14"/>
        <item x="41"/>
        <item x="2"/>
        <item x="27"/>
        <item x="31"/>
        <item x="65"/>
        <item x="11"/>
        <item x="34"/>
        <item x="68"/>
        <item x="47"/>
        <item x="25"/>
        <item x="36"/>
        <item x="7"/>
        <item x="16"/>
        <item x="3"/>
        <item x="62"/>
        <item x="18"/>
        <item x="20"/>
        <item x="8"/>
        <item x="24"/>
        <item x="57"/>
        <item x="6"/>
        <item x="61"/>
        <item x="63"/>
        <item x="17"/>
        <item x="26"/>
        <item x="9"/>
        <item x="56"/>
        <item x="58"/>
        <item x="19"/>
        <item x="32"/>
        <item x="66"/>
        <item x="0"/>
        <item x="60"/>
        <item x="4"/>
        <item x="67"/>
        <item x="5"/>
        <item x="69"/>
        <item x="35"/>
        <item x="10"/>
        <item x="48"/>
        <item x="39"/>
        <item x="13"/>
        <item x="37"/>
        <item x="15"/>
        <item x="53"/>
        <item x="22"/>
        <item x="30"/>
        <item x="38"/>
        <item x="12"/>
        <item x="40"/>
        <item x="44"/>
        <item x="50"/>
        <item x="43"/>
        <item x="51"/>
        <item x="54"/>
        <item x="28"/>
        <item x="46"/>
        <item x="29"/>
        <item x="64"/>
        <item x="23"/>
        <item x="55"/>
        <item x="49"/>
        <item t="default"/>
      </items>
    </pivotField>
    <pivotField name="Sector" compact="0" outline="0" multipleItemSelectionAllowed="1" showAll="0"/>
    <pivotField name="What it does" compact="0" outline="0" multipleItemSelectionAllowed="1" showAll="0"/>
    <pivotField name="Founder/s" compact="0" outline="0" multipleItemSelectionAllowed="1" showAll="0"/>
    <pivotField name="Investor/s" compact="0" outline="0" multipleItemSelectionAllowed="1" showAll="0"/>
    <pivotField name="Amount(in dollars)" dataField="1" compact="0" outline="0" multipleItemSelectionAllowed="1" showAll="0"/>
    <pivotField name="Stage" axis="axisCol" compact="0" outline="0" multipleItemSelectionAllowed="1" showAll="0" sortType="ascending">
      <items count="33">
        <item x="29"/>
        <item x="27"/>
        <item x="31"/>
        <item x="30"/>
        <item x="23"/>
        <item x="2"/>
        <item x="28"/>
        <item x="14"/>
        <item x="10"/>
        <item x="19"/>
        <item x="8"/>
        <item x="16"/>
        <item x="13"/>
        <item x="0"/>
        <item x="22"/>
        <item x="26"/>
        <item x="6"/>
        <item x="21"/>
        <item x="20"/>
        <item x="4"/>
        <item x="15"/>
        <item x="9"/>
        <item x="11"/>
        <item x="18"/>
        <item x="7"/>
        <item x="3"/>
        <item x="12"/>
        <item x="25"/>
        <item x="17"/>
        <item x="5"/>
        <item x="24"/>
        <item x="1"/>
        <item t="default"/>
      </items>
    </pivotField>
    <pivotField name="Month" compact="0" outline="0" multipleItemSelectionAllowed="1" showAll="0"/>
    <pivotField name=" 2" compact="0" outline="0" multipleItemSelectionAllowed="1" showAll="0"/>
    <pivotField name=" 3" compact="0" outline="0" multipleItemSelectionAllowed="1" showAll="0"/>
    <pivotField name=" 4" compact="0" outline="0" multipleItemSelectionAllowed="1" showAll="0"/>
  </pivotFields>
  <rowFields count="1">
    <field x="3"/>
  </rowFields>
  <rowItems count="70">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rowItems>
  <colFields count="1">
    <field x="9"/>
  </colFields>
  <colItems count="3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colItems>
  <dataFields count="1">
    <dataField name="AVERAGE of Amount(in dollars)" fld="8" subtotal="average" baseField="0"/>
  </dataFields>
  <pivotTableStyleInfo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 Table 4" cacheId="8" applyNumberFormats="0" applyBorderFormats="0" applyFontFormats="0" applyPatternFormats="0" applyAlignmentFormats="0" applyWidthHeightFormats="0" dataCaption="" updatedVersion="8" compact="0" compactData="0">
  <location ref="A1:C16" firstHeaderRow="1" firstDataRow="1" firstDataCol="2"/>
  <pivotFields count="14">
    <pivotField name="Company/Brand" compact="0" outline="0" multipleItemSelectionAllowed="1" showAll="0"/>
    <pivotField name="Founded" compact="0" outline="0" multipleItemSelectionAllowed="1" showAll="0"/>
    <pivotField name=" " axis="axisRow" compact="0" outline="0" multipleItemSelectionAllowed="1" showAll="0" sortType="ascending">
      <items count="8">
        <item x="0"/>
        <item x="1"/>
        <item x="2"/>
        <item x="3"/>
        <item x="4"/>
        <item x="5"/>
        <item x="6"/>
        <item t="default"/>
      </items>
    </pivotField>
    <pivotField name="Headquarters" compact="0" outline="0" multipleItemSelectionAllowed="1" showAll="0"/>
    <pivotField name="Sector" compact="0" outline="0" multipleItemSelectionAllowed="1" showAll="0"/>
    <pivotField name="What it does" compact="0" outline="0" multipleItemSelectionAllowed="1" showAll="0"/>
    <pivotField name="Founder/s" compact="0" outline="0" multipleItemSelectionAllowed="1" showAll="0"/>
    <pivotField name="Investor/s" compact="0" outline="0" multipleItemSelectionAllowed="1" showAll="0"/>
    <pivotField name="Amount(in dollars)" dataField="1" compact="0" outline="0" multipleItemSelectionAllowed="1" showAll="0"/>
    <pivotField name="Stage" compact="0" outline="0" multipleItemSelectionAllowed="1" showAll="0"/>
    <pivotField name="Month" compact="0" outline="0" multipleItemSelectionAllowed="1" showAll="0"/>
    <pivotField name=" 2" compact="0" outline="0" multipleItemSelectionAllowed="1" showAll="0"/>
    <pivotField name=" 3" compact="0" outline="0" multipleItemSelectionAllowed="1" showAll="0"/>
    <pivotField name=" 4" axis="axisRow" compact="0" outline="0" multipleItemSelectionAllowed="1" showAll="0" sortType="ascending">
      <items count="7">
        <item m="1" x="1"/>
        <item m="1" x="2"/>
        <item m="1" x="4"/>
        <item m="1" x="5"/>
        <item x="0"/>
        <item m="1" x="3"/>
        <item t="default"/>
      </items>
    </pivotField>
  </pivotFields>
  <rowFields count="2">
    <field x="2"/>
    <field x="13"/>
  </rowFields>
  <rowItems count="15">
    <i>
      <x/>
      <x v="4"/>
    </i>
    <i t="default">
      <x/>
    </i>
    <i>
      <x v="1"/>
      <x v="4"/>
    </i>
    <i t="default">
      <x v="1"/>
    </i>
    <i>
      <x v="2"/>
      <x v="4"/>
    </i>
    <i t="default">
      <x v="2"/>
    </i>
    <i>
      <x v="3"/>
      <x v="4"/>
    </i>
    <i t="default">
      <x v="3"/>
    </i>
    <i>
      <x v="4"/>
      <x v="4"/>
    </i>
    <i t="default">
      <x v="4"/>
    </i>
    <i>
      <x v="5"/>
      <x v="4"/>
    </i>
    <i t="default">
      <x v="5"/>
    </i>
    <i>
      <x v="6"/>
      <x v="4"/>
    </i>
    <i t="default">
      <x v="6"/>
    </i>
    <i t="grand">
      <x/>
    </i>
  </rowItems>
  <colItems count="1">
    <i/>
  </colItems>
  <dataFields count="1">
    <dataField name="SUM of Amount(in dollars)" fld="8" baseField="0"/>
  </dataFields>
  <pivotTableStyleInfo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000000-0007-0000-0300-000000000000}" name="Pivot Table 3" cacheId="8" applyNumberFormats="0" applyBorderFormats="0" applyFontFormats="0" applyPatternFormats="0" applyAlignmentFormats="0" applyWidthHeightFormats="0" dataCaption="" updatedVersion="8" compact="0" compactData="0">
  <location ref="A1:C1013" firstHeaderRow="1" firstDataRow="2" firstDataCol="1"/>
  <pivotFields count="14">
    <pivotField name="Company/Brand" axis="axisRow" compact="0" outline="0" multipleItemSelectionAllowed="1" showAll="0" sortType="ascending">
      <items count="1011">
        <item x="456"/>
        <item x="656"/>
        <item x="845"/>
        <item x="644"/>
        <item x="221"/>
        <item x="896"/>
        <item x="260"/>
        <item x="446"/>
        <item x="328"/>
        <item x="424"/>
        <item x="153"/>
        <item x="760"/>
        <item x="887"/>
        <item x="301"/>
        <item x="641"/>
        <item x="124"/>
        <item x="486"/>
        <item x="449"/>
        <item x="727"/>
        <item x="617"/>
        <item x="122"/>
        <item x="322"/>
        <item x="660"/>
        <item x="114"/>
        <item x="754"/>
        <item x="945"/>
        <item x="894"/>
        <item x="280"/>
        <item x="604"/>
        <item x="405"/>
        <item x="772"/>
        <item x="503"/>
        <item x="187"/>
        <item x="48"/>
        <item x="677"/>
        <item x="21"/>
        <item x="86"/>
        <item x="102"/>
        <item x="537"/>
        <item x="979"/>
        <item x="315"/>
        <item x="286"/>
        <item x="765"/>
        <item x="636"/>
        <item x="836"/>
        <item x="695"/>
        <item x="666"/>
        <item x="55"/>
        <item x="1005"/>
        <item x="459"/>
        <item x="74"/>
        <item x="808"/>
        <item x="905"/>
        <item x="36"/>
        <item x="500"/>
        <item x="345"/>
        <item x="359"/>
        <item x="59"/>
        <item x="550"/>
        <item x="482"/>
        <item x="722"/>
        <item x="543"/>
        <item x="194"/>
        <item x="96"/>
        <item x="228"/>
        <item x="272"/>
        <item x="266"/>
        <item x="728"/>
        <item x="531"/>
        <item x="874"/>
        <item x="404"/>
        <item x="68"/>
        <item x="919"/>
        <item x="984"/>
        <item x="231"/>
        <item x="971"/>
        <item x="112"/>
        <item x="66"/>
        <item x="426"/>
        <item x="544"/>
        <item x="864"/>
        <item x="136"/>
        <item x="653"/>
        <item x="46"/>
        <item x="193"/>
        <item x="355"/>
        <item x="174"/>
        <item x="797"/>
        <item x="402"/>
        <item x="128"/>
        <item x="776"/>
        <item x="248"/>
        <item x="465"/>
        <item x="532"/>
        <item x="110"/>
        <item x="382"/>
        <item x="493"/>
        <item x="920"/>
        <item x="782"/>
        <item x="2"/>
        <item x="78"/>
        <item x="985"/>
        <item x="163"/>
        <item x="323"/>
        <item x="179"/>
        <item x="198"/>
        <item x="704"/>
        <item x="791"/>
        <item x="44"/>
        <item x="473"/>
        <item x="1000"/>
        <item x="937"/>
        <item x="188"/>
        <item x="147"/>
        <item x="705"/>
        <item x="120"/>
        <item x="464"/>
        <item x="150"/>
        <item x="682"/>
        <item x="380"/>
        <item x="339"/>
        <item x="709"/>
        <item x="518"/>
        <item x="204"/>
        <item x="306"/>
        <item x="674"/>
        <item x="1002"/>
        <item x="335"/>
        <item x="170"/>
        <item x="838"/>
        <item x="568"/>
        <item x="647"/>
        <item x="743"/>
        <item x="453"/>
        <item x="77"/>
        <item x="331"/>
        <item x="199"/>
        <item x="38"/>
        <item x="217"/>
        <item x="71"/>
        <item x="625"/>
        <item x="975"/>
        <item x="82"/>
        <item x="37"/>
        <item x="769"/>
        <item x="481"/>
        <item x="164"/>
        <item x="697"/>
        <item x="139"/>
        <item x="131"/>
        <item x="650"/>
        <item x="93"/>
        <item x="987"/>
        <item x="283"/>
        <item x="788"/>
        <item x="521"/>
        <item x="499"/>
        <item x="618"/>
        <item x="167"/>
        <item x="325"/>
        <item x="319"/>
        <item x="665"/>
        <item x="151"/>
        <item x="433"/>
        <item x="930"/>
        <item x="434"/>
        <item x="393"/>
        <item x="759"/>
        <item x="773"/>
        <item x="910"/>
        <item x="468"/>
        <item x="999"/>
        <item x="229"/>
        <item x="343"/>
        <item x="27"/>
        <item x="581"/>
        <item x="235"/>
        <item x="676"/>
        <item x="421"/>
        <item x="205"/>
        <item x="386"/>
        <item x="761"/>
        <item x="76"/>
        <item x="390"/>
        <item x="908"/>
        <item x="472"/>
        <item x="133"/>
        <item x="348"/>
        <item x="630"/>
        <item x="352"/>
        <item x="793"/>
        <item x="351"/>
        <item x="403"/>
        <item x="455"/>
        <item x="865"/>
        <item x="240"/>
        <item x="309"/>
        <item x="832"/>
        <item x="983"/>
        <item x="573"/>
        <item x="559"/>
        <item x="801"/>
        <item x="912"/>
        <item x="279"/>
        <item x="783"/>
        <item x="310"/>
        <item x="566"/>
        <item x="842"/>
        <item x="629"/>
        <item x="626"/>
        <item x="350"/>
        <item x="649"/>
        <item x="271"/>
        <item x="529"/>
        <item x="840"/>
        <item x="445"/>
        <item x="458"/>
        <item x="764"/>
        <item x="119"/>
        <item x="368"/>
        <item x="996"/>
        <item x="494"/>
        <item x="609"/>
        <item x="395"/>
        <item x="1007"/>
        <item x="591"/>
        <item x="601"/>
        <item x="425"/>
        <item x="15"/>
        <item x="510"/>
        <item x="627"/>
        <item x="522"/>
        <item x="834"/>
        <item x="189"/>
        <item x="1"/>
        <item x="257"/>
        <item x="291"/>
        <item x="416"/>
        <item x="535"/>
        <item x="980"/>
        <item x="173"/>
        <item x="898"/>
        <item x="918"/>
        <item x="238"/>
        <item x="563"/>
        <item x="1006"/>
        <item x="878"/>
        <item x="297"/>
        <item x="514"/>
        <item x="742"/>
        <item x="668"/>
        <item x="854"/>
        <item x="141"/>
        <item x="889"/>
        <item x="860"/>
        <item x="469"/>
        <item x="507"/>
        <item x="476"/>
        <item x="160"/>
        <item x="560"/>
        <item x="706"/>
        <item x="69"/>
        <item x="491"/>
        <item x="997"/>
        <item x="377"/>
        <item x="723"/>
        <item x="527"/>
        <item x="175"/>
        <item x="144"/>
        <item x="176"/>
        <item x="379"/>
        <item x="991"/>
        <item x="848"/>
        <item x="914"/>
        <item x="575"/>
        <item x="590"/>
        <item x="344"/>
        <item x="57"/>
        <item x="844"/>
        <item x="613"/>
        <item x="263"/>
        <item x="976"/>
        <item x="185"/>
        <item x="528"/>
        <item x="877"/>
        <item x="582"/>
        <item x="81"/>
        <item x="694"/>
        <item x="875"/>
        <item x="342"/>
        <item x="749"/>
        <item x="169"/>
        <item x="1004"/>
        <item x="949"/>
        <item x="602"/>
        <item x="693"/>
        <item x="790"/>
        <item x="329"/>
        <item x="707"/>
        <item x="798"/>
        <item x="209"/>
        <item x="109"/>
        <item x="929"/>
        <item x="195"/>
        <item x="372"/>
        <item x="4"/>
        <item x="688"/>
        <item x="917"/>
        <item x="80"/>
        <item x="900"/>
        <item x="429"/>
        <item x="466"/>
        <item x="545"/>
        <item x="295"/>
        <item x="412"/>
        <item x="548"/>
        <item x="484"/>
        <item x="311"/>
        <item x="824"/>
        <item x="290"/>
        <item x="752"/>
        <item x="219"/>
        <item x="401"/>
        <item x="831"/>
        <item x="262"/>
        <item x="47"/>
        <item x="224"/>
        <item x="555"/>
        <item x="952"/>
        <item x="825"/>
        <item x="946"/>
        <item x="700"/>
        <item x="558"/>
        <item x="60"/>
        <item x="977"/>
        <item x="967"/>
        <item x="479"/>
        <item x="145"/>
        <item x="603"/>
        <item x="670"/>
        <item x="800"/>
        <item x="447"/>
        <item x="820"/>
        <item x="953"/>
        <item x="477"/>
        <item x="690"/>
        <item x="866"/>
        <item x="642"/>
        <item x="123"/>
        <item x="756"/>
        <item x="471"/>
        <item x="830"/>
        <item x="633"/>
        <item x="850"/>
        <item x="884"/>
        <item x="506"/>
        <item x="909"/>
        <item x="517"/>
        <item x="960"/>
        <item x="451"/>
        <item x="398"/>
        <item x="651"/>
        <item x="88"/>
        <item x="748"/>
        <item x="431"/>
        <item x="679"/>
        <item x="974"/>
        <item x="796"/>
        <item x="132"/>
        <item x="873"/>
        <item x="646"/>
        <item x="489"/>
        <item x="564"/>
        <item x="928"/>
        <item x="361"/>
        <item x="184"/>
        <item x="911"/>
        <item x="592"/>
        <item x="858"/>
        <item x="400"/>
        <item x="200"/>
        <item x="23"/>
        <item x="407"/>
        <item x="321"/>
        <item x="282"/>
        <item x="236"/>
        <item x="880"/>
        <item x="430"/>
        <item x="64"/>
        <item x="293"/>
        <item x="31"/>
        <item x="333"/>
        <item x="399"/>
        <item x="106"/>
        <item x="615"/>
        <item x="367"/>
        <item x="111"/>
        <item x="962"/>
        <item x="766"/>
        <item x="774"/>
        <item x="891"/>
        <item x="669"/>
        <item x="713"/>
        <item x="856"/>
        <item x="32"/>
        <item x="230"/>
        <item x="18"/>
        <item x="376"/>
        <item x="166"/>
        <item x="63"/>
        <item x="246"/>
        <item x="899"/>
        <item x="210"/>
        <item x="714"/>
        <item x="326"/>
        <item x="155"/>
        <item x="207"/>
        <item x="594"/>
        <item x="127"/>
        <item x="719"/>
        <item x="737"/>
        <item x="99"/>
        <item x="154"/>
        <item x="904"/>
        <item x="186"/>
        <item x="570"/>
        <item x="105"/>
        <item x="525"/>
        <item x="738"/>
        <item x="767"/>
        <item x="1001"/>
        <item x="442"/>
        <item x="708"/>
        <item x="685"/>
        <item x="206"/>
        <item x="39"/>
        <item x="211"/>
        <item x="806"/>
        <item x="809"/>
        <item x="853"/>
        <item x="804"/>
        <item x="475"/>
        <item x="600"/>
        <item x="939"/>
        <item x="715"/>
        <item x="281"/>
        <item x="814"/>
        <item x="337"/>
        <item x="327"/>
        <item x="42"/>
        <item x="892"/>
        <item x="729"/>
        <item x="62"/>
        <item x="249"/>
        <item x="215"/>
        <item x="901"/>
        <item x="583"/>
        <item x="95"/>
        <item x="488"/>
        <item x="487"/>
        <item x="678"/>
        <item x="316"/>
        <item x="981"/>
        <item x="775"/>
        <item x="148"/>
        <item x="508"/>
        <item x="779"/>
        <item x="992"/>
        <item x="799"/>
        <item x="233"/>
        <item x="363"/>
        <item x="574"/>
        <item x="605"/>
        <item x="689"/>
        <item x="129"/>
        <item x="565"/>
        <item x="243"/>
        <item x="913"/>
        <item x="785"/>
        <item x="907"/>
        <item x="43"/>
        <item x="142"/>
        <item x="104"/>
        <item x="222"/>
        <item x="826"/>
        <item x="872"/>
        <item x="947"/>
        <item x="781"/>
        <item x="90"/>
        <item x="212"/>
        <item x="52"/>
        <item x="274"/>
        <item x="374"/>
        <item x="691"/>
        <item x="942"/>
        <item x="725"/>
        <item x="585"/>
        <item x="638"/>
        <item x="89"/>
        <item x="597"/>
        <item x="152"/>
        <item x="373"/>
        <item x="12"/>
        <item x="45"/>
        <item x="703"/>
        <item x="58"/>
        <item x="307"/>
        <item x="381"/>
        <item x="40"/>
        <item x="994"/>
        <item x="846"/>
        <item x="777"/>
        <item x="436"/>
        <item x="157"/>
        <item x="496"/>
        <item x="512"/>
        <item x="387"/>
        <item x="172"/>
        <item x="334"/>
        <item x="388"/>
        <item x="138"/>
        <item x="370"/>
        <item x="364"/>
        <item x="470"/>
        <item x="859"/>
        <item x="620"/>
        <item x="634"/>
        <item x="277"/>
        <item x="879"/>
        <item x="125"/>
        <item x="631"/>
        <item x="505"/>
        <item x="413"/>
        <item x="190"/>
        <item x="156"/>
        <item x="1008"/>
        <item x="744"/>
        <item x="20"/>
        <item x="218"/>
        <item x="202"/>
        <item x="16"/>
        <item x="320"/>
        <item x="895"/>
        <item x="897"/>
        <item x="712"/>
        <item x="720"/>
        <item x="203"/>
        <item x="354"/>
        <item x="821"/>
        <item x="784"/>
        <item x="232"/>
        <item x="571"/>
        <item x="924"/>
        <item x="536"/>
        <item x="572"/>
        <item x="432"/>
        <item x="795"/>
        <item x="755"/>
        <item x="275"/>
        <item x="750"/>
        <item x="716"/>
        <item x="146"/>
        <item x="657"/>
        <item x="268"/>
        <item x="966"/>
        <item x="30"/>
        <item x="346"/>
        <item x="956"/>
        <item x="300"/>
        <item x="8"/>
        <item x="747"/>
        <item x="353"/>
        <item x="126"/>
        <item x="733"/>
        <item x="890"/>
        <item x="810"/>
        <item x="578"/>
        <item x="732"/>
        <item x="143"/>
        <item x="259"/>
        <item x="731"/>
        <item x="237"/>
        <item x="490"/>
        <item x="438"/>
        <item x="941"/>
        <item x="478"/>
        <item x="662"/>
        <item x="225"/>
        <item x="567"/>
        <item x="91"/>
        <item x="511"/>
        <item x="17"/>
        <item x="474"/>
        <item x="753"/>
        <item x="961"/>
        <item x="538"/>
        <item x="25"/>
        <item x="664"/>
        <item x="711"/>
        <item x="902"/>
        <item x="556"/>
        <item x="741"/>
        <item x="702"/>
        <item x="159"/>
        <item x="794"/>
        <item x="943"/>
        <item x="56"/>
        <item x="687"/>
        <item x="635"/>
        <item x="92"/>
        <item x="857"/>
        <item x="584"/>
        <item x="457"/>
        <item x="244"/>
        <item x="10"/>
        <item x="461"/>
        <item x="606"/>
        <item x="35"/>
        <item x="539"/>
        <item x="835"/>
        <item x="519"/>
        <item x="551"/>
        <item x="658"/>
        <item x="580"/>
        <item x="610"/>
        <item x="299"/>
        <item x="305"/>
        <item x="450"/>
        <item x="870"/>
        <item x="849"/>
        <item x="993"/>
        <item x="113"/>
        <item x="79"/>
        <item x="829"/>
        <item x="318"/>
        <item x="724"/>
        <item x="786"/>
        <item x="623"/>
        <item x="965"/>
        <item x="408"/>
        <item x="933"/>
        <item x="955"/>
        <item x="599"/>
        <item x="140"/>
        <item x="287"/>
        <item x="29"/>
        <item x="443"/>
        <item x="289"/>
        <item x="223"/>
        <item x="349"/>
        <item x="94"/>
        <item x="87"/>
        <item x="751"/>
        <item x="851"/>
        <item x="888"/>
        <item x="763"/>
        <item x="746"/>
        <item x="758"/>
        <item x="562"/>
        <item x="673"/>
        <item x="264"/>
        <item x="557"/>
        <item x="213"/>
        <item x="530"/>
        <item x="988"/>
        <item x="663"/>
        <item x="288"/>
        <item x="192"/>
        <item x="178"/>
        <item x="576"/>
        <item x="234"/>
        <item x="648"/>
        <item x="9"/>
        <item x="935"/>
        <item x="191"/>
        <item x="513"/>
        <item x="137"/>
        <item x="645"/>
        <item x="680"/>
        <item x="541"/>
        <item x="273"/>
        <item x="916"/>
        <item x="417"/>
        <item x="278"/>
        <item x="734"/>
        <item x="226"/>
        <item x="357"/>
        <item x="75"/>
        <item x="34"/>
        <item x="98"/>
        <item x="313"/>
        <item x="302"/>
        <item x="523"/>
        <item x="948"/>
        <item x="843"/>
        <item x="418"/>
        <item x="336"/>
        <item x="978"/>
        <item x="589"/>
        <item x="740"/>
        <item x="595"/>
        <item x="540"/>
        <item x="28"/>
        <item x="931"/>
        <item x="467"/>
        <item x="862"/>
        <item x="265"/>
        <item x="736"/>
        <item x="893"/>
        <item x="577"/>
        <item x="619"/>
        <item x="208"/>
        <item x="181"/>
        <item x="115"/>
        <item x="778"/>
        <item x="116"/>
        <item x="100"/>
        <item x="958"/>
        <item x="480"/>
        <item x="524"/>
        <item x="285"/>
        <item x="661"/>
        <item x="492"/>
        <item x="103"/>
        <item x="183"/>
        <item x="696"/>
        <item x="245"/>
        <item x="270"/>
        <item x="308"/>
        <item x="598"/>
        <item x="547"/>
        <item x="561"/>
        <item x="827"/>
        <item x="168"/>
        <item x="681"/>
        <item x="632"/>
        <item x="375"/>
        <item x="802"/>
        <item x="117"/>
        <item x="437"/>
        <item x="97"/>
        <item x="369"/>
        <item x="542"/>
        <item x="158"/>
        <item x="516"/>
        <item x="990"/>
        <item x="134"/>
        <item x="258"/>
        <item x="171"/>
        <item x="817"/>
        <item x="871"/>
        <item x="717"/>
        <item x="85"/>
        <item x="365"/>
        <item x="6"/>
        <item x="718"/>
        <item x="970"/>
        <item x="534"/>
        <item x="940"/>
        <item x="624"/>
        <item x="378"/>
        <item x="504"/>
        <item x="61"/>
        <item x="998"/>
        <item x="296"/>
        <item x="50"/>
        <item x="239"/>
        <item x="177"/>
        <item x="811"/>
        <item x="149"/>
        <item x="385"/>
        <item x="813"/>
        <item x="915"/>
        <item x="107"/>
        <item x="569"/>
        <item x="162"/>
        <item x="338"/>
        <item x="936"/>
        <item x="780"/>
        <item x="53"/>
        <item x="520"/>
        <item x="340"/>
        <item x="358"/>
        <item x="883"/>
        <item x="812"/>
        <item x="196"/>
        <item x="11"/>
        <item x="654"/>
        <item x="411"/>
        <item x="787"/>
        <item x="356"/>
        <item x="452"/>
        <item x="33"/>
        <item x="72"/>
        <item x="440"/>
        <item x="304"/>
        <item x="341"/>
        <item x="0"/>
        <item x="180"/>
        <item x="384"/>
        <item x="855"/>
        <item x="13"/>
        <item x="659"/>
        <item x="65"/>
        <item x="1009"/>
        <item x="611"/>
        <item x="383"/>
        <item x="973"/>
        <item x="671"/>
        <item x="554"/>
        <item x="768"/>
        <item x="294"/>
        <item x="934"/>
        <item x="593"/>
        <item x="721"/>
        <item x="614"/>
        <item x="876"/>
        <item x="923"/>
        <item x="549"/>
        <item x="885"/>
        <item x="640"/>
        <item x="201"/>
        <item x="852"/>
        <item x="497"/>
        <item x="19"/>
        <item x="303"/>
        <item x="637"/>
        <item x="847"/>
        <item x="406"/>
        <item x="409"/>
        <item x="925"/>
        <item x="903"/>
        <item x="596"/>
        <item x="837"/>
        <item x="330"/>
        <item x="639"/>
        <item x="70"/>
        <item x="546"/>
        <item x="415"/>
        <item x="739"/>
        <item x="950"/>
        <item x="441"/>
        <item x="197"/>
        <item x="954"/>
        <item x="867"/>
        <item x="435"/>
        <item x="292"/>
        <item x="495"/>
        <item x="14"/>
        <item x="986"/>
        <item x="607"/>
        <item x="672"/>
        <item x="130"/>
        <item x="439"/>
        <item x="509"/>
        <item x="675"/>
        <item x="165"/>
        <item x="261"/>
        <item x="863"/>
        <item x="423"/>
        <item x="250"/>
        <item x="815"/>
        <item x="699"/>
        <item x="608"/>
        <item x="616"/>
        <item x="7"/>
        <item x="726"/>
        <item x="944"/>
        <item x="612"/>
        <item x="819"/>
        <item x="502"/>
        <item x="683"/>
        <item x="485"/>
        <item x="515"/>
        <item x="586"/>
        <item x="463"/>
        <item x="410"/>
        <item x="419"/>
        <item x="807"/>
        <item x="420"/>
        <item x="284"/>
        <item x="692"/>
        <item x="371"/>
        <item x="161"/>
        <item x="868"/>
        <item x="684"/>
        <item x="686"/>
        <item x="394"/>
        <item x="460"/>
        <item x="938"/>
        <item x="366"/>
        <item x="312"/>
        <item x="861"/>
        <item x="841"/>
        <item x="396"/>
        <item x="621"/>
        <item x="269"/>
        <item x="428"/>
        <item x="220"/>
        <item x="101"/>
        <item x="533"/>
        <item x="49"/>
        <item x="803"/>
        <item x="182"/>
        <item x="701"/>
        <item x="869"/>
        <item x="628"/>
        <item x="757"/>
        <item x="771"/>
        <item x="214"/>
        <item x="216"/>
        <item x="828"/>
        <item x="818"/>
        <item x="67"/>
        <item x="254"/>
        <item x="823"/>
        <item x="959"/>
        <item x="397"/>
        <item x="906"/>
        <item x="579"/>
        <item x="255"/>
        <item x="963"/>
        <item x="498"/>
        <item x="247"/>
        <item x="241"/>
        <item x="73"/>
        <item x="710"/>
        <item x="927"/>
        <item x="882"/>
        <item x="427"/>
        <item x="389"/>
        <item x="362"/>
        <item x="652"/>
        <item x="1003"/>
        <item x="526"/>
        <item x="347"/>
        <item x="314"/>
        <item x="24"/>
        <item x="444"/>
        <item x="833"/>
        <item x="805"/>
        <item x="789"/>
        <item x="501"/>
        <item x="22"/>
        <item x="698"/>
        <item x="462"/>
        <item x="587"/>
        <item x="392"/>
        <item x="267"/>
        <item x="454"/>
        <item x="770"/>
        <item x="5"/>
        <item x="242"/>
        <item x="422"/>
        <item x="448"/>
        <item x="360"/>
        <item x="54"/>
        <item x="881"/>
        <item x="84"/>
        <item x="792"/>
        <item x="83"/>
        <item x="391"/>
        <item x="969"/>
        <item x="3"/>
        <item x="227"/>
        <item x="762"/>
        <item x="932"/>
        <item x="926"/>
        <item x="414"/>
        <item x="922"/>
        <item x="921"/>
        <item x="643"/>
        <item x="324"/>
        <item x="957"/>
        <item x="972"/>
        <item x="135"/>
        <item x="989"/>
        <item x="26"/>
        <item x="839"/>
        <item x="41"/>
        <item x="121"/>
        <item x="108"/>
        <item x="886"/>
        <item x="552"/>
        <item x="730"/>
        <item x="622"/>
        <item x="968"/>
        <item x="735"/>
        <item x="667"/>
        <item x="951"/>
        <item x="553"/>
        <item x="982"/>
        <item x="745"/>
        <item x="483"/>
        <item x="51"/>
        <item x="822"/>
        <item x="252"/>
        <item x="332"/>
        <item x="256"/>
        <item x="276"/>
        <item x="995"/>
        <item x="588"/>
        <item x="251"/>
        <item x="816"/>
        <item x="317"/>
        <item x="964"/>
        <item x="253"/>
        <item x="118"/>
        <item x="298"/>
        <item x="655"/>
        <item t="default"/>
      </items>
    </pivotField>
    <pivotField name="Founded" compact="0" outline="0" multipleItemSelectionAllowed="1" showAll="0"/>
    <pivotField name=" " compact="0" outline="0" multipleItemSelectionAllowed="1" showAll="0"/>
    <pivotField name="Headquarters" compact="0" outline="0" multipleItemSelectionAllowed="1" showAll="0"/>
    <pivotField name="Sector" compact="0" outline="0" multipleItemSelectionAllowed="1" showAll="0"/>
    <pivotField name="What it does" compact="0" outline="0" multipleItemSelectionAllowed="1" showAll="0"/>
    <pivotField name="Founder/s" compact="0" outline="0" multipleItemSelectionAllowed="1" showAll="0"/>
    <pivotField name="Investor/s" compact="0" outline="0" multipleItemSelectionAllowed="1" showAll="0"/>
    <pivotField name="Amount(in dollars)" dataField="1" compact="0" outline="0" multipleItemSelectionAllowed="1" showAll="0"/>
    <pivotField name="Stage" compact="0" outline="0" multipleItemSelectionAllowed="1" showAll="0"/>
    <pivotField name="Month" compact="0" outline="0" multipleItemSelectionAllowed="1" showAll="0"/>
    <pivotField name=" 2" compact="0" outline="0" multipleItemSelectionAllowed="1" showAll="0"/>
    <pivotField name=" 3" compact="0" outline="0" multipleItemSelectionAllowed="1" showAll="0"/>
    <pivotField name=" 4" compact="0" outline="0" multipleItemSelectionAllowed="1" showAll="0"/>
  </pivotFields>
  <rowFields count="1">
    <field x="0"/>
  </rowFields>
  <rowItems count="101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1"/>
    </i>
    <i>
      <x v="322"/>
    </i>
    <i>
      <x v="323"/>
    </i>
    <i>
      <x v="324"/>
    </i>
    <i>
      <x v="325"/>
    </i>
    <i>
      <x v="326"/>
    </i>
    <i>
      <x v="327"/>
    </i>
    <i>
      <x v="328"/>
    </i>
    <i>
      <x v="329"/>
    </i>
    <i>
      <x v="330"/>
    </i>
    <i>
      <x v="331"/>
    </i>
    <i>
      <x v="332"/>
    </i>
    <i>
      <x v="333"/>
    </i>
    <i>
      <x v="334"/>
    </i>
    <i>
      <x v="335"/>
    </i>
    <i>
      <x v="336"/>
    </i>
    <i>
      <x v="337"/>
    </i>
    <i>
      <x v="338"/>
    </i>
    <i>
      <x v="339"/>
    </i>
    <i>
      <x v="340"/>
    </i>
    <i>
      <x v="341"/>
    </i>
    <i>
      <x v="342"/>
    </i>
    <i>
      <x v="343"/>
    </i>
    <i>
      <x v="344"/>
    </i>
    <i>
      <x v="345"/>
    </i>
    <i>
      <x v="346"/>
    </i>
    <i>
      <x v="347"/>
    </i>
    <i>
      <x v="348"/>
    </i>
    <i>
      <x v="349"/>
    </i>
    <i>
      <x v="350"/>
    </i>
    <i>
      <x v="351"/>
    </i>
    <i>
      <x v="352"/>
    </i>
    <i>
      <x v="353"/>
    </i>
    <i>
      <x v="354"/>
    </i>
    <i>
      <x v="355"/>
    </i>
    <i>
      <x v="356"/>
    </i>
    <i>
      <x v="357"/>
    </i>
    <i>
      <x v="358"/>
    </i>
    <i>
      <x v="359"/>
    </i>
    <i>
      <x v="360"/>
    </i>
    <i>
      <x v="361"/>
    </i>
    <i>
      <x v="362"/>
    </i>
    <i>
      <x v="363"/>
    </i>
    <i>
      <x v="364"/>
    </i>
    <i>
      <x v="365"/>
    </i>
    <i>
      <x v="366"/>
    </i>
    <i>
      <x v="367"/>
    </i>
    <i>
      <x v="368"/>
    </i>
    <i>
      <x v="369"/>
    </i>
    <i>
      <x v="370"/>
    </i>
    <i>
      <x v="371"/>
    </i>
    <i>
      <x v="372"/>
    </i>
    <i>
      <x v="373"/>
    </i>
    <i>
      <x v="374"/>
    </i>
    <i>
      <x v="375"/>
    </i>
    <i>
      <x v="376"/>
    </i>
    <i>
      <x v="377"/>
    </i>
    <i>
      <x v="378"/>
    </i>
    <i>
      <x v="379"/>
    </i>
    <i>
      <x v="380"/>
    </i>
    <i>
      <x v="381"/>
    </i>
    <i>
      <x v="382"/>
    </i>
    <i>
      <x v="383"/>
    </i>
    <i>
      <x v="384"/>
    </i>
    <i>
      <x v="385"/>
    </i>
    <i>
      <x v="386"/>
    </i>
    <i>
      <x v="387"/>
    </i>
    <i>
      <x v="388"/>
    </i>
    <i>
      <x v="389"/>
    </i>
    <i>
      <x v="390"/>
    </i>
    <i>
      <x v="391"/>
    </i>
    <i>
      <x v="392"/>
    </i>
    <i>
      <x v="393"/>
    </i>
    <i>
      <x v="394"/>
    </i>
    <i>
      <x v="395"/>
    </i>
    <i>
      <x v="396"/>
    </i>
    <i>
      <x v="397"/>
    </i>
    <i>
      <x v="398"/>
    </i>
    <i>
      <x v="399"/>
    </i>
    <i>
      <x v="400"/>
    </i>
    <i>
      <x v="401"/>
    </i>
    <i>
      <x v="402"/>
    </i>
    <i>
      <x v="403"/>
    </i>
    <i>
      <x v="404"/>
    </i>
    <i>
      <x v="405"/>
    </i>
    <i>
      <x v="406"/>
    </i>
    <i>
      <x v="407"/>
    </i>
    <i>
      <x v="408"/>
    </i>
    <i>
      <x v="409"/>
    </i>
    <i>
      <x v="410"/>
    </i>
    <i>
      <x v="411"/>
    </i>
    <i>
      <x v="412"/>
    </i>
    <i>
      <x v="413"/>
    </i>
    <i>
      <x v="414"/>
    </i>
    <i>
      <x v="415"/>
    </i>
    <i>
      <x v="416"/>
    </i>
    <i>
      <x v="417"/>
    </i>
    <i>
      <x v="418"/>
    </i>
    <i>
      <x v="419"/>
    </i>
    <i>
      <x v="420"/>
    </i>
    <i>
      <x v="421"/>
    </i>
    <i>
      <x v="422"/>
    </i>
    <i>
      <x v="423"/>
    </i>
    <i>
      <x v="424"/>
    </i>
    <i>
      <x v="425"/>
    </i>
    <i>
      <x v="426"/>
    </i>
    <i>
      <x v="427"/>
    </i>
    <i>
      <x v="428"/>
    </i>
    <i>
      <x v="429"/>
    </i>
    <i>
      <x v="430"/>
    </i>
    <i>
      <x v="431"/>
    </i>
    <i>
      <x v="432"/>
    </i>
    <i>
      <x v="433"/>
    </i>
    <i>
      <x v="434"/>
    </i>
    <i>
      <x v="435"/>
    </i>
    <i>
      <x v="436"/>
    </i>
    <i>
      <x v="437"/>
    </i>
    <i>
      <x v="438"/>
    </i>
    <i>
      <x v="439"/>
    </i>
    <i>
      <x v="440"/>
    </i>
    <i>
      <x v="441"/>
    </i>
    <i>
      <x v="442"/>
    </i>
    <i>
      <x v="443"/>
    </i>
    <i>
      <x v="444"/>
    </i>
    <i>
      <x v="445"/>
    </i>
    <i>
      <x v="446"/>
    </i>
    <i>
      <x v="447"/>
    </i>
    <i>
      <x v="448"/>
    </i>
    <i>
      <x v="449"/>
    </i>
    <i>
      <x v="450"/>
    </i>
    <i>
      <x v="451"/>
    </i>
    <i>
      <x v="452"/>
    </i>
    <i>
      <x v="453"/>
    </i>
    <i>
      <x v="454"/>
    </i>
    <i>
      <x v="455"/>
    </i>
    <i>
      <x v="456"/>
    </i>
    <i>
      <x v="457"/>
    </i>
    <i>
      <x v="458"/>
    </i>
    <i>
      <x v="459"/>
    </i>
    <i>
      <x v="460"/>
    </i>
    <i>
      <x v="461"/>
    </i>
    <i>
      <x v="462"/>
    </i>
    <i>
      <x v="463"/>
    </i>
    <i>
      <x v="464"/>
    </i>
    <i>
      <x v="465"/>
    </i>
    <i>
      <x v="466"/>
    </i>
    <i>
      <x v="467"/>
    </i>
    <i>
      <x v="468"/>
    </i>
    <i>
      <x v="469"/>
    </i>
    <i>
      <x v="470"/>
    </i>
    <i>
      <x v="471"/>
    </i>
    <i>
      <x v="472"/>
    </i>
    <i>
      <x v="473"/>
    </i>
    <i>
      <x v="474"/>
    </i>
    <i>
      <x v="475"/>
    </i>
    <i>
      <x v="476"/>
    </i>
    <i>
      <x v="477"/>
    </i>
    <i>
      <x v="478"/>
    </i>
    <i>
      <x v="479"/>
    </i>
    <i>
      <x v="480"/>
    </i>
    <i>
      <x v="481"/>
    </i>
    <i>
      <x v="482"/>
    </i>
    <i>
      <x v="483"/>
    </i>
    <i>
      <x v="484"/>
    </i>
    <i>
      <x v="485"/>
    </i>
    <i>
      <x v="486"/>
    </i>
    <i>
      <x v="487"/>
    </i>
    <i>
      <x v="488"/>
    </i>
    <i>
      <x v="489"/>
    </i>
    <i>
      <x v="490"/>
    </i>
    <i>
      <x v="491"/>
    </i>
    <i>
      <x v="492"/>
    </i>
    <i>
      <x v="493"/>
    </i>
    <i>
      <x v="494"/>
    </i>
    <i>
      <x v="495"/>
    </i>
    <i>
      <x v="496"/>
    </i>
    <i>
      <x v="497"/>
    </i>
    <i>
      <x v="498"/>
    </i>
    <i>
      <x v="499"/>
    </i>
    <i>
      <x v="500"/>
    </i>
    <i>
      <x v="501"/>
    </i>
    <i>
      <x v="502"/>
    </i>
    <i>
      <x v="503"/>
    </i>
    <i>
      <x v="504"/>
    </i>
    <i>
      <x v="505"/>
    </i>
    <i>
      <x v="506"/>
    </i>
    <i>
      <x v="507"/>
    </i>
    <i>
      <x v="508"/>
    </i>
    <i>
      <x v="509"/>
    </i>
    <i>
      <x v="510"/>
    </i>
    <i>
      <x v="511"/>
    </i>
    <i>
      <x v="512"/>
    </i>
    <i>
      <x v="513"/>
    </i>
    <i>
      <x v="514"/>
    </i>
    <i>
      <x v="515"/>
    </i>
    <i>
      <x v="516"/>
    </i>
    <i>
      <x v="517"/>
    </i>
    <i>
      <x v="518"/>
    </i>
    <i>
      <x v="519"/>
    </i>
    <i>
      <x v="520"/>
    </i>
    <i>
      <x v="521"/>
    </i>
    <i>
      <x v="522"/>
    </i>
    <i>
      <x v="523"/>
    </i>
    <i>
      <x v="524"/>
    </i>
    <i>
      <x v="525"/>
    </i>
    <i>
      <x v="526"/>
    </i>
    <i>
      <x v="527"/>
    </i>
    <i>
      <x v="528"/>
    </i>
    <i>
      <x v="529"/>
    </i>
    <i>
      <x v="530"/>
    </i>
    <i>
      <x v="531"/>
    </i>
    <i>
      <x v="532"/>
    </i>
    <i>
      <x v="533"/>
    </i>
    <i>
      <x v="534"/>
    </i>
    <i>
      <x v="535"/>
    </i>
    <i>
      <x v="536"/>
    </i>
    <i>
      <x v="537"/>
    </i>
    <i>
      <x v="538"/>
    </i>
    <i>
      <x v="539"/>
    </i>
    <i>
      <x v="540"/>
    </i>
    <i>
      <x v="541"/>
    </i>
    <i>
      <x v="542"/>
    </i>
    <i>
      <x v="543"/>
    </i>
    <i>
      <x v="544"/>
    </i>
    <i>
      <x v="545"/>
    </i>
    <i>
      <x v="546"/>
    </i>
    <i>
      <x v="547"/>
    </i>
    <i>
      <x v="548"/>
    </i>
    <i>
      <x v="549"/>
    </i>
    <i>
      <x v="550"/>
    </i>
    <i>
      <x v="551"/>
    </i>
    <i>
      <x v="552"/>
    </i>
    <i>
      <x v="553"/>
    </i>
    <i>
      <x v="554"/>
    </i>
    <i>
      <x v="555"/>
    </i>
    <i>
      <x v="556"/>
    </i>
    <i>
      <x v="557"/>
    </i>
    <i>
      <x v="558"/>
    </i>
    <i>
      <x v="559"/>
    </i>
    <i>
      <x v="560"/>
    </i>
    <i>
      <x v="561"/>
    </i>
    <i>
      <x v="562"/>
    </i>
    <i>
      <x v="563"/>
    </i>
    <i>
      <x v="564"/>
    </i>
    <i>
      <x v="565"/>
    </i>
    <i>
      <x v="566"/>
    </i>
    <i>
      <x v="567"/>
    </i>
    <i>
      <x v="568"/>
    </i>
    <i>
      <x v="569"/>
    </i>
    <i>
      <x v="570"/>
    </i>
    <i>
      <x v="571"/>
    </i>
    <i>
      <x v="572"/>
    </i>
    <i>
      <x v="573"/>
    </i>
    <i>
      <x v="574"/>
    </i>
    <i>
      <x v="575"/>
    </i>
    <i>
      <x v="576"/>
    </i>
    <i>
      <x v="577"/>
    </i>
    <i>
      <x v="578"/>
    </i>
    <i>
      <x v="579"/>
    </i>
    <i>
      <x v="580"/>
    </i>
    <i>
      <x v="581"/>
    </i>
    <i>
      <x v="582"/>
    </i>
    <i>
      <x v="583"/>
    </i>
    <i>
      <x v="584"/>
    </i>
    <i>
      <x v="585"/>
    </i>
    <i>
      <x v="586"/>
    </i>
    <i>
      <x v="587"/>
    </i>
    <i>
      <x v="588"/>
    </i>
    <i>
      <x v="589"/>
    </i>
    <i>
      <x v="590"/>
    </i>
    <i>
      <x v="591"/>
    </i>
    <i>
      <x v="592"/>
    </i>
    <i>
      <x v="593"/>
    </i>
    <i>
      <x v="594"/>
    </i>
    <i>
      <x v="595"/>
    </i>
    <i>
      <x v="596"/>
    </i>
    <i>
      <x v="597"/>
    </i>
    <i>
      <x v="598"/>
    </i>
    <i>
      <x v="599"/>
    </i>
    <i>
      <x v="600"/>
    </i>
    <i>
      <x v="601"/>
    </i>
    <i>
      <x v="602"/>
    </i>
    <i>
      <x v="603"/>
    </i>
    <i>
      <x v="604"/>
    </i>
    <i>
      <x v="605"/>
    </i>
    <i>
      <x v="606"/>
    </i>
    <i>
      <x v="607"/>
    </i>
    <i>
      <x v="608"/>
    </i>
    <i>
      <x v="609"/>
    </i>
    <i>
      <x v="610"/>
    </i>
    <i>
      <x v="611"/>
    </i>
    <i>
      <x v="612"/>
    </i>
    <i>
      <x v="613"/>
    </i>
    <i>
      <x v="614"/>
    </i>
    <i>
      <x v="615"/>
    </i>
    <i>
      <x v="616"/>
    </i>
    <i>
      <x v="617"/>
    </i>
    <i>
      <x v="618"/>
    </i>
    <i>
      <x v="619"/>
    </i>
    <i>
      <x v="620"/>
    </i>
    <i>
      <x v="621"/>
    </i>
    <i>
      <x v="622"/>
    </i>
    <i>
      <x v="623"/>
    </i>
    <i>
      <x v="624"/>
    </i>
    <i>
      <x v="625"/>
    </i>
    <i>
      <x v="626"/>
    </i>
    <i>
      <x v="627"/>
    </i>
    <i>
      <x v="628"/>
    </i>
    <i>
      <x v="629"/>
    </i>
    <i>
      <x v="630"/>
    </i>
    <i>
      <x v="631"/>
    </i>
    <i>
      <x v="632"/>
    </i>
    <i>
      <x v="633"/>
    </i>
    <i>
      <x v="634"/>
    </i>
    <i>
      <x v="635"/>
    </i>
    <i>
      <x v="636"/>
    </i>
    <i>
      <x v="637"/>
    </i>
    <i>
      <x v="638"/>
    </i>
    <i>
      <x v="639"/>
    </i>
    <i>
      <x v="640"/>
    </i>
    <i>
      <x v="641"/>
    </i>
    <i>
      <x v="642"/>
    </i>
    <i>
      <x v="643"/>
    </i>
    <i>
      <x v="644"/>
    </i>
    <i>
      <x v="645"/>
    </i>
    <i>
      <x v="646"/>
    </i>
    <i>
      <x v="647"/>
    </i>
    <i>
      <x v="648"/>
    </i>
    <i>
      <x v="649"/>
    </i>
    <i>
      <x v="650"/>
    </i>
    <i>
      <x v="651"/>
    </i>
    <i>
      <x v="652"/>
    </i>
    <i>
      <x v="653"/>
    </i>
    <i>
      <x v="654"/>
    </i>
    <i>
      <x v="655"/>
    </i>
    <i>
      <x v="656"/>
    </i>
    <i>
      <x v="657"/>
    </i>
    <i>
      <x v="658"/>
    </i>
    <i>
      <x v="659"/>
    </i>
    <i>
      <x v="660"/>
    </i>
    <i>
      <x v="661"/>
    </i>
    <i>
      <x v="662"/>
    </i>
    <i>
      <x v="663"/>
    </i>
    <i>
      <x v="664"/>
    </i>
    <i>
      <x v="665"/>
    </i>
    <i>
      <x v="666"/>
    </i>
    <i>
      <x v="667"/>
    </i>
    <i>
      <x v="668"/>
    </i>
    <i>
      <x v="669"/>
    </i>
    <i>
      <x v="670"/>
    </i>
    <i>
      <x v="671"/>
    </i>
    <i>
      <x v="672"/>
    </i>
    <i>
      <x v="673"/>
    </i>
    <i>
      <x v="674"/>
    </i>
    <i>
      <x v="675"/>
    </i>
    <i>
      <x v="676"/>
    </i>
    <i>
      <x v="677"/>
    </i>
    <i>
      <x v="678"/>
    </i>
    <i>
      <x v="679"/>
    </i>
    <i>
      <x v="680"/>
    </i>
    <i>
      <x v="681"/>
    </i>
    <i>
      <x v="682"/>
    </i>
    <i>
      <x v="683"/>
    </i>
    <i>
      <x v="684"/>
    </i>
    <i>
      <x v="685"/>
    </i>
    <i>
      <x v="686"/>
    </i>
    <i>
      <x v="687"/>
    </i>
    <i>
      <x v="688"/>
    </i>
    <i>
      <x v="689"/>
    </i>
    <i>
      <x v="690"/>
    </i>
    <i>
      <x v="691"/>
    </i>
    <i>
      <x v="692"/>
    </i>
    <i>
      <x v="693"/>
    </i>
    <i>
      <x v="694"/>
    </i>
    <i>
      <x v="695"/>
    </i>
    <i>
      <x v="696"/>
    </i>
    <i>
      <x v="697"/>
    </i>
    <i>
      <x v="698"/>
    </i>
    <i>
      <x v="699"/>
    </i>
    <i>
      <x v="700"/>
    </i>
    <i>
      <x v="701"/>
    </i>
    <i>
      <x v="702"/>
    </i>
    <i>
      <x v="703"/>
    </i>
    <i>
      <x v="704"/>
    </i>
    <i>
      <x v="705"/>
    </i>
    <i>
      <x v="706"/>
    </i>
    <i>
      <x v="707"/>
    </i>
    <i>
      <x v="708"/>
    </i>
    <i>
      <x v="709"/>
    </i>
    <i>
      <x v="710"/>
    </i>
    <i>
      <x v="711"/>
    </i>
    <i>
      <x v="712"/>
    </i>
    <i>
      <x v="713"/>
    </i>
    <i>
      <x v="714"/>
    </i>
    <i>
      <x v="715"/>
    </i>
    <i>
      <x v="716"/>
    </i>
    <i>
      <x v="717"/>
    </i>
    <i>
      <x v="718"/>
    </i>
    <i>
      <x v="719"/>
    </i>
    <i>
      <x v="720"/>
    </i>
    <i>
      <x v="721"/>
    </i>
    <i>
      <x v="722"/>
    </i>
    <i>
      <x v="723"/>
    </i>
    <i>
      <x v="724"/>
    </i>
    <i>
      <x v="725"/>
    </i>
    <i>
      <x v="726"/>
    </i>
    <i>
      <x v="727"/>
    </i>
    <i>
      <x v="728"/>
    </i>
    <i>
      <x v="729"/>
    </i>
    <i>
      <x v="730"/>
    </i>
    <i>
      <x v="731"/>
    </i>
    <i>
      <x v="732"/>
    </i>
    <i>
      <x v="733"/>
    </i>
    <i>
      <x v="734"/>
    </i>
    <i>
      <x v="735"/>
    </i>
    <i>
      <x v="736"/>
    </i>
    <i>
      <x v="737"/>
    </i>
    <i>
      <x v="738"/>
    </i>
    <i>
      <x v="739"/>
    </i>
    <i>
      <x v="740"/>
    </i>
    <i>
      <x v="741"/>
    </i>
    <i>
      <x v="742"/>
    </i>
    <i>
      <x v="743"/>
    </i>
    <i>
      <x v="744"/>
    </i>
    <i>
      <x v="745"/>
    </i>
    <i>
      <x v="746"/>
    </i>
    <i>
      <x v="747"/>
    </i>
    <i>
      <x v="748"/>
    </i>
    <i>
      <x v="749"/>
    </i>
    <i>
      <x v="750"/>
    </i>
    <i>
      <x v="751"/>
    </i>
    <i>
      <x v="752"/>
    </i>
    <i>
      <x v="753"/>
    </i>
    <i>
      <x v="754"/>
    </i>
    <i>
      <x v="755"/>
    </i>
    <i>
      <x v="756"/>
    </i>
    <i>
      <x v="757"/>
    </i>
    <i>
      <x v="758"/>
    </i>
    <i>
      <x v="759"/>
    </i>
    <i>
      <x v="760"/>
    </i>
    <i>
      <x v="761"/>
    </i>
    <i>
      <x v="762"/>
    </i>
    <i>
      <x v="763"/>
    </i>
    <i>
      <x v="764"/>
    </i>
    <i>
      <x v="765"/>
    </i>
    <i>
      <x v="766"/>
    </i>
    <i>
      <x v="767"/>
    </i>
    <i>
      <x v="768"/>
    </i>
    <i>
      <x v="769"/>
    </i>
    <i>
      <x v="770"/>
    </i>
    <i>
      <x v="771"/>
    </i>
    <i>
      <x v="772"/>
    </i>
    <i>
      <x v="773"/>
    </i>
    <i>
      <x v="774"/>
    </i>
    <i>
      <x v="775"/>
    </i>
    <i>
      <x v="776"/>
    </i>
    <i>
      <x v="777"/>
    </i>
    <i>
      <x v="778"/>
    </i>
    <i>
      <x v="779"/>
    </i>
    <i>
      <x v="780"/>
    </i>
    <i>
      <x v="781"/>
    </i>
    <i>
      <x v="782"/>
    </i>
    <i>
      <x v="783"/>
    </i>
    <i>
      <x v="784"/>
    </i>
    <i>
      <x v="785"/>
    </i>
    <i>
      <x v="786"/>
    </i>
    <i>
      <x v="787"/>
    </i>
    <i>
      <x v="788"/>
    </i>
    <i>
      <x v="789"/>
    </i>
    <i>
      <x v="790"/>
    </i>
    <i>
      <x v="791"/>
    </i>
    <i>
      <x v="792"/>
    </i>
    <i>
      <x v="793"/>
    </i>
    <i>
      <x v="794"/>
    </i>
    <i>
      <x v="795"/>
    </i>
    <i>
      <x v="796"/>
    </i>
    <i>
      <x v="797"/>
    </i>
    <i>
      <x v="798"/>
    </i>
    <i>
      <x v="799"/>
    </i>
    <i>
      <x v="800"/>
    </i>
    <i>
      <x v="801"/>
    </i>
    <i>
      <x v="802"/>
    </i>
    <i>
      <x v="803"/>
    </i>
    <i>
      <x v="804"/>
    </i>
    <i>
      <x v="805"/>
    </i>
    <i>
      <x v="806"/>
    </i>
    <i>
      <x v="807"/>
    </i>
    <i>
      <x v="808"/>
    </i>
    <i>
      <x v="809"/>
    </i>
    <i>
      <x v="810"/>
    </i>
    <i>
      <x v="811"/>
    </i>
    <i>
      <x v="812"/>
    </i>
    <i>
      <x v="813"/>
    </i>
    <i>
      <x v="814"/>
    </i>
    <i>
      <x v="815"/>
    </i>
    <i>
      <x v="816"/>
    </i>
    <i>
      <x v="817"/>
    </i>
    <i>
      <x v="818"/>
    </i>
    <i>
      <x v="819"/>
    </i>
    <i>
      <x v="820"/>
    </i>
    <i>
      <x v="821"/>
    </i>
    <i>
      <x v="822"/>
    </i>
    <i>
      <x v="823"/>
    </i>
    <i>
      <x v="824"/>
    </i>
    <i>
      <x v="825"/>
    </i>
    <i>
      <x v="826"/>
    </i>
    <i>
      <x v="827"/>
    </i>
    <i>
      <x v="828"/>
    </i>
    <i>
      <x v="829"/>
    </i>
    <i>
      <x v="830"/>
    </i>
    <i>
      <x v="831"/>
    </i>
    <i>
      <x v="832"/>
    </i>
    <i>
      <x v="833"/>
    </i>
    <i>
      <x v="834"/>
    </i>
    <i>
      <x v="835"/>
    </i>
    <i>
      <x v="836"/>
    </i>
    <i>
      <x v="837"/>
    </i>
    <i>
      <x v="838"/>
    </i>
    <i>
      <x v="839"/>
    </i>
    <i>
      <x v="840"/>
    </i>
    <i>
      <x v="841"/>
    </i>
    <i>
      <x v="842"/>
    </i>
    <i>
      <x v="843"/>
    </i>
    <i>
      <x v="844"/>
    </i>
    <i>
      <x v="845"/>
    </i>
    <i>
      <x v="846"/>
    </i>
    <i>
      <x v="847"/>
    </i>
    <i>
      <x v="848"/>
    </i>
    <i>
      <x v="849"/>
    </i>
    <i>
      <x v="850"/>
    </i>
    <i>
      <x v="851"/>
    </i>
    <i>
      <x v="852"/>
    </i>
    <i>
      <x v="853"/>
    </i>
    <i>
      <x v="854"/>
    </i>
    <i>
      <x v="855"/>
    </i>
    <i>
      <x v="856"/>
    </i>
    <i>
      <x v="857"/>
    </i>
    <i>
      <x v="858"/>
    </i>
    <i>
      <x v="859"/>
    </i>
    <i>
      <x v="860"/>
    </i>
    <i>
      <x v="861"/>
    </i>
    <i>
      <x v="862"/>
    </i>
    <i>
      <x v="863"/>
    </i>
    <i>
      <x v="864"/>
    </i>
    <i>
      <x v="865"/>
    </i>
    <i>
      <x v="866"/>
    </i>
    <i>
      <x v="867"/>
    </i>
    <i>
      <x v="868"/>
    </i>
    <i>
      <x v="869"/>
    </i>
    <i>
      <x v="870"/>
    </i>
    <i>
      <x v="871"/>
    </i>
    <i>
      <x v="872"/>
    </i>
    <i>
      <x v="873"/>
    </i>
    <i>
      <x v="874"/>
    </i>
    <i>
      <x v="875"/>
    </i>
    <i>
      <x v="876"/>
    </i>
    <i>
      <x v="877"/>
    </i>
    <i>
      <x v="878"/>
    </i>
    <i>
      <x v="879"/>
    </i>
    <i>
      <x v="880"/>
    </i>
    <i>
      <x v="881"/>
    </i>
    <i>
      <x v="882"/>
    </i>
    <i>
      <x v="883"/>
    </i>
    <i>
      <x v="884"/>
    </i>
    <i>
      <x v="885"/>
    </i>
    <i>
      <x v="886"/>
    </i>
    <i>
      <x v="887"/>
    </i>
    <i>
      <x v="888"/>
    </i>
    <i>
      <x v="889"/>
    </i>
    <i>
      <x v="890"/>
    </i>
    <i>
      <x v="891"/>
    </i>
    <i>
      <x v="892"/>
    </i>
    <i>
      <x v="893"/>
    </i>
    <i>
      <x v="894"/>
    </i>
    <i>
      <x v="895"/>
    </i>
    <i>
      <x v="896"/>
    </i>
    <i>
      <x v="897"/>
    </i>
    <i>
      <x v="898"/>
    </i>
    <i>
      <x v="899"/>
    </i>
    <i>
      <x v="900"/>
    </i>
    <i>
      <x v="901"/>
    </i>
    <i>
      <x v="902"/>
    </i>
    <i>
      <x v="903"/>
    </i>
    <i>
      <x v="904"/>
    </i>
    <i>
      <x v="905"/>
    </i>
    <i>
      <x v="906"/>
    </i>
    <i>
      <x v="907"/>
    </i>
    <i>
      <x v="908"/>
    </i>
    <i>
      <x v="909"/>
    </i>
    <i>
      <x v="910"/>
    </i>
    <i>
      <x v="911"/>
    </i>
    <i>
      <x v="912"/>
    </i>
    <i>
      <x v="913"/>
    </i>
    <i>
      <x v="914"/>
    </i>
    <i>
      <x v="915"/>
    </i>
    <i>
      <x v="916"/>
    </i>
    <i>
      <x v="917"/>
    </i>
    <i>
      <x v="918"/>
    </i>
    <i>
      <x v="919"/>
    </i>
    <i>
      <x v="920"/>
    </i>
    <i>
      <x v="921"/>
    </i>
    <i>
      <x v="922"/>
    </i>
    <i>
      <x v="923"/>
    </i>
    <i>
      <x v="924"/>
    </i>
    <i>
      <x v="925"/>
    </i>
    <i>
      <x v="926"/>
    </i>
    <i>
      <x v="927"/>
    </i>
    <i>
      <x v="928"/>
    </i>
    <i>
      <x v="929"/>
    </i>
    <i>
      <x v="930"/>
    </i>
    <i>
      <x v="931"/>
    </i>
    <i>
      <x v="932"/>
    </i>
    <i>
      <x v="933"/>
    </i>
    <i>
      <x v="934"/>
    </i>
    <i>
      <x v="935"/>
    </i>
    <i>
      <x v="936"/>
    </i>
    <i>
      <x v="937"/>
    </i>
    <i>
      <x v="938"/>
    </i>
    <i>
      <x v="939"/>
    </i>
    <i>
      <x v="940"/>
    </i>
    <i>
      <x v="941"/>
    </i>
    <i>
      <x v="942"/>
    </i>
    <i>
      <x v="943"/>
    </i>
    <i>
      <x v="944"/>
    </i>
    <i>
      <x v="945"/>
    </i>
    <i>
      <x v="946"/>
    </i>
    <i>
      <x v="947"/>
    </i>
    <i>
      <x v="948"/>
    </i>
    <i>
      <x v="949"/>
    </i>
    <i>
      <x v="950"/>
    </i>
    <i>
      <x v="951"/>
    </i>
    <i>
      <x v="952"/>
    </i>
    <i>
      <x v="953"/>
    </i>
    <i>
      <x v="954"/>
    </i>
    <i>
      <x v="955"/>
    </i>
    <i>
      <x v="956"/>
    </i>
    <i>
      <x v="957"/>
    </i>
    <i>
      <x v="958"/>
    </i>
    <i>
      <x v="959"/>
    </i>
    <i>
      <x v="960"/>
    </i>
    <i>
      <x v="961"/>
    </i>
    <i>
      <x v="962"/>
    </i>
    <i>
      <x v="963"/>
    </i>
    <i>
      <x v="964"/>
    </i>
    <i>
      <x v="965"/>
    </i>
    <i>
      <x v="966"/>
    </i>
    <i>
      <x v="967"/>
    </i>
    <i>
      <x v="968"/>
    </i>
    <i>
      <x v="969"/>
    </i>
    <i>
      <x v="970"/>
    </i>
    <i>
      <x v="971"/>
    </i>
    <i>
      <x v="972"/>
    </i>
    <i>
      <x v="973"/>
    </i>
    <i>
      <x v="974"/>
    </i>
    <i>
      <x v="975"/>
    </i>
    <i>
      <x v="976"/>
    </i>
    <i>
      <x v="977"/>
    </i>
    <i>
      <x v="978"/>
    </i>
    <i>
      <x v="979"/>
    </i>
    <i>
      <x v="980"/>
    </i>
    <i>
      <x v="981"/>
    </i>
    <i>
      <x v="982"/>
    </i>
    <i>
      <x v="983"/>
    </i>
    <i>
      <x v="984"/>
    </i>
    <i>
      <x v="985"/>
    </i>
    <i>
      <x v="986"/>
    </i>
    <i>
      <x v="987"/>
    </i>
    <i>
      <x v="988"/>
    </i>
    <i>
      <x v="989"/>
    </i>
    <i>
      <x v="990"/>
    </i>
    <i>
      <x v="991"/>
    </i>
    <i>
      <x v="992"/>
    </i>
    <i>
      <x v="993"/>
    </i>
    <i>
      <x v="994"/>
    </i>
    <i>
      <x v="995"/>
    </i>
    <i>
      <x v="996"/>
    </i>
    <i>
      <x v="997"/>
    </i>
    <i>
      <x v="998"/>
    </i>
    <i>
      <x v="999"/>
    </i>
    <i>
      <x v="1000"/>
    </i>
    <i>
      <x v="1001"/>
    </i>
    <i>
      <x v="1002"/>
    </i>
    <i>
      <x v="1003"/>
    </i>
    <i>
      <x v="1004"/>
    </i>
    <i>
      <x v="1005"/>
    </i>
    <i>
      <x v="1006"/>
    </i>
    <i>
      <x v="1007"/>
    </i>
    <i>
      <x v="1008"/>
    </i>
    <i>
      <x v="1009"/>
    </i>
    <i t="grand">
      <x/>
    </i>
  </rowItems>
  <colFields count="1">
    <field x="-2"/>
  </colFields>
  <colItems count="2">
    <i>
      <x/>
    </i>
    <i i="1">
      <x v="1"/>
    </i>
  </colItems>
  <dataFields count="2">
    <dataField name="COUNT of Amount(in dollars)" fld="8" subtotal="countNums" baseField="0"/>
    <dataField name="SUM of Amount(in dollars)" fld="8" baseField="0"/>
  </dataFields>
  <pivotTableStyleInfo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000000-0007-0000-0400-000001000000}" name="Sheet5 2" cacheId="13" applyNumberFormats="0" applyBorderFormats="0" applyFontFormats="0" applyPatternFormats="0" applyAlignmentFormats="0" applyWidthHeightFormats="0" dataCaption="" updatedVersion="8" compact="0" compactData="0">
  <location ref="K2:K3" firstHeaderRow="1" firstDataRow="1" firstDataCol="0"/>
  <pivotFields count="11">
    <pivotField name="Company/Brand" compact="0" outline="0" multipleItemSelectionAllowed="1" showAll="0"/>
    <pivotField name="Founded" compact="0" outline="0" multipleItemSelectionAllowed="1" showAll="0"/>
    <pivotField name=" " compact="0" outline="0" multipleItemSelectionAllowed="1" showAll="0"/>
    <pivotField name="Headquarters" compact="0" outline="0" multipleItemSelectionAllowed="1" showAll="0"/>
    <pivotField name="Sector" compact="0" outline="0" multipleItemSelectionAllowed="1" showAll="0"/>
    <pivotField name="What it does" compact="0" outline="0" multipleItemSelectionAllowed="1" showAll="0"/>
    <pivotField name="Founder/s" compact="0" outline="0" multipleItemSelectionAllowed="1" showAll="0"/>
    <pivotField name="Investor/s" compact="0" outline="0" multipleItemSelectionAllowed="1" showAll="0"/>
    <pivotField name="Amount(in dollars)" dataField="1" compact="0" outline="0" multipleItemSelectionAllowed="1" showAll="0"/>
    <pivotField name="Stage" compact="0" outline="0" multipleItemSelectionAllowed="1" showAll="0"/>
    <pivotField name="Month" compact="0" outline="0" multipleItemSelectionAllowed="1" showAll="0"/>
  </pivotFields>
  <rowItems count="1">
    <i/>
  </rowItems>
  <colItems count="1">
    <i/>
  </colItems>
  <dataFields count="1">
    <dataField name="SUM of Amount(in dollars)" fld="8" baseField="0"/>
  </dataFields>
  <pivotTableStyleInfo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000000-0007-0000-0400-000002000000}" name="Sheet5 3" cacheId="13" applyNumberFormats="0" applyBorderFormats="0" applyFontFormats="0" applyPatternFormats="0" applyAlignmentFormats="0" applyWidthHeightFormats="0" dataCaption="" updatedVersion="8" rowGrandTotals="0" compact="0" compactData="0">
  <location ref="O2:Q200" firstHeaderRow="1" firstDataRow="1" firstDataCol="2"/>
  <pivotFields count="11">
    <pivotField name="Company/Brand" compact="0" outline="0" multipleItemSelectionAllowed="1" showAll="0"/>
    <pivotField name="Founded" compact="0" outline="0" multipleItemSelectionAllowed="1" showAll="0"/>
    <pivotField name=" " compact="0" outline="0" multipleItemSelectionAllowed="1" showAll="0"/>
    <pivotField name="Headquarters" axis="axisRow" compact="0" outline="0" multipleItemSelectionAllowed="1" showAll="0" sortType="ascending" defaultSubtotal="0">
      <items count="70">
        <item x="33"/>
        <item x="21"/>
        <item x="59"/>
        <item x="45"/>
        <item x="1"/>
        <item x="52"/>
        <item x="42"/>
        <item x="14"/>
        <item x="41"/>
        <item x="2"/>
        <item x="27"/>
        <item x="31"/>
        <item x="65"/>
        <item x="11"/>
        <item x="34"/>
        <item x="68"/>
        <item x="47"/>
        <item x="25"/>
        <item x="36"/>
        <item x="7"/>
        <item x="16"/>
        <item x="3"/>
        <item x="62"/>
        <item x="18"/>
        <item x="20"/>
        <item x="8"/>
        <item x="24"/>
        <item x="57"/>
        <item x="6"/>
        <item x="61"/>
        <item x="63"/>
        <item x="17"/>
        <item x="26"/>
        <item x="9"/>
        <item x="56"/>
        <item x="58"/>
        <item x="19"/>
        <item x="32"/>
        <item x="66"/>
        <item x="0"/>
        <item x="60"/>
        <item x="4"/>
        <item x="67"/>
        <item x="5"/>
        <item x="69"/>
        <item x="35"/>
        <item x="10"/>
        <item x="48"/>
        <item x="39"/>
        <item x="13"/>
        <item x="37"/>
        <item x="15"/>
        <item x="53"/>
        <item x="22"/>
        <item x="30"/>
        <item x="38"/>
        <item x="12"/>
        <item x="40"/>
        <item x="44"/>
        <item x="50"/>
        <item x="43"/>
        <item x="51"/>
        <item x="54"/>
        <item x="28"/>
        <item x="46"/>
        <item x="29"/>
        <item x="64"/>
        <item x="23"/>
        <item x="55"/>
        <item x="49"/>
      </items>
    </pivotField>
    <pivotField name="Sector" compact="0" outline="0" multipleItemSelectionAllowed="1" showAll="0"/>
    <pivotField name="What it does" compact="0" outline="0" multipleItemSelectionAllowed="1" showAll="0"/>
    <pivotField name="Founder/s" compact="0" outline="0" multipleItemSelectionAllowed="1" showAll="0"/>
    <pivotField name="Investor/s" compact="0" outline="0" multipleItemSelectionAllowed="1" showAll="0"/>
    <pivotField name="Amount(in dollars)" dataField="1" compact="0" outline="0" multipleItemSelectionAllowed="1" showAll="0"/>
    <pivotField name="Stage" axis="axisRow" compact="0" outline="0" multipleItemSelectionAllowed="1" showAll="0" sortType="ascending">
      <items count="33">
        <item x="29"/>
        <item x="27"/>
        <item x="31"/>
        <item x="30"/>
        <item x="23"/>
        <item x="2"/>
        <item x="28"/>
        <item x="14"/>
        <item x="10"/>
        <item x="19"/>
        <item x="8"/>
        <item x="16"/>
        <item x="13"/>
        <item x="0"/>
        <item x="22"/>
        <item x="26"/>
        <item x="6"/>
        <item x="21"/>
        <item x="20"/>
        <item x="4"/>
        <item x="15"/>
        <item x="9"/>
        <item x="11"/>
        <item x="18"/>
        <item x="7"/>
        <item x="3"/>
        <item x="12"/>
        <item x="25"/>
        <item x="17"/>
        <item x="5"/>
        <item x="24"/>
        <item x="1"/>
        <item t="default"/>
      </items>
    </pivotField>
    <pivotField name="Month" compact="0" outline="0" multipleItemSelectionAllowed="1" showAll="0"/>
  </pivotFields>
  <rowFields count="2">
    <field x="3"/>
    <field x="9"/>
  </rowFields>
  <rowItems count="198">
    <i>
      <x/>
      <x v="1"/>
    </i>
    <i r="1">
      <x v="10"/>
    </i>
    <i r="1">
      <x v="31"/>
    </i>
    <i>
      <x v="1"/>
      <x v="10"/>
    </i>
    <i r="1">
      <x v="13"/>
    </i>
    <i r="1">
      <x v="16"/>
    </i>
    <i r="1">
      <x v="19"/>
    </i>
    <i r="1">
      <x v="31"/>
    </i>
    <i>
      <x v="2"/>
      <x v="31"/>
    </i>
    <i>
      <x v="3"/>
      <x v="10"/>
    </i>
    <i>
      <x v="4"/>
      <x v="5"/>
    </i>
    <i r="1">
      <x v="6"/>
    </i>
    <i r="1">
      <x v="8"/>
    </i>
    <i r="1">
      <x v="9"/>
    </i>
    <i r="1">
      <x v="10"/>
    </i>
    <i r="1">
      <x v="12"/>
    </i>
    <i r="1">
      <x v="13"/>
    </i>
    <i r="1">
      <x v="16"/>
    </i>
    <i r="1">
      <x v="17"/>
    </i>
    <i r="1">
      <x v="18"/>
    </i>
    <i r="1">
      <x v="19"/>
    </i>
    <i r="1">
      <x v="20"/>
    </i>
    <i r="1">
      <x v="21"/>
    </i>
    <i r="1">
      <x v="22"/>
    </i>
    <i r="1">
      <x v="24"/>
    </i>
    <i r="1">
      <x v="25"/>
    </i>
    <i r="1">
      <x v="28"/>
    </i>
    <i r="1">
      <x v="29"/>
    </i>
    <i r="1">
      <x v="31"/>
    </i>
    <i>
      <x v="5"/>
      <x v="31"/>
    </i>
    <i>
      <x v="6"/>
      <x v="21"/>
    </i>
    <i>
      <x v="7"/>
      <x v="31"/>
    </i>
    <i>
      <x v="8"/>
      <x v="13"/>
    </i>
    <i r="1">
      <x v="16"/>
    </i>
    <i r="1">
      <x v="31"/>
    </i>
    <i>
      <x v="9"/>
      <x v="5"/>
    </i>
    <i r="1">
      <x v="8"/>
    </i>
    <i r="1">
      <x v="10"/>
    </i>
    <i r="1">
      <x v="13"/>
    </i>
    <i r="1">
      <x v="16"/>
    </i>
    <i r="1">
      <x v="19"/>
    </i>
    <i r="1">
      <x v="21"/>
    </i>
    <i r="1">
      <x v="31"/>
    </i>
    <i>
      <x v="10"/>
      <x v="10"/>
    </i>
    <i r="1">
      <x v="31"/>
    </i>
    <i>
      <x v="11"/>
      <x v="13"/>
    </i>
    <i r="1">
      <x v="16"/>
    </i>
    <i r="1">
      <x v="31"/>
    </i>
    <i>
      <x v="12"/>
      <x v="2"/>
    </i>
    <i>
      <x v="13"/>
      <x v="31"/>
    </i>
    <i>
      <x v="14"/>
      <x v="13"/>
    </i>
    <i r="1">
      <x v="31"/>
    </i>
    <i>
      <x v="15"/>
      <x v="13"/>
    </i>
    <i>
      <x v="16"/>
      <x v="13"/>
    </i>
    <i>
      <x v="17"/>
      <x v="10"/>
    </i>
    <i r="1">
      <x v="31"/>
    </i>
    <i>
      <x v="18"/>
      <x v="8"/>
    </i>
    <i r="1">
      <x v="31"/>
    </i>
    <i>
      <x v="19"/>
      <x v="5"/>
    </i>
    <i r="1">
      <x v="8"/>
    </i>
    <i r="1">
      <x v="13"/>
    </i>
    <i>
      <x v="20"/>
      <x v="10"/>
    </i>
    <i r="1">
      <x v="13"/>
    </i>
    <i r="1">
      <x v="19"/>
    </i>
    <i r="1">
      <x v="26"/>
    </i>
    <i r="1">
      <x v="31"/>
    </i>
    <i>
      <x v="21"/>
      <x v="4"/>
    </i>
    <i r="1">
      <x v="5"/>
    </i>
    <i r="1">
      <x v="8"/>
    </i>
    <i r="1">
      <x v="10"/>
    </i>
    <i r="1">
      <x v="12"/>
    </i>
    <i r="1">
      <x v="13"/>
    </i>
    <i r="1">
      <x v="16"/>
    </i>
    <i r="1">
      <x v="19"/>
    </i>
    <i r="1">
      <x v="21"/>
    </i>
    <i r="1">
      <x v="22"/>
    </i>
    <i r="1">
      <x v="24"/>
    </i>
    <i r="1">
      <x v="25"/>
    </i>
    <i r="1">
      <x v="27"/>
    </i>
    <i r="1">
      <x v="29"/>
    </i>
    <i r="1">
      <x v="30"/>
    </i>
    <i r="1">
      <x v="31"/>
    </i>
    <i>
      <x v="22"/>
      <x v="31"/>
    </i>
    <i>
      <x v="23"/>
      <x v="10"/>
    </i>
    <i>
      <x v="24"/>
      <x v="10"/>
    </i>
    <i r="1">
      <x v="13"/>
    </i>
    <i>
      <x v="25"/>
      <x v="8"/>
    </i>
    <i r="1">
      <x v="10"/>
    </i>
    <i r="1">
      <x v="13"/>
    </i>
    <i r="1">
      <x v="14"/>
    </i>
    <i r="1">
      <x v="16"/>
    </i>
    <i r="1">
      <x v="24"/>
    </i>
    <i r="1">
      <x v="31"/>
    </i>
    <i>
      <x v="26"/>
      <x v="13"/>
    </i>
    <i r="1">
      <x v="31"/>
    </i>
    <i>
      <x v="27"/>
      <x v="21"/>
    </i>
    <i>
      <x v="28"/>
      <x v="5"/>
    </i>
    <i r="1">
      <x v="10"/>
    </i>
    <i r="1">
      <x v="13"/>
    </i>
    <i r="1">
      <x v="16"/>
    </i>
    <i r="1">
      <x v="24"/>
    </i>
    <i r="1">
      <x v="25"/>
    </i>
    <i r="1">
      <x v="31"/>
    </i>
    <i>
      <x v="29"/>
      <x v="31"/>
    </i>
    <i>
      <x v="30"/>
      <x v="13"/>
    </i>
    <i>
      <x v="31"/>
      <x v="31"/>
    </i>
    <i>
      <x v="32"/>
      <x v="10"/>
    </i>
    <i>
      <x v="33"/>
      <x v="15"/>
    </i>
    <i r="1">
      <x v="16"/>
    </i>
    <i r="1">
      <x v="21"/>
    </i>
    <i r="1">
      <x v="31"/>
    </i>
    <i>
      <x v="34"/>
      <x v="31"/>
    </i>
    <i>
      <x v="35"/>
      <x v="13"/>
    </i>
    <i>
      <x v="36"/>
      <x v="10"/>
    </i>
    <i r="1">
      <x v="31"/>
    </i>
    <i>
      <x v="37"/>
      <x v="31"/>
    </i>
    <i>
      <x v="38"/>
      <x v="31"/>
    </i>
    <i>
      <x v="39"/>
      <x/>
    </i>
    <i r="1">
      <x v="3"/>
    </i>
    <i r="1">
      <x v="5"/>
    </i>
    <i r="1">
      <x v="7"/>
    </i>
    <i r="1">
      <x v="8"/>
    </i>
    <i r="1">
      <x v="9"/>
    </i>
    <i r="1">
      <x v="10"/>
    </i>
    <i r="1">
      <x v="11"/>
    </i>
    <i r="1">
      <x v="12"/>
    </i>
    <i r="1">
      <x v="13"/>
    </i>
    <i r="1">
      <x v="16"/>
    </i>
    <i r="1">
      <x v="19"/>
    </i>
    <i r="1">
      <x v="21"/>
    </i>
    <i r="1">
      <x v="22"/>
    </i>
    <i r="1">
      <x v="24"/>
    </i>
    <i r="1">
      <x v="25"/>
    </i>
    <i r="1">
      <x v="31"/>
    </i>
    <i>
      <x v="40"/>
      <x v="8"/>
    </i>
    <i>
      <x v="41"/>
      <x/>
    </i>
    <i r="1">
      <x v="4"/>
    </i>
    <i r="1">
      <x v="5"/>
    </i>
    <i r="1">
      <x v="8"/>
    </i>
    <i r="1">
      <x v="10"/>
    </i>
    <i r="1">
      <x v="12"/>
    </i>
    <i r="1">
      <x v="13"/>
    </i>
    <i r="1">
      <x v="16"/>
    </i>
    <i r="1">
      <x v="19"/>
    </i>
    <i r="1">
      <x v="21"/>
    </i>
    <i r="1">
      <x v="22"/>
    </i>
    <i r="1">
      <x v="23"/>
    </i>
    <i r="1">
      <x v="24"/>
    </i>
    <i r="1">
      <x v="25"/>
    </i>
    <i r="1">
      <x v="31"/>
    </i>
    <i>
      <x v="42"/>
      <x v="31"/>
    </i>
    <i>
      <x v="43"/>
      <x v="8"/>
    </i>
    <i r="1">
      <x v="10"/>
    </i>
    <i r="1">
      <x v="13"/>
    </i>
    <i r="1">
      <x v="16"/>
    </i>
    <i r="1">
      <x v="21"/>
    </i>
    <i r="1">
      <x v="31"/>
    </i>
    <i>
      <x v="44"/>
      <x v="31"/>
    </i>
    <i>
      <x v="45"/>
      <x v="10"/>
    </i>
    <i>
      <x v="46"/>
      <x v="10"/>
    </i>
    <i>
      <x v="47"/>
      <x v="13"/>
    </i>
    <i>
      <x v="48"/>
      <x v="21"/>
    </i>
    <i>
      <x v="49"/>
      <x v="31"/>
    </i>
    <i>
      <x v="50"/>
      <x v="13"/>
    </i>
    <i>
      <x v="51"/>
      <x v="8"/>
    </i>
    <i r="1">
      <x v="10"/>
    </i>
    <i r="1">
      <x v="11"/>
    </i>
    <i r="1">
      <x v="13"/>
    </i>
    <i r="1">
      <x v="16"/>
    </i>
    <i r="1">
      <x v="19"/>
    </i>
    <i r="1">
      <x v="21"/>
    </i>
    <i r="1">
      <x v="22"/>
    </i>
    <i r="1">
      <x v="31"/>
    </i>
    <i>
      <x v="52"/>
      <x v="31"/>
    </i>
    <i>
      <x v="53"/>
      <x v="13"/>
    </i>
    <i>
      <x v="54"/>
      <x v="13"/>
    </i>
    <i>
      <x v="55"/>
      <x v="16"/>
    </i>
    <i>
      <x v="56"/>
      <x v="31"/>
    </i>
    <i>
      <x v="57"/>
      <x v="31"/>
    </i>
    <i>
      <x v="58"/>
      <x v="13"/>
    </i>
    <i>
      <x v="59"/>
      <x v="13"/>
    </i>
    <i>
      <x v="60"/>
      <x v="8"/>
    </i>
    <i r="1">
      <x v="16"/>
    </i>
    <i>
      <x v="61"/>
      <x v="12"/>
    </i>
    <i>
      <x v="62"/>
      <x v="10"/>
    </i>
    <i>
      <x v="63"/>
      <x v="5"/>
    </i>
    <i r="1">
      <x v="8"/>
    </i>
    <i r="1">
      <x v="13"/>
    </i>
    <i r="1">
      <x v="16"/>
    </i>
    <i r="1">
      <x v="21"/>
    </i>
    <i r="1">
      <x v="22"/>
    </i>
    <i r="1">
      <x v="31"/>
    </i>
    <i>
      <x v="64"/>
      <x v="13"/>
    </i>
    <i>
      <x v="65"/>
      <x v="10"/>
    </i>
    <i>
      <x v="66"/>
      <x v="13"/>
    </i>
    <i>
      <x v="67"/>
      <x v="31"/>
    </i>
    <i>
      <x v="68"/>
      <x v="31"/>
    </i>
    <i>
      <x v="69"/>
      <x v="13"/>
    </i>
  </rowItems>
  <colItems count="1">
    <i/>
  </colItems>
  <dataFields count="1">
    <dataField name="AVERAGE of Amount(in dollars)" fld="8" subtotal="average" baseField="0"/>
  </dataFields>
  <pivotTableStyleInfo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000000-0007-0000-0400-000000000000}" name="Sheet5" cacheId="13" applyNumberFormats="0" applyBorderFormats="0" applyFontFormats="0" applyPatternFormats="0" applyAlignmentFormats="0" applyWidthHeightFormats="0" dataCaption="" updatedVersion="8" compact="0" compactData="0">
  <location ref="D2:F1014" firstHeaderRow="1" firstDataRow="2" firstDataCol="1"/>
  <pivotFields count="11">
    <pivotField name="Company/Brand" axis="axisRow" dataField="1" compact="0" outline="0" multipleItemSelectionAllowed="1" showAll="0" sortType="ascending">
      <items count="1011">
        <item x="456"/>
        <item x="656"/>
        <item x="845"/>
        <item x="644"/>
        <item x="221"/>
        <item x="896"/>
        <item x="260"/>
        <item x="446"/>
        <item x="328"/>
        <item x="424"/>
        <item x="153"/>
        <item x="760"/>
        <item x="887"/>
        <item x="301"/>
        <item x="641"/>
        <item x="124"/>
        <item x="486"/>
        <item x="449"/>
        <item x="727"/>
        <item x="617"/>
        <item x="122"/>
        <item x="322"/>
        <item x="660"/>
        <item x="114"/>
        <item x="754"/>
        <item x="945"/>
        <item x="894"/>
        <item x="280"/>
        <item x="604"/>
        <item x="405"/>
        <item x="772"/>
        <item x="503"/>
        <item x="187"/>
        <item x="48"/>
        <item x="677"/>
        <item x="21"/>
        <item x="86"/>
        <item x="102"/>
        <item x="537"/>
        <item x="979"/>
        <item x="315"/>
        <item x="286"/>
        <item x="765"/>
        <item x="636"/>
        <item x="836"/>
        <item x="695"/>
        <item x="666"/>
        <item x="55"/>
        <item x="1005"/>
        <item x="459"/>
        <item x="74"/>
        <item x="808"/>
        <item x="905"/>
        <item x="36"/>
        <item x="500"/>
        <item x="345"/>
        <item x="359"/>
        <item x="59"/>
        <item x="550"/>
        <item x="482"/>
        <item x="722"/>
        <item x="543"/>
        <item x="194"/>
        <item x="96"/>
        <item x="228"/>
        <item x="272"/>
        <item x="266"/>
        <item x="728"/>
        <item x="531"/>
        <item x="874"/>
        <item x="404"/>
        <item x="68"/>
        <item x="919"/>
        <item x="984"/>
        <item x="231"/>
        <item x="971"/>
        <item x="112"/>
        <item x="66"/>
        <item x="426"/>
        <item x="544"/>
        <item x="864"/>
        <item x="136"/>
        <item x="653"/>
        <item x="46"/>
        <item x="193"/>
        <item x="355"/>
        <item x="174"/>
        <item x="797"/>
        <item x="402"/>
        <item x="128"/>
        <item x="776"/>
        <item x="248"/>
        <item x="465"/>
        <item x="532"/>
        <item x="110"/>
        <item x="382"/>
        <item x="493"/>
        <item x="920"/>
        <item x="782"/>
        <item x="2"/>
        <item x="78"/>
        <item x="985"/>
        <item x="163"/>
        <item x="323"/>
        <item x="179"/>
        <item x="198"/>
        <item x="704"/>
        <item x="791"/>
        <item x="44"/>
        <item x="473"/>
        <item x="1000"/>
        <item x="937"/>
        <item x="188"/>
        <item x="147"/>
        <item x="705"/>
        <item x="120"/>
        <item x="464"/>
        <item x="150"/>
        <item x="682"/>
        <item x="380"/>
        <item x="339"/>
        <item x="709"/>
        <item x="518"/>
        <item x="204"/>
        <item x="306"/>
        <item x="674"/>
        <item x="1002"/>
        <item x="335"/>
        <item x="170"/>
        <item x="838"/>
        <item x="568"/>
        <item x="647"/>
        <item x="743"/>
        <item x="453"/>
        <item x="77"/>
        <item x="331"/>
        <item x="199"/>
        <item x="38"/>
        <item x="217"/>
        <item x="71"/>
        <item x="625"/>
        <item x="975"/>
        <item x="82"/>
        <item x="37"/>
        <item x="769"/>
        <item x="481"/>
        <item x="164"/>
        <item x="697"/>
        <item x="139"/>
        <item x="131"/>
        <item x="650"/>
        <item x="93"/>
        <item x="987"/>
        <item x="283"/>
        <item x="788"/>
        <item x="521"/>
        <item x="499"/>
        <item x="618"/>
        <item x="167"/>
        <item x="325"/>
        <item x="319"/>
        <item x="665"/>
        <item x="151"/>
        <item x="433"/>
        <item x="930"/>
        <item x="434"/>
        <item x="393"/>
        <item x="759"/>
        <item x="773"/>
        <item x="910"/>
        <item x="468"/>
        <item x="999"/>
        <item x="229"/>
        <item x="343"/>
        <item x="27"/>
        <item x="581"/>
        <item x="235"/>
        <item x="676"/>
        <item x="421"/>
        <item x="205"/>
        <item x="386"/>
        <item x="761"/>
        <item x="76"/>
        <item x="390"/>
        <item x="908"/>
        <item x="472"/>
        <item x="133"/>
        <item x="348"/>
        <item x="630"/>
        <item x="352"/>
        <item x="793"/>
        <item x="351"/>
        <item x="403"/>
        <item x="455"/>
        <item x="865"/>
        <item x="240"/>
        <item x="309"/>
        <item x="832"/>
        <item x="983"/>
        <item x="573"/>
        <item x="559"/>
        <item x="801"/>
        <item x="912"/>
        <item x="279"/>
        <item x="783"/>
        <item x="310"/>
        <item x="566"/>
        <item x="842"/>
        <item x="629"/>
        <item x="626"/>
        <item x="350"/>
        <item x="649"/>
        <item x="271"/>
        <item x="529"/>
        <item x="840"/>
        <item x="445"/>
        <item x="458"/>
        <item x="764"/>
        <item x="119"/>
        <item x="368"/>
        <item x="996"/>
        <item x="494"/>
        <item x="609"/>
        <item x="395"/>
        <item x="1007"/>
        <item x="591"/>
        <item x="601"/>
        <item x="425"/>
        <item x="15"/>
        <item x="510"/>
        <item x="627"/>
        <item x="522"/>
        <item x="834"/>
        <item x="189"/>
        <item x="1"/>
        <item x="257"/>
        <item x="291"/>
        <item x="416"/>
        <item x="535"/>
        <item x="980"/>
        <item x="173"/>
        <item x="898"/>
        <item x="918"/>
        <item x="238"/>
        <item x="563"/>
        <item x="1006"/>
        <item x="878"/>
        <item x="297"/>
        <item x="514"/>
        <item x="742"/>
        <item x="668"/>
        <item x="854"/>
        <item x="141"/>
        <item x="889"/>
        <item x="860"/>
        <item x="469"/>
        <item x="507"/>
        <item x="476"/>
        <item x="160"/>
        <item x="560"/>
        <item x="706"/>
        <item x="69"/>
        <item x="491"/>
        <item x="997"/>
        <item x="377"/>
        <item x="723"/>
        <item x="527"/>
        <item x="175"/>
        <item x="144"/>
        <item x="176"/>
        <item x="379"/>
        <item x="991"/>
        <item x="848"/>
        <item x="914"/>
        <item x="575"/>
        <item x="590"/>
        <item x="344"/>
        <item x="57"/>
        <item x="844"/>
        <item x="613"/>
        <item x="263"/>
        <item x="976"/>
        <item x="185"/>
        <item x="528"/>
        <item x="877"/>
        <item x="582"/>
        <item x="81"/>
        <item x="694"/>
        <item x="875"/>
        <item x="342"/>
        <item x="749"/>
        <item x="169"/>
        <item x="1004"/>
        <item x="949"/>
        <item x="602"/>
        <item x="693"/>
        <item x="790"/>
        <item x="329"/>
        <item x="707"/>
        <item x="798"/>
        <item x="209"/>
        <item x="109"/>
        <item x="929"/>
        <item x="195"/>
        <item x="372"/>
        <item x="4"/>
        <item x="688"/>
        <item x="917"/>
        <item x="80"/>
        <item x="900"/>
        <item x="429"/>
        <item x="466"/>
        <item x="545"/>
        <item x="295"/>
        <item x="412"/>
        <item x="548"/>
        <item x="484"/>
        <item x="311"/>
        <item x="824"/>
        <item x="290"/>
        <item x="752"/>
        <item x="219"/>
        <item x="401"/>
        <item x="831"/>
        <item x="262"/>
        <item x="47"/>
        <item x="224"/>
        <item x="555"/>
        <item x="952"/>
        <item x="825"/>
        <item x="946"/>
        <item x="700"/>
        <item x="558"/>
        <item x="60"/>
        <item x="977"/>
        <item x="967"/>
        <item x="479"/>
        <item x="145"/>
        <item x="603"/>
        <item x="670"/>
        <item x="800"/>
        <item x="447"/>
        <item x="820"/>
        <item x="953"/>
        <item x="477"/>
        <item x="690"/>
        <item x="866"/>
        <item x="642"/>
        <item x="123"/>
        <item x="756"/>
        <item x="471"/>
        <item x="830"/>
        <item x="633"/>
        <item x="850"/>
        <item x="884"/>
        <item x="506"/>
        <item x="909"/>
        <item x="517"/>
        <item x="960"/>
        <item x="451"/>
        <item x="398"/>
        <item x="651"/>
        <item x="88"/>
        <item x="748"/>
        <item x="431"/>
        <item x="679"/>
        <item x="974"/>
        <item x="796"/>
        <item x="132"/>
        <item x="873"/>
        <item x="646"/>
        <item x="489"/>
        <item x="564"/>
        <item x="928"/>
        <item x="361"/>
        <item x="184"/>
        <item x="911"/>
        <item x="592"/>
        <item x="858"/>
        <item x="400"/>
        <item x="200"/>
        <item x="23"/>
        <item x="407"/>
        <item x="321"/>
        <item x="282"/>
        <item x="236"/>
        <item x="880"/>
        <item x="430"/>
        <item x="64"/>
        <item x="293"/>
        <item x="31"/>
        <item x="333"/>
        <item x="399"/>
        <item x="106"/>
        <item x="615"/>
        <item x="367"/>
        <item x="111"/>
        <item x="962"/>
        <item x="766"/>
        <item x="774"/>
        <item x="891"/>
        <item x="669"/>
        <item x="713"/>
        <item x="856"/>
        <item x="32"/>
        <item x="230"/>
        <item x="18"/>
        <item x="376"/>
        <item x="166"/>
        <item x="63"/>
        <item x="246"/>
        <item x="899"/>
        <item x="210"/>
        <item x="714"/>
        <item x="326"/>
        <item x="155"/>
        <item x="207"/>
        <item x="594"/>
        <item x="127"/>
        <item x="719"/>
        <item x="737"/>
        <item x="99"/>
        <item x="154"/>
        <item x="904"/>
        <item x="186"/>
        <item x="570"/>
        <item x="105"/>
        <item x="525"/>
        <item x="738"/>
        <item x="767"/>
        <item x="1001"/>
        <item x="442"/>
        <item x="708"/>
        <item x="685"/>
        <item x="206"/>
        <item x="39"/>
        <item x="211"/>
        <item x="806"/>
        <item x="809"/>
        <item x="853"/>
        <item x="804"/>
        <item x="475"/>
        <item x="600"/>
        <item x="939"/>
        <item x="715"/>
        <item x="281"/>
        <item x="814"/>
        <item x="337"/>
        <item x="327"/>
        <item x="42"/>
        <item x="892"/>
        <item x="729"/>
        <item x="62"/>
        <item x="249"/>
        <item x="215"/>
        <item x="901"/>
        <item x="583"/>
        <item x="95"/>
        <item x="488"/>
        <item x="487"/>
        <item x="678"/>
        <item x="316"/>
        <item x="981"/>
        <item x="775"/>
        <item x="148"/>
        <item x="508"/>
        <item x="779"/>
        <item x="992"/>
        <item x="799"/>
        <item x="233"/>
        <item x="363"/>
        <item x="574"/>
        <item x="605"/>
        <item x="689"/>
        <item x="129"/>
        <item x="565"/>
        <item x="243"/>
        <item x="913"/>
        <item x="785"/>
        <item x="907"/>
        <item x="43"/>
        <item x="142"/>
        <item x="104"/>
        <item x="222"/>
        <item x="826"/>
        <item x="872"/>
        <item x="947"/>
        <item x="781"/>
        <item x="90"/>
        <item x="212"/>
        <item x="52"/>
        <item x="274"/>
        <item x="374"/>
        <item x="691"/>
        <item x="942"/>
        <item x="725"/>
        <item x="585"/>
        <item x="638"/>
        <item x="89"/>
        <item x="597"/>
        <item x="152"/>
        <item x="373"/>
        <item x="12"/>
        <item x="45"/>
        <item x="703"/>
        <item x="58"/>
        <item x="307"/>
        <item x="381"/>
        <item x="40"/>
        <item x="994"/>
        <item x="846"/>
        <item x="777"/>
        <item x="436"/>
        <item x="157"/>
        <item x="496"/>
        <item x="512"/>
        <item x="387"/>
        <item x="172"/>
        <item x="334"/>
        <item x="388"/>
        <item x="138"/>
        <item x="370"/>
        <item x="364"/>
        <item x="470"/>
        <item x="859"/>
        <item x="620"/>
        <item x="634"/>
        <item x="277"/>
        <item x="879"/>
        <item x="125"/>
        <item x="631"/>
        <item x="505"/>
        <item x="413"/>
        <item x="190"/>
        <item x="156"/>
        <item x="1008"/>
        <item x="744"/>
        <item x="20"/>
        <item x="218"/>
        <item x="202"/>
        <item x="16"/>
        <item x="320"/>
        <item x="895"/>
        <item x="897"/>
        <item x="712"/>
        <item x="720"/>
        <item x="203"/>
        <item x="354"/>
        <item x="821"/>
        <item x="784"/>
        <item x="232"/>
        <item x="571"/>
        <item x="924"/>
        <item x="536"/>
        <item x="572"/>
        <item x="432"/>
        <item x="795"/>
        <item x="755"/>
        <item x="275"/>
        <item x="750"/>
        <item x="716"/>
        <item x="146"/>
        <item x="657"/>
        <item x="268"/>
        <item x="966"/>
        <item x="30"/>
        <item x="346"/>
        <item x="956"/>
        <item x="300"/>
        <item x="8"/>
        <item x="747"/>
        <item x="353"/>
        <item x="126"/>
        <item x="733"/>
        <item x="890"/>
        <item x="810"/>
        <item x="578"/>
        <item x="732"/>
        <item x="143"/>
        <item x="259"/>
        <item x="731"/>
        <item x="237"/>
        <item x="490"/>
        <item x="438"/>
        <item x="941"/>
        <item x="478"/>
        <item x="662"/>
        <item x="225"/>
        <item x="567"/>
        <item x="91"/>
        <item x="511"/>
        <item x="17"/>
        <item x="474"/>
        <item x="753"/>
        <item x="961"/>
        <item x="538"/>
        <item x="25"/>
        <item x="664"/>
        <item x="711"/>
        <item x="902"/>
        <item x="556"/>
        <item x="741"/>
        <item x="702"/>
        <item x="159"/>
        <item x="794"/>
        <item x="943"/>
        <item x="56"/>
        <item x="687"/>
        <item x="635"/>
        <item x="92"/>
        <item x="857"/>
        <item x="584"/>
        <item x="457"/>
        <item x="244"/>
        <item x="10"/>
        <item x="461"/>
        <item x="606"/>
        <item x="35"/>
        <item x="539"/>
        <item x="835"/>
        <item x="519"/>
        <item x="551"/>
        <item x="658"/>
        <item x="580"/>
        <item x="610"/>
        <item x="299"/>
        <item x="305"/>
        <item x="450"/>
        <item x="870"/>
        <item x="849"/>
        <item x="993"/>
        <item x="113"/>
        <item x="79"/>
        <item x="829"/>
        <item x="318"/>
        <item x="724"/>
        <item x="786"/>
        <item x="623"/>
        <item x="965"/>
        <item x="408"/>
        <item x="933"/>
        <item x="955"/>
        <item x="599"/>
        <item x="140"/>
        <item x="287"/>
        <item x="29"/>
        <item x="443"/>
        <item x="289"/>
        <item x="223"/>
        <item x="349"/>
        <item x="94"/>
        <item x="87"/>
        <item x="751"/>
        <item x="851"/>
        <item x="888"/>
        <item x="763"/>
        <item x="746"/>
        <item x="758"/>
        <item x="562"/>
        <item x="673"/>
        <item x="264"/>
        <item x="557"/>
        <item x="213"/>
        <item x="530"/>
        <item x="988"/>
        <item x="663"/>
        <item x="288"/>
        <item x="192"/>
        <item x="178"/>
        <item x="576"/>
        <item x="234"/>
        <item x="648"/>
        <item x="9"/>
        <item x="935"/>
        <item x="191"/>
        <item x="513"/>
        <item x="137"/>
        <item x="645"/>
        <item x="680"/>
        <item x="541"/>
        <item x="273"/>
        <item x="916"/>
        <item x="417"/>
        <item x="278"/>
        <item x="734"/>
        <item x="226"/>
        <item x="357"/>
        <item x="75"/>
        <item x="34"/>
        <item x="98"/>
        <item x="313"/>
        <item x="302"/>
        <item x="523"/>
        <item x="948"/>
        <item x="843"/>
        <item x="418"/>
        <item x="336"/>
        <item x="978"/>
        <item x="589"/>
        <item x="740"/>
        <item x="595"/>
        <item x="540"/>
        <item x="28"/>
        <item x="931"/>
        <item x="467"/>
        <item x="862"/>
        <item x="265"/>
        <item x="736"/>
        <item x="893"/>
        <item x="577"/>
        <item x="619"/>
        <item x="208"/>
        <item x="181"/>
        <item x="115"/>
        <item x="778"/>
        <item x="116"/>
        <item x="100"/>
        <item x="958"/>
        <item x="480"/>
        <item x="524"/>
        <item x="285"/>
        <item x="661"/>
        <item x="492"/>
        <item x="103"/>
        <item x="183"/>
        <item x="696"/>
        <item x="245"/>
        <item x="270"/>
        <item x="308"/>
        <item x="598"/>
        <item x="547"/>
        <item x="561"/>
        <item x="827"/>
        <item x="168"/>
        <item x="681"/>
        <item x="632"/>
        <item x="375"/>
        <item x="802"/>
        <item x="117"/>
        <item x="437"/>
        <item x="97"/>
        <item x="369"/>
        <item x="542"/>
        <item x="158"/>
        <item x="516"/>
        <item x="990"/>
        <item x="134"/>
        <item x="258"/>
        <item x="171"/>
        <item x="817"/>
        <item x="871"/>
        <item x="717"/>
        <item x="85"/>
        <item x="365"/>
        <item x="6"/>
        <item x="718"/>
        <item x="970"/>
        <item x="534"/>
        <item x="940"/>
        <item x="624"/>
        <item x="378"/>
        <item x="504"/>
        <item x="61"/>
        <item x="998"/>
        <item x="296"/>
        <item x="50"/>
        <item x="239"/>
        <item x="177"/>
        <item x="811"/>
        <item x="149"/>
        <item x="385"/>
        <item x="813"/>
        <item x="915"/>
        <item x="107"/>
        <item x="569"/>
        <item x="162"/>
        <item x="338"/>
        <item x="936"/>
        <item x="780"/>
        <item x="53"/>
        <item x="520"/>
        <item x="340"/>
        <item x="358"/>
        <item x="883"/>
        <item x="812"/>
        <item x="196"/>
        <item x="11"/>
        <item x="654"/>
        <item x="411"/>
        <item x="787"/>
        <item x="356"/>
        <item x="452"/>
        <item x="33"/>
        <item x="72"/>
        <item x="440"/>
        <item x="304"/>
        <item x="341"/>
        <item x="0"/>
        <item x="180"/>
        <item x="384"/>
        <item x="855"/>
        <item x="13"/>
        <item x="659"/>
        <item x="65"/>
        <item x="1009"/>
        <item x="611"/>
        <item x="383"/>
        <item x="973"/>
        <item x="671"/>
        <item x="554"/>
        <item x="768"/>
        <item x="294"/>
        <item x="934"/>
        <item x="593"/>
        <item x="721"/>
        <item x="614"/>
        <item x="876"/>
        <item x="923"/>
        <item x="549"/>
        <item x="885"/>
        <item x="640"/>
        <item x="201"/>
        <item x="852"/>
        <item x="497"/>
        <item x="19"/>
        <item x="303"/>
        <item x="637"/>
        <item x="847"/>
        <item x="406"/>
        <item x="409"/>
        <item x="925"/>
        <item x="903"/>
        <item x="596"/>
        <item x="837"/>
        <item x="330"/>
        <item x="639"/>
        <item x="70"/>
        <item x="546"/>
        <item x="415"/>
        <item x="739"/>
        <item x="950"/>
        <item x="441"/>
        <item x="197"/>
        <item x="954"/>
        <item x="867"/>
        <item x="435"/>
        <item x="292"/>
        <item x="495"/>
        <item x="14"/>
        <item x="986"/>
        <item x="607"/>
        <item x="672"/>
        <item x="130"/>
        <item x="439"/>
        <item x="509"/>
        <item x="675"/>
        <item x="165"/>
        <item x="261"/>
        <item x="863"/>
        <item x="423"/>
        <item x="250"/>
        <item x="815"/>
        <item x="699"/>
        <item x="608"/>
        <item x="616"/>
        <item x="7"/>
        <item x="726"/>
        <item x="944"/>
        <item x="612"/>
        <item x="819"/>
        <item x="502"/>
        <item x="683"/>
        <item x="485"/>
        <item x="515"/>
        <item x="586"/>
        <item x="463"/>
        <item x="410"/>
        <item x="419"/>
        <item x="807"/>
        <item x="420"/>
        <item x="284"/>
        <item x="692"/>
        <item x="371"/>
        <item x="161"/>
        <item x="868"/>
        <item x="684"/>
        <item x="686"/>
        <item x="394"/>
        <item x="460"/>
        <item x="938"/>
        <item x="366"/>
        <item x="312"/>
        <item x="861"/>
        <item x="841"/>
        <item x="396"/>
        <item x="621"/>
        <item x="269"/>
        <item x="428"/>
        <item x="220"/>
        <item x="101"/>
        <item x="533"/>
        <item x="49"/>
        <item x="803"/>
        <item x="182"/>
        <item x="701"/>
        <item x="869"/>
        <item x="628"/>
        <item x="757"/>
        <item x="771"/>
        <item x="214"/>
        <item x="216"/>
        <item x="828"/>
        <item x="818"/>
        <item x="67"/>
        <item x="254"/>
        <item x="823"/>
        <item x="959"/>
        <item x="397"/>
        <item x="906"/>
        <item x="579"/>
        <item x="255"/>
        <item x="963"/>
        <item x="498"/>
        <item x="247"/>
        <item x="241"/>
        <item x="73"/>
        <item x="710"/>
        <item x="927"/>
        <item x="882"/>
        <item x="427"/>
        <item x="389"/>
        <item x="362"/>
        <item x="652"/>
        <item x="1003"/>
        <item x="526"/>
        <item x="347"/>
        <item x="314"/>
        <item x="24"/>
        <item x="444"/>
        <item x="833"/>
        <item x="805"/>
        <item x="789"/>
        <item x="501"/>
        <item x="22"/>
        <item x="698"/>
        <item x="462"/>
        <item x="587"/>
        <item x="392"/>
        <item x="267"/>
        <item x="454"/>
        <item x="770"/>
        <item x="5"/>
        <item x="242"/>
        <item x="422"/>
        <item x="448"/>
        <item x="360"/>
        <item x="54"/>
        <item x="881"/>
        <item x="84"/>
        <item x="792"/>
        <item x="83"/>
        <item x="391"/>
        <item x="969"/>
        <item x="3"/>
        <item x="227"/>
        <item x="762"/>
        <item x="932"/>
        <item x="926"/>
        <item x="414"/>
        <item x="922"/>
        <item x="921"/>
        <item x="643"/>
        <item x="324"/>
        <item x="957"/>
        <item x="972"/>
        <item x="135"/>
        <item x="989"/>
        <item x="26"/>
        <item x="839"/>
        <item x="41"/>
        <item x="121"/>
        <item x="108"/>
        <item x="886"/>
        <item x="552"/>
        <item x="730"/>
        <item x="622"/>
        <item x="968"/>
        <item x="735"/>
        <item x="667"/>
        <item x="951"/>
        <item x="553"/>
        <item x="982"/>
        <item x="745"/>
        <item x="483"/>
        <item x="51"/>
        <item x="822"/>
        <item x="252"/>
        <item x="332"/>
        <item x="256"/>
        <item x="276"/>
        <item x="995"/>
        <item x="588"/>
        <item x="251"/>
        <item x="816"/>
        <item x="317"/>
        <item x="964"/>
        <item x="253"/>
        <item x="118"/>
        <item x="298"/>
        <item x="655"/>
        <item t="default"/>
      </items>
    </pivotField>
    <pivotField name="Founded" compact="0" outline="0" multipleItemSelectionAllowed="1" showAll="0"/>
    <pivotField name=" " compact="0" outline="0" multipleItemSelectionAllowed="1" showAll="0"/>
    <pivotField name="Headquarters" compact="0" outline="0" multipleItemSelectionAllowed="1" showAll="0"/>
    <pivotField name="Sector" compact="0" outline="0" multipleItemSelectionAllowed="1" showAll="0"/>
    <pivotField name="What it does" compact="0" outline="0" multipleItemSelectionAllowed="1" showAll="0"/>
    <pivotField name="Founder/s" compact="0" outline="0" multipleItemSelectionAllowed="1" showAll="0"/>
    <pivotField name="Investor/s" compact="0" outline="0" multipleItemSelectionAllowed="1" showAll="0"/>
    <pivotField name="Amount(in dollars)" dataField="1" compact="0" outline="0" multipleItemSelectionAllowed="1" showAll="0"/>
    <pivotField name="Stage" compact="0" outline="0" multipleItemSelectionAllowed="1" showAll="0"/>
    <pivotField name="Month" compact="0" outline="0" multipleItemSelectionAllowed="1" showAll="0"/>
  </pivotFields>
  <rowFields count="1">
    <field x="0"/>
  </rowFields>
  <rowItems count="101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1"/>
    </i>
    <i>
      <x v="322"/>
    </i>
    <i>
      <x v="323"/>
    </i>
    <i>
      <x v="324"/>
    </i>
    <i>
      <x v="325"/>
    </i>
    <i>
      <x v="326"/>
    </i>
    <i>
      <x v="327"/>
    </i>
    <i>
      <x v="328"/>
    </i>
    <i>
      <x v="329"/>
    </i>
    <i>
      <x v="330"/>
    </i>
    <i>
      <x v="331"/>
    </i>
    <i>
      <x v="332"/>
    </i>
    <i>
      <x v="333"/>
    </i>
    <i>
      <x v="334"/>
    </i>
    <i>
      <x v="335"/>
    </i>
    <i>
      <x v="336"/>
    </i>
    <i>
      <x v="337"/>
    </i>
    <i>
      <x v="338"/>
    </i>
    <i>
      <x v="339"/>
    </i>
    <i>
      <x v="340"/>
    </i>
    <i>
      <x v="341"/>
    </i>
    <i>
      <x v="342"/>
    </i>
    <i>
      <x v="343"/>
    </i>
    <i>
      <x v="344"/>
    </i>
    <i>
      <x v="345"/>
    </i>
    <i>
      <x v="346"/>
    </i>
    <i>
      <x v="347"/>
    </i>
    <i>
      <x v="348"/>
    </i>
    <i>
      <x v="349"/>
    </i>
    <i>
      <x v="350"/>
    </i>
    <i>
      <x v="351"/>
    </i>
    <i>
      <x v="352"/>
    </i>
    <i>
      <x v="353"/>
    </i>
    <i>
      <x v="354"/>
    </i>
    <i>
      <x v="355"/>
    </i>
    <i>
      <x v="356"/>
    </i>
    <i>
      <x v="357"/>
    </i>
    <i>
      <x v="358"/>
    </i>
    <i>
      <x v="359"/>
    </i>
    <i>
      <x v="360"/>
    </i>
    <i>
      <x v="361"/>
    </i>
    <i>
      <x v="362"/>
    </i>
    <i>
      <x v="363"/>
    </i>
    <i>
      <x v="364"/>
    </i>
    <i>
      <x v="365"/>
    </i>
    <i>
      <x v="366"/>
    </i>
    <i>
      <x v="367"/>
    </i>
    <i>
      <x v="368"/>
    </i>
    <i>
      <x v="369"/>
    </i>
    <i>
      <x v="370"/>
    </i>
    <i>
      <x v="371"/>
    </i>
    <i>
      <x v="372"/>
    </i>
    <i>
      <x v="373"/>
    </i>
    <i>
      <x v="374"/>
    </i>
    <i>
      <x v="375"/>
    </i>
    <i>
      <x v="376"/>
    </i>
    <i>
      <x v="377"/>
    </i>
    <i>
      <x v="378"/>
    </i>
    <i>
      <x v="379"/>
    </i>
    <i>
      <x v="380"/>
    </i>
    <i>
      <x v="381"/>
    </i>
    <i>
      <x v="382"/>
    </i>
    <i>
      <x v="383"/>
    </i>
    <i>
      <x v="384"/>
    </i>
    <i>
      <x v="385"/>
    </i>
    <i>
      <x v="386"/>
    </i>
    <i>
      <x v="387"/>
    </i>
    <i>
      <x v="388"/>
    </i>
    <i>
      <x v="389"/>
    </i>
    <i>
      <x v="390"/>
    </i>
    <i>
      <x v="391"/>
    </i>
    <i>
      <x v="392"/>
    </i>
    <i>
      <x v="393"/>
    </i>
    <i>
      <x v="394"/>
    </i>
    <i>
      <x v="395"/>
    </i>
    <i>
      <x v="396"/>
    </i>
    <i>
      <x v="397"/>
    </i>
    <i>
      <x v="398"/>
    </i>
    <i>
      <x v="399"/>
    </i>
    <i>
      <x v="400"/>
    </i>
    <i>
      <x v="401"/>
    </i>
    <i>
      <x v="402"/>
    </i>
    <i>
      <x v="403"/>
    </i>
    <i>
      <x v="404"/>
    </i>
    <i>
      <x v="405"/>
    </i>
    <i>
      <x v="406"/>
    </i>
    <i>
      <x v="407"/>
    </i>
    <i>
      <x v="408"/>
    </i>
    <i>
      <x v="409"/>
    </i>
    <i>
      <x v="410"/>
    </i>
    <i>
      <x v="411"/>
    </i>
    <i>
      <x v="412"/>
    </i>
    <i>
      <x v="413"/>
    </i>
    <i>
      <x v="414"/>
    </i>
    <i>
      <x v="415"/>
    </i>
    <i>
      <x v="416"/>
    </i>
    <i>
      <x v="417"/>
    </i>
    <i>
      <x v="418"/>
    </i>
    <i>
      <x v="419"/>
    </i>
    <i>
      <x v="420"/>
    </i>
    <i>
      <x v="421"/>
    </i>
    <i>
      <x v="422"/>
    </i>
    <i>
      <x v="423"/>
    </i>
    <i>
      <x v="424"/>
    </i>
    <i>
      <x v="425"/>
    </i>
    <i>
      <x v="426"/>
    </i>
    <i>
      <x v="427"/>
    </i>
    <i>
      <x v="428"/>
    </i>
    <i>
      <x v="429"/>
    </i>
    <i>
      <x v="430"/>
    </i>
    <i>
      <x v="431"/>
    </i>
    <i>
      <x v="432"/>
    </i>
    <i>
      <x v="433"/>
    </i>
    <i>
      <x v="434"/>
    </i>
    <i>
      <x v="435"/>
    </i>
    <i>
      <x v="436"/>
    </i>
    <i>
      <x v="437"/>
    </i>
    <i>
      <x v="438"/>
    </i>
    <i>
      <x v="439"/>
    </i>
    <i>
      <x v="440"/>
    </i>
    <i>
      <x v="441"/>
    </i>
    <i>
      <x v="442"/>
    </i>
    <i>
      <x v="443"/>
    </i>
    <i>
      <x v="444"/>
    </i>
    <i>
      <x v="445"/>
    </i>
    <i>
      <x v="446"/>
    </i>
    <i>
      <x v="447"/>
    </i>
    <i>
      <x v="448"/>
    </i>
    <i>
      <x v="449"/>
    </i>
    <i>
      <x v="450"/>
    </i>
    <i>
      <x v="451"/>
    </i>
    <i>
      <x v="452"/>
    </i>
    <i>
      <x v="453"/>
    </i>
    <i>
      <x v="454"/>
    </i>
    <i>
      <x v="455"/>
    </i>
    <i>
      <x v="456"/>
    </i>
    <i>
      <x v="457"/>
    </i>
    <i>
      <x v="458"/>
    </i>
    <i>
      <x v="459"/>
    </i>
    <i>
      <x v="460"/>
    </i>
    <i>
      <x v="461"/>
    </i>
    <i>
      <x v="462"/>
    </i>
    <i>
      <x v="463"/>
    </i>
    <i>
      <x v="464"/>
    </i>
    <i>
      <x v="465"/>
    </i>
    <i>
      <x v="466"/>
    </i>
    <i>
      <x v="467"/>
    </i>
    <i>
      <x v="468"/>
    </i>
    <i>
      <x v="469"/>
    </i>
    <i>
      <x v="470"/>
    </i>
    <i>
      <x v="471"/>
    </i>
    <i>
      <x v="472"/>
    </i>
    <i>
      <x v="473"/>
    </i>
    <i>
      <x v="474"/>
    </i>
    <i>
      <x v="475"/>
    </i>
    <i>
      <x v="476"/>
    </i>
    <i>
      <x v="477"/>
    </i>
    <i>
      <x v="478"/>
    </i>
    <i>
      <x v="479"/>
    </i>
    <i>
      <x v="480"/>
    </i>
    <i>
      <x v="481"/>
    </i>
    <i>
      <x v="482"/>
    </i>
    <i>
      <x v="483"/>
    </i>
    <i>
      <x v="484"/>
    </i>
    <i>
      <x v="485"/>
    </i>
    <i>
      <x v="486"/>
    </i>
    <i>
      <x v="487"/>
    </i>
    <i>
      <x v="488"/>
    </i>
    <i>
      <x v="489"/>
    </i>
    <i>
      <x v="490"/>
    </i>
    <i>
      <x v="491"/>
    </i>
    <i>
      <x v="492"/>
    </i>
    <i>
      <x v="493"/>
    </i>
    <i>
      <x v="494"/>
    </i>
    <i>
      <x v="495"/>
    </i>
    <i>
      <x v="496"/>
    </i>
    <i>
      <x v="497"/>
    </i>
    <i>
      <x v="498"/>
    </i>
    <i>
      <x v="499"/>
    </i>
    <i>
      <x v="500"/>
    </i>
    <i>
      <x v="501"/>
    </i>
    <i>
      <x v="502"/>
    </i>
    <i>
      <x v="503"/>
    </i>
    <i>
      <x v="504"/>
    </i>
    <i>
      <x v="505"/>
    </i>
    <i>
      <x v="506"/>
    </i>
    <i>
      <x v="507"/>
    </i>
    <i>
      <x v="508"/>
    </i>
    <i>
      <x v="509"/>
    </i>
    <i>
      <x v="510"/>
    </i>
    <i>
      <x v="511"/>
    </i>
    <i>
      <x v="512"/>
    </i>
    <i>
      <x v="513"/>
    </i>
    <i>
      <x v="514"/>
    </i>
    <i>
      <x v="515"/>
    </i>
    <i>
      <x v="516"/>
    </i>
    <i>
      <x v="517"/>
    </i>
    <i>
      <x v="518"/>
    </i>
    <i>
      <x v="519"/>
    </i>
    <i>
      <x v="520"/>
    </i>
    <i>
      <x v="521"/>
    </i>
    <i>
      <x v="522"/>
    </i>
    <i>
      <x v="523"/>
    </i>
    <i>
      <x v="524"/>
    </i>
    <i>
      <x v="525"/>
    </i>
    <i>
      <x v="526"/>
    </i>
    <i>
      <x v="527"/>
    </i>
    <i>
      <x v="528"/>
    </i>
    <i>
      <x v="529"/>
    </i>
    <i>
      <x v="530"/>
    </i>
    <i>
      <x v="531"/>
    </i>
    <i>
      <x v="532"/>
    </i>
    <i>
      <x v="533"/>
    </i>
    <i>
      <x v="534"/>
    </i>
    <i>
      <x v="535"/>
    </i>
    <i>
      <x v="536"/>
    </i>
    <i>
      <x v="537"/>
    </i>
    <i>
      <x v="538"/>
    </i>
    <i>
      <x v="539"/>
    </i>
    <i>
      <x v="540"/>
    </i>
    <i>
      <x v="541"/>
    </i>
    <i>
      <x v="542"/>
    </i>
    <i>
      <x v="543"/>
    </i>
    <i>
      <x v="544"/>
    </i>
    <i>
      <x v="545"/>
    </i>
    <i>
      <x v="546"/>
    </i>
    <i>
      <x v="547"/>
    </i>
    <i>
      <x v="548"/>
    </i>
    <i>
      <x v="549"/>
    </i>
    <i>
      <x v="550"/>
    </i>
    <i>
      <x v="551"/>
    </i>
    <i>
      <x v="552"/>
    </i>
    <i>
      <x v="553"/>
    </i>
    <i>
      <x v="554"/>
    </i>
    <i>
      <x v="555"/>
    </i>
    <i>
      <x v="556"/>
    </i>
    <i>
      <x v="557"/>
    </i>
    <i>
      <x v="558"/>
    </i>
    <i>
      <x v="559"/>
    </i>
    <i>
      <x v="560"/>
    </i>
    <i>
      <x v="561"/>
    </i>
    <i>
      <x v="562"/>
    </i>
    <i>
      <x v="563"/>
    </i>
    <i>
      <x v="564"/>
    </i>
    <i>
      <x v="565"/>
    </i>
    <i>
      <x v="566"/>
    </i>
    <i>
      <x v="567"/>
    </i>
    <i>
      <x v="568"/>
    </i>
    <i>
      <x v="569"/>
    </i>
    <i>
      <x v="570"/>
    </i>
    <i>
      <x v="571"/>
    </i>
    <i>
      <x v="572"/>
    </i>
    <i>
      <x v="573"/>
    </i>
    <i>
      <x v="574"/>
    </i>
    <i>
      <x v="575"/>
    </i>
    <i>
      <x v="576"/>
    </i>
    <i>
      <x v="577"/>
    </i>
    <i>
      <x v="578"/>
    </i>
    <i>
      <x v="579"/>
    </i>
    <i>
      <x v="580"/>
    </i>
    <i>
      <x v="581"/>
    </i>
    <i>
      <x v="582"/>
    </i>
    <i>
      <x v="583"/>
    </i>
    <i>
      <x v="584"/>
    </i>
    <i>
      <x v="585"/>
    </i>
    <i>
      <x v="586"/>
    </i>
    <i>
      <x v="587"/>
    </i>
    <i>
      <x v="588"/>
    </i>
    <i>
      <x v="589"/>
    </i>
    <i>
      <x v="590"/>
    </i>
    <i>
      <x v="591"/>
    </i>
    <i>
      <x v="592"/>
    </i>
    <i>
      <x v="593"/>
    </i>
    <i>
      <x v="594"/>
    </i>
    <i>
      <x v="595"/>
    </i>
    <i>
      <x v="596"/>
    </i>
    <i>
      <x v="597"/>
    </i>
    <i>
      <x v="598"/>
    </i>
    <i>
      <x v="599"/>
    </i>
    <i>
      <x v="600"/>
    </i>
    <i>
      <x v="601"/>
    </i>
    <i>
      <x v="602"/>
    </i>
    <i>
      <x v="603"/>
    </i>
    <i>
      <x v="604"/>
    </i>
    <i>
      <x v="605"/>
    </i>
    <i>
      <x v="606"/>
    </i>
    <i>
      <x v="607"/>
    </i>
    <i>
      <x v="608"/>
    </i>
    <i>
      <x v="609"/>
    </i>
    <i>
      <x v="610"/>
    </i>
    <i>
      <x v="611"/>
    </i>
    <i>
      <x v="612"/>
    </i>
    <i>
      <x v="613"/>
    </i>
    <i>
      <x v="614"/>
    </i>
    <i>
      <x v="615"/>
    </i>
    <i>
      <x v="616"/>
    </i>
    <i>
      <x v="617"/>
    </i>
    <i>
      <x v="618"/>
    </i>
    <i>
      <x v="619"/>
    </i>
    <i>
      <x v="620"/>
    </i>
    <i>
      <x v="621"/>
    </i>
    <i>
      <x v="622"/>
    </i>
    <i>
      <x v="623"/>
    </i>
    <i>
      <x v="624"/>
    </i>
    <i>
      <x v="625"/>
    </i>
    <i>
      <x v="626"/>
    </i>
    <i>
      <x v="627"/>
    </i>
    <i>
      <x v="628"/>
    </i>
    <i>
      <x v="629"/>
    </i>
    <i>
      <x v="630"/>
    </i>
    <i>
      <x v="631"/>
    </i>
    <i>
      <x v="632"/>
    </i>
    <i>
      <x v="633"/>
    </i>
    <i>
      <x v="634"/>
    </i>
    <i>
      <x v="635"/>
    </i>
    <i>
      <x v="636"/>
    </i>
    <i>
      <x v="637"/>
    </i>
    <i>
      <x v="638"/>
    </i>
    <i>
      <x v="639"/>
    </i>
    <i>
      <x v="640"/>
    </i>
    <i>
      <x v="641"/>
    </i>
    <i>
      <x v="642"/>
    </i>
    <i>
      <x v="643"/>
    </i>
    <i>
      <x v="644"/>
    </i>
    <i>
      <x v="645"/>
    </i>
    <i>
      <x v="646"/>
    </i>
    <i>
      <x v="647"/>
    </i>
    <i>
      <x v="648"/>
    </i>
    <i>
      <x v="649"/>
    </i>
    <i>
      <x v="650"/>
    </i>
    <i>
      <x v="651"/>
    </i>
    <i>
      <x v="652"/>
    </i>
    <i>
      <x v="653"/>
    </i>
    <i>
      <x v="654"/>
    </i>
    <i>
      <x v="655"/>
    </i>
    <i>
      <x v="656"/>
    </i>
    <i>
      <x v="657"/>
    </i>
    <i>
      <x v="658"/>
    </i>
    <i>
      <x v="659"/>
    </i>
    <i>
      <x v="660"/>
    </i>
    <i>
      <x v="661"/>
    </i>
    <i>
      <x v="662"/>
    </i>
    <i>
      <x v="663"/>
    </i>
    <i>
      <x v="664"/>
    </i>
    <i>
      <x v="665"/>
    </i>
    <i>
      <x v="666"/>
    </i>
    <i>
      <x v="667"/>
    </i>
    <i>
      <x v="668"/>
    </i>
    <i>
      <x v="669"/>
    </i>
    <i>
      <x v="670"/>
    </i>
    <i>
      <x v="671"/>
    </i>
    <i>
      <x v="672"/>
    </i>
    <i>
      <x v="673"/>
    </i>
    <i>
      <x v="674"/>
    </i>
    <i>
      <x v="675"/>
    </i>
    <i>
      <x v="676"/>
    </i>
    <i>
      <x v="677"/>
    </i>
    <i>
      <x v="678"/>
    </i>
    <i>
      <x v="679"/>
    </i>
    <i>
      <x v="680"/>
    </i>
    <i>
      <x v="681"/>
    </i>
    <i>
      <x v="682"/>
    </i>
    <i>
      <x v="683"/>
    </i>
    <i>
      <x v="684"/>
    </i>
    <i>
      <x v="685"/>
    </i>
    <i>
      <x v="686"/>
    </i>
    <i>
      <x v="687"/>
    </i>
    <i>
      <x v="688"/>
    </i>
    <i>
      <x v="689"/>
    </i>
    <i>
      <x v="690"/>
    </i>
    <i>
      <x v="691"/>
    </i>
    <i>
      <x v="692"/>
    </i>
    <i>
      <x v="693"/>
    </i>
    <i>
      <x v="694"/>
    </i>
    <i>
      <x v="695"/>
    </i>
    <i>
      <x v="696"/>
    </i>
    <i>
      <x v="697"/>
    </i>
    <i>
      <x v="698"/>
    </i>
    <i>
      <x v="699"/>
    </i>
    <i>
      <x v="700"/>
    </i>
    <i>
      <x v="701"/>
    </i>
    <i>
      <x v="702"/>
    </i>
    <i>
      <x v="703"/>
    </i>
    <i>
      <x v="704"/>
    </i>
    <i>
      <x v="705"/>
    </i>
    <i>
      <x v="706"/>
    </i>
    <i>
      <x v="707"/>
    </i>
    <i>
      <x v="708"/>
    </i>
    <i>
      <x v="709"/>
    </i>
    <i>
      <x v="710"/>
    </i>
    <i>
      <x v="711"/>
    </i>
    <i>
      <x v="712"/>
    </i>
    <i>
      <x v="713"/>
    </i>
    <i>
      <x v="714"/>
    </i>
    <i>
      <x v="715"/>
    </i>
    <i>
      <x v="716"/>
    </i>
    <i>
      <x v="717"/>
    </i>
    <i>
      <x v="718"/>
    </i>
    <i>
      <x v="719"/>
    </i>
    <i>
      <x v="720"/>
    </i>
    <i>
      <x v="721"/>
    </i>
    <i>
      <x v="722"/>
    </i>
    <i>
      <x v="723"/>
    </i>
    <i>
      <x v="724"/>
    </i>
    <i>
      <x v="725"/>
    </i>
    <i>
      <x v="726"/>
    </i>
    <i>
      <x v="727"/>
    </i>
    <i>
      <x v="728"/>
    </i>
    <i>
      <x v="729"/>
    </i>
    <i>
      <x v="730"/>
    </i>
    <i>
      <x v="731"/>
    </i>
    <i>
      <x v="732"/>
    </i>
    <i>
      <x v="733"/>
    </i>
    <i>
      <x v="734"/>
    </i>
    <i>
      <x v="735"/>
    </i>
    <i>
      <x v="736"/>
    </i>
    <i>
      <x v="737"/>
    </i>
    <i>
      <x v="738"/>
    </i>
    <i>
      <x v="739"/>
    </i>
    <i>
      <x v="740"/>
    </i>
    <i>
      <x v="741"/>
    </i>
    <i>
      <x v="742"/>
    </i>
    <i>
      <x v="743"/>
    </i>
    <i>
      <x v="744"/>
    </i>
    <i>
      <x v="745"/>
    </i>
    <i>
      <x v="746"/>
    </i>
    <i>
      <x v="747"/>
    </i>
    <i>
      <x v="748"/>
    </i>
    <i>
      <x v="749"/>
    </i>
    <i>
      <x v="750"/>
    </i>
    <i>
      <x v="751"/>
    </i>
    <i>
      <x v="752"/>
    </i>
    <i>
      <x v="753"/>
    </i>
    <i>
      <x v="754"/>
    </i>
    <i>
      <x v="755"/>
    </i>
    <i>
      <x v="756"/>
    </i>
    <i>
      <x v="757"/>
    </i>
    <i>
      <x v="758"/>
    </i>
    <i>
      <x v="759"/>
    </i>
    <i>
      <x v="760"/>
    </i>
    <i>
      <x v="761"/>
    </i>
    <i>
      <x v="762"/>
    </i>
    <i>
      <x v="763"/>
    </i>
    <i>
      <x v="764"/>
    </i>
    <i>
      <x v="765"/>
    </i>
    <i>
      <x v="766"/>
    </i>
    <i>
      <x v="767"/>
    </i>
    <i>
      <x v="768"/>
    </i>
    <i>
      <x v="769"/>
    </i>
    <i>
      <x v="770"/>
    </i>
    <i>
      <x v="771"/>
    </i>
    <i>
      <x v="772"/>
    </i>
    <i>
      <x v="773"/>
    </i>
    <i>
      <x v="774"/>
    </i>
    <i>
      <x v="775"/>
    </i>
    <i>
      <x v="776"/>
    </i>
    <i>
      <x v="777"/>
    </i>
    <i>
      <x v="778"/>
    </i>
    <i>
      <x v="779"/>
    </i>
    <i>
      <x v="780"/>
    </i>
    <i>
      <x v="781"/>
    </i>
    <i>
      <x v="782"/>
    </i>
    <i>
      <x v="783"/>
    </i>
    <i>
      <x v="784"/>
    </i>
    <i>
      <x v="785"/>
    </i>
    <i>
      <x v="786"/>
    </i>
    <i>
      <x v="787"/>
    </i>
    <i>
      <x v="788"/>
    </i>
    <i>
      <x v="789"/>
    </i>
    <i>
      <x v="790"/>
    </i>
    <i>
      <x v="791"/>
    </i>
    <i>
      <x v="792"/>
    </i>
    <i>
      <x v="793"/>
    </i>
    <i>
      <x v="794"/>
    </i>
    <i>
      <x v="795"/>
    </i>
    <i>
      <x v="796"/>
    </i>
    <i>
      <x v="797"/>
    </i>
    <i>
      <x v="798"/>
    </i>
    <i>
      <x v="799"/>
    </i>
    <i>
      <x v="800"/>
    </i>
    <i>
      <x v="801"/>
    </i>
    <i>
      <x v="802"/>
    </i>
    <i>
      <x v="803"/>
    </i>
    <i>
      <x v="804"/>
    </i>
    <i>
      <x v="805"/>
    </i>
    <i>
      <x v="806"/>
    </i>
    <i>
      <x v="807"/>
    </i>
    <i>
      <x v="808"/>
    </i>
    <i>
      <x v="809"/>
    </i>
    <i>
      <x v="810"/>
    </i>
    <i>
      <x v="811"/>
    </i>
    <i>
      <x v="812"/>
    </i>
    <i>
      <x v="813"/>
    </i>
    <i>
      <x v="814"/>
    </i>
    <i>
      <x v="815"/>
    </i>
    <i>
      <x v="816"/>
    </i>
    <i>
      <x v="817"/>
    </i>
    <i>
      <x v="818"/>
    </i>
    <i>
      <x v="819"/>
    </i>
    <i>
      <x v="820"/>
    </i>
    <i>
      <x v="821"/>
    </i>
    <i>
      <x v="822"/>
    </i>
    <i>
      <x v="823"/>
    </i>
    <i>
      <x v="824"/>
    </i>
    <i>
      <x v="825"/>
    </i>
    <i>
      <x v="826"/>
    </i>
    <i>
      <x v="827"/>
    </i>
    <i>
      <x v="828"/>
    </i>
    <i>
      <x v="829"/>
    </i>
    <i>
      <x v="830"/>
    </i>
    <i>
      <x v="831"/>
    </i>
    <i>
      <x v="832"/>
    </i>
    <i>
      <x v="833"/>
    </i>
    <i>
      <x v="834"/>
    </i>
    <i>
      <x v="835"/>
    </i>
    <i>
      <x v="836"/>
    </i>
    <i>
      <x v="837"/>
    </i>
    <i>
      <x v="838"/>
    </i>
    <i>
      <x v="839"/>
    </i>
    <i>
      <x v="840"/>
    </i>
    <i>
      <x v="841"/>
    </i>
    <i>
      <x v="842"/>
    </i>
    <i>
      <x v="843"/>
    </i>
    <i>
      <x v="844"/>
    </i>
    <i>
      <x v="845"/>
    </i>
    <i>
      <x v="846"/>
    </i>
    <i>
      <x v="847"/>
    </i>
    <i>
      <x v="848"/>
    </i>
    <i>
      <x v="849"/>
    </i>
    <i>
      <x v="850"/>
    </i>
    <i>
      <x v="851"/>
    </i>
    <i>
      <x v="852"/>
    </i>
    <i>
      <x v="853"/>
    </i>
    <i>
      <x v="854"/>
    </i>
    <i>
      <x v="855"/>
    </i>
    <i>
      <x v="856"/>
    </i>
    <i>
      <x v="857"/>
    </i>
    <i>
      <x v="858"/>
    </i>
    <i>
      <x v="859"/>
    </i>
    <i>
      <x v="860"/>
    </i>
    <i>
      <x v="861"/>
    </i>
    <i>
      <x v="862"/>
    </i>
    <i>
      <x v="863"/>
    </i>
    <i>
      <x v="864"/>
    </i>
    <i>
      <x v="865"/>
    </i>
    <i>
      <x v="866"/>
    </i>
    <i>
      <x v="867"/>
    </i>
    <i>
      <x v="868"/>
    </i>
    <i>
      <x v="869"/>
    </i>
    <i>
      <x v="870"/>
    </i>
    <i>
      <x v="871"/>
    </i>
    <i>
      <x v="872"/>
    </i>
    <i>
      <x v="873"/>
    </i>
    <i>
      <x v="874"/>
    </i>
    <i>
      <x v="875"/>
    </i>
    <i>
      <x v="876"/>
    </i>
    <i>
      <x v="877"/>
    </i>
    <i>
      <x v="878"/>
    </i>
    <i>
      <x v="879"/>
    </i>
    <i>
      <x v="880"/>
    </i>
    <i>
      <x v="881"/>
    </i>
    <i>
      <x v="882"/>
    </i>
    <i>
      <x v="883"/>
    </i>
    <i>
      <x v="884"/>
    </i>
    <i>
      <x v="885"/>
    </i>
    <i>
      <x v="886"/>
    </i>
    <i>
      <x v="887"/>
    </i>
    <i>
      <x v="888"/>
    </i>
    <i>
      <x v="889"/>
    </i>
    <i>
      <x v="890"/>
    </i>
    <i>
      <x v="891"/>
    </i>
    <i>
      <x v="892"/>
    </i>
    <i>
      <x v="893"/>
    </i>
    <i>
      <x v="894"/>
    </i>
    <i>
      <x v="895"/>
    </i>
    <i>
      <x v="896"/>
    </i>
    <i>
      <x v="897"/>
    </i>
    <i>
      <x v="898"/>
    </i>
    <i>
      <x v="899"/>
    </i>
    <i>
      <x v="900"/>
    </i>
    <i>
      <x v="901"/>
    </i>
    <i>
      <x v="902"/>
    </i>
    <i>
      <x v="903"/>
    </i>
    <i>
      <x v="904"/>
    </i>
    <i>
      <x v="905"/>
    </i>
    <i>
      <x v="906"/>
    </i>
    <i>
      <x v="907"/>
    </i>
    <i>
      <x v="908"/>
    </i>
    <i>
      <x v="909"/>
    </i>
    <i>
      <x v="910"/>
    </i>
    <i>
      <x v="911"/>
    </i>
    <i>
      <x v="912"/>
    </i>
    <i>
      <x v="913"/>
    </i>
    <i>
      <x v="914"/>
    </i>
    <i>
      <x v="915"/>
    </i>
    <i>
      <x v="916"/>
    </i>
    <i>
      <x v="917"/>
    </i>
    <i>
      <x v="918"/>
    </i>
    <i>
      <x v="919"/>
    </i>
    <i>
      <x v="920"/>
    </i>
    <i>
      <x v="921"/>
    </i>
    <i>
      <x v="922"/>
    </i>
    <i>
      <x v="923"/>
    </i>
    <i>
      <x v="924"/>
    </i>
    <i>
      <x v="925"/>
    </i>
    <i>
      <x v="926"/>
    </i>
    <i>
      <x v="927"/>
    </i>
    <i>
      <x v="928"/>
    </i>
    <i>
      <x v="929"/>
    </i>
    <i>
      <x v="930"/>
    </i>
    <i>
      <x v="931"/>
    </i>
    <i>
      <x v="932"/>
    </i>
    <i>
      <x v="933"/>
    </i>
    <i>
      <x v="934"/>
    </i>
    <i>
      <x v="935"/>
    </i>
    <i>
      <x v="936"/>
    </i>
    <i>
      <x v="937"/>
    </i>
    <i>
      <x v="938"/>
    </i>
    <i>
      <x v="939"/>
    </i>
    <i>
      <x v="940"/>
    </i>
    <i>
      <x v="941"/>
    </i>
    <i>
      <x v="942"/>
    </i>
    <i>
      <x v="943"/>
    </i>
    <i>
      <x v="944"/>
    </i>
    <i>
      <x v="945"/>
    </i>
    <i>
      <x v="946"/>
    </i>
    <i>
      <x v="947"/>
    </i>
    <i>
      <x v="948"/>
    </i>
    <i>
      <x v="949"/>
    </i>
    <i>
      <x v="950"/>
    </i>
    <i>
      <x v="951"/>
    </i>
    <i>
      <x v="952"/>
    </i>
    <i>
      <x v="953"/>
    </i>
    <i>
      <x v="954"/>
    </i>
    <i>
      <x v="955"/>
    </i>
    <i>
      <x v="956"/>
    </i>
    <i>
      <x v="957"/>
    </i>
    <i>
      <x v="958"/>
    </i>
    <i>
      <x v="959"/>
    </i>
    <i>
      <x v="960"/>
    </i>
    <i>
      <x v="961"/>
    </i>
    <i>
      <x v="962"/>
    </i>
    <i>
      <x v="963"/>
    </i>
    <i>
      <x v="964"/>
    </i>
    <i>
      <x v="965"/>
    </i>
    <i>
      <x v="966"/>
    </i>
    <i>
      <x v="967"/>
    </i>
    <i>
      <x v="968"/>
    </i>
    <i>
      <x v="969"/>
    </i>
    <i>
      <x v="970"/>
    </i>
    <i>
      <x v="971"/>
    </i>
    <i>
      <x v="972"/>
    </i>
    <i>
      <x v="973"/>
    </i>
    <i>
      <x v="974"/>
    </i>
    <i>
      <x v="975"/>
    </i>
    <i>
      <x v="976"/>
    </i>
    <i>
      <x v="977"/>
    </i>
    <i>
      <x v="978"/>
    </i>
    <i>
      <x v="979"/>
    </i>
    <i>
      <x v="980"/>
    </i>
    <i>
      <x v="981"/>
    </i>
    <i>
      <x v="982"/>
    </i>
    <i>
      <x v="983"/>
    </i>
    <i>
      <x v="984"/>
    </i>
    <i>
      <x v="985"/>
    </i>
    <i>
      <x v="986"/>
    </i>
    <i>
      <x v="987"/>
    </i>
    <i>
      <x v="988"/>
    </i>
    <i>
      <x v="989"/>
    </i>
    <i>
      <x v="990"/>
    </i>
    <i>
      <x v="991"/>
    </i>
    <i>
      <x v="992"/>
    </i>
    <i>
      <x v="993"/>
    </i>
    <i>
      <x v="994"/>
    </i>
    <i>
      <x v="995"/>
    </i>
    <i>
      <x v="996"/>
    </i>
    <i>
      <x v="997"/>
    </i>
    <i>
      <x v="998"/>
    </i>
    <i>
      <x v="999"/>
    </i>
    <i>
      <x v="1000"/>
    </i>
    <i>
      <x v="1001"/>
    </i>
    <i>
      <x v="1002"/>
    </i>
    <i>
      <x v="1003"/>
    </i>
    <i>
      <x v="1004"/>
    </i>
    <i>
      <x v="1005"/>
    </i>
    <i>
      <x v="1006"/>
    </i>
    <i>
      <x v="1007"/>
    </i>
    <i>
      <x v="1008"/>
    </i>
    <i>
      <x v="1009"/>
    </i>
    <i t="grand">
      <x/>
    </i>
  </rowItems>
  <colFields count="1">
    <field x="-2"/>
  </colFields>
  <colItems count="2">
    <i>
      <x/>
    </i>
    <i i="1">
      <x v="1"/>
    </i>
  </colItems>
  <dataFields count="2">
    <dataField name="COUNTA of Company/Brand" fld="0" subtotal="count" baseField="0"/>
    <dataField name="SUM of Amount(in dollars)" fld="8" baseField="0"/>
  </dataFields>
  <pivotTableStyleInfo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0000000-0007-0000-0600-000000000000}" name="Pivot Table 2" cacheId="13" applyNumberFormats="0" applyBorderFormats="0" applyFontFormats="0" applyPatternFormats="0" applyAlignmentFormats="0" applyWidthHeightFormats="0" dataCaption="" updatedVersion="8" rowGrandTotals="0" colGrandTotals="0" compact="0" compactData="0">
  <location ref="A1:AG72" firstHeaderRow="1" firstDataRow="2" firstDataCol="1"/>
  <pivotFields count="11">
    <pivotField name="Company/Brand" compact="0" outline="0" multipleItemSelectionAllowed="1" showAll="0"/>
    <pivotField name="Founded" compact="0" outline="0" multipleItemSelectionAllowed="1" showAll="0"/>
    <pivotField name=" " compact="0" outline="0" multipleItemSelectionAllowed="1" showAll="0"/>
    <pivotField name="Headquarters" axis="axisRow" compact="0" outline="0" multipleItemSelectionAllowed="1" showAll="0" sortType="ascending">
      <items count="71">
        <item x="33"/>
        <item x="21"/>
        <item x="59"/>
        <item x="45"/>
        <item x="1"/>
        <item x="52"/>
        <item x="42"/>
        <item x="14"/>
        <item x="41"/>
        <item x="2"/>
        <item x="27"/>
        <item x="31"/>
        <item x="65"/>
        <item x="11"/>
        <item x="34"/>
        <item x="68"/>
        <item x="47"/>
        <item x="25"/>
        <item x="36"/>
        <item x="7"/>
        <item x="16"/>
        <item x="3"/>
        <item x="62"/>
        <item x="18"/>
        <item x="20"/>
        <item x="8"/>
        <item x="24"/>
        <item x="57"/>
        <item x="6"/>
        <item x="61"/>
        <item x="63"/>
        <item x="17"/>
        <item x="26"/>
        <item x="9"/>
        <item x="56"/>
        <item x="58"/>
        <item x="19"/>
        <item x="32"/>
        <item x="66"/>
        <item x="0"/>
        <item x="60"/>
        <item x="4"/>
        <item x="67"/>
        <item x="5"/>
        <item x="69"/>
        <item x="35"/>
        <item x="10"/>
        <item x="48"/>
        <item x="39"/>
        <item x="13"/>
        <item x="37"/>
        <item x="15"/>
        <item x="53"/>
        <item x="22"/>
        <item x="30"/>
        <item x="38"/>
        <item x="12"/>
        <item x="40"/>
        <item x="44"/>
        <item x="50"/>
        <item x="43"/>
        <item x="51"/>
        <item x="54"/>
        <item x="28"/>
        <item x="46"/>
        <item x="29"/>
        <item x="64"/>
        <item x="23"/>
        <item x="55"/>
        <item x="49"/>
        <item t="default"/>
      </items>
    </pivotField>
    <pivotField name="Sector" compact="0" outline="0" multipleItemSelectionAllowed="1" showAll="0"/>
    <pivotField name="What it does" compact="0" outline="0" multipleItemSelectionAllowed="1" showAll="0"/>
    <pivotField name="Founder/s" compact="0" outline="0" multipleItemSelectionAllowed="1" showAll="0"/>
    <pivotField name="Investor/s" compact="0" outline="0" multipleItemSelectionAllowed="1" showAll="0"/>
    <pivotField name="Amount(in dollars)" dataField="1" compact="0" outline="0" multipleItemSelectionAllowed="1" showAll="0"/>
    <pivotField name="Stage" axis="axisCol" compact="0" outline="0" multipleItemSelectionAllowed="1" showAll="0" sortType="ascending">
      <items count="33">
        <item x="29"/>
        <item x="27"/>
        <item x="31"/>
        <item x="30"/>
        <item x="23"/>
        <item x="2"/>
        <item x="28"/>
        <item x="14"/>
        <item x="10"/>
        <item x="19"/>
        <item x="8"/>
        <item x="16"/>
        <item x="13"/>
        <item x="0"/>
        <item x="22"/>
        <item x="26"/>
        <item x="6"/>
        <item x="21"/>
        <item x="20"/>
        <item x="4"/>
        <item x="15"/>
        <item x="9"/>
        <item x="11"/>
        <item x="18"/>
        <item x="7"/>
        <item x="3"/>
        <item x="12"/>
        <item x="25"/>
        <item x="17"/>
        <item x="5"/>
        <item x="24"/>
        <item x="1"/>
        <item t="default"/>
      </items>
    </pivotField>
    <pivotField name="Month" compact="0" outline="0" multipleItemSelectionAllowed="1" showAll="0"/>
  </pivotFields>
  <rowFields count="1">
    <field x="3"/>
  </rowFields>
  <rowItems count="70">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rowItems>
  <colFields count="1">
    <field x="9"/>
  </colFields>
  <colItems count="3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colItems>
  <dataFields count="1">
    <dataField name="AVERAGE of Amount(in dollars)" fld="8" subtotal="average" baseField="0"/>
  </dataFields>
  <pivotTableStyleInfo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0000000-0007-0000-0700-000000000000}" name="Pivot Table 1" cacheId="13" applyNumberFormats="0" applyBorderFormats="0" applyFontFormats="0" applyPatternFormats="0" applyAlignmentFormats="0" applyWidthHeightFormats="0" dataCaption="" updatedVersion="8" rowGrandTotals="0" compact="0" compactData="0">
  <location ref="A1:C1012" firstHeaderRow="1" firstDataRow="2" firstDataCol="1"/>
  <pivotFields count="11">
    <pivotField name="Company/Brand" axis="axisRow" compact="0" outline="0" multipleItemSelectionAllowed="1" showAll="0" sortType="ascending">
      <items count="1011">
        <item x="456"/>
        <item x="656"/>
        <item x="845"/>
        <item x="644"/>
        <item x="221"/>
        <item x="896"/>
        <item x="260"/>
        <item x="446"/>
        <item x="328"/>
        <item x="424"/>
        <item x="153"/>
        <item x="760"/>
        <item x="887"/>
        <item x="301"/>
        <item x="641"/>
        <item x="124"/>
        <item x="486"/>
        <item x="449"/>
        <item x="727"/>
        <item x="617"/>
        <item x="122"/>
        <item x="322"/>
        <item x="660"/>
        <item x="114"/>
        <item x="754"/>
        <item x="945"/>
        <item x="894"/>
        <item x="280"/>
        <item x="604"/>
        <item x="405"/>
        <item x="772"/>
        <item x="503"/>
        <item x="187"/>
        <item x="48"/>
        <item x="677"/>
        <item x="21"/>
        <item x="86"/>
        <item x="102"/>
        <item x="537"/>
        <item x="979"/>
        <item x="315"/>
        <item x="286"/>
        <item x="765"/>
        <item x="636"/>
        <item x="836"/>
        <item x="695"/>
        <item x="666"/>
        <item x="55"/>
        <item x="1005"/>
        <item x="459"/>
        <item x="74"/>
        <item x="808"/>
        <item x="905"/>
        <item x="36"/>
        <item x="500"/>
        <item x="345"/>
        <item x="359"/>
        <item x="59"/>
        <item x="550"/>
        <item x="482"/>
        <item x="722"/>
        <item x="543"/>
        <item x="194"/>
        <item x="96"/>
        <item x="228"/>
        <item x="272"/>
        <item x="266"/>
        <item x="728"/>
        <item x="531"/>
        <item x="874"/>
        <item x="404"/>
        <item x="68"/>
        <item x="919"/>
        <item x="984"/>
        <item x="231"/>
        <item x="971"/>
        <item x="112"/>
        <item x="66"/>
        <item x="426"/>
        <item x="544"/>
        <item x="864"/>
        <item x="136"/>
        <item x="653"/>
        <item x="46"/>
        <item x="193"/>
        <item x="355"/>
        <item x="174"/>
        <item x="797"/>
        <item x="402"/>
        <item x="128"/>
        <item x="776"/>
        <item x="248"/>
        <item x="465"/>
        <item x="532"/>
        <item x="110"/>
        <item x="382"/>
        <item x="493"/>
        <item x="920"/>
        <item x="782"/>
        <item x="2"/>
        <item x="78"/>
        <item x="985"/>
        <item x="163"/>
        <item x="323"/>
        <item x="179"/>
        <item x="198"/>
        <item x="704"/>
        <item x="791"/>
        <item x="44"/>
        <item x="473"/>
        <item x="1000"/>
        <item x="937"/>
        <item x="188"/>
        <item x="147"/>
        <item x="705"/>
        <item x="120"/>
        <item x="464"/>
        <item x="150"/>
        <item x="682"/>
        <item x="380"/>
        <item x="339"/>
        <item x="709"/>
        <item x="518"/>
        <item x="204"/>
        <item x="306"/>
        <item x="674"/>
        <item x="1002"/>
        <item x="335"/>
        <item x="170"/>
        <item x="838"/>
        <item x="568"/>
        <item x="647"/>
        <item x="743"/>
        <item x="453"/>
        <item x="77"/>
        <item x="331"/>
        <item x="199"/>
        <item x="38"/>
        <item x="217"/>
        <item x="71"/>
        <item x="625"/>
        <item x="975"/>
        <item x="82"/>
        <item x="37"/>
        <item x="769"/>
        <item x="481"/>
        <item x="164"/>
        <item x="697"/>
        <item x="139"/>
        <item x="131"/>
        <item x="650"/>
        <item x="93"/>
        <item x="987"/>
        <item x="283"/>
        <item x="788"/>
        <item x="521"/>
        <item x="499"/>
        <item x="618"/>
        <item x="167"/>
        <item x="325"/>
        <item x="319"/>
        <item x="665"/>
        <item x="151"/>
        <item x="433"/>
        <item x="930"/>
        <item x="434"/>
        <item x="393"/>
        <item x="759"/>
        <item x="773"/>
        <item x="910"/>
        <item x="468"/>
        <item x="999"/>
        <item x="229"/>
        <item x="343"/>
        <item x="27"/>
        <item x="581"/>
        <item x="235"/>
        <item x="676"/>
        <item x="421"/>
        <item x="205"/>
        <item x="386"/>
        <item x="761"/>
        <item x="76"/>
        <item x="390"/>
        <item x="908"/>
        <item x="472"/>
        <item x="133"/>
        <item x="348"/>
        <item x="630"/>
        <item x="352"/>
        <item x="793"/>
        <item x="351"/>
        <item x="403"/>
        <item x="455"/>
        <item x="865"/>
        <item x="240"/>
        <item x="309"/>
        <item x="832"/>
        <item x="983"/>
        <item x="573"/>
        <item x="559"/>
        <item x="801"/>
        <item x="912"/>
        <item x="279"/>
        <item x="783"/>
        <item x="310"/>
        <item x="566"/>
        <item x="842"/>
        <item x="629"/>
        <item x="626"/>
        <item x="350"/>
        <item x="649"/>
        <item x="271"/>
        <item x="529"/>
        <item x="840"/>
        <item x="445"/>
        <item x="458"/>
        <item x="764"/>
        <item x="119"/>
        <item x="368"/>
        <item x="996"/>
        <item x="494"/>
        <item x="609"/>
        <item x="395"/>
        <item x="1007"/>
        <item x="591"/>
        <item x="601"/>
        <item x="425"/>
        <item x="15"/>
        <item x="510"/>
        <item x="627"/>
        <item x="522"/>
        <item x="834"/>
        <item x="189"/>
        <item x="1"/>
        <item x="257"/>
        <item x="291"/>
        <item x="416"/>
        <item x="535"/>
        <item x="980"/>
        <item x="173"/>
        <item x="898"/>
        <item x="918"/>
        <item x="238"/>
        <item x="563"/>
        <item x="1006"/>
        <item x="878"/>
        <item x="297"/>
        <item x="514"/>
        <item x="742"/>
        <item x="668"/>
        <item x="854"/>
        <item x="141"/>
        <item x="889"/>
        <item x="860"/>
        <item x="469"/>
        <item x="507"/>
        <item x="476"/>
        <item x="160"/>
        <item x="560"/>
        <item x="706"/>
        <item x="69"/>
        <item x="491"/>
        <item x="997"/>
        <item x="377"/>
        <item x="723"/>
        <item x="527"/>
        <item x="175"/>
        <item x="144"/>
        <item x="176"/>
        <item x="379"/>
        <item x="991"/>
        <item x="848"/>
        <item x="914"/>
        <item x="575"/>
        <item x="590"/>
        <item x="344"/>
        <item x="57"/>
        <item x="844"/>
        <item x="613"/>
        <item x="263"/>
        <item x="976"/>
        <item x="185"/>
        <item x="528"/>
        <item x="877"/>
        <item x="582"/>
        <item x="81"/>
        <item x="694"/>
        <item x="875"/>
        <item x="342"/>
        <item x="749"/>
        <item x="169"/>
        <item x="1004"/>
        <item x="949"/>
        <item x="602"/>
        <item x="693"/>
        <item x="790"/>
        <item x="329"/>
        <item x="707"/>
        <item x="798"/>
        <item x="209"/>
        <item x="109"/>
        <item x="929"/>
        <item x="195"/>
        <item x="372"/>
        <item x="4"/>
        <item x="688"/>
        <item x="917"/>
        <item x="80"/>
        <item x="900"/>
        <item x="429"/>
        <item x="466"/>
        <item x="545"/>
        <item x="295"/>
        <item x="412"/>
        <item x="548"/>
        <item x="484"/>
        <item x="311"/>
        <item x="824"/>
        <item x="290"/>
        <item x="752"/>
        <item x="219"/>
        <item x="401"/>
        <item x="831"/>
        <item x="262"/>
        <item x="47"/>
        <item x="224"/>
        <item x="555"/>
        <item x="952"/>
        <item x="825"/>
        <item x="946"/>
        <item x="700"/>
        <item x="558"/>
        <item x="60"/>
        <item x="977"/>
        <item x="967"/>
        <item x="479"/>
        <item x="145"/>
        <item x="603"/>
        <item x="670"/>
        <item x="800"/>
        <item x="447"/>
        <item x="820"/>
        <item x="953"/>
        <item x="477"/>
        <item x="690"/>
        <item x="866"/>
        <item x="642"/>
        <item x="123"/>
        <item x="756"/>
        <item x="471"/>
        <item x="830"/>
        <item x="633"/>
        <item x="850"/>
        <item x="884"/>
        <item x="506"/>
        <item x="909"/>
        <item x="517"/>
        <item x="960"/>
        <item x="451"/>
        <item x="398"/>
        <item x="651"/>
        <item x="88"/>
        <item x="748"/>
        <item x="431"/>
        <item x="679"/>
        <item x="974"/>
        <item x="796"/>
        <item x="132"/>
        <item x="873"/>
        <item x="646"/>
        <item x="489"/>
        <item x="564"/>
        <item x="928"/>
        <item x="361"/>
        <item x="184"/>
        <item x="911"/>
        <item x="592"/>
        <item x="858"/>
        <item x="400"/>
        <item x="200"/>
        <item x="23"/>
        <item x="407"/>
        <item x="321"/>
        <item x="282"/>
        <item x="236"/>
        <item x="880"/>
        <item x="430"/>
        <item x="64"/>
        <item x="293"/>
        <item x="31"/>
        <item x="333"/>
        <item x="399"/>
        <item x="106"/>
        <item x="615"/>
        <item x="367"/>
        <item x="111"/>
        <item x="962"/>
        <item x="766"/>
        <item x="774"/>
        <item x="891"/>
        <item x="669"/>
        <item x="713"/>
        <item x="856"/>
        <item x="32"/>
        <item x="230"/>
        <item x="18"/>
        <item x="376"/>
        <item x="166"/>
        <item x="63"/>
        <item x="246"/>
        <item x="899"/>
        <item x="210"/>
        <item x="714"/>
        <item x="326"/>
        <item x="155"/>
        <item x="207"/>
        <item x="594"/>
        <item x="127"/>
        <item x="719"/>
        <item x="737"/>
        <item x="99"/>
        <item x="154"/>
        <item x="904"/>
        <item x="186"/>
        <item x="570"/>
        <item x="105"/>
        <item x="525"/>
        <item x="738"/>
        <item x="767"/>
        <item x="1001"/>
        <item x="442"/>
        <item x="708"/>
        <item x="685"/>
        <item x="206"/>
        <item x="39"/>
        <item x="211"/>
        <item x="806"/>
        <item x="809"/>
        <item x="853"/>
        <item x="804"/>
        <item x="475"/>
        <item x="600"/>
        <item x="939"/>
        <item x="715"/>
        <item x="281"/>
        <item x="814"/>
        <item x="337"/>
        <item x="327"/>
        <item x="42"/>
        <item x="892"/>
        <item x="729"/>
        <item x="62"/>
        <item x="249"/>
        <item x="215"/>
        <item x="901"/>
        <item x="583"/>
        <item x="95"/>
        <item x="488"/>
        <item x="487"/>
        <item x="678"/>
        <item x="316"/>
        <item x="981"/>
        <item x="775"/>
        <item x="148"/>
        <item x="508"/>
        <item x="779"/>
        <item x="992"/>
        <item x="799"/>
        <item x="233"/>
        <item x="363"/>
        <item x="574"/>
        <item x="605"/>
        <item x="689"/>
        <item x="129"/>
        <item x="565"/>
        <item x="243"/>
        <item x="913"/>
        <item x="785"/>
        <item x="907"/>
        <item x="43"/>
        <item x="142"/>
        <item x="104"/>
        <item x="222"/>
        <item x="826"/>
        <item x="872"/>
        <item x="947"/>
        <item x="781"/>
        <item x="90"/>
        <item x="212"/>
        <item x="52"/>
        <item x="274"/>
        <item x="374"/>
        <item x="691"/>
        <item x="942"/>
        <item x="725"/>
        <item x="585"/>
        <item x="638"/>
        <item x="89"/>
        <item x="597"/>
        <item x="152"/>
        <item x="373"/>
        <item x="12"/>
        <item x="45"/>
        <item x="703"/>
        <item x="58"/>
        <item x="307"/>
        <item x="381"/>
        <item x="40"/>
        <item x="994"/>
        <item x="846"/>
        <item x="777"/>
        <item x="436"/>
        <item x="157"/>
        <item x="496"/>
        <item x="512"/>
        <item x="387"/>
        <item x="172"/>
        <item x="334"/>
        <item x="388"/>
        <item x="138"/>
        <item x="370"/>
        <item x="364"/>
        <item x="470"/>
        <item x="859"/>
        <item x="620"/>
        <item x="634"/>
        <item x="277"/>
        <item x="879"/>
        <item x="125"/>
        <item x="631"/>
        <item x="505"/>
        <item x="413"/>
        <item x="190"/>
        <item x="156"/>
        <item x="1008"/>
        <item x="744"/>
        <item x="20"/>
        <item x="218"/>
        <item x="202"/>
        <item x="16"/>
        <item x="320"/>
        <item x="895"/>
        <item x="897"/>
        <item x="712"/>
        <item x="720"/>
        <item x="203"/>
        <item x="354"/>
        <item x="821"/>
        <item x="784"/>
        <item x="232"/>
        <item x="571"/>
        <item x="924"/>
        <item x="536"/>
        <item x="572"/>
        <item x="432"/>
        <item x="795"/>
        <item x="755"/>
        <item x="275"/>
        <item x="750"/>
        <item x="716"/>
        <item x="146"/>
        <item x="657"/>
        <item x="268"/>
        <item x="966"/>
        <item x="30"/>
        <item x="346"/>
        <item x="956"/>
        <item x="300"/>
        <item x="8"/>
        <item x="747"/>
        <item x="353"/>
        <item x="126"/>
        <item x="733"/>
        <item x="890"/>
        <item x="810"/>
        <item x="578"/>
        <item x="732"/>
        <item x="143"/>
        <item x="259"/>
        <item x="731"/>
        <item x="237"/>
        <item x="490"/>
        <item x="438"/>
        <item x="941"/>
        <item x="478"/>
        <item x="662"/>
        <item x="225"/>
        <item x="567"/>
        <item x="91"/>
        <item x="511"/>
        <item x="17"/>
        <item x="474"/>
        <item x="753"/>
        <item x="961"/>
        <item x="538"/>
        <item x="25"/>
        <item x="664"/>
        <item x="711"/>
        <item x="902"/>
        <item x="556"/>
        <item x="741"/>
        <item x="702"/>
        <item x="159"/>
        <item x="794"/>
        <item x="943"/>
        <item x="56"/>
        <item x="687"/>
        <item x="635"/>
        <item x="92"/>
        <item x="857"/>
        <item x="584"/>
        <item x="457"/>
        <item x="244"/>
        <item x="10"/>
        <item x="461"/>
        <item x="606"/>
        <item x="35"/>
        <item x="539"/>
        <item x="835"/>
        <item x="519"/>
        <item x="551"/>
        <item x="658"/>
        <item x="580"/>
        <item x="610"/>
        <item x="299"/>
        <item x="305"/>
        <item x="450"/>
        <item x="870"/>
        <item x="849"/>
        <item x="993"/>
        <item x="113"/>
        <item x="79"/>
        <item x="829"/>
        <item x="318"/>
        <item x="724"/>
        <item x="786"/>
        <item x="623"/>
        <item x="965"/>
        <item x="408"/>
        <item x="933"/>
        <item x="955"/>
        <item x="599"/>
        <item x="140"/>
        <item x="287"/>
        <item x="29"/>
        <item x="443"/>
        <item x="289"/>
        <item x="223"/>
        <item x="349"/>
        <item x="94"/>
        <item x="87"/>
        <item x="751"/>
        <item x="851"/>
        <item x="888"/>
        <item x="763"/>
        <item x="746"/>
        <item x="758"/>
        <item x="562"/>
        <item x="673"/>
        <item x="264"/>
        <item x="557"/>
        <item x="213"/>
        <item x="530"/>
        <item x="988"/>
        <item x="663"/>
        <item x="288"/>
        <item x="192"/>
        <item x="178"/>
        <item x="576"/>
        <item x="234"/>
        <item x="648"/>
        <item x="9"/>
        <item x="935"/>
        <item x="191"/>
        <item x="513"/>
        <item x="137"/>
        <item x="645"/>
        <item x="680"/>
        <item x="541"/>
        <item x="273"/>
        <item x="916"/>
        <item x="417"/>
        <item x="278"/>
        <item x="734"/>
        <item x="226"/>
        <item x="357"/>
        <item x="75"/>
        <item x="34"/>
        <item x="98"/>
        <item x="313"/>
        <item x="302"/>
        <item x="523"/>
        <item x="948"/>
        <item x="843"/>
        <item x="418"/>
        <item x="336"/>
        <item x="978"/>
        <item x="589"/>
        <item x="740"/>
        <item x="595"/>
        <item x="540"/>
        <item x="28"/>
        <item x="931"/>
        <item x="467"/>
        <item x="862"/>
        <item x="265"/>
        <item x="736"/>
        <item x="893"/>
        <item x="577"/>
        <item x="619"/>
        <item x="208"/>
        <item x="181"/>
        <item x="115"/>
        <item x="778"/>
        <item x="116"/>
        <item x="100"/>
        <item x="958"/>
        <item x="480"/>
        <item x="524"/>
        <item x="285"/>
        <item x="661"/>
        <item x="492"/>
        <item x="103"/>
        <item x="183"/>
        <item x="696"/>
        <item x="245"/>
        <item x="270"/>
        <item x="308"/>
        <item x="598"/>
        <item x="547"/>
        <item x="561"/>
        <item x="827"/>
        <item x="168"/>
        <item x="681"/>
        <item x="632"/>
        <item x="375"/>
        <item x="802"/>
        <item x="117"/>
        <item x="437"/>
        <item x="97"/>
        <item x="369"/>
        <item x="542"/>
        <item x="158"/>
        <item x="516"/>
        <item x="990"/>
        <item x="134"/>
        <item x="258"/>
        <item x="171"/>
        <item x="817"/>
        <item x="871"/>
        <item x="717"/>
        <item x="85"/>
        <item x="365"/>
        <item x="6"/>
        <item x="718"/>
        <item x="970"/>
        <item x="534"/>
        <item x="940"/>
        <item x="624"/>
        <item x="378"/>
        <item x="504"/>
        <item x="61"/>
        <item x="998"/>
        <item x="296"/>
        <item x="50"/>
        <item x="239"/>
        <item x="177"/>
        <item x="811"/>
        <item x="149"/>
        <item x="385"/>
        <item x="813"/>
        <item x="915"/>
        <item x="107"/>
        <item x="569"/>
        <item x="162"/>
        <item x="338"/>
        <item x="936"/>
        <item x="780"/>
        <item x="53"/>
        <item x="520"/>
        <item x="340"/>
        <item x="358"/>
        <item x="883"/>
        <item x="812"/>
        <item x="196"/>
        <item x="11"/>
        <item x="654"/>
        <item x="411"/>
        <item x="787"/>
        <item x="356"/>
        <item x="452"/>
        <item x="33"/>
        <item x="72"/>
        <item x="440"/>
        <item x="304"/>
        <item x="341"/>
        <item x="0"/>
        <item x="180"/>
        <item x="384"/>
        <item x="855"/>
        <item x="13"/>
        <item x="659"/>
        <item x="65"/>
        <item x="1009"/>
        <item x="611"/>
        <item x="383"/>
        <item x="973"/>
        <item x="671"/>
        <item x="554"/>
        <item x="768"/>
        <item x="294"/>
        <item x="934"/>
        <item x="593"/>
        <item x="721"/>
        <item x="614"/>
        <item x="876"/>
        <item x="923"/>
        <item x="549"/>
        <item x="885"/>
        <item x="640"/>
        <item x="201"/>
        <item x="852"/>
        <item x="497"/>
        <item x="19"/>
        <item x="303"/>
        <item x="637"/>
        <item x="847"/>
        <item x="406"/>
        <item x="409"/>
        <item x="925"/>
        <item x="903"/>
        <item x="596"/>
        <item x="837"/>
        <item x="330"/>
        <item x="639"/>
        <item x="70"/>
        <item x="546"/>
        <item x="415"/>
        <item x="739"/>
        <item x="950"/>
        <item x="441"/>
        <item x="197"/>
        <item x="954"/>
        <item x="867"/>
        <item x="435"/>
        <item x="292"/>
        <item x="495"/>
        <item x="14"/>
        <item x="986"/>
        <item x="607"/>
        <item x="672"/>
        <item x="130"/>
        <item x="439"/>
        <item x="509"/>
        <item x="675"/>
        <item x="165"/>
        <item x="261"/>
        <item x="863"/>
        <item x="423"/>
        <item x="250"/>
        <item x="815"/>
        <item x="699"/>
        <item x="608"/>
        <item x="616"/>
        <item x="7"/>
        <item x="726"/>
        <item x="944"/>
        <item x="612"/>
        <item x="819"/>
        <item x="502"/>
        <item x="683"/>
        <item x="485"/>
        <item x="515"/>
        <item x="586"/>
        <item x="463"/>
        <item x="410"/>
        <item x="419"/>
        <item x="807"/>
        <item x="420"/>
        <item x="284"/>
        <item x="692"/>
        <item x="371"/>
        <item x="161"/>
        <item x="868"/>
        <item x="684"/>
        <item x="686"/>
        <item x="394"/>
        <item x="460"/>
        <item x="938"/>
        <item x="366"/>
        <item x="312"/>
        <item x="861"/>
        <item x="841"/>
        <item x="396"/>
        <item x="621"/>
        <item x="269"/>
        <item x="428"/>
        <item x="220"/>
        <item x="101"/>
        <item x="533"/>
        <item x="49"/>
        <item x="803"/>
        <item x="182"/>
        <item x="701"/>
        <item x="869"/>
        <item x="628"/>
        <item x="757"/>
        <item x="771"/>
        <item x="214"/>
        <item x="216"/>
        <item x="828"/>
        <item x="818"/>
        <item x="67"/>
        <item x="254"/>
        <item x="823"/>
        <item x="959"/>
        <item x="397"/>
        <item x="906"/>
        <item x="579"/>
        <item x="255"/>
        <item x="963"/>
        <item x="498"/>
        <item x="247"/>
        <item x="241"/>
        <item x="73"/>
        <item x="710"/>
        <item x="927"/>
        <item x="882"/>
        <item x="427"/>
        <item x="389"/>
        <item x="362"/>
        <item x="652"/>
        <item x="1003"/>
        <item x="526"/>
        <item x="347"/>
        <item x="314"/>
        <item x="24"/>
        <item x="444"/>
        <item x="833"/>
        <item x="805"/>
        <item x="789"/>
        <item x="501"/>
        <item x="22"/>
        <item x="698"/>
        <item x="462"/>
        <item x="587"/>
        <item x="392"/>
        <item x="267"/>
        <item x="454"/>
        <item x="770"/>
        <item x="5"/>
        <item x="242"/>
        <item x="422"/>
        <item x="448"/>
        <item x="360"/>
        <item x="54"/>
        <item x="881"/>
        <item x="84"/>
        <item x="792"/>
        <item x="83"/>
        <item x="391"/>
        <item x="969"/>
        <item x="3"/>
        <item x="227"/>
        <item x="762"/>
        <item x="932"/>
        <item x="926"/>
        <item x="414"/>
        <item x="922"/>
        <item x="921"/>
        <item x="643"/>
        <item x="324"/>
        <item x="957"/>
        <item x="972"/>
        <item x="135"/>
        <item x="989"/>
        <item x="26"/>
        <item x="839"/>
        <item x="41"/>
        <item x="121"/>
        <item x="108"/>
        <item x="886"/>
        <item x="552"/>
        <item x="730"/>
        <item x="622"/>
        <item x="968"/>
        <item x="735"/>
        <item x="667"/>
        <item x="951"/>
        <item x="553"/>
        <item x="982"/>
        <item x="745"/>
        <item x="483"/>
        <item x="51"/>
        <item x="822"/>
        <item x="252"/>
        <item x="332"/>
        <item x="256"/>
        <item x="276"/>
        <item x="995"/>
        <item x="588"/>
        <item x="251"/>
        <item x="816"/>
        <item x="317"/>
        <item x="964"/>
        <item x="253"/>
        <item x="118"/>
        <item x="298"/>
        <item x="655"/>
        <item t="default"/>
      </items>
    </pivotField>
    <pivotField name="Founded" compact="0" outline="0" multipleItemSelectionAllowed="1" showAll="0"/>
    <pivotField name=" " compact="0" outline="0" multipleItemSelectionAllowed="1" showAll="0"/>
    <pivotField name="Headquarters" compact="0" outline="0" multipleItemSelectionAllowed="1" showAll="0"/>
    <pivotField name="Sector" compact="0" outline="0" multipleItemSelectionAllowed="1" showAll="0"/>
    <pivotField name="What it does" compact="0" outline="0" multipleItemSelectionAllowed="1" showAll="0"/>
    <pivotField name="Founder/s" compact="0" outline="0" multipleItemSelectionAllowed="1" showAll="0"/>
    <pivotField name="Investor/s" compact="0" outline="0" multipleItemSelectionAllowed="1" showAll="0"/>
    <pivotField name="Amount(in dollars)" dataField="1" compact="0" outline="0" multipleItemSelectionAllowed="1" showAll="0"/>
    <pivotField name="Stage" compact="0" outline="0" multipleItemSelectionAllowed="1" showAll="0"/>
    <pivotField name="Month" compact="0" outline="0" multipleItemSelectionAllowed="1" showAll="0"/>
  </pivotFields>
  <rowFields count="1">
    <field x="0"/>
  </rowFields>
  <rowItems count="1010">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1"/>
    </i>
    <i>
      <x v="322"/>
    </i>
    <i>
      <x v="323"/>
    </i>
    <i>
      <x v="324"/>
    </i>
    <i>
      <x v="325"/>
    </i>
    <i>
      <x v="326"/>
    </i>
    <i>
      <x v="327"/>
    </i>
    <i>
      <x v="328"/>
    </i>
    <i>
      <x v="329"/>
    </i>
    <i>
      <x v="330"/>
    </i>
    <i>
      <x v="331"/>
    </i>
    <i>
      <x v="332"/>
    </i>
    <i>
      <x v="333"/>
    </i>
    <i>
      <x v="334"/>
    </i>
    <i>
      <x v="335"/>
    </i>
    <i>
      <x v="336"/>
    </i>
    <i>
      <x v="337"/>
    </i>
    <i>
      <x v="338"/>
    </i>
    <i>
      <x v="339"/>
    </i>
    <i>
      <x v="340"/>
    </i>
    <i>
      <x v="341"/>
    </i>
    <i>
      <x v="342"/>
    </i>
    <i>
      <x v="343"/>
    </i>
    <i>
      <x v="344"/>
    </i>
    <i>
      <x v="345"/>
    </i>
    <i>
      <x v="346"/>
    </i>
    <i>
      <x v="347"/>
    </i>
    <i>
      <x v="348"/>
    </i>
    <i>
      <x v="349"/>
    </i>
    <i>
      <x v="350"/>
    </i>
    <i>
      <x v="351"/>
    </i>
    <i>
      <x v="352"/>
    </i>
    <i>
      <x v="353"/>
    </i>
    <i>
      <x v="354"/>
    </i>
    <i>
      <x v="355"/>
    </i>
    <i>
      <x v="356"/>
    </i>
    <i>
      <x v="357"/>
    </i>
    <i>
      <x v="358"/>
    </i>
    <i>
      <x v="359"/>
    </i>
    <i>
      <x v="360"/>
    </i>
    <i>
      <x v="361"/>
    </i>
    <i>
      <x v="362"/>
    </i>
    <i>
      <x v="363"/>
    </i>
    <i>
      <x v="364"/>
    </i>
    <i>
      <x v="365"/>
    </i>
    <i>
      <x v="366"/>
    </i>
    <i>
      <x v="367"/>
    </i>
    <i>
      <x v="368"/>
    </i>
    <i>
      <x v="369"/>
    </i>
    <i>
      <x v="370"/>
    </i>
    <i>
      <x v="371"/>
    </i>
    <i>
      <x v="372"/>
    </i>
    <i>
      <x v="373"/>
    </i>
    <i>
      <x v="374"/>
    </i>
    <i>
      <x v="375"/>
    </i>
    <i>
      <x v="376"/>
    </i>
    <i>
      <x v="377"/>
    </i>
    <i>
      <x v="378"/>
    </i>
    <i>
      <x v="379"/>
    </i>
    <i>
      <x v="380"/>
    </i>
    <i>
      <x v="381"/>
    </i>
    <i>
      <x v="382"/>
    </i>
    <i>
      <x v="383"/>
    </i>
    <i>
      <x v="384"/>
    </i>
    <i>
      <x v="385"/>
    </i>
    <i>
      <x v="386"/>
    </i>
    <i>
      <x v="387"/>
    </i>
    <i>
      <x v="388"/>
    </i>
    <i>
      <x v="389"/>
    </i>
    <i>
      <x v="390"/>
    </i>
    <i>
      <x v="391"/>
    </i>
    <i>
      <x v="392"/>
    </i>
    <i>
      <x v="393"/>
    </i>
    <i>
      <x v="394"/>
    </i>
    <i>
      <x v="395"/>
    </i>
    <i>
      <x v="396"/>
    </i>
    <i>
      <x v="397"/>
    </i>
    <i>
      <x v="398"/>
    </i>
    <i>
      <x v="399"/>
    </i>
    <i>
      <x v="400"/>
    </i>
    <i>
      <x v="401"/>
    </i>
    <i>
      <x v="402"/>
    </i>
    <i>
      <x v="403"/>
    </i>
    <i>
      <x v="404"/>
    </i>
    <i>
      <x v="405"/>
    </i>
    <i>
      <x v="406"/>
    </i>
    <i>
      <x v="407"/>
    </i>
    <i>
      <x v="408"/>
    </i>
    <i>
      <x v="409"/>
    </i>
    <i>
      <x v="410"/>
    </i>
    <i>
      <x v="411"/>
    </i>
    <i>
      <x v="412"/>
    </i>
    <i>
      <x v="413"/>
    </i>
    <i>
      <x v="414"/>
    </i>
    <i>
      <x v="415"/>
    </i>
    <i>
      <x v="416"/>
    </i>
    <i>
      <x v="417"/>
    </i>
    <i>
      <x v="418"/>
    </i>
    <i>
      <x v="419"/>
    </i>
    <i>
      <x v="420"/>
    </i>
    <i>
      <x v="421"/>
    </i>
    <i>
      <x v="422"/>
    </i>
    <i>
      <x v="423"/>
    </i>
    <i>
      <x v="424"/>
    </i>
    <i>
      <x v="425"/>
    </i>
    <i>
      <x v="426"/>
    </i>
    <i>
      <x v="427"/>
    </i>
    <i>
      <x v="428"/>
    </i>
    <i>
      <x v="429"/>
    </i>
    <i>
      <x v="430"/>
    </i>
    <i>
      <x v="431"/>
    </i>
    <i>
      <x v="432"/>
    </i>
    <i>
      <x v="433"/>
    </i>
    <i>
      <x v="434"/>
    </i>
    <i>
      <x v="435"/>
    </i>
    <i>
      <x v="436"/>
    </i>
    <i>
      <x v="437"/>
    </i>
    <i>
      <x v="438"/>
    </i>
    <i>
      <x v="439"/>
    </i>
    <i>
      <x v="440"/>
    </i>
    <i>
      <x v="441"/>
    </i>
    <i>
      <x v="442"/>
    </i>
    <i>
      <x v="443"/>
    </i>
    <i>
      <x v="444"/>
    </i>
    <i>
      <x v="445"/>
    </i>
    <i>
      <x v="446"/>
    </i>
    <i>
      <x v="447"/>
    </i>
    <i>
      <x v="448"/>
    </i>
    <i>
      <x v="449"/>
    </i>
    <i>
      <x v="450"/>
    </i>
    <i>
      <x v="451"/>
    </i>
    <i>
      <x v="452"/>
    </i>
    <i>
      <x v="453"/>
    </i>
    <i>
      <x v="454"/>
    </i>
    <i>
      <x v="455"/>
    </i>
    <i>
      <x v="456"/>
    </i>
    <i>
      <x v="457"/>
    </i>
    <i>
      <x v="458"/>
    </i>
    <i>
      <x v="459"/>
    </i>
    <i>
      <x v="460"/>
    </i>
    <i>
      <x v="461"/>
    </i>
    <i>
      <x v="462"/>
    </i>
    <i>
      <x v="463"/>
    </i>
    <i>
      <x v="464"/>
    </i>
    <i>
      <x v="465"/>
    </i>
    <i>
      <x v="466"/>
    </i>
    <i>
      <x v="467"/>
    </i>
    <i>
      <x v="468"/>
    </i>
    <i>
      <x v="469"/>
    </i>
    <i>
      <x v="470"/>
    </i>
    <i>
      <x v="471"/>
    </i>
    <i>
      <x v="472"/>
    </i>
    <i>
      <x v="473"/>
    </i>
    <i>
      <x v="474"/>
    </i>
    <i>
      <x v="475"/>
    </i>
    <i>
      <x v="476"/>
    </i>
    <i>
      <x v="477"/>
    </i>
    <i>
      <x v="478"/>
    </i>
    <i>
      <x v="479"/>
    </i>
    <i>
      <x v="480"/>
    </i>
    <i>
      <x v="481"/>
    </i>
    <i>
      <x v="482"/>
    </i>
    <i>
      <x v="483"/>
    </i>
    <i>
      <x v="484"/>
    </i>
    <i>
      <x v="485"/>
    </i>
    <i>
      <x v="486"/>
    </i>
    <i>
      <x v="487"/>
    </i>
    <i>
      <x v="488"/>
    </i>
    <i>
      <x v="489"/>
    </i>
    <i>
      <x v="490"/>
    </i>
    <i>
      <x v="491"/>
    </i>
    <i>
      <x v="492"/>
    </i>
    <i>
      <x v="493"/>
    </i>
    <i>
      <x v="494"/>
    </i>
    <i>
      <x v="495"/>
    </i>
    <i>
      <x v="496"/>
    </i>
    <i>
      <x v="497"/>
    </i>
    <i>
      <x v="498"/>
    </i>
    <i>
      <x v="499"/>
    </i>
    <i>
      <x v="500"/>
    </i>
    <i>
      <x v="501"/>
    </i>
    <i>
      <x v="502"/>
    </i>
    <i>
      <x v="503"/>
    </i>
    <i>
      <x v="504"/>
    </i>
    <i>
      <x v="505"/>
    </i>
    <i>
      <x v="506"/>
    </i>
    <i>
      <x v="507"/>
    </i>
    <i>
      <x v="508"/>
    </i>
    <i>
      <x v="509"/>
    </i>
    <i>
      <x v="510"/>
    </i>
    <i>
      <x v="511"/>
    </i>
    <i>
      <x v="512"/>
    </i>
    <i>
      <x v="513"/>
    </i>
    <i>
      <x v="514"/>
    </i>
    <i>
      <x v="515"/>
    </i>
    <i>
      <x v="516"/>
    </i>
    <i>
      <x v="517"/>
    </i>
    <i>
      <x v="518"/>
    </i>
    <i>
      <x v="519"/>
    </i>
    <i>
      <x v="520"/>
    </i>
    <i>
      <x v="521"/>
    </i>
    <i>
      <x v="522"/>
    </i>
    <i>
      <x v="523"/>
    </i>
    <i>
      <x v="524"/>
    </i>
    <i>
      <x v="525"/>
    </i>
    <i>
      <x v="526"/>
    </i>
    <i>
      <x v="527"/>
    </i>
    <i>
      <x v="528"/>
    </i>
    <i>
      <x v="529"/>
    </i>
    <i>
      <x v="530"/>
    </i>
    <i>
      <x v="531"/>
    </i>
    <i>
      <x v="532"/>
    </i>
    <i>
      <x v="533"/>
    </i>
    <i>
      <x v="534"/>
    </i>
    <i>
      <x v="535"/>
    </i>
    <i>
      <x v="536"/>
    </i>
    <i>
      <x v="537"/>
    </i>
    <i>
      <x v="538"/>
    </i>
    <i>
      <x v="539"/>
    </i>
    <i>
      <x v="540"/>
    </i>
    <i>
      <x v="541"/>
    </i>
    <i>
      <x v="542"/>
    </i>
    <i>
      <x v="543"/>
    </i>
    <i>
      <x v="544"/>
    </i>
    <i>
      <x v="545"/>
    </i>
    <i>
      <x v="546"/>
    </i>
    <i>
      <x v="547"/>
    </i>
    <i>
      <x v="548"/>
    </i>
    <i>
      <x v="549"/>
    </i>
    <i>
      <x v="550"/>
    </i>
    <i>
      <x v="551"/>
    </i>
    <i>
      <x v="552"/>
    </i>
    <i>
      <x v="553"/>
    </i>
    <i>
      <x v="554"/>
    </i>
    <i>
      <x v="555"/>
    </i>
    <i>
      <x v="556"/>
    </i>
    <i>
      <x v="557"/>
    </i>
    <i>
      <x v="558"/>
    </i>
    <i>
      <x v="559"/>
    </i>
    <i>
      <x v="560"/>
    </i>
    <i>
      <x v="561"/>
    </i>
    <i>
      <x v="562"/>
    </i>
    <i>
      <x v="563"/>
    </i>
    <i>
      <x v="564"/>
    </i>
    <i>
      <x v="565"/>
    </i>
    <i>
      <x v="566"/>
    </i>
    <i>
      <x v="567"/>
    </i>
    <i>
      <x v="568"/>
    </i>
    <i>
      <x v="569"/>
    </i>
    <i>
      <x v="570"/>
    </i>
    <i>
      <x v="571"/>
    </i>
    <i>
      <x v="572"/>
    </i>
    <i>
      <x v="573"/>
    </i>
    <i>
      <x v="574"/>
    </i>
    <i>
      <x v="575"/>
    </i>
    <i>
      <x v="576"/>
    </i>
    <i>
      <x v="577"/>
    </i>
    <i>
      <x v="578"/>
    </i>
    <i>
      <x v="579"/>
    </i>
    <i>
      <x v="580"/>
    </i>
    <i>
      <x v="581"/>
    </i>
    <i>
      <x v="582"/>
    </i>
    <i>
      <x v="583"/>
    </i>
    <i>
      <x v="584"/>
    </i>
    <i>
      <x v="585"/>
    </i>
    <i>
      <x v="586"/>
    </i>
    <i>
      <x v="587"/>
    </i>
    <i>
      <x v="588"/>
    </i>
    <i>
      <x v="589"/>
    </i>
    <i>
      <x v="590"/>
    </i>
    <i>
      <x v="591"/>
    </i>
    <i>
      <x v="592"/>
    </i>
    <i>
      <x v="593"/>
    </i>
    <i>
      <x v="594"/>
    </i>
    <i>
      <x v="595"/>
    </i>
    <i>
      <x v="596"/>
    </i>
    <i>
      <x v="597"/>
    </i>
    <i>
      <x v="598"/>
    </i>
    <i>
      <x v="599"/>
    </i>
    <i>
      <x v="600"/>
    </i>
    <i>
      <x v="601"/>
    </i>
    <i>
      <x v="602"/>
    </i>
    <i>
      <x v="603"/>
    </i>
    <i>
      <x v="604"/>
    </i>
    <i>
      <x v="605"/>
    </i>
    <i>
      <x v="606"/>
    </i>
    <i>
      <x v="607"/>
    </i>
    <i>
      <x v="608"/>
    </i>
    <i>
      <x v="609"/>
    </i>
    <i>
      <x v="610"/>
    </i>
    <i>
      <x v="611"/>
    </i>
    <i>
      <x v="612"/>
    </i>
    <i>
      <x v="613"/>
    </i>
    <i>
      <x v="614"/>
    </i>
    <i>
      <x v="615"/>
    </i>
    <i>
      <x v="616"/>
    </i>
    <i>
      <x v="617"/>
    </i>
    <i>
      <x v="618"/>
    </i>
    <i>
      <x v="619"/>
    </i>
    <i>
      <x v="620"/>
    </i>
    <i>
      <x v="621"/>
    </i>
    <i>
      <x v="622"/>
    </i>
    <i>
      <x v="623"/>
    </i>
    <i>
      <x v="624"/>
    </i>
    <i>
      <x v="625"/>
    </i>
    <i>
      <x v="626"/>
    </i>
    <i>
      <x v="627"/>
    </i>
    <i>
      <x v="628"/>
    </i>
    <i>
      <x v="629"/>
    </i>
    <i>
      <x v="630"/>
    </i>
    <i>
      <x v="631"/>
    </i>
    <i>
      <x v="632"/>
    </i>
    <i>
      <x v="633"/>
    </i>
    <i>
      <x v="634"/>
    </i>
    <i>
      <x v="635"/>
    </i>
    <i>
      <x v="636"/>
    </i>
    <i>
      <x v="637"/>
    </i>
    <i>
      <x v="638"/>
    </i>
    <i>
      <x v="639"/>
    </i>
    <i>
      <x v="640"/>
    </i>
    <i>
      <x v="641"/>
    </i>
    <i>
      <x v="642"/>
    </i>
    <i>
      <x v="643"/>
    </i>
    <i>
      <x v="644"/>
    </i>
    <i>
      <x v="645"/>
    </i>
    <i>
      <x v="646"/>
    </i>
    <i>
      <x v="647"/>
    </i>
    <i>
      <x v="648"/>
    </i>
    <i>
      <x v="649"/>
    </i>
    <i>
      <x v="650"/>
    </i>
    <i>
      <x v="651"/>
    </i>
    <i>
      <x v="652"/>
    </i>
    <i>
      <x v="653"/>
    </i>
    <i>
      <x v="654"/>
    </i>
    <i>
      <x v="655"/>
    </i>
    <i>
      <x v="656"/>
    </i>
    <i>
      <x v="657"/>
    </i>
    <i>
      <x v="658"/>
    </i>
    <i>
      <x v="659"/>
    </i>
    <i>
      <x v="660"/>
    </i>
    <i>
      <x v="661"/>
    </i>
    <i>
      <x v="662"/>
    </i>
    <i>
      <x v="663"/>
    </i>
    <i>
      <x v="664"/>
    </i>
    <i>
      <x v="665"/>
    </i>
    <i>
      <x v="666"/>
    </i>
    <i>
      <x v="667"/>
    </i>
    <i>
      <x v="668"/>
    </i>
    <i>
      <x v="669"/>
    </i>
    <i>
      <x v="670"/>
    </i>
    <i>
      <x v="671"/>
    </i>
    <i>
      <x v="672"/>
    </i>
    <i>
      <x v="673"/>
    </i>
    <i>
      <x v="674"/>
    </i>
    <i>
      <x v="675"/>
    </i>
    <i>
      <x v="676"/>
    </i>
    <i>
      <x v="677"/>
    </i>
    <i>
      <x v="678"/>
    </i>
    <i>
      <x v="679"/>
    </i>
    <i>
      <x v="680"/>
    </i>
    <i>
      <x v="681"/>
    </i>
    <i>
      <x v="682"/>
    </i>
    <i>
      <x v="683"/>
    </i>
    <i>
      <x v="684"/>
    </i>
    <i>
      <x v="685"/>
    </i>
    <i>
      <x v="686"/>
    </i>
    <i>
      <x v="687"/>
    </i>
    <i>
      <x v="688"/>
    </i>
    <i>
      <x v="689"/>
    </i>
    <i>
      <x v="690"/>
    </i>
    <i>
      <x v="691"/>
    </i>
    <i>
      <x v="692"/>
    </i>
    <i>
      <x v="693"/>
    </i>
    <i>
      <x v="694"/>
    </i>
    <i>
      <x v="695"/>
    </i>
    <i>
      <x v="696"/>
    </i>
    <i>
      <x v="697"/>
    </i>
    <i>
      <x v="698"/>
    </i>
    <i>
      <x v="699"/>
    </i>
    <i>
      <x v="700"/>
    </i>
    <i>
      <x v="701"/>
    </i>
    <i>
      <x v="702"/>
    </i>
    <i>
      <x v="703"/>
    </i>
    <i>
      <x v="704"/>
    </i>
    <i>
      <x v="705"/>
    </i>
    <i>
      <x v="706"/>
    </i>
    <i>
      <x v="707"/>
    </i>
    <i>
      <x v="708"/>
    </i>
    <i>
      <x v="709"/>
    </i>
    <i>
      <x v="710"/>
    </i>
    <i>
      <x v="711"/>
    </i>
    <i>
      <x v="712"/>
    </i>
    <i>
      <x v="713"/>
    </i>
    <i>
      <x v="714"/>
    </i>
    <i>
      <x v="715"/>
    </i>
    <i>
      <x v="716"/>
    </i>
    <i>
      <x v="717"/>
    </i>
    <i>
      <x v="718"/>
    </i>
    <i>
      <x v="719"/>
    </i>
    <i>
      <x v="720"/>
    </i>
    <i>
      <x v="721"/>
    </i>
    <i>
      <x v="722"/>
    </i>
    <i>
      <x v="723"/>
    </i>
    <i>
      <x v="724"/>
    </i>
    <i>
      <x v="725"/>
    </i>
    <i>
      <x v="726"/>
    </i>
    <i>
      <x v="727"/>
    </i>
    <i>
      <x v="728"/>
    </i>
    <i>
      <x v="729"/>
    </i>
    <i>
      <x v="730"/>
    </i>
    <i>
      <x v="731"/>
    </i>
    <i>
      <x v="732"/>
    </i>
    <i>
      <x v="733"/>
    </i>
    <i>
      <x v="734"/>
    </i>
    <i>
      <x v="735"/>
    </i>
    <i>
      <x v="736"/>
    </i>
    <i>
      <x v="737"/>
    </i>
    <i>
      <x v="738"/>
    </i>
    <i>
      <x v="739"/>
    </i>
    <i>
      <x v="740"/>
    </i>
    <i>
      <x v="741"/>
    </i>
    <i>
      <x v="742"/>
    </i>
    <i>
      <x v="743"/>
    </i>
    <i>
      <x v="744"/>
    </i>
    <i>
      <x v="745"/>
    </i>
    <i>
      <x v="746"/>
    </i>
    <i>
      <x v="747"/>
    </i>
    <i>
      <x v="748"/>
    </i>
    <i>
      <x v="749"/>
    </i>
    <i>
      <x v="750"/>
    </i>
    <i>
      <x v="751"/>
    </i>
    <i>
      <x v="752"/>
    </i>
    <i>
      <x v="753"/>
    </i>
    <i>
      <x v="754"/>
    </i>
    <i>
      <x v="755"/>
    </i>
    <i>
      <x v="756"/>
    </i>
    <i>
      <x v="757"/>
    </i>
    <i>
      <x v="758"/>
    </i>
    <i>
      <x v="759"/>
    </i>
    <i>
      <x v="760"/>
    </i>
    <i>
      <x v="761"/>
    </i>
    <i>
      <x v="762"/>
    </i>
    <i>
      <x v="763"/>
    </i>
    <i>
      <x v="764"/>
    </i>
    <i>
      <x v="765"/>
    </i>
    <i>
      <x v="766"/>
    </i>
    <i>
      <x v="767"/>
    </i>
    <i>
      <x v="768"/>
    </i>
    <i>
      <x v="769"/>
    </i>
    <i>
      <x v="770"/>
    </i>
    <i>
      <x v="771"/>
    </i>
    <i>
      <x v="772"/>
    </i>
    <i>
      <x v="773"/>
    </i>
    <i>
      <x v="774"/>
    </i>
    <i>
      <x v="775"/>
    </i>
    <i>
      <x v="776"/>
    </i>
    <i>
      <x v="777"/>
    </i>
    <i>
      <x v="778"/>
    </i>
    <i>
      <x v="779"/>
    </i>
    <i>
      <x v="780"/>
    </i>
    <i>
      <x v="781"/>
    </i>
    <i>
      <x v="782"/>
    </i>
    <i>
      <x v="783"/>
    </i>
    <i>
      <x v="784"/>
    </i>
    <i>
      <x v="785"/>
    </i>
    <i>
      <x v="786"/>
    </i>
    <i>
      <x v="787"/>
    </i>
    <i>
      <x v="788"/>
    </i>
    <i>
      <x v="789"/>
    </i>
    <i>
      <x v="790"/>
    </i>
    <i>
      <x v="791"/>
    </i>
    <i>
      <x v="792"/>
    </i>
    <i>
      <x v="793"/>
    </i>
    <i>
      <x v="794"/>
    </i>
    <i>
      <x v="795"/>
    </i>
    <i>
      <x v="796"/>
    </i>
    <i>
      <x v="797"/>
    </i>
    <i>
      <x v="798"/>
    </i>
    <i>
      <x v="799"/>
    </i>
    <i>
      <x v="800"/>
    </i>
    <i>
      <x v="801"/>
    </i>
    <i>
      <x v="802"/>
    </i>
    <i>
      <x v="803"/>
    </i>
    <i>
      <x v="804"/>
    </i>
    <i>
      <x v="805"/>
    </i>
    <i>
      <x v="806"/>
    </i>
    <i>
      <x v="807"/>
    </i>
    <i>
      <x v="808"/>
    </i>
    <i>
      <x v="809"/>
    </i>
    <i>
      <x v="810"/>
    </i>
    <i>
      <x v="811"/>
    </i>
    <i>
      <x v="812"/>
    </i>
    <i>
      <x v="813"/>
    </i>
    <i>
      <x v="814"/>
    </i>
    <i>
      <x v="815"/>
    </i>
    <i>
      <x v="816"/>
    </i>
    <i>
      <x v="817"/>
    </i>
    <i>
      <x v="818"/>
    </i>
    <i>
      <x v="819"/>
    </i>
    <i>
      <x v="820"/>
    </i>
    <i>
      <x v="821"/>
    </i>
    <i>
      <x v="822"/>
    </i>
    <i>
      <x v="823"/>
    </i>
    <i>
      <x v="824"/>
    </i>
    <i>
      <x v="825"/>
    </i>
    <i>
      <x v="826"/>
    </i>
    <i>
      <x v="827"/>
    </i>
    <i>
      <x v="828"/>
    </i>
    <i>
      <x v="829"/>
    </i>
    <i>
      <x v="830"/>
    </i>
    <i>
      <x v="831"/>
    </i>
    <i>
      <x v="832"/>
    </i>
    <i>
      <x v="833"/>
    </i>
    <i>
      <x v="834"/>
    </i>
    <i>
      <x v="835"/>
    </i>
    <i>
      <x v="836"/>
    </i>
    <i>
      <x v="837"/>
    </i>
    <i>
      <x v="838"/>
    </i>
    <i>
      <x v="839"/>
    </i>
    <i>
      <x v="840"/>
    </i>
    <i>
      <x v="841"/>
    </i>
    <i>
      <x v="842"/>
    </i>
    <i>
      <x v="843"/>
    </i>
    <i>
      <x v="844"/>
    </i>
    <i>
      <x v="845"/>
    </i>
    <i>
      <x v="846"/>
    </i>
    <i>
      <x v="847"/>
    </i>
    <i>
      <x v="848"/>
    </i>
    <i>
      <x v="849"/>
    </i>
    <i>
      <x v="850"/>
    </i>
    <i>
      <x v="851"/>
    </i>
    <i>
      <x v="852"/>
    </i>
    <i>
      <x v="853"/>
    </i>
    <i>
      <x v="854"/>
    </i>
    <i>
      <x v="855"/>
    </i>
    <i>
      <x v="856"/>
    </i>
    <i>
      <x v="857"/>
    </i>
    <i>
      <x v="858"/>
    </i>
    <i>
      <x v="859"/>
    </i>
    <i>
      <x v="860"/>
    </i>
    <i>
      <x v="861"/>
    </i>
    <i>
      <x v="862"/>
    </i>
    <i>
      <x v="863"/>
    </i>
    <i>
      <x v="864"/>
    </i>
    <i>
      <x v="865"/>
    </i>
    <i>
      <x v="866"/>
    </i>
    <i>
      <x v="867"/>
    </i>
    <i>
      <x v="868"/>
    </i>
    <i>
      <x v="869"/>
    </i>
    <i>
      <x v="870"/>
    </i>
    <i>
      <x v="871"/>
    </i>
    <i>
      <x v="872"/>
    </i>
    <i>
      <x v="873"/>
    </i>
    <i>
      <x v="874"/>
    </i>
    <i>
      <x v="875"/>
    </i>
    <i>
      <x v="876"/>
    </i>
    <i>
      <x v="877"/>
    </i>
    <i>
      <x v="878"/>
    </i>
    <i>
      <x v="879"/>
    </i>
    <i>
      <x v="880"/>
    </i>
    <i>
      <x v="881"/>
    </i>
    <i>
      <x v="882"/>
    </i>
    <i>
      <x v="883"/>
    </i>
    <i>
      <x v="884"/>
    </i>
    <i>
      <x v="885"/>
    </i>
    <i>
      <x v="886"/>
    </i>
    <i>
      <x v="887"/>
    </i>
    <i>
      <x v="888"/>
    </i>
    <i>
      <x v="889"/>
    </i>
    <i>
      <x v="890"/>
    </i>
    <i>
      <x v="891"/>
    </i>
    <i>
      <x v="892"/>
    </i>
    <i>
      <x v="893"/>
    </i>
    <i>
      <x v="894"/>
    </i>
    <i>
      <x v="895"/>
    </i>
    <i>
      <x v="896"/>
    </i>
    <i>
      <x v="897"/>
    </i>
    <i>
      <x v="898"/>
    </i>
    <i>
      <x v="899"/>
    </i>
    <i>
      <x v="900"/>
    </i>
    <i>
      <x v="901"/>
    </i>
    <i>
      <x v="902"/>
    </i>
    <i>
      <x v="903"/>
    </i>
    <i>
      <x v="904"/>
    </i>
    <i>
      <x v="905"/>
    </i>
    <i>
      <x v="906"/>
    </i>
    <i>
      <x v="907"/>
    </i>
    <i>
      <x v="908"/>
    </i>
    <i>
      <x v="909"/>
    </i>
    <i>
      <x v="910"/>
    </i>
    <i>
      <x v="911"/>
    </i>
    <i>
      <x v="912"/>
    </i>
    <i>
      <x v="913"/>
    </i>
    <i>
      <x v="914"/>
    </i>
    <i>
      <x v="915"/>
    </i>
    <i>
      <x v="916"/>
    </i>
    <i>
      <x v="917"/>
    </i>
    <i>
      <x v="918"/>
    </i>
    <i>
      <x v="919"/>
    </i>
    <i>
      <x v="920"/>
    </i>
    <i>
      <x v="921"/>
    </i>
    <i>
      <x v="922"/>
    </i>
    <i>
      <x v="923"/>
    </i>
    <i>
      <x v="924"/>
    </i>
    <i>
      <x v="925"/>
    </i>
    <i>
      <x v="926"/>
    </i>
    <i>
      <x v="927"/>
    </i>
    <i>
      <x v="928"/>
    </i>
    <i>
      <x v="929"/>
    </i>
    <i>
      <x v="930"/>
    </i>
    <i>
      <x v="931"/>
    </i>
    <i>
      <x v="932"/>
    </i>
    <i>
      <x v="933"/>
    </i>
    <i>
      <x v="934"/>
    </i>
    <i>
      <x v="935"/>
    </i>
    <i>
      <x v="936"/>
    </i>
    <i>
      <x v="937"/>
    </i>
    <i>
      <x v="938"/>
    </i>
    <i>
      <x v="939"/>
    </i>
    <i>
      <x v="940"/>
    </i>
    <i>
      <x v="941"/>
    </i>
    <i>
      <x v="942"/>
    </i>
    <i>
      <x v="943"/>
    </i>
    <i>
      <x v="944"/>
    </i>
    <i>
      <x v="945"/>
    </i>
    <i>
      <x v="946"/>
    </i>
    <i>
      <x v="947"/>
    </i>
    <i>
      <x v="948"/>
    </i>
    <i>
      <x v="949"/>
    </i>
    <i>
      <x v="950"/>
    </i>
    <i>
      <x v="951"/>
    </i>
    <i>
      <x v="952"/>
    </i>
    <i>
      <x v="953"/>
    </i>
    <i>
      <x v="954"/>
    </i>
    <i>
      <x v="955"/>
    </i>
    <i>
      <x v="956"/>
    </i>
    <i>
      <x v="957"/>
    </i>
    <i>
      <x v="958"/>
    </i>
    <i>
      <x v="959"/>
    </i>
    <i>
      <x v="960"/>
    </i>
    <i>
      <x v="961"/>
    </i>
    <i>
      <x v="962"/>
    </i>
    <i>
      <x v="963"/>
    </i>
    <i>
      <x v="964"/>
    </i>
    <i>
      <x v="965"/>
    </i>
    <i>
      <x v="966"/>
    </i>
    <i>
      <x v="967"/>
    </i>
    <i>
      <x v="968"/>
    </i>
    <i>
      <x v="969"/>
    </i>
    <i>
      <x v="970"/>
    </i>
    <i>
      <x v="971"/>
    </i>
    <i>
      <x v="972"/>
    </i>
    <i>
      <x v="973"/>
    </i>
    <i>
      <x v="974"/>
    </i>
    <i>
      <x v="975"/>
    </i>
    <i>
      <x v="976"/>
    </i>
    <i>
      <x v="977"/>
    </i>
    <i>
      <x v="978"/>
    </i>
    <i>
      <x v="979"/>
    </i>
    <i>
      <x v="980"/>
    </i>
    <i>
      <x v="981"/>
    </i>
    <i>
      <x v="982"/>
    </i>
    <i>
      <x v="983"/>
    </i>
    <i>
      <x v="984"/>
    </i>
    <i>
      <x v="985"/>
    </i>
    <i>
      <x v="986"/>
    </i>
    <i>
      <x v="987"/>
    </i>
    <i>
      <x v="988"/>
    </i>
    <i>
      <x v="989"/>
    </i>
    <i>
      <x v="990"/>
    </i>
    <i>
      <x v="991"/>
    </i>
    <i>
      <x v="992"/>
    </i>
    <i>
      <x v="993"/>
    </i>
    <i>
      <x v="994"/>
    </i>
    <i>
      <x v="995"/>
    </i>
    <i>
      <x v="996"/>
    </i>
    <i>
      <x v="997"/>
    </i>
    <i>
      <x v="998"/>
    </i>
    <i>
      <x v="999"/>
    </i>
    <i>
      <x v="1000"/>
    </i>
    <i>
      <x v="1001"/>
    </i>
    <i>
      <x v="1002"/>
    </i>
    <i>
      <x v="1003"/>
    </i>
    <i>
      <x v="1004"/>
    </i>
    <i>
      <x v="1005"/>
    </i>
    <i>
      <x v="1006"/>
    </i>
    <i>
      <x v="1007"/>
    </i>
    <i>
      <x v="1008"/>
    </i>
    <i>
      <x v="1009"/>
    </i>
  </rowItems>
  <colFields count="1">
    <field x="-2"/>
  </colFields>
  <colItems count="2">
    <i>
      <x/>
    </i>
    <i i="1">
      <x v="1"/>
    </i>
  </colItems>
  <dataFields count="2">
    <dataField name="COUNT of Amount(in dollars)" fld="8" subtotal="countNums" baseField="0"/>
    <dataField name="SUM of Amount(in dollars)" fld="8" baseField="0"/>
  </dataFields>
  <pivotTableStyleInfo showRowHeaders="1" showColHeaders="1" showRowStripes="0" showColStripes="0" showLastColumn="1"/>
  <extLs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8" Type="http://schemas.openxmlformats.org/officeDocument/2006/relationships/hyperlink" Target="http://karkhana.io/" TargetMode="External"/><Relationship Id="rId13" Type="http://schemas.openxmlformats.org/officeDocument/2006/relationships/hyperlink" Target="http://locale.ai/" TargetMode="External"/><Relationship Id="rId18" Type="http://schemas.openxmlformats.org/officeDocument/2006/relationships/hyperlink" Target="https://sauce.vc/" TargetMode="External"/><Relationship Id="rId26" Type="http://schemas.openxmlformats.org/officeDocument/2006/relationships/hyperlink" Target="http://superops.ai/" TargetMode="External"/><Relationship Id="rId3" Type="http://schemas.openxmlformats.org/officeDocument/2006/relationships/hyperlink" Target="http://pathfndr.io/" TargetMode="External"/><Relationship Id="rId21" Type="http://schemas.openxmlformats.org/officeDocument/2006/relationships/hyperlink" Target="http://vitra.ai/" TargetMode="External"/><Relationship Id="rId7" Type="http://schemas.openxmlformats.org/officeDocument/2006/relationships/hyperlink" Target="http://100x.vc/" TargetMode="External"/><Relationship Id="rId12" Type="http://schemas.openxmlformats.org/officeDocument/2006/relationships/hyperlink" Target="http://nobroker.com/" TargetMode="External"/><Relationship Id="rId17" Type="http://schemas.openxmlformats.org/officeDocument/2006/relationships/hyperlink" Target="http://nimblebox.ai/" TargetMode="External"/><Relationship Id="rId25" Type="http://schemas.openxmlformats.org/officeDocument/2006/relationships/hyperlink" Target="http://coffeemug.ai/" TargetMode="External"/><Relationship Id="rId2" Type="http://schemas.openxmlformats.org/officeDocument/2006/relationships/hyperlink" Target="http://saarthi.ai/" TargetMode="External"/><Relationship Id="rId16" Type="http://schemas.openxmlformats.org/officeDocument/2006/relationships/hyperlink" Target="http://legalwiz.in/" TargetMode="External"/><Relationship Id="rId20" Type="http://schemas.openxmlformats.org/officeDocument/2006/relationships/hyperlink" Target="http://wherehouse.io/" TargetMode="External"/><Relationship Id="rId29" Type="http://schemas.openxmlformats.org/officeDocument/2006/relationships/printerSettings" Target="../printerSettings/printerSettings1.bin"/><Relationship Id="rId1" Type="http://schemas.openxmlformats.org/officeDocument/2006/relationships/hyperlink" Target="https://velocity.in/" TargetMode="External"/><Relationship Id="rId6" Type="http://schemas.openxmlformats.org/officeDocument/2006/relationships/hyperlink" Target="http://superpro.ai/" TargetMode="External"/><Relationship Id="rId11" Type="http://schemas.openxmlformats.org/officeDocument/2006/relationships/hyperlink" Target="http://wiggles.in/" TargetMode="External"/><Relationship Id="rId24" Type="http://schemas.openxmlformats.org/officeDocument/2006/relationships/hyperlink" Target="http://neuropixel.ai/" TargetMode="External"/><Relationship Id="rId5" Type="http://schemas.openxmlformats.org/officeDocument/2006/relationships/hyperlink" Target="http://betterhalf.ai/" TargetMode="External"/><Relationship Id="rId15" Type="http://schemas.openxmlformats.org/officeDocument/2006/relationships/hyperlink" Target="http://phool.co/" TargetMode="External"/><Relationship Id="rId23" Type="http://schemas.openxmlformats.org/officeDocument/2006/relationships/hyperlink" Target="http://murf.ai/" TargetMode="External"/><Relationship Id="rId28" Type="http://schemas.openxmlformats.org/officeDocument/2006/relationships/hyperlink" Target="http://enthu.ai/" TargetMode="External"/><Relationship Id="rId10" Type="http://schemas.openxmlformats.org/officeDocument/2006/relationships/hyperlink" Target="http://toch.ai/" TargetMode="External"/><Relationship Id="rId19" Type="http://schemas.openxmlformats.org/officeDocument/2006/relationships/hyperlink" Target="https://velocity.in/" TargetMode="External"/><Relationship Id="rId4" Type="http://schemas.openxmlformats.org/officeDocument/2006/relationships/hyperlink" Target="http://rezo.ai/" TargetMode="External"/><Relationship Id="rId9" Type="http://schemas.openxmlformats.org/officeDocument/2006/relationships/hyperlink" Target="http://apna.co/" TargetMode="External"/><Relationship Id="rId14" Type="http://schemas.openxmlformats.org/officeDocument/2006/relationships/hyperlink" Target="http://ciie.co/" TargetMode="External"/><Relationship Id="rId22" Type="http://schemas.openxmlformats.org/officeDocument/2006/relationships/hyperlink" Target="http://factors.ai/" TargetMode="External"/><Relationship Id="rId27" Type="http://schemas.openxmlformats.org/officeDocument/2006/relationships/hyperlink" Target="http://sauce.vc/" TargetMode="Externa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8" Type="http://schemas.openxmlformats.org/officeDocument/2006/relationships/hyperlink" Target="http://legalwiz.in/" TargetMode="External"/><Relationship Id="rId13" Type="http://schemas.openxmlformats.org/officeDocument/2006/relationships/hyperlink" Target="http://nobroker.com/" TargetMode="External"/><Relationship Id="rId18" Type="http://schemas.openxmlformats.org/officeDocument/2006/relationships/hyperlink" Target="http://superops.ai/" TargetMode="External"/><Relationship Id="rId3" Type="http://schemas.openxmlformats.org/officeDocument/2006/relationships/hyperlink" Target="http://betterhalf.ai/" TargetMode="External"/><Relationship Id="rId21" Type="http://schemas.openxmlformats.org/officeDocument/2006/relationships/hyperlink" Target="http://vitra.ai/" TargetMode="External"/><Relationship Id="rId7" Type="http://schemas.openxmlformats.org/officeDocument/2006/relationships/hyperlink" Target="http://karkhana.io/" TargetMode="External"/><Relationship Id="rId12" Type="http://schemas.openxmlformats.org/officeDocument/2006/relationships/hyperlink" Target="http://nimblebox.ai/" TargetMode="External"/><Relationship Id="rId17" Type="http://schemas.openxmlformats.org/officeDocument/2006/relationships/hyperlink" Target="http://saarthi.ai/" TargetMode="External"/><Relationship Id="rId2" Type="http://schemas.openxmlformats.org/officeDocument/2006/relationships/hyperlink" Target="http://apna.co/" TargetMode="External"/><Relationship Id="rId16" Type="http://schemas.openxmlformats.org/officeDocument/2006/relationships/hyperlink" Target="http://rezo.ai/" TargetMode="External"/><Relationship Id="rId20" Type="http://schemas.openxmlformats.org/officeDocument/2006/relationships/hyperlink" Target="http://toch.ai/" TargetMode="External"/><Relationship Id="rId1" Type="http://schemas.openxmlformats.org/officeDocument/2006/relationships/pivotTable" Target="../pivotTables/pivotTable6.xml"/><Relationship Id="rId6" Type="http://schemas.openxmlformats.org/officeDocument/2006/relationships/hyperlink" Target="http://factors.ai/" TargetMode="External"/><Relationship Id="rId11" Type="http://schemas.openxmlformats.org/officeDocument/2006/relationships/hyperlink" Target="http://neuropixel.ai/" TargetMode="External"/><Relationship Id="rId5" Type="http://schemas.openxmlformats.org/officeDocument/2006/relationships/hyperlink" Target="http://enthu.ai/" TargetMode="External"/><Relationship Id="rId15" Type="http://schemas.openxmlformats.org/officeDocument/2006/relationships/hyperlink" Target="http://phool.co/" TargetMode="External"/><Relationship Id="rId23" Type="http://schemas.openxmlformats.org/officeDocument/2006/relationships/hyperlink" Target="http://wiggles.in/" TargetMode="External"/><Relationship Id="rId10" Type="http://schemas.openxmlformats.org/officeDocument/2006/relationships/hyperlink" Target="http://murf.ai/" TargetMode="External"/><Relationship Id="rId19" Type="http://schemas.openxmlformats.org/officeDocument/2006/relationships/hyperlink" Target="http://superpro.ai/" TargetMode="External"/><Relationship Id="rId4" Type="http://schemas.openxmlformats.org/officeDocument/2006/relationships/hyperlink" Target="http://coffeemug.ai/" TargetMode="External"/><Relationship Id="rId9" Type="http://schemas.openxmlformats.org/officeDocument/2006/relationships/hyperlink" Target="http://locale.ai/" TargetMode="External"/><Relationship Id="rId14" Type="http://schemas.openxmlformats.org/officeDocument/2006/relationships/hyperlink" Target="http://pathfndr.io/" TargetMode="External"/><Relationship Id="rId22" Type="http://schemas.openxmlformats.org/officeDocument/2006/relationships/hyperlink" Target="http://wherehouse.io/"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factors.ai/" TargetMode="External"/><Relationship Id="rId13" Type="http://schemas.openxmlformats.org/officeDocument/2006/relationships/hyperlink" Target="http://neuropixel.ai/" TargetMode="External"/><Relationship Id="rId18" Type="http://schemas.openxmlformats.org/officeDocument/2006/relationships/hyperlink" Target="http://rezo.ai/" TargetMode="External"/><Relationship Id="rId3" Type="http://schemas.openxmlformats.org/officeDocument/2006/relationships/pivotTable" Target="../pivotTables/pivotTable9.xml"/><Relationship Id="rId21" Type="http://schemas.openxmlformats.org/officeDocument/2006/relationships/hyperlink" Target="http://superpro.ai/" TargetMode="External"/><Relationship Id="rId7" Type="http://schemas.openxmlformats.org/officeDocument/2006/relationships/hyperlink" Target="http://enthu.ai/" TargetMode="External"/><Relationship Id="rId12" Type="http://schemas.openxmlformats.org/officeDocument/2006/relationships/hyperlink" Target="http://murf.ai/" TargetMode="External"/><Relationship Id="rId17" Type="http://schemas.openxmlformats.org/officeDocument/2006/relationships/hyperlink" Target="http://phool.co/" TargetMode="External"/><Relationship Id="rId25" Type="http://schemas.openxmlformats.org/officeDocument/2006/relationships/hyperlink" Target="http://wiggles.in/" TargetMode="External"/><Relationship Id="rId2" Type="http://schemas.openxmlformats.org/officeDocument/2006/relationships/pivotTable" Target="../pivotTables/pivotTable8.xml"/><Relationship Id="rId16" Type="http://schemas.openxmlformats.org/officeDocument/2006/relationships/hyperlink" Target="http://pathfndr.io/" TargetMode="External"/><Relationship Id="rId20" Type="http://schemas.openxmlformats.org/officeDocument/2006/relationships/hyperlink" Target="http://superops.ai/" TargetMode="External"/><Relationship Id="rId1" Type="http://schemas.openxmlformats.org/officeDocument/2006/relationships/pivotTable" Target="../pivotTables/pivotTable7.xml"/><Relationship Id="rId6" Type="http://schemas.openxmlformats.org/officeDocument/2006/relationships/hyperlink" Target="http://coffeemug.ai/" TargetMode="External"/><Relationship Id="rId11" Type="http://schemas.openxmlformats.org/officeDocument/2006/relationships/hyperlink" Target="http://locale.ai/" TargetMode="External"/><Relationship Id="rId24" Type="http://schemas.openxmlformats.org/officeDocument/2006/relationships/hyperlink" Target="http://wherehouse.io/" TargetMode="External"/><Relationship Id="rId5" Type="http://schemas.openxmlformats.org/officeDocument/2006/relationships/hyperlink" Target="http://betterhalf.ai/" TargetMode="External"/><Relationship Id="rId15" Type="http://schemas.openxmlformats.org/officeDocument/2006/relationships/hyperlink" Target="http://nobroker.com/" TargetMode="External"/><Relationship Id="rId23" Type="http://schemas.openxmlformats.org/officeDocument/2006/relationships/hyperlink" Target="http://vitra.ai/" TargetMode="External"/><Relationship Id="rId10" Type="http://schemas.openxmlformats.org/officeDocument/2006/relationships/hyperlink" Target="http://legalwiz.in/" TargetMode="External"/><Relationship Id="rId19" Type="http://schemas.openxmlformats.org/officeDocument/2006/relationships/hyperlink" Target="http://saarthi.ai/" TargetMode="External"/><Relationship Id="rId4" Type="http://schemas.openxmlformats.org/officeDocument/2006/relationships/hyperlink" Target="http://apna.co/" TargetMode="External"/><Relationship Id="rId9" Type="http://schemas.openxmlformats.org/officeDocument/2006/relationships/hyperlink" Target="http://karkhana.io/" TargetMode="External"/><Relationship Id="rId14" Type="http://schemas.openxmlformats.org/officeDocument/2006/relationships/hyperlink" Target="http://nimblebox.ai/" TargetMode="External"/><Relationship Id="rId22" Type="http://schemas.openxmlformats.org/officeDocument/2006/relationships/hyperlink" Target="http://toch.ai/" TargetMode="External"/></Relationships>
</file>

<file path=xl/worksheets/_rels/sheet11.xml.rels><?xml version="1.0" encoding="UTF-8" standalone="yes"?>
<Relationships xmlns="http://schemas.openxmlformats.org/package/2006/relationships"><Relationship Id="rId1" Type="http://schemas.openxmlformats.org/officeDocument/2006/relationships/pivotTable" Target="../pivotTables/pivotTable10.xml"/></Relationships>
</file>

<file path=xl/worksheets/_rels/sheet12.xml.rels><?xml version="1.0" encoding="UTF-8" standalone="yes"?>
<Relationships xmlns="http://schemas.openxmlformats.org/package/2006/relationships"><Relationship Id="rId8" Type="http://schemas.openxmlformats.org/officeDocument/2006/relationships/hyperlink" Target="http://legalwiz.in/" TargetMode="External"/><Relationship Id="rId13" Type="http://schemas.openxmlformats.org/officeDocument/2006/relationships/hyperlink" Target="http://nobroker.com/" TargetMode="External"/><Relationship Id="rId18" Type="http://schemas.openxmlformats.org/officeDocument/2006/relationships/hyperlink" Target="http://superops.ai/" TargetMode="External"/><Relationship Id="rId3" Type="http://schemas.openxmlformats.org/officeDocument/2006/relationships/hyperlink" Target="http://betterhalf.ai/" TargetMode="External"/><Relationship Id="rId21" Type="http://schemas.openxmlformats.org/officeDocument/2006/relationships/hyperlink" Target="http://vitra.ai/" TargetMode="External"/><Relationship Id="rId7" Type="http://schemas.openxmlformats.org/officeDocument/2006/relationships/hyperlink" Target="http://karkhana.io/" TargetMode="External"/><Relationship Id="rId12" Type="http://schemas.openxmlformats.org/officeDocument/2006/relationships/hyperlink" Target="http://nimblebox.ai/" TargetMode="External"/><Relationship Id="rId17" Type="http://schemas.openxmlformats.org/officeDocument/2006/relationships/hyperlink" Target="http://saarthi.ai/" TargetMode="External"/><Relationship Id="rId2" Type="http://schemas.openxmlformats.org/officeDocument/2006/relationships/hyperlink" Target="http://apna.co/" TargetMode="External"/><Relationship Id="rId16" Type="http://schemas.openxmlformats.org/officeDocument/2006/relationships/hyperlink" Target="http://rezo.ai/" TargetMode="External"/><Relationship Id="rId20" Type="http://schemas.openxmlformats.org/officeDocument/2006/relationships/hyperlink" Target="http://toch.ai/" TargetMode="External"/><Relationship Id="rId1" Type="http://schemas.openxmlformats.org/officeDocument/2006/relationships/pivotTable" Target="../pivotTables/pivotTable11.xml"/><Relationship Id="rId6" Type="http://schemas.openxmlformats.org/officeDocument/2006/relationships/hyperlink" Target="http://factors.ai/" TargetMode="External"/><Relationship Id="rId11" Type="http://schemas.openxmlformats.org/officeDocument/2006/relationships/hyperlink" Target="http://neuropixel.ai/" TargetMode="External"/><Relationship Id="rId5" Type="http://schemas.openxmlformats.org/officeDocument/2006/relationships/hyperlink" Target="http://enthu.ai/" TargetMode="External"/><Relationship Id="rId15" Type="http://schemas.openxmlformats.org/officeDocument/2006/relationships/hyperlink" Target="http://phool.co/" TargetMode="External"/><Relationship Id="rId23" Type="http://schemas.openxmlformats.org/officeDocument/2006/relationships/hyperlink" Target="http://wiggles.in/" TargetMode="External"/><Relationship Id="rId10" Type="http://schemas.openxmlformats.org/officeDocument/2006/relationships/hyperlink" Target="http://murf.ai/" TargetMode="External"/><Relationship Id="rId19" Type="http://schemas.openxmlformats.org/officeDocument/2006/relationships/hyperlink" Target="http://superpro.ai/" TargetMode="External"/><Relationship Id="rId4" Type="http://schemas.openxmlformats.org/officeDocument/2006/relationships/hyperlink" Target="http://coffeemug.ai/" TargetMode="External"/><Relationship Id="rId9" Type="http://schemas.openxmlformats.org/officeDocument/2006/relationships/hyperlink" Target="http://locale.ai/" TargetMode="External"/><Relationship Id="rId14" Type="http://schemas.openxmlformats.org/officeDocument/2006/relationships/hyperlink" Target="http://pathfndr.io/" TargetMode="External"/><Relationship Id="rId22" Type="http://schemas.openxmlformats.org/officeDocument/2006/relationships/hyperlink" Target="http://wherehouse.i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93E671-C973-414D-9267-920D0D74528E}">
  <dimension ref="A3:C1015"/>
  <sheetViews>
    <sheetView workbookViewId="0">
      <selection activeCell="H25" sqref="H25"/>
    </sheetView>
  </sheetViews>
  <sheetFormatPr defaultRowHeight="13.2" x14ac:dyDescent="0.25"/>
  <cols>
    <col min="1" max="1" width="27.21875" bestFit="1" customWidth="1"/>
    <col min="2" max="2" width="25.6640625" bestFit="1" customWidth="1"/>
    <col min="3" max="3" width="25.109375" bestFit="1" customWidth="1"/>
  </cols>
  <sheetData>
    <row r="3" spans="1:3" x14ac:dyDescent="0.25">
      <c r="A3" s="42" t="s">
        <v>4288</v>
      </c>
      <c r="B3" t="s">
        <v>4289</v>
      </c>
      <c r="C3" t="s">
        <v>4290</v>
      </c>
    </row>
    <row r="4" spans="1:3" x14ac:dyDescent="0.25">
      <c r="A4" s="43" t="s">
        <v>2056</v>
      </c>
      <c r="B4" s="27">
        <v>1</v>
      </c>
      <c r="C4" s="27">
        <v>2500000</v>
      </c>
    </row>
    <row r="5" spans="1:3" x14ac:dyDescent="0.25">
      <c r="A5" s="43" t="s">
        <v>2854</v>
      </c>
      <c r="B5" s="27">
        <v>1</v>
      </c>
      <c r="C5" s="27">
        <v>7000000</v>
      </c>
    </row>
    <row r="6" spans="1:3" x14ac:dyDescent="0.25">
      <c r="A6" s="43" t="s">
        <v>3610</v>
      </c>
      <c r="B6" s="27">
        <v>1</v>
      </c>
      <c r="C6" s="27">
        <v>5000000</v>
      </c>
    </row>
    <row r="7" spans="1:3" x14ac:dyDescent="0.25">
      <c r="A7" s="43" t="s">
        <v>2805</v>
      </c>
      <c r="B7" s="27">
        <v>1</v>
      </c>
      <c r="C7" s="27">
        <v>15000000</v>
      </c>
    </row>
    <row r="8" spans="1:3" x14ac:dyDescent="0.25">
      <c r="A8" s="43" t="s">
        <v>1058</v>
      </c>
      <c r="B8" s="27">
        <v>1</v>
      </c>
      <c r="C8" s="27">
        <v>0</v>
      </c>
    </row>
    <row r="9" spans="1:3" x14ac:dyDescent="0.25">
      <c r="A9" s="43" t="s">
        <v>3809</v>
      </c>
      <c r="B9" s="27">
        <v>1</v>
      </c>
      <c r="C9" s="27">
        <v>1100000</v>
      </c>
    </row>
    <row r="10" spans="1:3" x14ac:dyDescent="0.25">
      <c r="A10" s="43" t="s">
        <v>1236</v>
      </c>
      <c r="B10" s="27">
        <v>1</v>
      </c>
      <c r="C10" s="27">
        <v>0</v>
      </c>
    </row>
    <row r="11" spans="1:3" x14ac:dyDescent="0.25">
      <c r="A11" s="43" t="s">
        <v>2014</v>
      </c>
      <c r="B11" s="27">
        <v>1</v>
      </c>
      <c r="C11" s="27">
        <v>3000000</v>
      </c>
    </row>
    <row r="12" spans="1:3" x14ac:dyDescent="0.25">
      <c r="A12" s="43" t="s">
        <v>1531</v>
      </c>
      <c r="B12" s="27">
        <v>1</v>
      </c>
      <c r="C12" s="27">
        <v>50000000</v>
      </c>
    </row>
    <row r="13" spans="1:3" x14ac:dyDescent="0.25">
      <c r="A13" s="43" t="s">
        <v>1930</v>
      </c>
      <c r="B13" s="27">
        <v>1</v>
      </c>
      <c r="C13" s="27">
        <v>5000000</v>
      </c>
    </row>
    <row r="14" spans="1:3" x14ac:dyDescent="0.25">
      <c r="A14" s="43" t="s">
        <v>751</v>
      </c>
      <c r="B14" s="27">
        <v>1</v>
      </c>
      <c r="C14" s="27">
        <v>0</v>
      </c>
    </row>
    <row r="15" spans="1:3" x14ac:dyDescent="0.25">
      <c r="A15" s="43" t="s">
        <v>3282</v>
      </c>
      <c r="B15" s="27">
        <v>1</v>
      </c>
      <c r="C15" s="27">
        <v>0</v>
      </c>
    </row>
    <row r="16" spans="1:3" x14ac:dyDescent="0.25">
      <c r="A16" s="43" t="s">
        <v>3773</v>
      </c>
      <c r="B16" s="27">
        <v>1</v>
      </c>
      <c r="C16" s="27">
        <v>1500000</v>
      </c>
    </row>
    <row r="17" spans="1:3" x14ac:dyDescent="0.25">
      <c r="A17" s="43" t="s">
        <v>1422</v>
      </c>
      <c r="B17" s="27">
        <v>1</v>
      </c>
      <c r="C17" s="27">
        <v>255000000</v>
      </c>
    </row>
    <row r="18" spans="1:3" x14ac:dyDescent="0.25">
      <c r="A18" s="43" t="s">
        <v>2794</v>
      </c>
      <c r="B18" s="27">
        <v>1</v>
      </c>
      <c r="C18" s="27">
        <v>20000000</v>
      </c>
    </row>
    <row r="19" spans="1:3" x14ac:dyDescent="0.25">
      <c r="A19" s="43" t="s">
        <v>606</v>
      </c>
      <c r="B19" s="27">
        <v>1</v>
      </c>
      <c r="C19" s="27">
        <v>0</v>
      </c>
    </row>
    <row r="20" spans="1:3" x14ac:dyDescent="0.25">
      <c r="A20" s="43" t="s">
        <v>2172</v>
      </c>
      <c r="B20" s="27">
        <v>1</v>
      </c>
      <c r="C20" s="27">
        <v>1700000</v>
      </c>
    </row>
    <row r="21" spans="1:3" x14ac:dyDescent="0.25">
      <c r="A21" s="43" t="s">
        <v>2027</v>
      </c>
      <c r="B21" s="27">
        <v>1</v>
      </c>
      <c r="C21" s="27">
        <v>3000000</v>
      </c>
    </row>
    <row r="22" spans="1:3" x14ac:dyDescent="0.25">
      <c r="A22" s="43" t="s">
        <v>3143</v>
      </c>
      <c r="B22" s="27">
        <v>1</v>
      </c>
      <c r="C22" s="27">
        <v>21000000</v>
      </c>
    </row>
    <row r="23" spans="1:3" x14ac:dyDescent="0.25">
      <c r="A23" s="43" t="s">
        <v>2703</v>
      </c>
      <c r="B23" s="27">
        <v>1</v>
      </c>
      <c r="C23" s="27">
        <v>0</v>
      </c>
    </row>
    <row r="24" spans="1:3" x14ac:dyDescent="0.25">
      <c r="A24" s="43" t="s">
        <v>597</v>
      </c>
      <c r="B24" s="27">
        <v>1</v>
      </c>
      <c r="C24" s="27">
        <v>0</v>
      </c>
    </row>
    <row r="25" spans="1:3" x14ac:dyDescent="0.25">
      <c r="A25" s="43" t="s">
        <v>1506</v>
      </c>
      <c r="B25" s="27">
        <v>1</v>
      </c>
      <c r="C25" s="27">
        <v>70000000</v>
      </c>
    </row>
    <row r="26" spans="1:3" x14ac:dyDescent="0.25">
      <c r="A26" s="43" t="s">
        <v>2869</v>
      </c>
      <c r="B26" s="27">
        <v>1</v>
      </c>
      <c r="C26" s="27">
        <v>5200000</v>
      </c>
    </row>
    <row r="27" spans="1:3" x14ac:dyDescent="0.25">
      <c r="A27" s="43" t="s">
        <v>561</v>
      </c>
      <c r="B27" s="27">
        <v>1</v>
      </c>
      <c r="C27" s="27">
        <v>0</v>
      </c>
    </row>
    <row r="28" spans="1:3" x14ac:dyDescent="0.25">
      <c r="A28" s="43" t="s">
        <v>3259</v>
      </c>
      <c r="B28" s="27">
        <v>1</v>
      </c>
      <c r="C28" s="27">
        <v>0</v>
      </c>
    </row>
    <row r="29" spans="1:3" x14ac:dyDescent="0.25">
      <c r="A29" s="43" t="s">
        <v>3992</v>
      </c>
      <c r="B29" s="27">
        <v>1</v>
      </c>
      <c r="C29" s="27">
        <v>0</v>
      </c>
    </row>
    <row r="30" spans="1:3" x14ac:dyDescent="0.25">
      <c r="A30" s="43" t="s">
        <v>3800</v>
      </c>
      <c r="B30" s="27">
        <v>1</v>
      </c>
      <c r="C30" s="27">
        <v>1200000</v>
      </c>
    </row>
    <row r="31" spans="1:3" x14ac:dyDescent="0.25">
      <c r="A31" s="43" t="s">
        <v>1324</v>
      </c>
      <c r="B31" s="27">
        <v>1</v>
      </c>
      <c r="C31" s="27">
        <v>0</v>
      </c>
    </row>
    <row r="32" spans="1:3" x14ac:dyDescent="0.25">
      <c r="A32" s="43" t="s">
        <v>2646</v>
      </c>
      <c r="B32" s="27">
        <v>1</v>
      </c>
      <c r="C32" s="27">
        <v>0</v>
      </c>
    </row>
    <row r="33" spans="1:3" x14ac:dyDescent="0.25">
      <c r="A33" s="43" t="s">
        <v>1853</v>
      </c>
      <c r="B33" s="27">
        <v>1</v>
      </c>
      <c r="C33" s="27">
        <v>6200000</v>
      </c>
    </row>
    <row r="34" spans="1:3" x14ac:dyDescent="0.25">
      <c r="A34" s="43" t="s">
        <v>3325</v>
      </c>
      <c r="B34" s="27">
        <v>1</v>
      </c>
      <c r="C34" s="27">
        <v>0</v>
      </c>
    </row>
    <row r="35" spans="1:3" x14ac:dyDescent="0.25">
      <c r="A35" s="43" t="s">
        <v>2239</v>
      </c>
      <c r="B35" s="27">
        <v>1</v>
      </c>
      <c r="C35" s="27">
        <v>1000000</v>
      </c>
    </row>
    <row r="36" spans="1:3" x14ac:dyDescent="0.25">
      <c r="A36" s="43" t="s">
        <v>905</v>
      </c>
      <c r="B36" s="27">
        <v>1</v>
      </c>
      <c r="C36" s="27">
        <v>0</v>
      </c>
    </row>
    <row r="37" spans="1:3" x14ac:dyDescent="0.25">
      <c r="A37" s="43" t="s">
        <v>277</v>
      </c>
      <c r="B37" s="27">
        <v>1</v>
      </c>
      <c r="C37" s="27">
        <v>0</v>
      </c>
    </row>
    <row r="38" spans="1:3" x14ac:dyDescent="0.25">
      <c r="A38" s="43" t="s">
        <v>2940</v>
      </c>
      <c r="B38" s="27">
        <v>1</v>
      </c>
      <c r="C38" s="27">
        <v>2200000</v>
      </c>
    </row>
    <row r="39" spans="1:3" x14ac:dyDescent="0.25">
      <c r="A39" s="43" t="s">
        <v>136</v>
      </c>
      <c r="B39" s="27">
        <v>1</v>
      </c>
      <c r="C39" s="27">
        <v>0</v>
      </c>
    </row>
    <row r="40" spans="1:3" x14ac:dyDescent="0.25">
      <c r="A40" s="43" t="s">
        <v>441</v>
      </c>
      <c r="B40" s="27">
        <v>1</v>
      </c>
      <c r="C40" s="27">
        <v>0</v>
      </c>
    </row>
    <row r="41" spans="1:3" x14ac:dyDescent="0.25">
      <c r="A41" s="43" t="s">
        <v>509</v>
      </c>
      <c r="B41" s="27">
        <v>1</v>
      </c>
      <c r="C41" s="27">
        <v>0</v>
      </c>
    </row>
    <row r="42" spans="1:3" x14ac:dyDescent="0.25">
      <c r="A42" s="43" t="s">
        <v>2373</v>
      </c>
      <c r="B42" s="27">
        <v>1</v>
      </c>
      <c r="C42" s="27">
        <v>500000</v>
      </c>
    </row>
    <row r="43" spans="1:3" x14ac:dyDescent="0.25">
      <c r="A43" s="43" t="s">
        <v>4123</v>
      </c>
      <c r="B43" s="27">
        <v>1</v>
      </c>
      <c r="C43" s="27">
        <v>1500000</v>
      </c>
    </row>
    <row r="44" spans="1:3" x14ac:dyDescent="0.25">
      <c r="A44" s="43" t="s">
        <v>1478</v>
      </c>
      <c r="B44" s="27">
        <v>1</v>
      </c>
      <c r="C44" s="27">
        <v>100000000</v>
      </c>
    </row>
    <row r="45" spans="1:3" x14ac:dyDescent="0.25">
      <c r="A45" s="43" t="s">
        <v>1354</v>
      </c>
      <c r="B45" s="27">
        <v>1</v>
      </c>
      <c r="C45" s="27">
        <v>0</v>
      </c>
    </row>
    <row r="46" spans="1:3" x14ac:dyDescent="0.25">
      <c r="A46" s="43" t="s">
        <v>3300</v>
      </c>
      <c r="B46" s="27">
        <v>1</v>
      </c>
      <c r="C46" s="27">
        <v>0</v>
      </c>
    </row>
    <row r="47" spans="1:3" x14ac:dyDescent="0.25">
      <c r="A47" s="43" t="s">
        <v>2778</v>
      </c>
      <c r="B47" s="27">
        <v>1</v>
      </c>
      <c r="C47" s="27">
        <v>30000000</v>
      </c>
    </row>
    <row r="48" spans="1:3" x14ac:dyDescent="0.25">
      <c r="A48" s="43" t="s">
        <v>3573</v>
      </c>
      <c r="B48" s="27">
        <v>1</v>
      </c>
      <c r="C48" s="27">
        <v>10000000</v>
      </c>
    </row>
    <row r="49" spans="1:3" x14ac:dyDescent="0.25">
      <c r="A49" s="43" t="s">
        <v>3008</v>
      </c>
      <c r="B49" s="27">
        <v>1</v>
      </c>
      <c r="C49" s="27">
        <v>700000</v>
      </c>
    </row>
    <row r="50" spans="1:3" x14ac:dyDescent="0.25">
      <c r="A50" s="43" t="s">
        <v>2895</v>
      </c>
      <c r="B50" s="27">
        <v>1</v>
      </c>
      <c r="C50" s="27">
        <v>4000000</v>
      </c>
    </row>
    <row r="51" spans="1:3" x14ac:dyDescent="0.25">
      <c r="A51" s="43" t="s">
        <v>309</v>
      </c>
      <c r="B51" s="27">
        <v>1</v>
      </c>
      <c r="C51" s="27">
        <v>0</v>
      </c>
    </row>
    <row r="52" spans="1:3" x14ac:dyDescent="0.25">
      <c r="A52" s="43" t="s">
        <v>4229</v>
      </c>
      <c r="B52" s="27">
        <v>1</v>
      </c>
      <c r="C52" s="27">
        <v>0</v>
      </c>
    </row>
    <row r="53" spans="1:3" x14ac:dyDescent="0.25">
      <c r="A53" s="43" t="s">
        <v>2067</v>
      </c>
      <c r="B53" s="27">
        <v>1</v>
      </c>
      <c r="C53" s="27">
        <v>2300000</v>
      </c>
    </row>
    <row r="54" spans="1:3" x14ac:dyDescent="0.25">
      <c r="A54" s="43" t="s">
        <v>390</v>
      </c>
      <c r="B54" s="27">
        <v>1</v>
      </c>
      <c r="C54" s="27">
        <v>0</v>
      </c>
    </row>
    <row r="55" spans="1:3" x14ac:dyDescent="0.25">
      <c r="A55" s="43" t="s">
        <v>3465</v>
      </c>
      <c r="B55" s="27">
        <v>1</v>
      </c>
      <c r="C55" s="27">
        <v>0</v>
      </c>
    </row>
    <row r="56" spans="1:3" x14ac:dyDescent="0.25">
      <c r="A56" s="43" t="s">
        <v>3840</v>
      </c>
      <c r="B56" s="27">
        <v>1</v>
      </c>
      <c r="C56" s="27">
        <v>750000</v>
      </c>
    </row>
    <row r="57" spans="1:3" x14ac:dyDescent="0.25">
      <c r="A57" s="43" t="s">
        <v>216</v>
      </c>
      <c r="B57" s="27">
        <v>1</v>
      </c>
      <c r="C57" s="27">
        <v>0</v>
      </c>
    </row>
    <row r="58" spans="1:3" x14ac:dyDescent="0.25">
      <c r="A58" s="43" t="s">
        <v>2227</v>
      </c>
      <c r="B58" s="27">
        <v>1</v>
      </c>
      <c r="C58" s="27">
        <v>1000000</v>
      </c>
    </row>
    <row r="59" spans="1:3" x14ac:dyDescent="0.25">
      <c r="A59" s="43" t="s">
        <v>1601</v>
      </c>
      <c r="B59" s="27">
        <v>1</v>
      </c>
      <c r="C59" s="27">
        <v>35000000</v>
      </c>
    </row>
    <row r="60" spans="1:3" x14ac:dyDescent="0.25">
      <c r="A60" s="43" t="s">
        <v>1662</v>
      </c>
      <c r="B60" s="27">
        <v>1</v>
      </c>
      <c r="C60" s="27">
        <v>20000000</v>
      </c>
    </row>
    <row r="61" spans="1:3" x14ac:dyDescent="0.25">
      <c r="A61" s="43" t="s">
        <v>327</v>
      </c>
      <c r="B61" s="27">
        <v>1</v>
      </c>
      <c r="C61" s="27">
        <v>0</v>
      </c>
    </row>
    <row r="62" spans="1:3" x14ac:dyDescent="0.25">
      <c r="A62" s="43" t="s">
        <v>2425</v>
      </c>
      <c r="B62" s="27">
        <v>1</v>
      </c>
      <c r="C62" s="27">
        <v>400000</v>
      </c>
    </row>
    <row r="63" spans="1:3" x14ac:dyDescent="0.25">
      <c r="A63" s="43" t="s">
        <v>2157</v>
      </c>
      <c r="B63" s="27">
        <v>1</v>
      </c>
      <c r="C63" s="27">
        <v>2000000</v>
      </c>
    </row>
    <row r="64" spans="1:3" x14ac:dyDescent="0.25">
      <c r="A64" s="43" t="s">
        <v>3118</v>
      </c>
      <c r="B64" s="27">
        <v>1</v>
      </c>
      <c r="C64" s="27">
        <v>0</v>
      </c>
    </row>
    <row r="65" spans="1:3" x14ac:dyDescent="0.25">
      <c r="A65" s="43" t="s">
        <v>2399</v>
      </c>
      <c r="B65" s="27">
        <v>1</v>
      </c>
      <c r="C65" s="27">
        <v>500000</v>
      </c>
    </row>
    <row r="66" spans="1:3" x14ac:dyDescent="0.25">
      <c r="A66" s="43" t="s">
        <v>938</v>
      </c>
      <c r="B66" s="27">
        <v>1</v>
      </c>
      <c r="C66" s="27">
        <v>0</v>
      </c>
    </row>
    <row r="67" spans="1:3" x14ac:dyDescent="0.25">
      <c r="A67" s="43" t="s">
        <v>485</v>
      </c>
      <c r="B67" s="27">
        <v>1</v>
      </c>
      <c r="C67" s="27">
        <v>0</v>
      </c>
    </row>
    <row r="68" spans="1:3" x14ac:dyDescent="0.25">
      <c r="A68" s="43" t="s">
        <v>1087</v>
      </c>
      <c r="B68" s="27">
        <v>1</v>
      </c>
      <c r="C68" s="27">
        <v>0</v>
      </c>
    </row>
    <row r="69" spans="1:3" x14ac:dyDescent="0.25">
      <c r="A69" s="43" t="s">
        <v>1288</v>
      </c>
      <c r="B69" s="27">
        <v>1</v>
      </c>
      <c r="C69" s="27">
        <v>0</v>
      </c>
    </row>
    <row r="70" spans="1:3" x14ac:dyDescent="0.25">
      <c r="A70" s="43" t="s">
        <v>1262</v>
      </c>
      <c r="B70" s="27">
        <v>1</v>
      </c>
      <c r="C70" s="27">
        <v>0</v>
      </c>
    </row>
    <row r="71" spans="1:3" x14ac:dyDescent="0.25">
      <c r="A71" s="43" t="s">
        <v>3147</v>
      </c>
      <c r="B71" s="27">
        <v>1</v>
      </c>
      <c r="C71" s="27">
        <v>8000000</v>
      </c>
    </row>
    <row r="72" spans="1:3" x14ac:dyDescent="0.25">
      <c r="A72" s="43" t="s">
        <v>2349</v>
      </c>
      <c r="B72" s="27">
        <v>1</v>
      </c>
      <c r="C72" s="27">
        <v>600000</v>
      </c>
    </row>
    <row r="73" spans="1:3" x14ac:dyDescent="0.25">
      <c r="A73" s="43" t="s">
        <v>3725</v>
      </c>
      <c r="B73" s="27">
        <v>1</v>
      </c>
      <c r="C73" s="27">
        <v>2000000</v>
      </c>
    </row>
    <row r="74" spans="1:3" x14ac:dyDescent="0.25">
      <c r="A74" s="43" t="s">
        <v>1849</v>
      </c>
      <c r="B74" s="27">
        <v>1</v>
      </c>
      <c r="C74" s="27">
        <v>6300000</v>
      </c>
    </row>
    <row r="75" spans="1:3" x14ac:dyDescent="0.25">
      <c r="A75" s="43" t="s">
        <v>364</v>
      </c>
      <c r="B75" s="27">
        <v>1</v>
      </c>
      <c r="C75" s="27">
        <v>0</v>
      </c>
    </row>
    <row r="76" spans="1:3" x14ac:dyDescent="0.25">
      <c r="A76" s="43" t="s">
        <v>3891</v>
      </c>
      <c r="B76" s="27">
        <v>1</v>
      </c>
      <c r="C76" s="27">
        <v>500000</v>
      </c>
    </row>
    <row r="77" spans="1:3" x14ac:dyDescent="0.25">
      <c r="A77" s="43" t="s">
        <v>4142</v>
      </c>
      <c r="B77" s="27">
        <v>1</v>
      </c>
      <c r="C77" s="27">
        <v>1000000</v>
      </c>
    </row>
    <row r="78" spans="1:3" x14ac:dyDescent="0.25">
      <c r="A78" s="43" t="s">
        <v>1102</v>
      </c>
      <c r="B78" s="27">
        <v>1</v>
      </c>
      <c r="C78" s="27">
        <v>0</v>
      </c>
    </row>
    <row r="79" spans="1:3" x14ac:dyDescent="0.25">
      <c r="A79" s="43" t="s">
        <v>4094</v>
      </c>
      <c r="B79" s="27">
        <v>1</v>
      </c>
      <c r="C79" s="27">
        <v>3500000</v>
      </c>
    </row>
    <row r="80" spans="1:3" x14ac:dyDescent="0.25">
      <c r="A80" s="43" t="s">
        <v>553</v>
      </c>
      <c r="B80" s="27">
        <v>1</v>
      </c>
      <c r="C80" s="27">
        <v>0</v>
      </c>
    </row>
    <row r="81" spans="1:3" x14ac:dyDescent="0.25">
      <c r="A81" s="43" t="s">
        <v>355</v>
      </c>
      <c r="B81" s="27">
        <v>1</v>
      </c>
      <c r="C81" s="27">
        <v>0</v>
      </c>
    </row>
    <row r="82" spans="1:3" x14ac:dyDescent="0.25">
      <c r="A82" s="43" t="s">
        <v>1938</v>
      </c>
      <c r="B82" s="27">
        <v>1</v>
      </c>
      <c r="C82" s="27">
        <v>5000000</v>
      </c>
    </row>
    <row r="83" spans="1:3" x14ac:dyDescent="0.25">
      <c r="A83" s="43" t="s">
        <v>2403</v>
      </c>
      <c r="B83" s="27">
        <v>1</v>
      </c>
      <c r="C83" s="27">
        <v>500000</v>
      </c>
    </row>
    <row r="84" spans="1:3" x14ac:dyDescent="0.25">
      <c r="A84" s="43" t="s">
        <v>3686</v>
      </c>
      <c r="B84" s="27">
        <v>1</v>
      </c>
      <c r="C84" s="27">
        <v>3000000</v>
      </c>
    </row>
    <row r="85" spans="1:3" x14ac:dyDescent="0.25">
      <c r="A85" s="43" t="s">
        <v>667</v>
      </c>
      <c r="B85" s="27">
        <v>1</v>
      </c>
      <c r="C85" s="27">
        <v>0</v>
      </c>
    </row>
    <row r="86" spans="1:3" x14ac:dyDescent="0.25">
      <c r="A86" s="43" t="s">
        <v>2843</v>
      </c>
      <c r="B86" s="27">
        <v>1</v>
      </c>
      <c r="C86" s="27">
        <v>10000000</v>
      </c>
    </row>
    <row r="87" spans="1:3" x14ac:dyDescent="0.25">
      <c r="A87" s="43" t="s">
        <v>267</v>
      </c>
      <c r="B87" s="27">
        <v>1</v>
      </c>
      <c r="C87" s="27">
        <v>15000000</v>
      </c>
    </row>
    <row r="88" spans="1:3" x14ac:dyDescent="0.25">
      <c r="A88" s="43" t="s">
        <v>933</v>
      </c>
      <c r="B88" s="27">
        <v>1</v>
      </c>
      <c r="C88" s="27">
        <v>0</v>
      </c>
    </row>
    <row r="89" spans="1:3" x14ac:dyDescent="0.25">
      <c r="A89" s="43" t="s">
        <v>1645</v>
      </c>
      <c r="B89" s="27">
        <v>1</v>
      </c>
      <c r="C89" s="27">
        <v>24000000</v>
      </c>
    </row>
    <row r="90" spans="1:3" x14ac:dyDescent="0.25">
      <c r="A90" s="43" t="s">
        <v>847</v>
      </c>
      <c r="B90" s="27">
        <v>1</v>
      </c>
      <c r="C90" s="27">
        <v>0</v>
      </c>
    </row>
    <row r="91" spans="1:3" x14ac:dyDescent="0.25">
      <c r="A91" s="43" t="s">
        <v>3422</v>
      </c>
      <c r="B91" s="27">
        <v>1</v>
      </c>
      <c r="C91" s="27">
        <v>0</v>
      </c>
    </row>
    <row r="92" spans="1:3" x14ac:dyDescent="0.25">
      <c r="A92" s="43" t="s">
        <v>1841</v>
      </c>
      <c r="B92" s="27">
        <v>1</v>
      </c>
      <c r="C92" s="27">
        <v>6500000</v>
      </c>
    </row>
    <row r="93" spans="1:3" x14ac:dyDescent="0.25">
      <c r="A93" s="43" t="s">
        <v>625</v>
      </c>
      <c r="B93" s="27">
        <v>1</v>
      </c>
      <c r="C93" s="27">
        <v>0</v>
      </c>
    </row>
    <row r="94" spans="1:3" x14ac:dyDescent="0.25">
      <c r="A94" s="43" t="s">
        <v>3341</v>
      </c>
      <c r="B94" s="27">
        <v>1</v>
      </c>
      <c r="C94" s="27">
        <v>0</v>
      </c>
    </row>
    <row r="95" spans="1:3" x14ac:dyDescent="0.25">
      <c r="A95" s="43" t="s">
        <v>1181</v>
      </c>
      <c r="B95" s="27">
        <v>1</v>
      </c>
      <c r="C95" s="27">
        <v>0</v>
      </c>
    </row>
    <row r="96" spans="1:3" x14ac:dyDescent="0.25">
      <c r="A96" s="43" t="s">
        <v>2092</v>
      </c>
      <c r="B96" s="27">
        <v>1</v>
      </c>
      <c r="C96" s="27">
        <v>2000000</v>
      </c>
    </row>
    <row r="97" spans="1:3" x14ac:dyDescent="0.25">
      <c r="A97" s="43" t="s">
        <v>2353</v>
      </c>
      <c r="B97" s="27">
        <v>1</v>
      </c>
      <c r="C97" s="27">
        <v>600000</v>
      </c>
    </row>
    <row r="98" spans="1:3" x14ac:dyDescent="0.25">
      <c r="A98" s="43" t="s">
        <v>543</v>
      </c>
      <c r="B98" s="27">
        <v>1</v>
      </c>
      <c r="C98" s="27">
        <v>0</v>
      </c>
    </row>
    <row r="99" spans="1:3" x14ac:dyDescent="0.25">
      <c r="A99" s="43" t="s">
        <v>1756</v>
      </c>
      <c r="B99" s="27">
        <v>1</v>
      </c>
      <c r="C99" s="27">
        <v>10000000</v>
      </c>
    </row>
    <row r="100" spans="1:3" x14ac:dyDescent="0.25">
      <c r="A100" s="43" t="s">
        <v>2200</v>
      </c>
      <c r="B100" s="27">
        <v>1</v>
      </c>
      <c r="C100" s="27">
        <v>1300000</v>
      </c>
    </row>
    <row r="101" spans="1:3" x14ac:dyDescent="0.25">
      <c r="A101" s="43" t="s">
        <v>3895</v>
      </c>
      <c r="B101" s="27">
        <v>1</v>
      </c>
      <c r="C101" s="27">
        <v>500000</v>
      </c>
    </row>
    <row r="102" spans="1:3" x14ac:dyDescent="0.25">
      <c r="A102" s="43" t="s">
        <v>3366</v>
      </c>
      <c r="B102" s="27">
        <v>1</v>
      </c>
      <c r="C102" s="27">
        <v>0</v>
      </c>
    </row>
    <row r="103" spans="1:3" x14ac:dyDescent="0.25">
      <c r="A103" s="43" t="s">
        <v>24</v>
      </c>
      <c r="B103" s="27">
        <v>1</v>
      </c>
      <c r="C103" s="27">
        <v>0</v>
      </c>
    </row>
    <row r="104" spans="1:3" x14ac:dyDescent="0.25">
      <c r="A104" s="43" t="s">
        <v>404</v>
      </c>
      <c r="B104" s="27">
        <v>1</v>
      </c>
      <c r="C104" s="27">
        <v>0</v>
      </c>
    </row>
    <row r="105" spans="1:3" x14ac:dyDescent="0.25">
      <c r="A105" s="43" t="s">
        <v>4145</v>
      </c>
      <c r="B105" s="27">
        <v>1</v>
      </c>
      <c r="C105" s="27">
        <v>700000</v>
      </c>
    </row>
    <row r="106" spans="1:3" x14ac:dyDescent="0.25">
      <c r="A106" s="43" t="s">
        <v>796</v>
      </c>
      <c r="B106" s="27">
        <v>1</v>
      </c>
      <c r="C106" s="27">
        <v>0</v>
      </c>
    </row>
    <row r="107" spans="1:3" x14ac:dyDescent="0.25">
      <c r="A107" s="43" t="s">
        <v>1511</v>
      </c>
      <c r="B107" s="27">
        <v>1</v>
      </c>
      <c r="C107" s="27">
        <v>67000000</v>
      </c>
    </row>
    <row r="108" spans="1:3" x14ac:dyDescent="0.25">
      <c r="A108" s="43" t="s">
        <v>248</v>
      </c>
      <c r="B108" s="27">
        <v>1</v>
      </c>
      <c r="C108" s="27">
        <v>0</v>
      </c>
    </row>
    <row r="109" spans="1:3" x14ac:dyDescent="0.25">
      <c r="A109" s="43" t="s">
        <v>955</v>
      </c>
      <c r="B109" s="27">
        <v>1</v>
      </c>
      <c r="C109" s="27">
        <v>0</v>
      </c>
    </row>
    <row r="110" spans="1:3" x14ac:dyDescent="0.25">
      <c r="A110" s="43" t="s">
        <v>3041</v>
      </c>
      <c r="B110" s="27">
        <v>1</v>
      </c>
      <c r="C110" s="27">
        <v>300000</v>
      </c>
    </row>
    <row r="111" spans="1:3" x14ac:dyDescent="0.25">
      <c r="A111" s="43" t="s">
        <v>3402</v>
      </c>
      <c r="B111" s="27">
        <v>1</v>
      </c>
      <c r="C111" s="27">
        <v>0</v>
      </c>
    </row>
    <row r="112" spans="1:3" x14ac:dyDescent="0.25">
      <c r="A112" s="43" t="s">
        <v>253</v>
      </c>
      <c r="B112" s="27">
        <v>1</v>
      </c>
      <c r="C112" s="27">
        <v>0</v>
      </c>
    </row>
    <row r="113" spans="1:3" x14ac:dyDescent="0.25">
      <c r="A113" s="43" t="s">
        <v>2123</v>
      </c>
      <c r="B113" s="27">
        <v>1</v>
      </c>
      <c r="C113" s="27">
        <v>2000000</v>
      </c>
    </row>
    <row r="114" spans="1:3" x14ac:dyDescent="0.25">
      <c r="A114" s="43" t="s">
        <v>4207</v>
      </c>
      <c r="B114" s="27">
        <v>1</v>
      </c>
      <c r="C114" s="27">
        <v>400000</v>
      </c>
    </row>
    <row r="115" spans="1:3" x14ac:dyDescent="0.25">
      <c r="A115" s="43" t="s">
        <v>3959</v>
      </c>
      <c r="B115" s="27">
        <v>1</v>
      </c>
      <c r="C115" s="27">
        <v>200000</v>
      </c>
    </row>
    <row r="116" spans="1:3" x14ac:dyDescent="0.25">
      <c r="A116" s="43" t="s">
        <v>908</v>
      </c>
      <c r="B116" s="27">
        <v>1</v>
      </c>
      <c r="C116" s="27">
        <v>0</v>
      </c>
    </row>
    <row r="117" spans="1:3" x14ac:dyDescent="0.25">
      <c r="A117" s="43" t="s">
        <v>724</v>
      </c>
      <c r="B117" s="27">
        <v>1</v>
      </c>
      <c r="C117" s="27">
        <v>0</v>
      </c>
    </row>
    <row r="118" spans="1:3" x14ac:dyDescent="0.25">
      <c r="A118" s="43" t="s">
        <v>3045</v>
      </c>
      <c r="B118" s="27">
        <v>1</v>
      </c>
      <c r="C118" s="27">
        <v>200000</v>
      </c>
    </row>
    <row r="119" spans="1:3" x14ac:dyDescent="0.25">
      <c r="A119" s="43" t="s">
        <v>587</v>
      </c>
      <c r="B119" s="27">
        <v>1</v>
      </c>
      <c r="C119" s="27">
        <v>0</v>
      </c>
    </row>
    <row r="120" spans="1:3" x14ac:dyDescent="0.25">
      <c r="A120" s="43" t="s">
        <v>2087</v>
      </c>
      <c r="B120" s="27">
        <v>1</v>
      </c>
      <c r="C120" s="27">
        <v>2000000</v>
      </c>
    </row>
    <row r="121" spans="1:3" x14ac:dyDescent="0.25">
      <c r="A121" s="43" t="s">
        <v>737</v>
      </c>
      <c r="B121" s="27">
        <v>1</v>
      </c>
      <c r="C121" s="27">
        <v>0</v>
      </c>
    </row>
    <row r="122" spans="1:3" x14ac:dyDescent="0.25">
      <c r="A122" s="43" t="s">
        <v>2959</v>
      </c>
      <c r="B122" s="27">
        <v>1</v>
      </c>
      <c r="C122" s="27">
        <v>1200000</v>
      </c>
    </row>
    <row r="123" spans="1:3" x14ac:dyDescent="0.25">
      <c r="A123" s="43" t="s">
        <v>1747</v>
      </c>
      <c r="B123" s="27">
        <v>1</v>
      </c>
      <c r="C123" s="27">
        <v>10000000</v>
      </c>
    </row>
    <row r="124" spans="1:3" x14ac:dyDescent="0.25">
      <c r="A124" s="43" t="s">
        <v>1576</v>
      </c>
      <c r="B124" s="27">
        <v>1</v>
      </c>
      <c r="C124" s="27">
        <v>40000000</v>
      </c>
    </row>
    <row r="125" spans="1:3" x14ac:dyDescent="0.25">
      <c r="A125" s="43" t="s">
        <v>3060</v>
      </c>
      <c r="B125" s="27">
        <v>1</v>
      </c>
      <c r="C125" s="27">
        <v>200000</v>
      </c>
    </row>
    <row r="126" spans="1:3" x14ac:dyDescent="0.25">
      <c r="A126" s="43" t="s">
        <v>2297</v>
      </c>
      <c r="B126" s="27">
        <v>1</v>
      </c>
      <c r="C126" s="27">
        <v>1000000</v>
      </c>
    </row>
    <row r="127" spans="1:3" x14ac:dyDescent="0.25">
      <c r="A127" s="43" t="s">
        <v>981</v>
      </c>
      <c r="B127" s="27">
        <v>1</v>
      </c>
      <c r="C127" s="27">
        <v>0</v>
      </c>
    </row>
    <row r="128" spans="1:3" x14ac:dyDescent="0.25">
      <c r="A128" s="43" t="s">
        <v>1442</v>
      </c>
      <c r="B128" s="27">
        <v>1</v>
      </c>
      <c r="C128" s="27">
        <v>200000000</v>
      </c>
    </row>
    <row r="129" spans="1:3" x14ac:dyDescent="0.25">
      <c r="A129" s="43" t="s">
        <v>2927</v>
      </c>
      <c r="B129" s="27">
        <v>1</v>
      </c>
      <c r="C129" s="27">
        <v>3000000</v>
      </c>
    </row>
    <row r="130" spans="1:3" x14ac:dyDescent="0.25">
      <c r="A130" s="43" t="s">
        <v>4216</v>
      </c>
      <c r="B130" s="27">
        <v>1</v>
      </c>
      <c r="C130" s="27">
        <v>100000</v>
      </c>
    </row>
    <row r="131" spans="1:3" x14ac:dyDescent="0.25">
      <c r="A131" s="43" t="s">
        <v>1559</v>
      </c>
      <c r="B131" s="27">
        <v>1</v>
      </c>
      <c r="C131" s="27">
        <v>50000000</v>
      </c>
    </row>
    <row r="132" spans="1:3" x14ac:dyDescent="0.25">
      <c r="A132" s="43" t="s">
        <v>828</v>
      </c>
      <c r="B132" s="27">
        <v>1</v>
      </c>
      <c r="C132" s="27">
        <v>0</v>
      </c>
    </row>
    <row r="133" spans="1:3" x14ac:dyDescent="0.25">
      <c r="A133" s="43" t="s">
        <v>3581</v>
      </c>
      <c r="B133" s="27">
        <v>1</v>
      </c>
      <c r="C133" s="27">
        <v>9500000</v>
      </c>
    </row>
    <row r="134" spans="1:3" x14ac:dyDescent="0.25">
      <c r="A134" s="43" t="s">
        <v>2493</v>
      </c>
      <c r="B134" s="27">
        <v>1</v>
      </c>
      <c r="C134" s="27">
        <v>200000</v>
      </c>
    </row>
    <row r="135" spans="1:3" x14ac:dyDescent="0.25">
      <c r="A135" s="43" t="s">
        <v>2816</v>
      </c>
      <c r="B135" s="27">
        <v>1</v>
      </c>
      <c r="C135" s="27">
        <v>12000000</v>
      </c>
    </row>
    <row r="136" spans="1:3" x14ac:dyDescent="0.25">
      <c r="A136" s="43" t="s">
        <v>3215</v>
      </c>
      <c r="B136" s="27">
        <v>1</v>
      </c>
      <c r="C136" s="27">
        <v>0</v>
      </c>
    </row>
    <row r="137" spans="1:3" x14ac:dyDescent="0.25">
      <c r="A137" s="43" t="s">
        <v>2044</v>
      </c>
      <c r="B137" s="27">
        <v>1</v>
      </c>
      <c r="C137" s="27">
        <v>3000000</v>
      </c>
    </row>
    <row r="138" spans="1:3" x14ac:dyDescent="0.25">
      <c r="A138" s="43" t="s">
        <v>400</v>
      </c>
      <c r="B138" s="27">
        <v>1</v>
      </c>
      <c r="C138" s="27">
        <v>0</v>
      </c>
    </row>
    <row r="139" spans="1:3" x14ac:dyDescent="0.25">
      <c r="A139" s="43" t="s">
        <v>1542</v>
      </c>
      <c r="B139" s="27">
        <v>1</v>
      </c>
      <c r="C139" s="27">
        <v>50000000</v>
      </c>
    </row>
    <row r="140" spans="1:3" x14ac:dyDescent="0.25">
      <c r="A140" s="43" t="s">
        <v>958</v>
      </c>
      <c r="B140" s="27">
        <v>1</v>
      </c>
      <c r="C140" s="27">
        <v>0</v>
      </c>
    </row>
    <row r="141" spans="1:3" x14ac:dyDescent="0.25">
      <c r="A141" s="43" t="s">
        <v>225</v>
      </c>
      <c r="B141" s="27">
        <v>1</v>
      </c>
      <c r="C141" s="27">
        <v>250000000</v>
      </c>
    </row>
    <row r="142" spans="1:3" x14ac:dyDescent="0.25">
      <c r="A142" s="43" t="s">
        <v>1040</v>
      </c>
      <c r="B142" s="27">
        <v>1</v>
      </c>
      <c r="C142" s="27">
        <v>0</v>
      </c>
    </row>
    <row r="143" spans="1:3" x14ac:dyDescent="0.25">
      <c r="A143" s="43" t="s">
        <v>378</v>
      </c>
      <c r="B143" s="27">
        <v>1</v>
      </c>
      <c r="C143" s="27">
        <v>0</v>
      </c>
    </row>
    <row r="144" spans="1:3" x14ac:dyDescent="0.25">
      <c r="A144" s="43" t="s">
        <v>2736</v>
      </c>
      <c r="B144" s="27">
        <v>1</v>
      </c>
      <c r="C144" s="27">
        <v>450000000</v>
      </c>
    </row>
    <row r="145" spans="1:3" x14ac:dyDescent="0.25">
      <c r="A145" s="43" t="s">
        <v>4109</v>
      </c>
      <c r="B145" s="27">
        <v>1</v>
      </c>
      <c r="C145" s="27">
        <v>2300000</v>
      </c>
    </row>
    <row r="146" spans="1:3" x14ac:dyDescent="0.25">
      <c r="A146" s="43" t="s">
        <v>424</v>
      </c>
      <c r="B146" s="27">
        <v>1</v>
      </c>
      <c r="C146" s="27">
        <v>0</v>
      </c>
    </row>
    <row r="147" spans="1:3" x14ac:dyDescent="0.25">
      <c r="A147" s="43" t="s">
        <v>220</v>
      </c>
      <c r="B147" s="27">
        <v>1</v>
      </c>
      <c r="C147" s="27">
        <v>0</v>
      </c>
    </row>
    <row r="148" spans="1:3" x14ac:dyDescent="0.25">
      <c r="A148" s="43" t="s">
        <v>3315</v>
      </c>
      <c r="B148" s="27">
        <v>1</v>
      </c>
      <c r="C148" s="27">
        <v>0</v>
      </c>
    </row>
    <row r="149" spans="1:3" x14ac:dyDescent="0.25">
      <c r="A149" s="43" t="s">
        <v>2153</v>
      </c>
      <c r="B149" s="27">
        <v>1</v>
      </c>
      <c r="C149" s="27">
        <v>2000000</v>
      </c>
    </row>
    <row r="150" spans="1:3" x14ac:dyDescent="0.25">
      <c r="A150" s="43" t="s">
        <v>802</v>
      </c>
      <c r="B150" s="27">
        <v>1</v>
      </c>
      <c r="C150" s="27">
        <v>0</v>
      </c>
    </row>
    <row r="151" spans="1:3" x14ac:dyDescent="0.25">
      <c r="A151" s="43" t="s">
        <v>3015</v>
      </c>
      <c r="B151" s="27">
        <v>1</v>
      </c>
      <c r="C151" s="27">
        <v>600000</v>
      </c>
    </row>
    <row r="152" spans="1:3" x14ac:dyDescent="0.25">
      <c r="A152" s="43" t="s">
        <v>684</v>
      </c>
      <c r="B152" s="27">
        <v>1</v>
      </c>
      <c r="C152" s="27">
        <v>0</v>
      </c>
    </row>
    <row r="153" spans="1:3" x14ac:dyDescent="0.25">
      <c r="A153" s="43" t="s">
        <v>641</v>
      </c>
      <c r="B153" s="27">
        <v>1</v>
      </c>
      <c r="C153" s="27">
        <v>0</v>
      </c>
    </row>
    <row r="154" spans="1:3" x14ac:dyDescent="0.25">
      <c r="A154" s="43" t="s">
        <v>2829</v>
      </c>
      <c r="B154" s="27">
        <v>1</v>
      </c>
      <c r="C154" s="27">
        <v>10000000</v>
      </c>
    </row>
    <row r="155" spans="1:3" x14ac:dyDescent="0.25">
      <c r="A155" s="43" t="s">
        <v>471</v>
      </c>
      <c r="B155" s="27">
        <v>1</v>
      </c>
      <c r="C155" s="27">
        <v>0</v>
      </c>
    </row>
    <row r="156" spans="1:3" x14ac:dyDescent="0.25">
      <c r="A156" s="43" t="s">
        <v>4153</v>
      </c>
      <c r="B156" s="27">
        <v>1</v>
      </c>
      <c r="C156" s="27">
        <v>300000</v>
      </c>
    </row>
    <row r="157" spans="1:3" x14ac:dyDescent="0.25">
      <c r="A157" s="43" t="s">
        <v>1339</v>
      </c>
      <c r="B157" s="27">
        <v>1</v>
      </c>
      <c r="C157" s="27">
        <v>0</v>
      </c>
    </row>
    <row r="158" spans="1:3" x14ac:dyDescent="0.25">
      <c r="A158" s="43" t="s">
        <v>3390</v>
      </c>
      <c r="B158" s="27">
        <v>1</v>
      </c>
      <c r="C158" s="27">
        <v>0</v>
      </c>
    </row>
    <row r="159" spans="1:3" x14ac:dyDescent="0.25">
      <c r="A159" s="43" t="s">
        <v>2309</v>
      </c>
      <c r="B159" s="27">
        <v>1</v>
      </c>
      <c r="C159" s="27">
        <v>1000000</v>
      </c>
    </row>
    <row r="160" spans="1:3" x14ac:dyDescent="0.25">
      <c r="A160" s="43" t="s">
        <v>2223</v>
      </c>
      <c r="B160" s="27">
        <v>1</v>
      </c>
      <c r="C160" s="27">
        <v>1100000</v>
      </c>
    </row>
    <row r="161" spans="1:3" x14ac:dyDescent="0.25">
      <c r="A161" s="43" t="s">
        <v>2707</v>
      </c>
      <c r="B161" s="27">
        <v>1</v>
      </c>
      <c r="C161" s="27">
        <v>0</v>
      </c>
    </row>
    <row r="162" spans="1:3" x14ac:dyDescent="0.25">
      <c r="A162" s="43" t="s">
        <v>815</v>
      </c>
      <c r="B162" s="27">
        <v>1</v>
      </c>
      <c r="C162" s="27">
        <v>0</v>
      </c>
    </row>
    <row r="163" spans="1:3" x14ac:dyDescent="0.25">
      <c r="A163" s="43" t="s">
        <v>1519</v>
      </c>
      <c r="B163" s="27">
        <v>1</v>
      </c>
      <c r="C163" s="27">
        <v>65000000</v>
      </c>
    </row>
    <row r="164" spans="1:3" x14ac:dyDescent="0.25">
      <c r="A164" s="43" t="s">
        <v>1493</v>
      </c>
      <c r="B164" s="27">
        <v>1</v>
      </c>
      <c r="C164" s="27">
        <v>75000000</v>
      </c>
    </row>
    <row r="165" spans="1:3" x14ac:dyDescent="0.25">
      <c r="A165" s="43" t="s">
        <v>2890</v>
      </c>
      <c r="B165" s="27">
        <v>1</v>
      </c>
      <c r="C165" s="27">
        <v>4000000</v>
      </c>
    </row>
    <row r="166" spans="1:3" x14ac:dyDescent="0.25">
      <c r="A166" s="43" t="s">
        <v>741</v>
      </c>
      <c r="B166" s="27">
        <v>1</v>
      </c>
      <c r="C166" s="27">
        <v>0</v>
      </c>
    </row>
    <row r="167" spans="1:3" x14ac:dyDescent="0.25">
      <c r="A167" s="43" t="s">
        <v>1965</v>
      </c>
      <c r="B167" s="27">
        <v>1</v>
      </c>
      <c r="C167" s="27">
        <v>4000000</v>
      </c>
    </row>
    <row r="168" spans="1:3" x14ac:dyDescent="0.25">
      <c r="A168" s="43" t="s">
        <v>3931</v>
      </c>
      <c r="B168" s="27">
        <v>1</v>
      </c>
      <c r="C168" s="27">
        <v>300000</v>
      </c>
    </row>
    <row r="169" spans="1:3" x14ac:dyDescent="0.25">
      <c r="A169" s="43" t="s">
        <v>1968</v>
      </c>
      <c r="B169" s="27">
        <v>1</v>
      </c>
      <c r="C169" s="27">
        <v>4000000</v>
      </c>
    </row>
    <row r="170" spans="1:3" x14ac:dyDescent="0.25">
      <c r="A170" s="43" t="s">
        <v>1803</v>
      </c>
      <c r="B170" s="27">
        <v>1</v>
      </c>
      <c r="C170" s="27">
        <v>7000000</v>
      </c>
    </row>
    <row r="171" spans="1:3" x14ac:dyDescent="0.25">
      <c r="A171" s="43" t="s">
        <v>3279</v>
      </c>
      <c r="B171" s="27">
        <v>1</v>
      </c>
      <c r="C171" s="27">
        <v>0</v>
      </c>
    </row>
    <row r="172" spans="1:3" x14ac:dyDescent="0.25">
      <c r="A172" s="43" t="s">
        <v>3328</v>
      </c>
      <c r="B172" s="27">
        <v>1</v>
      </c>
      <c r="C172" s="27">
        <v>0</v>
      </c>
    </row>
    <row r="173" spans="1:3" x14ac:dyDescent="0.25">
      <c r="A173" s="43" t="s">
        <v>3858</v>
      </c>
      <c r="B173" s="27">
        <v>1</v>
      </c>
      <c r="C173" s="27">
        <v>620000</v>
      </c>
    </row>
    <row r="174" spans="1:3" x14ac:dyDescent="0.25">
      <c r="A174" s="43" t="s">
        <v>2105</v>
      </c>
      <c r="B174" s="27">
        <v>1</v>
      </c>
      <c r="C174" s="27">
        <v>2000000</v>
      </c>
    </row>
    <row r="175" spans="1:3" x14ac:dyDescent="0.25">
      <c r="A175" s="43" t="s">
        <v>4203</v>
      </c>
      <c r="B175" s="27">
        <v>1</v>
      </c>
      <c r="C175" s="27">
        <v>2500000</v>
      </c>
    </row>
    <row r="176" spans="1:3" x14ac:dyDescent="0.25">
      <c r="A176" s="43" t="s">
        <v>1091</v>
      </c>
      <c r="B176" s="27">
        <v>1</v>
      </c>
      <c r="C176" s="27">
        <v>0</v>
      </c>
    </row>
    <row r="177" spans="1:3" x14ac:dyDescent="0.25">
      <c r="A177" s="43" t="s">
        <v>1593</v>
      </c>
      <c r="B177" s="27">
        <v>1</v>
      </c>
      <c r="C177" s="27">
        <v>35000000</v>
      </c>
    </row>
    <row r="178" spans="1:3" x14ac:dyDescent="0.25">
      <c r="A178" s="43" t="s">
        <v>173</v>
      </c>
      <c r="B178" s="27">
        <v>1</v>
      </c>
      <c r="C178" s="27">
        <v>10000000</v>
      </c>
    </row>
    <row r="179" spans="1:3" x14ac:dyDescent="0.25">
      <c r="A179" s="43" t="s">
        <v>2545</v>
      </c>
      <c r="B179" s="27">
        <v>1</v>
      </c>
      <c r="C179" s="27">
        <v>0</v>
      </c>
    </row>
    <row r="180" spans="1:3" x14ac:dyDescent="0.25">
      <c r="A180" s="43" t="s">
        <v>1119</v>
      </c>
      <c r="B180" s="27">
        <v>1</v>
      </c>
      <c r="C180" s="27">
        <v>0</v>
      </c>
    </row>
    <row r="181" spans="1:3" x14ac:dyDescent="0.25">
      <c r="A181" s="43" t="s">
        <v>2936</v>
      </c>
      <c r="B181" s="27">
        <v>1</v>
      </c>
      <c r="C181" s="27">
        <v>2300000</v>
      </c>
    </row>
    <row r="182" spans="1:3" x14ac:dyDescent="0.25">
      <c r="A182" s="43" t="s">
        <v>1917</v>
      </c>
      <c r="B182" s="27">
        <v>1</v>
      </c>
      <c r="C182" s="27">
        <v>5000000</v>
      </c>
    </row>
    <row r="183" spans="1:3" x14ac:dyDescent="0.25">
      <c r="A183" s="43" t="s">
        <v>986</v>
      </c>
      <c r="B183" s="27">
        <v>1</v>
      </c>
      <c r="C183" s="27">
        <v>0</v>
      </c>
    </row>
    <row r="184" spans="1:3" x14ac:dyDescent="0.25">
      <c r="A184" s="43" t="s">
        <v>1772</v>
      </c>
      <c r="B184" s="27">
        <v>1</v>
      </c>
      <c r="C184" s="27">
        <v>9000000</v>
      </c>
    </row>
    <row r="185" spans="1:3" x14ac:dyDescent="0.25">
      <c r="A185" s="43" t="s">
        <v>3286</v>
      </c>
      <c r="B185" s="27">
        <v>1</v>
      </c>
      <c r="C185" s="27">
        <v>0</v>
      </c>
    </row>
    <row r="186" spans="1:3" x14ac:dyDescent="0.25">
      <c r="A186" s="43" t="s">
        <v>396</v>
      </c>
      <c r="B186" s="27">
        <v>1</v>
      </c>
      <c r="C186" s="27">
        <v>0</v>
      </c>
    </row>
    <row r="187" spans="1:3" x14ac:dyDescent="0.25">
      <c r="A187" s="43" t="s">
        <v>1790</v>
      </c>
      <c r="B187" s="27">
        <v>1</v>
      </c>
      <c r="C187" s="27">
        <v>8000000</v>
      </c>
    </row>
    <row r="188" spans="1:3" x14ac:dyDescent="0.25">
      <c r="A188" s="43" t="s">
        <v>3851</v>
      </c>
      <c r="B188" s="27">
        <v>1</v>
      </c>
      <c r="C188" s="27">
        <v>700000</v>
      </c>
    </row>
    <row r="189" spans="1:3" x14ac:dyDescent="0.25">
      <c r="A189" s="43" t="s">
        <v>2120</v>
      </c>
      <c r="B189" s="27">
        <v>1</v>
      </c>
      <c r="C189" s="27">
        <v>2000000</v>
      </c>
    </row>
    <row r="190" spans="1:3" x14ac:dyDescent="0.25">
      <c r="A190" s="43" t="s">
        <v>653</v>
      </c>
      <c r="B190" s="27">
        <v>1</v>
      </c>
      <c r="C190" s="27">
        <v>0</v>
      </c>
    </row>
    <row r="191" spans="1:3" x14ac:dyDescent="0.25">
      <c r="A191" s="43" t="s">
        <v>1614</v>
      </c>
      <c r="B191" s="27">
        <v>1</v>
      </c>
      <c r="C191" s="27">
        <v>30000000</v>
      </c>
    </row>
    <row r="192" spans="1:3" x14ac:dyDescent="0.25">
      <c r="A192" s="43" t="s">
        <v>2756</v>
      </c>
      <c r="B192" s="27">
        <v>1</v>
      </c>
      <c r="C192" s="27">
        <v>90000000</v>
      </c>
    </row>
    <row r="193" spans="1:3" x14ac:dyDescent="0.25">
      <c r="A193" s="43" t="s">
        <v>1632</v>
      </c>
      <c r="B193" s="27">
        <v>1</v>
      </c>
      <c r="C193" s="27">
        <v>25000000</v>
      </c>
    </row>
    <row r="194" spans="1:3" x14ac:dyDescent="0.25">
      <c r="A194" s="43" t="s">
        <v>3407</v>
      </c>
      <c r="B194" s="27">
        <v>1</v>
      </c>
      <c r="C194" s="27">
        <v>0</v>
      </c>
    </row>
    <row r="195" spans="1:3" x14ac:dyDescent="0.25">
      <c r="A195" s="43" t="s">
        <v>1628</v>
      </c>
      <c r="B195" s="27">
        <v>1</v>
      </c>
      <c r="C195" s="27">
        <v>25000000</v>
      </c>
    </row>
    <row r="196" spans="1:3" x14ac:dyDescent="0.25">
      <c r="A196" s="43" t="s">
        <v>1845</v>
      </c>
      <c r="B196" s="27">
        <v>1</v>
      </c>
      <c r="C196" s="27">
        <v>6500000</v>
      </c>
    </row>
    <row r="197" spans="1:3" x14ac:dyDescent="0.25">
      <c r="A197" s="43" t="s">
        <v>2052</v>
      </c>
      <c r="B197" s="27">
        <v>1</v>
      </c>
      <c r="C197" s="27">
        <v>2700000</v>
      </c>
    </row>
    <row r="198" spans="1:3" x14ac:dyDescent="0.25">
      <c r="A198" s="43" t="s">
        <v>3690</v>
      </c>
      <c r="B198" s="27">
        <v>1</v>
      </c>
      <c r="C198" s="27">
        <v>3000000</v>
      </c>
    </row>
    <row r="199" spans="1:3" x14ac:dyDescent="0.25">
      <c r="A199" s="43" t="s">
        <v>1142</v>
      </c>
      <c r="B199" s="27">
        <v>1</v>
      </c>
      <c r="C199" s="27">
        <v>0</v>
      </c>
    </row>
    <row r="200" spans="1:3" x14ac:dyDescent="0.25">
      <c r="A200" s="43" t="s">
        <v>1455</v>
      </c>
      <c r="B200" s="27">
        <v>1</v>
      </c>
      <c r="C200" s="27">
        <v>145000000</v>
      </c>
    </row>
    <row r="201" spans="1:3" x14ac:dyDescent="0.25">
      <c r="A201" s="43" t="s">
        <v>3557</v>
      </c>
      <c r="B201" s="27">
        <v>1</v>
      </c>
      <c r="C201" s="27">
        <v>13000000</v>
      </c>
    </row>
    <row r="202" spans="1:3" x14ac:dyDescent="0.25">
      <c r="A202" s="43" t="s">
        <v>4138</v>
      </c>
      <c r="B202" s="27">
        <v>1</v>
      </c>
      <c r="C202" s="27">
        <v>1000000</v>
      </c>
    </row>
    <row r="203" spans="1:3" x14ac:dyDescent="0.25">
      <c r="A203" s="43" t="s">
        <v>2511</v>
      </c>
      <c r="B203" s="27">
        <v>1</v>
      </c>
      <c r="C203" s="27">
        <v>100000</v>
      </c>
    </row>
    <row r="204" spans="1:3" x14ac:dyDescent="0.25">
      <c r="A204" s="43" t="s">
        <v>2459</v>
      </c>
      <c r="B204" s="27">
        <v>1</v>
      </c>
      <c r="C204" s="27">
        <v>320000</v>
      </c>
    </row>
    <row r="205" spans="1:3" x14ac:dyDescent="0.25">
      <c r="A205" s="43" t="s">
        <v>3439</v>
      </c>
      <c r="B205" s="27">
        <v>1</v>
      </c>
      <c r="C205" s="27">
        <v>0</v>
      </c>
    </row>
    <row r="206" spans="1:3" x14ac:dyDescent="0.25">
      <c r="A206" s="43" t="s">
        <v>3867</v>
      </c>
      <c r="B206" s="27">
        <v>1</v>
      </c>
      <c r="C206" s="27">
        <v>570000</v>
      </c>
    </row>
    <row r="207" spans="1:3" x14ac:dyDescent="0.25">
      <c r="A207" s="43" t="s">
        <v>1319</v>
      </c>
      <c r="B207" s="27">
        <v>1</v>
      </c>
      <c r="C207" s="27">
        <v>0</v>
      </c>
    </row>
    <row r="208" spans="1:3" x14ac:dyDescent="0.25">
      <c r="A208" s="43" t="s">
        <v>3370</v>
      </c>
      <c r="B208" s="27">
        <v>1</v>
      </c>
      <c r="C208" s="27">
        <v>0</v>
      </c>
    </row>
    <row r="209" spans="1:3" x14ac:dyDescent="0.25">
      <c r="A209" s="43" t="s">
        <v>1459</v>
      </c>
      <c r="B209" s="27">
        <v>1</v>
      </c>
      <c r="C209" s="27">
        <v>144000000</v>
      </c>
    </row>
    <row r="210" spans="1:3" x14ac:dyDescent="0.25">
      <c r="A210" s="43" t="s">
        <v>2486</v>
      </c>
      <c r="B210" s="27">
        <v>1</v>
      </c>
      <c r="C210" s="27">
        <v>200000</v>
      </c>
    </row>
    <row r="211" spans="1:3" x14ac:dyDescent="0.25">
      <c r="A211" s="43" t="s">
        <v>3598</v>
      </c>
      <c r="B211" s="27">
        <v>1</v>
      </c>
      <c r="C211" s="27">
        <v>5500000</v>
      </c>
    </row>
    <row r="212" spans="1:3" x14ac:dyDescent="0.25">
      <c r="A212" s="43" t="s">
        <v>2752</v>
      </c>
      <c r="B212" s="27">
        <v>1</v>
      </c>
      <c r="C212" s="27">
        <v>115000000</v>
      </c>
    </row>
    <row r="213" spans="1:3" x14ac:dyDescent="0.25">
      <c r="A213" s="43" t="s">
        <v>2740</v>
      </c>
      <c r="B213" s="27">
        <v>1</v>
      </c>
      <c r="C213" s="27">
        <v>270000000</v>
      </c>
    </row>
    <row r="214" spans="1:3" x14ac:dyDescent="0.25">
      <c r="A214" s="43" t="s">
        <v>1623</v>
      </c>
      <c r="B214" s="27">
        <v>1</v>
      </c>
      <c r="C214" s="27">
        <v>25000000</v>
      </c>
    </row>
    <row r="215" spans="1:3" x14ac:dyDescent="0.25">
      <c r="A215" s="43" t="s">
        <v>2824</v>
      </c>
      <c r="B215" s="27">
        <v>1</v>
      </c>
      <c r="C215" s="27">
        <v>12000000</v>
      </c>
    </row>
    <row r="216" spans="1:3" x14ac:dyDescent="0.25">
      <c r="A216" s="43" t="s">
        <v>1284</v>
      </c>
      <c r="B216" s="27">
        <v>1</v>
      </c>
      <c r="C216" s="27">
        <v>0</v>
      </c>
    </row>
    <row r="217" spans="1:3" x14ac:dyDescent="0.25">
      <c r="A217" s="43" t="s">
        <v>2340</v>
      </c>
      <c r="B217" s="27">
        <v>1</v>
      </c>
      <c r="C217" s="27">
        <v>600000</v>
      </c>
    </row>
    <row r="218" spans="1:3" x14ac:dyDescent="0.25">
      <c r="A218" s="43" t="s">
        <v>3589</v>
      </c>
      <c r="B218" s="27">
        <v>1</v>
      </c>
      <c r="C218" s="27">
        <v>7000000</v>
      </c>
    </row>
    <row r="219" spans="1:3" x14ac:dyDescent="0.25">
      <c r="A219" s="43" t="s">
        <v>2010</v>
      </c>
      <c r="B219" s="27">
        <v>1</v>
      </c>
      <c r="C219" s="27">
        <v>3000000</v>
      </c>
    </row>
    <row r="220" spans="1:3" x14ac:dyDescent="0.25">
      <c r="A220" s="43" t="s">
        <v>2064</v>
      </c>
      <c r="B220" s="27">
        <v>1</v>
      </c>
      <c r="C220" s="27">
        <v>2500000</v>
      </c>
    </row>
    <row r="221" spans="1:3" x14ac:dyDescent="0.25">
      <c r="A221" s="43" t="s">
        <v>3296</v>
      </c>
      <c r="B221" s="27">
        <v>1</v>
      </c>
      <c r="C221" s="27">
        <v>0</v>
      </c>
    </row>
    <row r="222" spans="1:3" x14ac:dyDescent="0.25">
      <c r="A222" s="43" t="s">
        <v>583</v>
      </c>
      <c r="B222" s="27">
        <v>1</v>
      </c>
      <c r="C222" s="27">
        <v>0</v>
      </c>
    </row>
    <row r="223" spans="1:3" x14ac:dyDescent="0.25">
      <c r="A223" s="43" t="s">
        <v>1699</v>
      </c>
      <c r="B223" s="27">
        <v>1</v>
      </c>
      <c r="C223" s="27">
        <v>13000000</v>
      </c>
    </row>
    <row r="224" spans="1:3" x14ac:dyDescent="0.25">
      <c r="A224" s="43" t="s">
        <v>4191</v>
      </c>
      <c r="B224" s="27">
        <v>1</v>
      </c>
      <c r="C224" s="27">
        <v>0</v>
      </c>
    </row>
    <row r="225" spans="1:3" x14ac:dyDescent="0.25">
      <c r="A225" s="43" t="s">
        <v>2205</v>
      </c>
      <c r="B225" s="27">
        <v>1</v>
      </c>
      <c r="C225" s="27">
        <v>1200000</v>
      </c>
    </row>
    <row r="226" spans="1:3" x14ac:dyDescent="0.25">
      <c r="A226" s="43" t="s">
        <v>2667</v>
      </c>
      <c r="B226" s="27">
        <v>1</v>
      </c>
      <c r="C226" s="27">
        <v>0</v>
      </c>
    </row>
    <row r="227" spans="1:3" x14ac:dyDescent="0.25">
      <c r="A227" s="43" t="s">
        <v>1812</v>
      </c>
      <c r="B227" s="27">
        <v>1</v>
      </c>
      <c r="C227" s="27">
        <v>7000000</v>
      </c>
    </row>
    <row r="228" spans="1:3" x14ac:dyDescent="0.25">
      <c r="A228" s="43" t="s">
        <v>4237</v>
      </c>
      <c r="B228" s="27">
        <v>1</v>
      </c>
      <c r="C228" s="27">
        <v>3000000</v>
      </c>
    </row>
    <row r="229" spans="1:3" x14ac:dyDescent="0.25">
      <c r="A229" s="43" t="s">
        <v>2586</v>
      </c>
      <c r="B229" s="27">
        <v>1</v>
      </c>
      <c r="C229" s="27">
        <v>0</v>
      </c>
    </row>
    <row r="230" spans="1:3" x14ac:dyDescent="0.25">
      <c r="A230" s="43" t="s">
        <v>2632</v>
      </c>
      <c r="B230" s="27">
        <v>1</v>
      </c>
      <c r="C230" s="27">
        <v>0</v>
      </c>
    </row>
    <row r="231" spans="1:3" x14ac:dyDescent="0.25">
      <c r="A231" s="43" t="s">
        <v>1934</v>
      </c>
      <c r="B231" s="27">
        <v>1</v>
      </c>
      <c r="C231" s="27">
        <v>5000000</v>
      </c>
    </row>
    <row r="232" spans="1:3" x14ac:dyDescent="0.25">
      <c r="A232" s="43" t="s">
        <v>103</v>
      </c>
      <c r="B232" s="27">
        <v>1</v>
      </c>
      <c r="C232" s="27">
        <v>0</v>
      </c>
    </row>
    <row r="233" spans="1:3" x14ac:dyDescent="0.25">
      <c r="A233" s="43" t="s">
        <v>2265</v>
      </c>
      <c r="B233" s="27">
        <v>1</v>
      </c>
      <c r="C233" s="27">
        <v>1000000</v>
      </c>
    </row>
    <row r="234" spans="1:3" x14ac:dyDescent="0.25">
      <c r="A234" s="43" t="s">
        <v>2744</v>
      </c>
      <c r="B234" s="27">
        <v>1</v>
      </c>
      <c r="C234" s="27">
        <v>200000000</v>
      </c>
    </row>
    <row r="235" spans="1:3" x14ac:dyDescent="0.25">
      <c r="A235" s="43" t="s">
        <v>2313</v>
      </c>
      <c r="B235" s="27">
        <v>1</v>
      </c>
      <c r="C235" s="27">
        <v>1000000</v>
      </c>
    </row>
    <row r="236" spans="1:3" x14ac:dyDescent="0.25">
      <c r="A236" s="43" t="s">
        <v>3565</v>
      </c>
      <c r="B236" s="27">
        <v>1</v>
      </c>
      <c r="C236" s="27">
        <v>11000000</v>
      </c>
    </row>
    <row r="237" spans="1:3" x14ac:dyDescent="0.25">
      <c r="A237" s="43" t="s">
        <v>912</v>
      </c>
      <c r="B237" s="27">
        <v>1</v>
      </c>
      <c r="C237" s="27">
        <v>0</v>
      </c>
    </row>
    <row r="238" spans="1:3" x14ac:dyDescent="0.25">
      <c r="A238" s="43" t="s">
        <v>18</v>
      </c>
      <c r="B238" s="27">
        <v>1</v>
      </c>
      <c r="C238" s="27">
        <v>60000000</v>
      </c>
    </row>
    <row r="239" spans="1:3" x14ac:dyDescent="0.25">
      <c r="A239" s="43" t="s">
        <v>1223</v>
      </c>
      <c r="B239" s="27">
        <v>1</v>
      </c>
      <c r="C239" s="27">
        <v>0</v>
      </c>
    </row>
    <row r="240" spans="1:3" x14ac:dyDescent="0.25">
      <c r="A240" s="43" t="s">
        <v>1377</v>
      </c>
      <c r="B240" s="27">
        <v>1</v>
      </c>
      <c r="C240" s="27">
        <v>0</v>
      </c>
    </row>
    <row r="241" spans="1:3" x14ac:dyDescent="0.25">
      <c r="A241" s="43" t="s">
        <v>1898</v>
      </c>
      <c r="B241" s="27">
        <v>1</v>
      </c>
      <c r="C241" s="27">
        <v>5400000</v>
      </c>
    </row>
    <row r="242" spans="1:3" x14ac:dyDescent="0.25">
      <c r="A242" s="43" t="s">
        <v>2365</v>
      </c>
      <c r="B242" s="27">
        <v>1</v>
      </c>
      <c r="C242" s="27">
        <v>500000</v>
      </c>
    </row>
    <row r="243" spans="1:3" x14ac:dyDescent="0.25">
      <c r="A243" s="43" t="s">
        <v>4126</v>
      </c>
      <c r="B243" s="27">
        <v>1</v>
      </c>
      <c r="C243" s="27">
        <v>1200000</v>
      </c>
    </row>
    <row r="244" spans="1:3" x14ac:dyDescent="0.25">
      <c r="A244" s="43" t="s">
        <v>843</v>
      </c>
      <c r="B244" s="27">
        <v>1</v>
      </c>
      <c r="C244" s="27">
        <v>0</v>
      </c>
    </row>
    <row r="245" spans="1:3" x14ac:dyDescent="0.25">
      <c r="A245" s="43" t="s">
        <v>3817</v>
      </c>
      <c r="B245" s="27">
        <v>1</v>
      </c>
      <c r="C245" s="27">
        <v>1000000</v>
      </c>
    </row>
    <row r="246" spans="1:3" x14ac:dyDescent="0.25">
      <c r="A246" s="43" t="s">
        <v>3888</v>
      </c>
      <c r="B246" s="27">
        <v>1</v>
      </c>
      <c r="C246" s="27">
        <v>500000</v>
      </c>
    </row>
    <row r="247" spans="1:3" x14ac:dyDescent="0.25">
      <c r="A247" s="43" t="s">
        <v>1134</v>
      </c>
      <c r="B247" s="27">
        <v>1</v>
      </c>
      <c r="C247" s="27">
        <v>0</v>
      </c>
    </row>
    <row r="248" spans="1:3" x14ac:dyDescent="0.25">
      <c r="A248" s="43" t="s">
        <v>2474</v>
      </c>
      <c r="B248" s="27">
        <v>1</v>
      </c>
      <c r="C248" s="27">
        <v>300000</v>
      </c>
    </row>
    <row r="249" spans="1:3" x14ac:dyDescent="0.25">
      <c r="A249" s="43" t="s">
        <v>4233</v>
      </c>
      <c r="B249" s="27">
        <v>1</v>
      </c>
      <c r="C249" s="27">
        <v>0</v>
      </c>
    </row>
    <row r="250" spans="1:3" x14ac:dyDescent="0.25">
      <c r="A250" s="43" t="s">
        <v>3740</v>
      </c>
      <c r="B250" s="27">
        <v>1</v>
      </c>
      <c r="C250" s="27">
        <v>2000000</v>
      </c>
    </row>
    <row r="251" spans="1:3" x14ac:dyDescent="0.25">
      <c r="A251" s="43" t="s">
        <v>1400</v>
      </c>
      <c r="B251" s="27">
        <v>1</v>
      </c>
      <c r="C251" s="27">
        <v>0</v>
      </c>
    </row>
    <row r="252" spans="1:3" x14ac:dyDescent="0.25">
      <c r="A252" s="43" t="s">
        <v>2283</v>
      </c>
      <c r="B252" s="27">
        <v>1</v>
      </c>
      <c r="C252" s="27">
        <v>1000000</v>
      </c>
    </row>
    <row r="253" spans="1:3" x14ac:dyDescent="0.25">
      <c r="A253" s="43" t="s">
        <v>3210</v>
      </c>
      <c r="B253" s="27">
        <v>1</v>
      </c>
      <c r="C253" s="27">
        <v>0</v>
      </c>
    </row>
    <row r="254" spans="1:3" x14ac:dyDescent="0.25">
      <c r="A254" s="43" t="s">
        <v>2904</v>
      </c>
      <c r="B254" s="27">
        <v>1</v>
      </c>
      <c r="C254" s="27">
        <v>3500000</v>
      </c>
    </row>
    <row r="255" spans="1:3" x14ac:dyDescent="0.25">
      <c r="A255" s="43" t="s">
        <v>3643</v>
      </c>
      <c r="B255" s="27">
        <v>1</v>
      </c>
      <c r="C255" s="27">
        <v>4500000</v>
      </c>
    </row>
    <row r="256" spans="1:3" x14ac:dyDescent="0.25">
      <c r="A256" s="43" t="s">
        <v>695</v>
      </c>
      <c r="B256" s="27">
        <v>1</v>
      </c>
      <c r="C256" s="27">
        <v>0</v>
      </c>
    </row>
    <row r="257" spans="1:3" x14ac:dyDescent="0.25">
      <c r="A257" s="43" t="s">
        <v>3781</v>
      </c>
      <c r="B257" s="27">
        <v>1</v>
      </c>
      <c r="C257" s="27">
        <v>1500000</v>
      </c>
    </row>
    <row r="258" spans="1:3" x14ac:dyDescent="0.25">
      <c r="A258" s="43" t="s">
        <v>3668</v>
      </c>
      <c r="B258" s="27">
        <v>1</v>
      </c>
      <c r="C258" s="27">
        <v>3000000</v>
      </c>
    </row>
    <row r="259" spans="1:3" x14ac:dyDescent="0.25">
      <c r="A259" s="43" t="s">
        <v>2109</v>
      </c>
      <c r="B259" s="27">
        <v>1</v>
      </c>
      <c r="C259" s="27">
        <v>2000000</v>
      </c>
    </row>
    <row r="260" spans="1:3" x14ac:dyDescent="0.25">
      <c r="A260" s="43" t="s">
        <v>2254</v>
      </c>
      <c r="B260" s="27">
        <v>1</v>
      </c>
      <c r="C260" s="27">
        <v>1000000</v>
      </c>
    </row>
    <row r="261" spans="1:3" x14ac:dyDescent="0.25">
      <c r="A261" s="43" t="s">
        <v>2134</v>
      </c>
      <c r="B261" s="27">
        <v>1</v>
      </c>
      <c r="C261" s="27">
        <v>2000000</v>
      </c>
    </row>
    <row r="262" spans="1:3" x14ac:dyDescent="0.25">
      <c r="A262" s="43" t="s">
        <v>782</v>
      </c>
      <c r="B262" s="27">
        <v>1</v>
      </c>
      <c r="C262" s="27">
        <v>0</v>
      </c>
    </row>
    <row r="263" spans="1:3" x14ac:dyDescent="0.25">
      <c r="A263" s="43" t="s">
        <v>2464</v>
      </c>
      <c r="B263" s="27">
        <v>1</v>
      </c>
      <c r="C263" s="27">
        <v>300000</v>
      </c>
    </row>
    <row r="264" spans="1:3" x14ac:dyDescent="0.25">
      <c r="A264" s="43" t="s">
        <v>3048</v>
      </c>
      <c r="B264" s="27">
        <v>1</v>
      </c>
      <c r="C264" s="27">
        <v>200000</v>
      </c>
    </row>
    <row r="265" spans="1:3" x14ac:dyDescent="0.25">
      <c r="A265" s="43" t="s">
        <v>369</v>
      </c>
      <c r="B265" s="27">
        <v>1</v>
      </c>
      <c r="C265" s="27">
        <v>0</v>
      </c>
    </row>
    <row r="266" spans="1:3" x14ac:dyDescent="0.25">
      <c r="A266" s="43" t="s">
        <v>2192</v>
      </c>
      <c r="B266" s="27">
        <v>1</v>
      </c>
      <c r="C266" s="27">
        <v>1300000</v>
      </c>
    </row>
    <row r="267" spans="1:3" x14ac:dyDescent="0.25">
      <c r="A267" s="43" t="s">
        <v>4195</v>
      </c>
      <c r="B267" s="27">
        <v>1</v>
      </c>
      <c r="C267" s="27">
        <v>0</v>
      </c>
    </row>
    <row r="268" spans="1:3" x14ac:dyDescent="0.25">
      <c r="A268" s="43" t="s">
        <v>1735</v>
      </c>
      <c r="B268" s="27">
        <v>1</v>
      </c>
      <c r="C268" s="27">
        <v>10000000</v>
      </c>
    </row>
    <row r="269" spans="1:3" x14ac:dyDescent="0.25">
      <c r="A269" s="43" t="s">
        <v>3122</v>
      </c>
      <c r="B269" s="27">
        <v>1</v>
      </c>
      <c r="C269" s="27">
        <v>0</v>
      </c>
    </row>
    <row r="270" spans="1:3" x14ac:dyDescent="0.25">
      <c r="A270" s="43" t="s">
        <v>2332</v>
      </c>
      <c r="B270" s="27">
        <v>1</v>
      </c>
      <c r="C270" s="27">
        <v>700000</v>
      </c>
    </row>
    <row r="271" spans="1:3" x14ac:dyDescent="0.25">
      <c r="A271" s="43" t="s">
        <v>852</v>
      </c>
      <c r="B271" s="27">
        <v>1</v>
      </c>
      <c r="C271" s="27">
        <v>0</v>
      </c>
    </row>
    <row r="272" spans="1:3" x14ac:dyDescent="0.25">
      <c r="A272" s="43" t="s">
        <v>709</v>
      </c>
      <c r="B272" s="27">
        <v>1</v>
      </c>
      <c r="C272" s="27">
        <v>0</v>
      </c>
    </row>
    <row r="273" spans="1:3" x14ac:dyDescent="0.25">
      <c r="A273" s="43" t="s">
        <v>856</v>
      </c>
      <c r="B273" s="27">
        <v>1</v>
      </c>
      <c r="C273" s="27">
        <v>0</v>
      </c>
    </row>
    <row r="274" spans="1:3" x14ac:dyDescent="0.25">
      <c r="A274" s="43" t="s">
        <v>1744</v>
      </c>
      <c r="B274" s="27">
        <v>1</v>
      </c>
      <c r="C274" s="27">
        <v>10000000</v>
      </c>
    </row>
    <row r="275" spans="1:3" x14ac:dyDescent="0.25">
      <c r="A275" s="43" t="s">
        <v>4169</v>
      </c>
      <c r="B275" s="27">
        <v>1</v>
      </c>
      <c r="C275" s="27">
        <v>150000</v>
      </c>
    </row>
    <row r="276" spans="1:3" x14ac:dyDescent="0.25">
      <c r="A276" s="43" t="s">
        <v>3622</v>
      </c>
      <c r="B276" s="27">
        <v>1</v>
      </c>
      <c r="C276" s="27">
        <v>5000000</v>
      </c>
    </row>
    <row r="277" spans="1:3" x14ac:dyDescent="0.25">
      <c r="A277" s="43" t="s">
        <v>3874</v>
      </c>
      <c r="B277" s="27">
        <v>1</v>
      </c>
      <c r="C277" s="27">
        <v>500000</v>
      </c>
    </row>
    <row r="278" spans="1:3" x14ac:dyDescent="0.25">
      <c r="A278" s="43" t="s">
        <v>2518</v>
      </c>
      <c r="B278" s="27"/>
      <c r="C278" s="27"/>
    </row>
    <row r="279" spans="1:3" x14ac:dyDescent="0.25">
      <c r="A279" s="43" t="s">
        <v>2582</v>
      </c>
      <c r="B279" s="27">
        <v>1</v>
      </c>
      <c r="C279" s="27">
        <v>0</v>
      </c>
    </row>
    <row r="280" spans="1:3" x14ac:dyDescent="0.25">
      <c r="A280" s="43" t="s">
        <v>1597</v>
      </c>
      <c r="B280" s="27">
        <v>1</v>
      </c>
      <c r="C280" s="27">
        <v>35000000</v>
      </c>
    </row>
    <row r="281" spans="1:3" x14ac:dyDescent="0.25">
      <c r="A281" s="43" t="s">
        <v>317</v>
      </c>
      <c r="B281" s="27">
        <v>1</v>
      </c>
      <c r="C281" s="27">
        <v>0</v>
      </c>
    </row>
    <row r="282" spans="1:3" x14ac:dyDescent="0.25">
      <c r="A282" s="43" t="s">
        <v>3606</v>
      </c>
      <c r="B282" s="27">
        <v>1</v>
      </c>
      <c r="C282" s="27">
        <v>5000000</v>
      </c>
    </row>
    <row r="283" spans="1:3" x14ac:dyDescent="0.25">
      <c r="A283" s="43" t="s">
        <v>2684</v>
      </c>
      <c r="B283" s="27">
        <v>1</v>
      </c>
      <c r="C283" s="27">
        <v>0</v>
      </c>
    </row>
    <row r="284" spans="1:3" x14ac:dyDescent="0.25">
      <c r="A284" s="43" t="s">
        <v>1248</v>
      </c>
      <c r="B284" s="27">
        <v>1</v>
      </c>
      <c r="C284" s="27">
        <v>0</v>
      </c>
    </row>
    <row r="285" spans="1:3" x14ac:dyDescent="0.25">
      <c r="A285" s="43" t="s">
        <v>4113</v>
      </c>
      <c r="B285" s="27">
        <v>1</v>
      </c>
      <c r="C285" s="27">
        <v>2000000</v>
      </c>
    </row>
    <row r="286" spans="1:3" x14ac:dyDescent="0.25">
      <c r="A286" s="43" t="s">
        <v>896</v>
      </c>
      <c r="B286" s="27">
        <v>1</v>
      </c>
      <c r="C286" s="27">
        <v>0</v>
      </c>
    </row>
    <row r="287" spans="1:3" x14ac:dyDescent="0.25">
      <c r="A287" s="43" t="s">
        <v>2336</v>
      </c>
      <c r="B287" s="27">
        <v>1</v>
      </c>
      <c r="C287" s="27">
        <v>600000</v>
      </c>
    </row>
    <row r="288" spans="1:3" x14ac:dyDescent="0.25">
      <c r="A288" s="43" t="s">
        <v>3737</v>
      </c>
      <c r="B288" s="27">
        <v>1</v>
      </c>
      <c r="C288" s="27">
        <v>2000000</v>
      </c>
    </row>
    <row r="289" spans="1:3" x14ac:dyDescent="0.25">
      <c r="A289" s="43" t="s">
        <v>2549</v>
      </c>
      <c r="B289" s="27">
        <v>1</v>
      </c>
      <c r="C289" s="27">
        <v>0</v>
      </c>
    </row>
    <row r="290" spans="1:3" x14ac:dyDescent="0.25">
      <c r="A290" s="43" t="s">
        <v>420</v>
      </c>
      <c r="B290" s="27">
        <v>1</v>
      </c>
      <c r="C290" s="27">
        <v>0</v>
      </c>
    </row>
    <row r="291" spans="1:3" x14ac:dyDescent="0.25">
      <c r="A291" s="43" t="s">
        <v>3004</v>
      </c>
      <c r="B291" s="27">
        <v>1</v>
      </c>
      <c r="C291" s="27">
        <v>700000</v>
      </c>
    </row>
    <row r="292" spans="1:3" x14ac:dyDescent="0.25">
      <c r="A292" s="43" t="s">
        <v>3729</v>
      </c>
      <c r="B292" s="27">
        <v>1</v>
      </c>
      <c r="C292" s="27">
        <v>2000000</v>
      </c>
    </row>
    <row r="293" spans="1:3" x14ac:dyDescent="0.25">
      <c r="A293" s="43" t="s">
        <v>1589</v>
      </c>
      <c r="B293" s="27">
        <v>1</v>
      </c>
      <c r="C293" s="27">
        <v>38000000</v>
      </c>
    </row>
    <row r="294" spans="1:3" x14ac:dyDescent="0.25">
      <c r="A294" s="43" t="s">
        <v>3241</v>
      </c>
      <c r="B294" s="27">
        <v>1</v>
      </c>
      <c r="C294" s="27">
        <v>0</v>
      </c>
    </row>
    <row r="295" spans="1:3" x14ac:dyDescent="0.25">
      <c r="A295" s="43" t="s">
        <v>824</v>
      </c>
      <c r="B295" s="27">
        <v>1</v>
      </c>
      <c r="C295" s="27">
        <v>0</v>
      </c>
    </row>
    <row r="296" spans="1:3" x14ac:dyDescent="0.25">
      <c r="A296" s="43" t="s">
        <v>4224</v>
      </c>
      <c r="B296" s="27">
        <v>1</v>
      </c>
      <c r="C296" s="27">
        <v>0</v>
      </c>
    </row>
    <row r="297" spans="1:3" x14ac:dyDescent="0.25">
      <c r="A297" s="43" t="s">
        <v>4007</v>
      </c>
      <c r="B297" s="27">
        <v>1</v>
      </c>
      <c r="C297" s="27">
        <v>0</v>
      </c>
    </row>
    <row r="298" spans="1:3" x14ac:dyDescent="0.25">
      <c r="A298" s="43" t="s">
        <v>2637</v>
      </c>
      <c r="B298" s="27">
        <v>1</v>
      </c>
      <c r="C298" s="27">
        <v>0</v>
      </c>
    </row>
    <row r="299" spans="1:3" x14ac:dyDescent="0.25">
      <c r="A299" s="43" t="s">
        <v>2999</v>
      </c>
      <c r="B299" s="27">
        <v>1</v>
      </c>
      <c r="C299" s="27">
        <v>800000</v>
      </c>
    </row>
    <row r="300" spans="1:3" x14ac:dyDescent="0.25">
      <c r="A300" s="43" t="s">
        <v>3398</v>
      </c>
      <c r="B300" s="27">
        <v>1</v>
      </c>
      <c r="C300" s="27">
        <v>0</v>
      </c>
    </row>
    <row r="301" spans="1:3" x14ac:dyDescent="0.25">
      <c r="A301" s="43" t="s">
        <v>1534</v>
      </c>
      <c r="B301" s="27">
        <v>1</v>
      </c>
      <c r="C301" s="27">
        <v>50000000</v>
      </c>
    </row>
    <row r="302" spans="1:3" x14ac:dyDescent="0.25">
      <c r="A302" s="43" t="s">
        <v>3051</v>
      </c>
      <c r="B302" s="27">
        <v>1</v>
      </c>
      <c r="C302" s="27">
        <v>200000</v>
      </c>
    </row>
    <row r="303" spans="1:3" x14ac:dyDescent="0.25">
      <c r="A303" s="43" t="s">
        <v>3426</v>
      </c>
      <c r="B303" s="27">
        <v>1</v>
      </c>
      <c r="C303" s="27">
        <v>0</v>
      </c>
    </row>
    <row r="304" spans="1:3" x14ac:dyDescent="0.25">
      <c r="A304" s="43" t="s">
        <v>1004</v>
      </c>
      <c r="B304" s="27">
        <v>1</v>
      </c>
      <c r="C304" s="27">
        <v>0</v>
      </c>
    </row>
    <row r="305" spans="1:3" x14ac:dyDescent="0.25">
      <c r="A305" s="43" t="s">
        <v>540</v>
      </c>
      <c r="B305" s="27">
        <v>1</v>
      </c>
      <c r="C305" s="27">
        <v>0</v>
      </c>
    </row>
    <row r="306" spans="1:3" x14ac:dyDescent="0.25">
      <c r="A306" s="43" t="s">
        <v>3927</v>
      </c>
      <c r="B306" s="27">
        <v>1</v>
      </c>
      <c r="C306" s="27">
        <v>300000</v>
      </c>
    </row>
    <row r="307" spans="1:3" x14ac:dyDescent="0.25">
      <c r="A307" s="43" t="s">
        <v>942</v>
      </c>
      <c r="B307" s="27">
        <v>1</v>
      </c>
      <c r="C307" s="27">
        <v>0</v>
      </c>
    </row>
    <row r="308" spans="1:3" x14ac:dyDescent="0.25">
      <c r="A308" s="43" t="s">
        <v>1714</v>
      </c>
      <c r="B308" s="27">
        <v>1</v>
      </c>
      <c r="C308" s="27">
        <v>11000000</v>
      </c>
    </row>
    <row r="309" spans="1:3" x14ac:dyDescent="0.25">
      <c r="A309" s="43" t="s">
        <v>36</v>
      </c>
      <c r="B309" s="27">
        <v>1</v>
      </c>
      <c r="C309" s="27">
        <v>0</v>
      </c>
    </row>
    <row r="310" spans="1:3" x14ac:dyDescent="0.25">
      <c r="A310" s="43" t="s">
        <v>2980</v>
      </c>
      <c r="B310" s="27">
        <v>1</v>
      </c>
      <c r="C310" s="27">
        <v>1000000</v>
      </c>
    </row>
    <row r="311" spans="1:3" x14ac:dyDescent="0.25">
      <c r="A311" s="43" t="s">
        <v>3884</v>
      </c>
      <c r="B311" s="27">
        <v>1</v>
      </c>
      <c r="C311" s="27">
        <v>500000</v>
      </c>
    </row>
    <row r="312" spans="1:3" x14ac:dyDescent="0.25">
      <c r="A312" s="43" t="s">
        <v>415</v>
      </c>
      <c r="B312" s="27">
        <v>1</v>
      </c>
      <c r="C312" s="27">
        <v>0</v>
      </c>
    </row>
    <row r="313" spans="1:3" x14ac:dyDescent="0.25">
      <c r="A313" s="43" t="s">
        <v>3824</v>
      </c>
      <c r="B313" s="27">
        <v>1</v>
      </c>
      <c r="C313" s="27">
        <v>1000000</v>
      </c>
    </row>
    <row r="314" spans="1:3" x14ac:dyDescent="0.25">
      <c r="A314" s="43" t="s">
        <v>1950</v>
      </c>
      <c r="B314" s="27">
        <v>1</v>
      </c>
      <c r="C314" s="27">
        <v>4800000</v>
      </c>
    </row>
    <row r="315" spans="1:3" x14ac:dyDescent="0.25">
      <c r="A315" s="43" t="s">
        <v>2096</v>
      </c>
      <c r="B315" s="27">
        <v>1</v>
      </c>
      <c r="C315" s="27">
        <v>2000000</v>
      </c>
    </row>
    <row r="316" spans="1:3" x14ac:dyDescent="0.25">
      <c r="A316" s="43" t="s">
        <v>2407</v>
      </c>
      <c r="B316" s="27">
        <v>1</v>
      </c>
      <c r="C316" s="27">
        <v>400000</v>
      </c>
    </row>
    <row r="317" spans="1:3" x14ac:dyDescent="0.25">
      <c r="A317" s="43" t="s">
        <v>1393</v>
      </c>
      <c r="B317" s="27">
        <v>1</v>
      </c>
      <c r="C317" s="27">
        <v>0</v>
      </c>
    </row>
    <row r="318" spans="1:3" x14ac:dyDescent="0.25">
      <c r="A318" s="43" t="s">
        <v>1881</v>
      </c>
      <c r="B318" s="27">
        <v>1</v>
      </c>
      <c r="C318" s="27">
        <v>5700000</v>
      </c>
    </row>
    <row r="319" spans="1:3" x14ac:dyDescent="0.25">
      <c r="A319" s="43" t="s">
        <v>2418</v>
      </c>
      <c r="B319" s="27">
        <v>1</v>
      </c>
      <c r="C319" s="27">
        <v>400000</v>
      </c>
    </row>
    <row r="320" spans="1:3" x14ac:dyDescent="0.25">
      <c r="A320" s="43" t="s">
        <v>2164</v>
      </c>
      <c r="B320" s="27">
        <v>1</v>
      </c>
      <c r="C320" s="27">
        <v>1900000</v>
      </c>
    </row>
    <row r="321" spans="1:3" x14ac:dyDescent="0.25">
      <c r="A321" s="43" t="s">
        <v>1462</v>
      </c>
      <c r="B321" s="27">
        <v>1</v>
      </c>
      <c r="C321" s="27">
        <v>125000000</v>
      </c>
    </row>
    <row r="322" spans="1:3" x14ac:dyDescent="0.25">
      <c r="A322" s="43" t="s">
        <v>3525</v>
      </c>
      <c r="B322" s="27">
        <v>1</v>
      </c>
      <c r="C322" s="27">
        <v>50000000</v>
      </c>
    </row>
    <row r="323" spans="1:3" x14ac:dyDescent="0.25">
      <c r="A323" s="43" t="s">
        <v>1372</v>
      </c>
      <c r="B323" s="27">
        <v>1</v>
      </c>
      <c r="C323" s="27">
        <v>0</v>
      </c>
    </row>
    <row r="324" spans="1:3" x14ac:dyDescent="0.25">
      <c r="A324" s="43" t="s">
        <v>3252</v>
      </c>
      <c r="B324" s="27">
        <v>1</v>
      </c>
      <c r="C324" s="27">
        <v>0</v>
      </c>
    </row>
    <row r="325" spans="1:3" x14ac:dyDescent="0.25">
      <c r="A325" s="43" t="s">
        <v>1049</v>
      </c>
      <c r="B325" s="27">
        <v>1</v>
      </c>
      <c r="C325" s="27">
        <v>0</v>
      </c>
    </row>
    <row r="326" spans="1:3" x14ac:dyDescent="0.25">
      <c r="A326" s="43" t="s">
        <v>1836</v>
      </c>
      <c r="B326" s="27">
        <v>1</v>
      </c>
      <c r="C326" s="27">
        <v>6500000</v>
      </c>
    </row>
    <row r="327" spans="1:3" x14ac:dyDescent="0.25">
      <c r="A327" s="43" t="s">
        <v>3553</v>
      </c>
      <c r="B327" s="27">
        <v>1</v>
      </c>
      <c r="C327" s="27">
        <v>14000000</v>
      </c>
    </row>
    <row r="328" spans="1:3" x14ac:dyDescent="0.25">
      <c r="A328" s="43" t="s">
        <v>1243</v>
      </c>
      <c r="B328" s="27">
        <v>1</v>
      </c>
      <c r="C328" s="27">
        <v>0</v>
      </c>
    </row>
    <row r="329" spans="1:3" x14ac:dyDescent="0.25">
      <c r="A329" s="43" t="s">
        <v>272</v>
      </c>
      <c r="B329" s="27">
        <v>1</v>
      </c>
      <c r="C329" s="27">
        <v>0</v>
      </c>
    </row>
    <row r="330" spans="1:3" x14ac:dyDescent="0.25">
      <c r="A330" s="43" t="s">
        <v>1070</v>
      </c>
      <c r="B330" s="27">
        <v>1</v>
      </c>
      <c r="C330" s="27">
        <v>0</v>
      </c>
    </row>
    <row r="331" spans="1:3" x14ac:dyDescent="0.25">
      <c r="A331" s="43" t="s">
        <v>2445</v>
      </c>
      <c r="B331" s="27">
        <v>1</v>
      </c>
      <c r="C331" s="27">
        <v>400000</v>
      </c>
    </row>
    <row r="332" spans="1:3" x14ac:dyDescent="0.25">
      <c r="A332" s="43" t="s">
        <v>4021</v>
      </c>
      <c r="B332" s="27">
        <v>1</v>
      </c>
      <c r="C332" s="27">
        <v>0</v>
      </c>
    </row>
    <row r="333" spans="1:3" x14ac:dyDescent="0.25">
      <c r="A333" s="43" t="s">
        <v>3528</v>
      </c>
      <c r="B333" s="27">
        <v>1</v>
      </c>
      <c r="C333" s="27">
        <v>36000000</v>
      </c>
    </row>
    <row r="334" spans="1:3" x14ac:dyDescent="0.25">
      <c r="A334" s="43" t="s">
        <v>3996</v>
      </c>
      <c r="B334" s="27">
        <v>1</v>
      </c>
      <c r="C334" s="27">
        <v>0</v>
      </c>
    </row>
    <row r="335" spans="1:3" x14ac:dyDescent="0.25">
      <c r="A335" s="43" t="s">
        <v>3027</v>
      </c>
      <c r="B335" s="27">
        <v>1</v>
      </c>
      <c r="C335" s="27">
        <v>450000</v>
      </c>
    </row>
    <row r="336" spans="1:3" x14ac:dyDescent="0.25">
      <c r="A336" s="43" t="s">
        <v>2455</v>
      </c>
      <c r="B336" s="27">
        <v>1</v>
      </c>
      <c r="C336" s="27">
        <v>320000</v>
      </c>
    </row>
    <row r="337" spans="1:3" x14ac:dyDescent="0.25">
      <c r="A337" s="43" t="s">
        <v>332</v>
      </c>
      <c r="B337" s="27">
        <v>1</v>
      </c>
      <c r="C337" s="27">
        <v>0</v>
      </c>
    </row>
    <row r="338" spans="1:3" x14ac:dyDescent="0.25">
      <c r="A338" s="43" t="s">
        <v>4116</v>
      </c>
      <c r="B338" s="27">
        <v>1</v>
      </c>
      <c r="C338" s="27">
        <v>2000000</v>
      </c>
    </row>
    <row r="339" spans="1:3" x14ac:dyDescent="0.25">
      <c r="A339" s="43" t="s">
        <v>4079</v>
      </c>
      <c r="B339" s="27">
        <v>1</v>
      </c>
      <c r="C339" s="27">
        <v>8000000</v>
      </c>
    </row>
    <row r="340" spans="1:3" x14ac:dyDescent="0.25">
      <c r="A340" s="43" t="s">
        <v>2145</v>
      </c>
      <c r="B340" s="27">
        <v>1</v>
      </c>
      <c r="C340" s="27">
        <v>2000000</v>
      </c>
    </row>
    <row r="341" spans="1:3" x14ac:dyDescent="0.25">
      <c r="A341" s="43" t="s">
        <v>713</v>
      </c>
      <c r="B341" s="27">
        <v>1</v>
      </c>
      <c r="C341" s="27">
        <v>0</v>
      </c>
    </row>
    <row r="342" spans="1:3" x14ac:dyDescent="0.25">
      <c r="A342" s="43" t="s">
        <v>2642</v>
      </c>
      <c r="B342" s="27">
        <v>1</v>
      </c>
      <c r="C342" s="27">
        <v>0</v>
      </c>
    </row>
    <row r="343" spans="1:3" x14ac:dyDescent="0.25">
      <c r="A343" s="43" t="s">
        <v>2911</v>
      </c>
      <c r="B343" s="27">
        <v>1</v>
      </c>
      <c r="C343" s="27">
        <v>3000000</v>
      </c>
    </row>
    <row r="344" spans="1:3" x14ac:dyDescent="0.25">
      <c r="A344" s="43" t="s">
        <v>3436</v>
      </c>
      <c r="B344" s="27">
        <v>1</v>
      </c>
      <c r="C344" s="27">
        <v>0</v>
      </c>
    </row>
    <row r="345" spans="1:3" x14ac:dyDescent="0.25">
      <c r="A345" s="43" t="s">
        <v>2019</v>
      </c>
      <c r="B345" s="27">
        <v>1</v>
      </c>
      <c r="C345" s="27">
        <v>3000000</v>
      </c>
    </row>
    <row r="346" spans="1:3" x14ac:dyDescent="0.25">
      <c r="A346" s="43" t="s">
        <v>3510</v>
      </c>
      <c r="B346" s="27">
        <v>1</v>
      </c>
      <c r="C346" s="27">
        <v>150000000</v>
      </c>
    </row>
    <row r="347" spans="1:3" x14ac:dyDescent="0.25">
      <c r="A347" s="43" t="s">
        <v>4025</v>
      </c>
      <c r="B347" s="27">
        <v>1</v>
      </c>
      <c r="C347" s="27">
        <v>0</v>
      </c>
    </row>
    <row r="348" spans="1:3" x14ac:dyDescent="0.25">
      <c r="A348" s="43" t="s">
        <v>2138</v>
      </c>
      <c r="B348" s="27">
        <v>1</v>
      </c>
      <c r="C348" s="27">
        <v>2000000</v>
      </c>
    </row>
    <row r="349" spans="1:3" x14ac:dyDescent="0.25">
      <c r="A349" s="43" t="s">
        <v>2987</v>
      </c>
      <c r="B349" s="27">
        <v>1</v>
      </c>
      <c r="C349" s="27">
        <v>900000</v>
      </c>
    </row>
    <row r="350" spans="1:3" x14ac:dyDescent="0.25">
      <c r="A350" s="43" t="s">
        <v>3694</v>
      </c>
      <c r="B350" s="27">
        <v>1</v>
      </c>
      <c r="C350" s="27">
        <v>2900000</v>
      </c>
    </row>
    <row r="351" spans="1:3" x14ac:dyDescent="0.25">
      <c r="A351" s="43" t="s">
        <v>2797</v>
      </c>
      <c r="B351" s="27">
        <v>1</v>
      </c>
      <c r="C351" s="27">
        <v>20000000</v>
      </c>
    </row>
    <row r="352" spans="1:3" x14ac:dyDescent="0.25">
      <c r="A352" s="43" t="s">
        <v>601</v>
      </c>
      <c r="B352" s="27">
        <v>1</v>
      </c>
      <c r="C352" s="27">
        <v>0</v>
      </c>
    </row>
    <row r="353" spans="1:3" x14ac:dyDescent="0.25">
      <c r="A353" s="43" t="s">
        <v>3267</v>
      </c>
      <c r="B353" s="27">
        <v>1</v>
      </c>
      <c r="C353" s="27">
        <v>0</v>
      </c>
    </row>
    <row r="354" spans="1:3" x14ac:dyDescent="0.25">
      <c r="A354" s="43" t="s">
        <v>2117</v>
      </c>
      <c r="B354" s="27">
        <v>1</v>
      </c>
      <c r="C354" s="27">
        <v>2000000</v>
      </c>
    </row>
    <row r="355" spans="1:3" x14ac:dyDescent="0.25">
      <c r="A355" s="43" t="s">
        <v>3550</v>
      </c>
      <c r="B355" s="27">
        <v>1</v>
      </c>
      <c r="C355" s="27">
        <v>15000000</v>
      </c>
    </row>
    <row r="356" spans="1:3" x14ac:dyDescent="0.25">
      <c r="A356" s="43" t="s">
        <v>2769</v>
      </c>
      <c r="B356" s="27">
        <v>1</v>
      </c>
      <c r="C356" s="27">
        <v>42000000</v>
      </c>
    </row>
    <row r="357" spans="1:3" x14ac:dyDescent="0.25">
      <c r="A357" s="43" t="s">
        <v>3629</v>
      </c>
      <c r="B357" s="27">
        <v>1</v>
      </c>
      <c r="C357" s="27">
        <v>5000000</v>
      </c>
    </row>
    <row r="358" spans="1:3" x14ac:dyDescent="0.25">
      <c r="A358" s="43" t="s">
        <v>3762</v>
      </c>
      <c r="B358" s="27">
        <v>1</v>
      </c>
      <c r="C358" s="27">
        <v>1700000</v>
      </c>
    </row>
    <row r="359" spans="1:3" x14ac:dyDescent="0.25">
      <c r="A359" s="43" t="s">
        <v>2250</v>
      </c>
      <c r="B359" s="27">
        <v>1</v>
      </c>
      <c r="C359" s="27">
        <v>1000000</v>
      </c>
    </row>
    <row r="360" spans="1:3" x14ac:dyDescent="0.25">
      <c r="A360" s="43" t="s">
        <v>3854</v>
      </c>
      <c r="B360" s="27">
        <v>1</v>
      </c>
      <c r="C360" s="27">
        <v>700000</v>
      </c>
    </row>
    <row r="361" spans="1:3" x14ac:dyDescent="0.25">
      <c r="A361" s="43" t="s">
        <v>2293</v>
      </c>
      <c r="B361" s="27">
        <v>1</v>
      </c>
      <c r="C361" s="27">
        <v>1000000</v>
      </c>
    </row>
    <row r="362" spans="1:3" x14ac:dyDescent="0.25">
      <c r="A362" s="43" t="s">
        <v>4055</v>
      </c>
      <c r="B362" s="27">
        <v>1</v>
      </c>
      <c r="C362" s="27">
        <v>0</v>
      </c>
    </row>
    <row r="363" spans="1:3" x14ac:dyDescent="0.25">
      <c r="A363" s="43" t="s">
        <v>2035</v>
      </c>
      <c r="B363" s="27">
        <v>1</v>
      </c>
      <c r="C363" s="27">
        <v>3000000</v>
      </c>
    </row>
    <row r="364" spans="1:3" x14ac:dyDescent="0.25">
      <c r="A364" s="43" t="s">
        <v>1824</v>
      </c>
      <c r="B364" s="27">
        <v>1</v>
      </c>
      <c r="C364" s="27">
        <v>7000000</v>
      </c>
    </row>
    <row r="365" spans="1:3" x14ac:dyDescent="0.25">
      <c r="A365" s="43" t="s">
        <v>2833</v>
      </c>
      <c r="B365" s="27">
        <v>1</v>
      </c>
      <c r="C365" s="27">
        <v>10000000</v>
      </c>
    </row>
    <row r="366" spans="1:3" x14ac:dyDescent="0.25">
      <c r="A366" s="43" t="s">
        <v>450</v>
      </c>
      <c r="B366" s="27">
        <v>1</v>
      </c>
      <c r="C366" s="27">
        <v>0</v>
      </c>
    </row>
    <row r="367" spans="1:3" x14ac:dyDescent="0.25">
      <c r="A367" s="43" t="s">
        <v>3237</v>
      </c>
      <c r="B367" s="27">
        <v>1</v>
      </c>
      <c r="C367" s="27">
        <v>200000</v>
      </c>
    </row>
    <row r="368" spans="1:3" x14ac:dyDescent="0.25">
      <c r="A368" s="43" t="s">
        <v>1958</v>
      </c>
      <c r="B368" s="27">
        <v>1</v>
      </c>
      <c r="C368" s="27">
        <v>4500000</v>
      </c>
    </row>
    <row r="369" spans="1:3" x14ac:dyDescent="0.25">
      <c r="A369" s="43" t="s">
        <v>2947</v>
      </c>
      <c r="B369" s="27">
        <v>1</v>
      </c>
      <c r="C369" s="27">
        <v>2000000</v>
      </c>
    </row>
    <row r="370" spans="1:3" x14ac:dyDescent="0.25">
      <c r="A370" s="43" t="s">
        <v>4105</v>
      </c>
      <c r="B370" s="27">
        <v>1</v>
      </c>
      <c r="C370" s="27">
        <v>3000000</v>
      </c>
    </row>
    <row r="371" spans="1:3" x14ac:dyDescent="0.25">
      <c r="A371" s="43" t="s">
        <v>3418</v>
      </c>
      <c r="B371" s="27">
        <v>1</v>
      </c>
      <c r="C371" s="27">
        <v>0</v>
      </c>
    </row>
    <row r="372" spans="1:3" x14ac:dyDescent="0.25">
      <c r="A372" s="43" t="s">
        <v>647</v>
      </c>
      <c r="B372" s="27">
        <v>1</v>
      </c>
      <c r="C372" s="27">
        <v>0</v>
      </c>
    </row>
    <row r="373" spans="1:3" x14ac:dyDescent="0.25">
      <c r="A373" s="43" t="s">
        <v>3722</v>
      </c>
      <c r="B373" s="27">
        <v>1</v>
      </c>
      <c r="C373" s="27">
        <v>2000000</v>
      </c>
    </row>
    <row r="374" spans="1:3" x14ac:dyDescent="0.25">
      <c r="A374" s="43" t="s">
        <v>2813</v>
      </c>
      <c r="B374" s="27">
        <v>1</v>
      </c>
      <c r="C374" s="27">
        <v>12000000</v>
      </c>
    </row>
    <row r="375" spans="1:3" x14ac:dyDescent="0.25">
      <c r="A375" s="43" t="s">
        <v>2185</v>
      </c>
      <c r="B375" s="27">
        <v>1</v>
      </c>
      <c r="C375" s="27">
        <v>1600000</v>
      </c>
    </row>
    <row r="376" spans="1:3" x14ac:dyDescent="0.25">
      <c r="A376" s="43" t="s">
        <v>2478</v>
      </c>
      <c r="B376" s="27">
        <v>1</v>
      </c>
      <c r="C376" s="27">
        <v>250000</v>
      </c>
    </row>
    <row r="377" spans="1:3" x14ac:dyDescent="0.25">
      <c r="A377" s="43" t="s">
        <v>3923</v>
      </c>
      <c r="B377" s="27">
        <v>1</v>
      </c>
      <c r="C377" s="27">
        <v>320000</v>
      </c>
    </row>
    <row r="378" spans="1:3" x14ac:dyDescent="0.25">
      <c r="A378" s="43" t="s">
        <v>1669</v>
      </c>
      <c r="B378" s="27">
        <v>1</v>
      </c>
      <c r="C378" s="27">
        <v>20000000</v>
      </c>
    </row>
    <row r="379" spans="1:3" x14ac:dyDescent="0.25">
      <c r="A379" s="43" t="s">
        <v>892</v>
      </c>
      <c r="B379" s="27">
        <v>1</v>
      </c>
      <c r="C379" s="27">
        <v>0</v>
      </c>
    </row>
    <row r="380" spans="1:3" x14ac:dyDescent="0.25">
      <c r="A380" s="43" t="s">
        <v>3863</v>
      </c>
      <c r="B380" s="27">
        <v>1</v>
      </c>
      <c r="C380" s="27">
        <v>600000</v>
      </c>
    </row>
    <row r="381" spans="1:3" x14ac:dyDescent="0.25">
      <c r="A381" s="43" t="s">
        <v>2590</v>
      </c>
      <c r="B381" s="27">
        <v>1</v>
      </c>
      <c r="C381" s="27">
        <v>0</v>
      </c>
    </row>
    <row r="382" spans="1:3" x14ac:dyDescent="0.25">
      <c r="A382" s="43" t="s">
        <v>3658</v>
      </c>
      <c r="B382" s="27">
        <v>1</v>
      </c>
      <c r="C382" s="27">
        <v>3500000</v>
      </c>
    </row>
    <row r="383" spans="1:3" x14ac:dyDescent="0.25">
      <c r="A383" s="43" t="s">
        <v>1832</v>
      </c>
      <c r="B383" s="27">
        <v>1</v>
      </c>
      <c r="C383" s="27">
        <v>6700000</v>
      </c>
    </row>
    <row r="384" spans="1:3" x14ac:dyDescent="0.25">
      <c r="A384" s="43" t="s">
        <v>963</v>
      </c>
      <c r="B384" s="27">
        <v>1</v>
      </c>
      <c r="C384" s="27">
        <v>0</v>
      </c>
    </row>
    <row r="385" spans="1:3" x14ac:dyDescent="0.25">
      <c r="A385" s="43" t="s">
        <v>150</v>
      </c>
      <c r="B385" s="27">
        <v>1</v>
      </c>
      <c r="C385" s="27">
        <v>37000000</v>
      </c>
    </row>
    <row r="386" spans="1:3" x14ac:dyDescent="0.25">
      <c r="A386" s="43" t="s">
        <v>1860</v>
      </c>
      <c r="B386" s="27">
        <v>1</v>
      </c>
      <c r="C386" s="27">
        <v>6000000</v>
      </c>
    </row>
    <row r="387" spans="1:3" x14ac:dyDescent="0.25">
      <c r="A387" s="43" t="s">
        <v>1502</v>
      </c>
      <c r="B387" s="27">
        <v>1</v>
      </c>
      <c r="C387" s="27">
        <v>75000000</v>
      </c>
    </row>
    <row r="388" spans="1:3" x14ac:dyDescent="0.25">
      <c r="A388" s="43" t="s">
        <v>1334</v>
      </c>
      <c r="B388" s="27">
        <v>1</v>
      </c>
      <c r="C388" s="27">
        <v>0</v>
      </c>
    </row>
    <row r="389" spans="1:3" x14ac:dyDescent="0.25">
      <c r="A389" s="43" t="s">
        <v>1124</v>
      </c>
      <c r="B389" s="27">
        <v>1</v>
      </c>
      <c r="C389" s="27">
        <v>0</v>
      </c>
    </row>
    <row r="390" spans="1:3" x14ac:dyDescent="0.25">
      <c r="A390" s="43" t="s">
        <v>3748</v>
      </c>
      <c r="B390" s="27">
        <v>1</v>
      </c>
      <c r="C390" s="27">
        <v>2000000</v>
      </c>
    </row>
    <row r="391" spans="1:3" x14ac:dyDescent="0.25">
      <c r="A391" s="43" t="s">
        <v>1954</v>
      </c>
      <c r="B391" s="27">
        <v>1</v>
      </c>
      <c r="C391" s="27">
        <v>4500000</v>
      </c>
    </row>
    <row r="392" spans="1:3" x14ac:dyDescent="0.25">
      <c r="A392" s="43" t="s">
        <v>347</v>
      </c>
      <c r="B392" s="27">
        <v>1</v>
      </c>
      <c r="C392" s="27">
        <v>0</v>
      </c>
    </row>
    <row r="393" spans="1:3" x14ac:dyDescent="0.25">
      <c r="A393" s="43" t="s">
        <v>1385</v>
      </c>
      <c r="B393" s="27">
        <v>1</v>
      </c>
      <c r="C393" s="27">
        <v>0</v>
      </c>
    </row>
    <row r="394" spans="1:3" x14ac:dyDescent="0.25">
      <c r="A394" s="43" t="s">
        <v>192</v>
      </c>
      <c r="B394" s="27">
        <v>1</v>
      </c>
      <c r="C394" s="27">
        <v>3000000</v>
      </c>
    </row>
    <row r="395" spans="1:3" x14ac:dyDescent="0.25">
      <c r="A395" s="43" t="s">
        <v>1550</v>
      </c>
      <c r="B395" s="27">
        <v>1</v>
      </c>
      <c r="C395" s="27">
        <v>50000000</v>
      </c>
    </row>
    <row r="396" spans="1:3" x14ac:dyDescent="0.25">
      <c r="A396" s="43" t="s">
        <v>1828</v>
      </c>
      <c r="B396" s="27">
        <v>1</v>
      </c>
      <c r="C396" s="27">
        <v>7000000</v>
      </c>
    </row>
    <row r="397" spans="1:3" x14ac:dyDescent="0.25">
      <c r="A397" s="43" t="s">
        <v>526</v>
      </c>
      <c r="B397" s="27">
        <v>1</v>
      </c>
      <c r="C397" s="27">
        <v>0</v>
      </c>
    </row>
    <row r="398" spans="1:3" x14ac:dyDescent="0.25">
      <c r="A398" s="43" t="s">
        <v>2693</v>
      </c>
      <c r="B398" s="27">
        <v>1</v>
      </c>
      <c r="C398" s="27">
        <v>0</v>
      </c>
    </row>
    <row r="399" spans="1:3" x14ac:dyDescent="0.25">
      <c r="A399" s="43" t="s">
        <v>1697</v>
      </c>
      <c r="B399" s="27">
        <v>1</v>
      </c>
      <c r="C399" s="27">
        <v>15000000</v>
      </c>
    </row>
    <row r="400" spans="1:3" x14ac:dyDescent="0.25">
      <c r="A400" s="43" t="s">
        <v>548</v>
      </c>
      <c r="B400" s="27">
        <v>1</v>
      </c>
      <c r="C400" s="27">
        <v>0</v>
      </c>
    </row>
    <row r="401" spans="1:3" x14ac:dyDescent="0.25">
      <c r="A401" s="43" t="s">
        <v>4062</v>
      </c>
      <c r="B401" s="27">
        <v>1</v>
      </c>
      <c r="C401" s="27">
        <v>125000000</v>
      </c>
    </row>
    <row r="402" spans="1:3" x14ac:dyDescent="0.25">
      <c r="A402" s="43" t="s">
        <v>3304</v>
      </c>
      <c r="B402" s="27">
        <v>1</v>
      </c>
      <c r="C402" s="27">
        <v>0</v>
      </c>
    </row>
    <row r="403" spans="1:3" x14ac:dyDescent="0.25">
      <c r="A403" s="43" t="s">
        <v>3332</v>
      </c>
      <c r="B403" s="27">
        <v>1</v>
      </c>
      <c r="C403" s="27">
        <v>0</v>
      </c>
    </row>
    <row r="404" spans="1:3" x14ac:dyDescent="0.25">
      <c r="A404" s="43" t="s">
        <v>3788</v>
      </c>
      <c r="B404" s="27">
        <v>1</v>
      </c>
      <c r="C404" s="27">
        <v>1300000</v>
      </c>
    </row>
    <row r="405" spans="1:3" x14ac:dyDescent="0.25">
      <c r="A405" s="43" t="s">
        <v>2908</v>
      </c>
      <c r="B405" s="27">
        <v>1</v>
      </c>
      <c r="C405" s="27">
        <v>3000000</v>
      </c>
    </row>
    <row r="406" spans="1:3" x14ac:dyDescent="0.25">
      <c r="A406" s="43" t="s">
        <v>3076</v>
      </c>
      <c r="B406" s="27">
        <v>1</v>
      </c>
      <c r="C406" s="27">
        <v>0</v>
      </c>
    </row>
    <row r="407" spans="1:3" x14ac:dyDescent="0.25">
      <c r="A407" s="43" t="s">
        <v>3651</v>
      </c>
      <c r="B407" s="27">
        <v>1</v>
      </c>
      <c r="C407" s="27">
        <v>4000000</v>
      </c>
    </row>
    <row r="408" spans="1:3" x14ac:dyDescent="0.25">
      <c r="A408" s="43" t="s">
        <v>197</v>
      </c>
      <c r="B408" s="27">
        <v>1</v>
      </c>
      <c r="C408" s="27">
        <v>1000000</v>
      </c>
    </row>
    <row r="409" spans="1:3" x14ac:dyDescent="0.25">
      <c r="A409" s="43" t="s">
        <v>1096</v>
      </c>
      <c r="B409" s="27">
        <v>1</v>
      </c>
      <c r="C409" s="27">
        <v>0</v>
      </c>
    </row>
    <row r="410" spans="1:3" x14ac:dyDescent="0.25">
      <c r="A410" s="43" t="s">
        <v>121</v>
      </c>
      <c r="B410" s="27">
        <v>1</v>
      </c>
      <c r="C410" s="27">
        <v>0</v>
      </c>
    </row>
    <row r="411" spans="1:3" x14ac:dyDescent="0.25">
      <c r="A411" s="43" t="s">
        <v>1731</v>
      </c>
      <c r="B411" s="27">
        <v>1</v>
      </c>
      <c r="C411" s="27">
        <v>10000000</v>
      </c>
    </row>
    <row r="412" spans="1:3" x14ac:dyDescent="0.25">
      <c r="A412" s="43" t="s">
        <v>811</v>
      </c>
      <c r="B412" s="27">
        <v>1</v>
      </c>
      <c r="C412" s="27">
        <v>0</v>
      </c>
    </row>
    <row r="413" spans="1:3" x14ac:dyDescent="0.25">
      <c r="A413" s="43" t="s">
        <v>344</v>
      </c>
      <c r="B413" s="27">
        <v>1</v>
      </c>
      <c r="C413" s="27">
        <v>0</v>
      </c>
    </row>
    <row r="414" spans="1:3" x14ac:dyDescent="0.25">
      <c r="A414" s="43" t="s">
        <v>1173</v>
      </c>
      <c r="B414" s="27">
        <v>1</v>
      </c>
      <c r="C414" s="27">
        <v>0</v>
      </c>
    </row>
    <row r="415" spans="1:3" x14ac:dyDescent="0.25">
      <c r="A415" s="43" t="s">
        <v>3820</v>
      </c>
      <c r="B415" s="27">
        <v>1</v>
      </c>
      <c r="C415" s="27">
        <v>1000000</v>
      </c>
    </row>
    <row r="416" spans="1:3" x14ac:dyDescent="0.25">
      <c r="A416" s="43" t="s">
        <v>1009</v>
      </c>
      <c r="B416" s="27">
        <v>1</v>
      </c>
      <c r="C416" s="27">
        <v>0</v>
      </c>
    </row>
    <row r="417" spans="1:3" x14ac:dyDescent="0.25">
      <c r="A417" s="43" t="s">
        <v>3081</v>
      </c>
      <c r="B417" s="27">
        <v>1</v>
      </c>
      <c r="C417" s="27">
        <v>0</v>
      </c>
    </row>
    <row r="418" spans="1:3" x14ac:dyDescent="0.25">
      <c r="A418" s="43" t="s">
        <v>1522</v>
      </c>
      <c r="B418" s="27">
        <v>1</v>
      </c>
      <c r="C418" s="27">
        <v>64000000</v>
      </c>
    </row>
    <row r="419" spans="1:3" x14ac:dyDescent="0.25">
      <c r="A419" s="43" t="s">
        <v>760</v>
      </c>
      <c r="B419" s="27">
        <v>1</v>
      </c>
      <c r="C419" s="27">
        <v>0</v>
      </c>
    </row>
    <row r="420" spans="1:3" x14ac:dyDescent="0.25">
      <c r="A420" s="43" t="s">
        <v>995</v>
      </c>
      <c r="B420" s="27">
        <v>1</v>
      </c>
      <c r="C420" s="27">
        <v>0</v>
      </c>
    </row>
    <row r="421" spans="1:3" x14ac:dyDescent="0.25">
      <c r="A421" s="43" t="s">
        <v>2600</v>
      </c>
      <c r="B421" s="27">
        <v>1</v>
      </c>
      <c r="C421" s="27">
        <v>0</v>
      </c>
    </row>
    <row r="422" spans="1:3" x14ac:dyDescent="0.25">
      <c r="A422" s="43" t="s">
        <v>620</v>
      </c>
      <c r="B422" s="27">
        <v>1</v>
      </c>
      <c r="C422" s="27">
        <v>0</v>
      </c>
    </row>
    <row r="423" spans="1:3" x14ac:dyDescent="0.25">
      <c r="A423" s="43" t="s">
        <v>3105</v>
      </c>
      <c r="B423" s="27">
        <v>1</v>
      </c>
      <c r="C423" s="27">
        <v>0</v>
      </c>
    </row>
    <row r="424" spans="1:3" x14ac:dyDescent="0.25">
      <c r="A424" s="43" t="s">
        <v>3188</v>
      </c>
      <c r="B424" s="27">
        <v>1</v>
      </c>
      <c r="C424" s="27">
        <v>200000</v>
      </c>
    </row>
    <row r="425" spans="1:3" x14ac:dyDescent="0.25">
      <c r="A425" s="43" t="s">
        <v>498</v>
      </c>
      <c r="B425" s="27">
        <v>1</v>
      </c>
      <c r="C425" s="27">
        <v>0</v>
      </c>
    </row>
    <row r="426" spans="1:3" x14ac:dyDescent="0.25">
      <c r="A426" s="43" t="s">
        <v>755</v>
      </c>
      <c r="B426" s="27">
        <v>1</v>
      </c>
      <c r="C426" s="27">
        <v>0</v>
      </c>
    </row>
    <row r="427" spans="1:3" x14ac:dyDescent="0.25">
      <c r="A427" s="43" t="s">
        <v>3837</v>
      </c>
      <c r="B427" s="27">
        <v>1</v>
      </c>
      <c r="C427" s="27">
        <v>800000</v>
      </c>
    </row>
    <row r="428" spans="1:3" x14ac:dyDescent="0.25">
      <c r="A428" s="43" t="s">
        <v>900</v>
      </c>
      <c r="B428" s="27">
        <v>1</v>
      </c>
      <c r="C428" s="27">
        <v>0</v>
      </c>
    </row>
    <row r="429" spans="1:3" x14ac:dyDescent="0.25">
      <c r="A429" s="43" t="s">
        <v>2500</v>
      </c>
      <c r="B429" s="27">
        <v>1</v>
      </c>
      <c r="C429" s="27">
        <v>200000</v>
      </c>
    </row>
    <row r="430" spans="1:3" x14ac:dyDescent="0.25">
      <c r="A430" s="43" t="s">
        <v>521</v>
      </c>
      <c r="B430" s="27">
        <v>1</v>
      </c>
      <c r="C430" s="27">
        <v>0</v>
      </c>
    </row>
    <row r="431" spans="1:3" x14ac:dyDescent="0.25">
      <c r="A431" s="43" t="s">
        <v>2325</v>
      </c>
      <c r="B431" s="27">
        <v>1</v>
      </c>
      <c r="C431" s="27">
        <v>725000</v>
      </c>
    </row>
    <row r="432" spans="1:3" x14ac:dyDescent="0.25">
      <c r="A432" s="43" t="s">
        <v>3192</v>
      </c>
      <c r="B432" s="27">
        <v>1</v>
      </c>
      <c r="C432" s="27">
        <v>100000</v>
      </c>
    </row>
    <row r="433" spans="1:3" x14ac:dyDescent="0.25">
      <c r="A433" s="43" t="s">
        <v>3308</v>
      </c>
      <c r="B433" s="27">
        <v>1</v>
      </c>
      <c r="C433" s="27">
        <v>0</v>
      </c>
    </row>
    <row r="434" spans="1:3" x14ac:dyDescent="0.25">
      <c r="A434" s="43" t="s">
        <v>4211</v>
      </c>
      <c r="B434" s="27">
        <v>1</v>
      </c>
      <c r="C434" s="27">
        <v>300000</v>
      </c>
    </row>
    <row r="435" spans="1:3" x14ac:dyDescent="0.25">
      <c r="A435" s="43" t="s">
        <v>1998</v>
      </c>
      <c r="B435" s="27">
        <v>1</v>
      </c>
      <c r="C435" s="27">
        <v>3600000</v>
      </c>
    </row>
    <row r="436" spans="1:3" x14ac:dyDescent="0.25">
      <c r="A436" s="43" t="s">
        <v>3055</v>
      </c>
      <c r="B436" s="27">
        <v>1</v>
      </c>
      <c r="C436" s="27">
        <v>200000</v>
      </c>
    </row>
    <row r="437" spans="1:3" x14ac:dyDescent="0.25">
      <c r="A437" s="43" t="s">
        <v>2969</v>
      </c>
      <c r="B437" s="27">
        <v>1</v>
      </c>
      <c r="C437" s="27">
        <v>1000000</v>
      </c>
    </row>
    <row r="438" spans="1:3" x14ac:dyDescent="0.25">
      <c r="A438" s="43" t="s">
        <v>991</v>
      </c>
      <c r="B438" s="27">
        <v>1</v>
      </c>
      <c r="C438" s="27">
        <v>0</v>
      </c>
    </row>
    <row r="439" spans="1:3" x14ac:dyDescent="0.25">
      <c r="A439" s="43" t="s">
        <v>229</v>
      </c>
      <c r="B439" s="27">
        <v>1</v>
      </c>
      <c r="C439" s="27">
        <v>53000000</v>
      </c>
    </row>
    <row r="440" spans="1:3" x14ac:dyDescent="0.25">
      <c r="A440" s="43" t="s">
        <v>1013</v>
      </c>
      <c r="B440" s="27">
        <v>1</v>
      </c>
      <c r="C440" s="27">
        <v>0</v>
      </c>
    </row>
    <row r="441" spans="1:3" x14ac:dyDescent="0.25">
      <c r="A441" s="43" t="s">
        <v>3457</v>
      </c>
      <c r="B441" s="27">
        <v>1</v>
      </c>
      <c r="C441" s="27">
        <v>0</v>
      </c>
    </row>
    <row r="442" spans="1:3" x14ac:dyDescent="0.25">
      <c r="A442" s="43" t="s">
        <v>3469</v>
      </c>
      <c r="B442" s="27">
        <v>1</v>
      </c>
      <c r="C442" s="27">
        <v>0</v>
      </c>
    </row>
    <row r="443" spans="1:3" x14ac:dyDescent="0.25">
      <c r="A443" s="43" t="s">
        <v>3639</v>
      </c>
      <c r="B443" s="27">
        <v>1</v>
      </c>
      <c r="C443" s="27">
        <v>4500000</v>
      </c>
    </row>
    <row r="444" spans="1:3" x14ac:dyDescent="0.25">
      <c r="A444" s="43" t="s">
        <v>3451</v>
      </c>
      <c r="B444" s="27">
        <v>1</v>
      </c>
      <c r="C444" s="27">
        <v>0</v>
      </c>
    </row>
    <row r="445" spans="1:3" x14ac:dyDescent="0.25">
      <c r="A445" s="43" t="s">
        <v>2130</v>
      </c>
      <c r="B445" s="27">
        <v>1</v>
      </c>
      <c r="C445" s="27">
        <v>2000000</v>
      </c>
    </row>
    <row r="446" spans="1:3" x14ac:dyDescent="0.25">
      <c r="A446" s="43" t="s">
        <v>2627</v>
      </c>
      <c r="B446" s="27">
        <v>1</v>
      </c>
      <c r="C446" s="27">
        <v>0</v>
      </c>
    </row>
    <row r="447" spans="1:3" x14ac:dyDescent="0.25">
      <c r="A447" s="43" t="s">
        <v>3967</v>
      </c>
      <c r="B447" s="27">
        <v>1</v>
      </c>
      <c r="C447" s="27">
        <v>140000</v>
      </c>
    </row>
    <row r="448" spans="1:3" x14ac:dyDescent="0.25">
      <c r="A448" s="43" t="s">
        <v>3085</v>
      </c>
      <c r="B448" s="27">
        <v>1</v>
      </c>
      <c r="C448" s="27">
        <v>0</v>
      </c>
    </row>
    <row r="449" spans="1:3" x14ac:dyDescent="0.25">
      <c r="A449" s="43" t="s">
        <v>1328</v>
      </c>
      <c r="B449" s="27">
        <v>1</v>
      </c>
      <c r="C449" s="27">
        <v>0</v>
      </c>
    </row>
    <row r="450" spans="1:3" x14ac:dyDescent="0.25">
      <c r="A450" s="43" t="s">
        <v>3487</v>
      </c>
      <c r="B450" s="27">
        <v>1</v>
      </c>
      <c r="C450" s="27">
        <v>0</v>
      </c>
    </row>
    <row r="451" spans="1:3" x14ac:dyDescent="0.25">
      <c r="A451" s="43" t="s">
        <v>1566</v>
      </c>
      <c r="B451" s="27">
        <v>1</v>
      </c>
      <c r="C451" s="27">
        <v>44000000</v>
      </c>
    </row>
    <row r="452" spans="1:3" x14ac:dyDescent="0.25">
      <c r="A452" s="43" t="s">
        <v>1526</v>
      </c>
      <c r="B452" s="27">
        <v>1</v>
      </c>
      <c r="C452" s="27">
        <v>60000000</v>
      </c>
    </row>
    <row r="453" spans="1:3" x14ac:dyDescent="0.25">
      <c r="A453" s="43" t="s">
        <v>245</v>
      </c>
      <c r="B453" s="27">
        <v>1</v>
      </c>
      <c r="C453" s="27">
        <v>4000000</v>
      </c>
    </row>
    <row r="454" spans="1:3" x14ac:dyDescent="0.25">
      <c r="A454" s="43" t="s">
        <v>3792</v>
      </c>
      <c r="B454" s="27">
        <v>1</v>
      </c>
      <c r="C454" s="27">
        <v>1300000</v>
      </c>
    </row>
    <row r="455" spans="1:3" x14ac:dyDescent="0.25">
      <c r="A455" s="43" t="s">
        <v>3151</v>
      </c>
      <c r="B455" s="27">
        <v>1</v>
      </c>
      <c r="C455" s="27">
        <v>5000000</v>
      </c>
    </row>
    <row r="456" spans="1:3" x14ac:dyDescent="0.25">
      <c r="A456" s="43" t="s">
        <v>340</v>
      </c>
      <c r="B456" s="27">
        <v>1</v>
      </c>
      <c r="C456" s="27">
        <v>0</v>
      </c>
    </row>
    <row r="457" spans="1:3" x14ac:dyDescent="0.25">
      <c r="A457" s="43" t="s">
        <v>1185</v>
      </c>
      <c r="B457" s="27">
        <v>1</v>
      </c>
      <c r="C457" s="27">
        <v>0</v>
      </c>
    </row>
    <row r="458" spans="1:3" x14ac:dyDescent="0.25">
      <c r="A458" s="43" t="s">
        <v>1031</v>
      </c>
      <c r="B458" s="27">
        <v>1</v>
      </c>
      <c r="C458" s="27">
        <v>0</v>
      </c>
    </row>
    <row r="459" spans="1:3" x14ac:dyDescent="0.25">
      <c r="A459" s="43" t="s">
        <v>3827</v>
      </c>
      <c r="B459" s="27">
        <v>1</v>
      </c>
      <c r="C459" s="27">
        <v>900000</v>
      </c>
    </row>
    <row r="460" spans="1:3" x14ac:dyDescent="0.25">
      <c r="A460" s="43" t="s">
        <v>2553</v>
      </c>
      <c r="B460" s="27">
        <v>1</v>
      </c>
      <c r="C460" s="27">
        <v>0</v>
      </c>
    </row>
    <row r="461" spans="1:3" x14ac:dyDescent="0.25">
      <c r="A461" s="43" t="s">
        <v>479</v>
      </c>
      <c r="B461" s="27">
        <v>1</v>
      </c>
      <c r="C461" s="27">
        <v>0</v>
      </c>
    </row>
    <row r="462" spans="1:3" x14ac:dyDescent="0.25">
      <c r="A462" s="43" t="s">
        <v>2181</v>
      </c>
      <c r="B462" s="27">
        <v>1</v>
      </c>
      <c r="C462" s="27">
        <v>1600000</v>
      </c>
    </row>
    <row r="463" spans="1:3" x14ac:dyDescent="0.25">
      <c r="A463" s="43" t="s">
        <v>2177</v>
      </c>
      <c r="B463" s="27">
        <v>1</v>
      </c>
      <c r="C463" s="27">
        <v>1700000</v>
      </c>
    </row>
    <row r="464" spans="1:3" x14ac:dyDescent="0.25">
      <c r="A464" s="43" t="s">
        <v>2944</v>
      </c>
      <c r="B464" s="27">
        <v>1</v>
      </c>
      <c r="C464" s="27">
        <v>2000000</v>
      </c>
    </row>
    <row r="465" spans="1:3" x14ac:dyDescent="0.25">
      <c r="A465" s="43" t="s">
        <v>1480</v>
      </c>
      <c r="B465" s="27">
        <v>1</v>
      </c>
      <c r="C465" s="27">
        <v>100000000</v>
      </c>
    </row>
    <row r="466" spans="1:3" x14ac:dyDescent="0.25">
      <c r="A466" s="43" t="s">
        <v>4129</v>
      </c>
      <c r="B466" s="27">
        <v>1</v>
      </c>
      <c r="C466" s="27">
        <v>1000000</v>
      </c>
    </row>
    <row r="467" spans="1:3" x14ac:dyDescent="0.25">
      <c r="A467" s="43" t="s">
        <v>3337</v>
      </c>
      <c r="B467" s="27">
        <v>1</v>
      </c>
      <c r="C467" s="27">
        <v>0</v>
      </c>
    </row>
    <row r="468" spans="1:3" x14ac:dyDescent="0.25">
      <c r="A468" s="43" t="s">
        <v>728</v>
      </c>
      <c r="B468" s="27">
        <v>1</v>
      </c>
      <c r="C468" s="27">
        <v>0</v>
      </c>
    </row>
    <row r="469" spans="1:3" x14ac:dyDescent="0.25">
      <c r="A469" s="43" t="s">
        <v>2258</v>
      </c>
      <c r="B469" s="27">
        <v>1</v>
      </c>
      <c r="C469" s="27">
        <v>1000000</v>
      </c>
    </row>
    <row r="470" spans="1:3" x14ac:dyDescent="0.25">
      <c r="A470" s="43" t="s">
        <v>3354</v>
      </c>
      <c r="B470" s="27">
        <v>1</v>
      </c>
      <c r="C470" s="27">
        <v>0</v>
      </c>
    </row>
    <row r="471" spans="1:3" x14ac:dyDescent="0.25">
      <c r="A471" s="43" t="s">
        <v>4172</v>
      </c>
      <c r="B471" s="27">
        <v>1</v>
      </c>
      <c r="C471" s="27">
        <v>0</v>
      </c>
    </row>
    <row r="472" spans="1:3" x14ac:dyDescent="0.25">
      <c r="A472" s="43" t="s">
        <v>3430</v>
      </c>
      <c r="B472" s="27">
        <v>1</v>
      </c>
      <c r="C472" s="27">
        <v>0</v>
      </c>
    </row>
    <row r="473" spans="1:3" x14ac:dyDescent="0.25">
      <c r="A473" s="43" t="s">
        <v>1111</v>
      </c>
      <c r="B473" s="27">
        <v>1</v>
      </c>
      <c r="C473" s="27">
        <v>0</v>
      </c>
    </row>
    <row r="474" spans="1:3" x14ac:dyDescent="0.25">
      <c r="A474" s="43" t="s">
        <v>96</v>
      </c>
      <c r="B474" s="27">
        <v>1</v>
      </c>
      <c r="C474" s="27">
        <v>20000000</v>
      </c>
    </row>
    <row r="475" spans="1:3" x14ac:dyDescent="0.25">
      <c r="A475" s="43" t="s">
        <v>2514</v>
      </c>
      <c r="B475" s="27">
        <v>1</v>
      </c>
      <c r="C475" s="27">
        <v>100000</v>
      </c>
    </row>
    <row r="476" spans="1:3" x14ac:dyDescent="0.25">
      <c r="A476" s="43" t="s">
        <v>2650</v>
      </c>
      <c r="B476" s="27">
        <v>1</v>
      </c>
      <c r="C476" s="27">
        <v>0</v>
      </c>
    </row>
    <row r="477" spans="1:3" x14ac:dyDescent="0.25">
      <c r="A477" s="43" t="s">
        <v>2983</v>
      </c>
      <c r="B477" s="27">
        <v>1</v>
      </c>
      <c r="C477" s="27">
        <v>1000000</v>
      </c>
    </row>
    <row r="478" spans="1:3" x14ac:dyDescent="0.25">
      <c r="A478" s="43" t="s">
        <v>630</v>
      </c>
      <c r="B478" s="27">
        <v>1</v>
      </c>
      <c r="C478" s="27">
        <v>0</v>
      </c>
    </row>
    <row r="479" spans="1:3" x14ac:dyDescent="0.25">
      <c r="A479" s="43" t="s">
        <v>2482</v>
      </c>
      <c r="B479" s="27">
        <v>1</v>
      </c>
      <c r="C479" s="27">
        <v>235000</v>
      </c>
    </row>
    <row r="480" spans="1:3" x14ac:dyDescent="0.25">
      <c r="A480" s="43" t="s">
        <v>1158</v>
      </c>
      <c r="B480" s="27">
        <v>1</v>
      </c>
      <c r="C480" s="27">
        <v>0</v>
      </c>
    </row>
    <row r="481" spans="1:3" x14ac:dyDescent="0.25">
      <c r="A481" s="43" t="s">
        <v>3871</v>
      </c>
      <c r="B481" s="27">
        <v>1</v>
      </c>
      <c r="C481" s="27">
        <v>550000</v>
      </c>
    </row>
    <row r="482" spans="1:3" x14ac:dyDescent="0.25">
      <c r="A482" s="43" t="s">
        <v>3379</v>
      </c>
      <c r="B482" s="27">
        <v>1</v>
      </c>
      <c r="C482" s="27">
        <v>0</v>
      </c>
    </row>
    <row r="483" spans="1:3" x14ac:dyDescent="0.25">
      <c r="A483" s="43" t="s">
        <v>3847</v>
      </c>
      <c r="B483" s="27">
        <v>1</v>
      </c>
      <c r="C483" s="27">
        <v>700000</v>
      </c>
    </row>
    <row r="484" spans="1:3" x14ac:dyDescent="0.25">
      <c r="A484" s="43" t="s">
        <v>249</v>
      </c>
      <c r="B484" s="27">
        <v>1</v>
      </c>
      <c r="C484" s="27">
        <v>1000000</v>
      </c>
    </row>
    <row r="485" spans="1:3" x14ac:dyDescent="0.25">
      <c r="A485" s="43" t="s">
        <v>699</v>
      </c>
      <c r="B485" s="27">
        <v>1</v>
      </c>
      <c r="C485" s="27">
        <v>0</v>
      </c>
    </row>
    <row r="486" spans="1:3" x14ac:dyDescent="0.25">
      <c r="A486" s="43" t="s">
        <v>517</v>
      </c>
      <c r="B486" s="27">
        <v>1</v>
      </c>
      <c r="C486" s="27">
        <v>0</v>
      </c>
    </row>
    <row r="487" spans="1:3" x14ac:dyDescent="0.25">
      <c r="A487" s="43" t="s">
        <v>1062</v>
      </c>
      <c r="B487" s="27">
        <v>1</v>
      </c>
      <c r="C487" s="27">
        <v>0</v>
      </c>
    </row>
    <row r="488" spans="1:3" x14ac:dyDescent="0.25">
      <c r="A488" s="43" t="s">
        <v>3533</v>
      </c>
      <c r="B488" s="27">
        <v>1</v>
      </c>
      <c r="C488" s="27">
        <v>26000000</v>
      </c>
    </row>
    <row r="489" spans="1:3" x14ac:dyDescent="0.25">
      <c r="A489" s="43" t="s">
        <v>3718</v>
      </c>
      <c r="B489" s="27">
        <v>1</v>
      </c>
      <c r="C489" s="27">
        <v>2000000</v>
      </c>
    </row>
    <row r="490" spans="1:3" x14ac:dyDescent="0.25">
      <c r="A490" s="43" t="s">
        <v>3999</v>
      </c>
      <c r="B490" s="27">
        <v>1</v>
      </c>
      <c r="C490" s="27">
        <v>0</v>
      </c>
    </row>
    <row r="491" spans="1:3" x14ac:dyDescent="0.25">
      <c r="A491" s="43" t="s">
        <v>3363</v>
      </c>
      <c r="B491" s="27">
        <v>1</v>
      </c>
      <c r="C491" s="27">
        <v>0</v>
      </c>
    </row>
    <row r="492" spans="1:3" x14ac:dyDescent="0.25">
      <c r="A492" s="43" t="s">
        <v>458</v>
      </c>
      <c r="B492" s="27">
        <v>1</v>
      </c>
      <c r="C492" s="27">
        <v>0</v>
      </c>
    </row>
    <row r="493" spans="1:3" x14ac:dyDescent="0.25">
      <c r="A493" s="43" t="s">
        <v>1017</v>
      </c>
      <c r="B493" s="27">
        <v>1</v>
      </c>
      <c r="C493" s="27">
        <v>0</v>
      </c>
    </row>
    <row r="494" spans="1:3" x14ac:dyDescent="0.25">
      <c r="A494" s="43" t="s">
        <v>295</v>
      </c>
      <c r="B494" s="27">
        <v>1</v>
      </c>
      <c r="C494" s="27">
        <v>0</v>
      </c>
    </row>
    <row r="495" spans="1:3" x14ac:dyDescent="0.25">
      <c r="A495" s="43" t="s">
        <v>1298</v>
      </c>
      <c r="B495" s="27">
        <v>1</v>
      </c>
      <c r="C495" s="27">
        <v>0</v>
      </c>
    </row>
    <row r="496" spans="1:3" x14ac:dyDescent="0.25">
      <c r="A496" s="43" t="s">
        <v>1723</v>
      </c>
      <c r="B496" s="27">
        <v>1</v>
      </c>
      <c r="C496" s="27">
        <v>10000000</v>
      </c>
    </row>
    <row r="497" spans="1:3" x14ac:dyDescent="0.25">
      <c r="A497" s="43" t="s">
        <v>2991</v>
      </c>
      <c r="B497" s="27">
        <v>1</v>
      </c>
      <c r="C497" s="27">
        <v>810000</v>
      </c>
    </row>
    <row r="498" spans="1:3" x14ac:dyDescent="0.25">
      <c r="A498" s="43" t="s">
        <v>3980</v>
      </c>
      <c r="B498" s="27">
        <v>1</v>
      </c>
      <c r="C498" s="27">
        <v>0</v>
      </c>
    </row>
    <row r="499" spans="1:3" x14ac:dyDescent="0.25">
      <c r="A499" s="43" t="s">
        <v>3133</v>
      </c>
      <c r="B499" s="27">
        <v>1</v>
      </c>
      <c r="C499" s="27">
        <v>0</v>
      </c>
    </row>
    <row r="500" spans="1:3" x14ac:dyDescent="0.25">
      <c r="A500" s="43" t="s">
        <v>2561</v>
      </c>
      <c r="B500" s="27">
        <v>1</v>
      </c>
      <c r="C500" s="27">
        <v>0</v>
      </c>
    </row>
    <row r="501" spans="1:3" x14ac:dyDescent="0.25">
      <c r="A501" s="43" t="s">
        <v>2784</v>
      </c>
      <c r="B501" s="27">
        <v>1</v>
      </c>
      <c r="C501" s="27">
        <v>30000000</v>
      </c>
    </row>
    <row r="502" spans="1:3" x14ac:dyDescent="0.25">
      <c r="A502" s="43" t="s">
        <v>454</v>
      </c>
      <c r="B502" s="27">
        <v>1</v>
      </c>
      <c r="C502" s="27">
        <v>0</v>
      </c>
    </row>
    <row r="503" spans="1:3" x14ac:dyDescent="0.25">
      <c r="A503" s="43" t="s">
        <v>2613</v>
      </c>
      <c r="B503" s="27">
        <v>1</v>
      </c>
      <c r="C503" s="27">
        <v>0</v>
      </c>
    </row>
    <row r="504" spans="1:3" x14ac:dyDescent="0.25">
      <c r="A504" s="43" t="s">
        <v>746</v>
      </c>
      <c r="B504" s="27">
        <v>1</v>
      </c>
      <c r="C504" s="27">
        <v>0</v>
      </c>
    </row>
    <row r="505" spans="1:3" x14ac:dyDescent="0.25">
      <c r="A505" s="43" t="s">
        <v>1718</v>
      </c>
      <c r="B505" s="27">
        <v>1</v>
      </c>
      <c r="C505" s="27">
        <v>10000000</v>
      </c>
    </row>
    <row r="506" spans="1:3" x14ac:dyDescent="0.25">
      <c r="A506" s="43" t="s">
        <v>86</v>
      </c>
      <c r="B506" s="27">
        <v>1</v>
      </c>
      <c r="C506" s="27">
        <v>0</v>
      </c>
    </row>
    <row r="507" spans="1:3" x14ac:dyDescent="0.25">
      <c r="A507" s="43" t="s">
        <v>261</v>
      </c>
      <c r="B507" s="27">
        <v>1</v>
      </c>
      <c r="C507" s="27">
        <v>220000000</v>
      </c>
    </row>
    <row r="508" spans="1:3" x14ac:dyDescent="0.25">
      <c r="A508" s="43" t="s">
        <v>3037</v>
      </c>
      <c r="B508" s="27">
        <v>1</v>
      </c>
      <c r="C508" s="27">
        <v>300000</v>
      </c>
    </row>
    <row r="509" spans="1:3" x14ac:dyDescent="0.25">
      <c r="A509" s="43" t="s">
        <v>322</v>
      </c>
      <c r="B509" s="27">
        <v>1</v>
      </c>
      <c r="C509" s="27">
        <v>0</v>
      </c>
    </row>
    <row r="510" spans="1:3" x14ac:dyDescent="0.25">
      <c r="A510" s="43" t="s">
        <v>1446</v>
      </c>
      <c r="B510" s="27">
        <v>1</v>
      </c>
      <c r="C510" s="27">
        <v>192000000</v>
      </c>
    </row>
    <row r="511" spans="1:3" x14ac:dyDescent="0.25">
      <c r="A511" s="43" t="s">
        <v>1752</v>
      </c>
      <c r="B511" s="27">
        <v>1</v>
      </c>
      <c r="C511" s="27">
        <v>10000000</v>
      </c>
    </row>
    <row r="512" spans="1:3" x14ac:dyDescent="0.25">
      <c r="A512" s="43" t="s">
        <v>234</v>
      </c>
      <c r="B512" s="27">
        <v>1</v>
      </c>
      <c r="C512" s="27">
        <v>30000000</v>
      </c>
    </row>
    <row r="513" spans="1:3" x14ac:dyDescent="0.25">
      <c r="A513" s="43" t="s">
        <v>4182</v>
      </c>
      <c r="B513" s="27">
        <v>1</v>
      </c>
      <c r="C513" s="27">
        <v>0</v>
      </c>
    </row>
    <row r="514" spans="1:3" x14ac:dyDescent="0.25">
      <c r="A514" s="43" t="s">
        <v>3614</v>
      </c>
      <c r="B514" s="27">
        <v>1</v>
      </c>
      <c r="C514" s="27">
        <v>5000000</v>
      </c>
    </row>
    <row r="515" spans="1:3" x14ac:dyDescent="0.25">
      <c r="A515" s="43" t="s">
        <v>3346</v>
      </c>
      <c r="B515" s="27">
        <v>1</v>
      </c>
      <c r="C515" s="27">
        <v>0</v>
      </c>
    </row>
    <row r="516" spans="1:3" x14ac:dyDescent="0.25">
      <c r="A516" s="43" t="s">
        <v>1976</v>
      </c>
      <c r="B516" s="27">
        <v>1</v>
      </c>
      <c r="C516" s="27">
        <v>4000000</v>
      </c>
    </row>
    <row r="517" spans="1:3" x14ac:dyDescent="0.25">
      <c r="A517" s="43" t="s">
        <v>769</v>
      </c>
      <c r="B517" s="27">
        <v>1</v>
      </c>
      <c r="C517" s="27">
        <v>0</v>
      </c>
    </row>
    <row r="518" spans="1:3" x14ac:dyDescent="0.25">
      <c r="A518" s="43" t="s">
        <v>2212</v>
      </c>
      <c r="B518" s="27">
        <v>1</v>
      </c>
      <c r="C518" s="27">
        <v>1200000</v>
      </c>
    </row>
    <row r="519" spans="1:3" x14ac:dyDescent="0.25">
      <c r="A519" s="43" t="s">
        <v>2274</v>
      </c>
      <c r="B519" s="27">
        <v>1</v>
      </c>
      <c r="C519" s="27">
        <v>1000000</v>
      </c>
    </row>
    <row r="520" spans="1:3" x14ac:dyDescent="0.25">
      <c r="A520" s="43" t="s">
        <v>1776</v>
      </c>
      <c r="B520" s="27">
        <v>1</v>
      </c>
      <c r="C520" s="27">
        <v>9000000</v>
      </c>
    </row>
    <row r="521" spans="1:3" x14ac:dyDescent="0.25">
      <c r="A521" s="43" t="s">
        <v>838</v>
      </c>
      <c r="B521" s="27">
        <v>1</v>
      </c>
      <c r="C521" s="27">
        <v>0</v>
      </c>
    </row>
    <row r="522" spans="1:3" x14ac:dyDescent="0.25">
      <c r="A522" s="43" t="s">
        <v>1555</v>
      </c>
      <c r="B522" s="27">
        <v>1</v>
      </c>
      <c r="C522" s="27">
        <v>50000000</v>
      </c>
    </row>
    <row r="523" spans="1:3" x14ac:dyDescent="0.25">
      <c r="A523" s="43" t="s">
        <v>1780</v>
      </c>
      <c r="B523" s="27">
        <v>1</v>
      </c>
      <c r="C523" s="27">
        <v>8500000</v>
      </c>
    </row>
    <row r="524" spans="1:3" x14ac:dyDescent="0.25">
      <c r="A524" s="43" t="s">
        <v>678</v>
      </c>
      <c r="B524" s="27">
        <v>1</v>
      </c>
      <c r="C524" s="27">
        <v>0</v>
      </c>
    </row>
    <row r="525" spans="1:3" x14ac:dyDescent="0.25">
      <c r="A525" s="43" t="s">
        <v>1707</v>
      </c>
      <c r="B525" s="27">
        <v>1</v>
      </c>
      <c r="C525" s="27">
        <v>12000000</v>
      </c>
    </row>
    <row r="526" spans="1:3" x14ac:dyDescent="0.25">
      <c r="A526" s="43" t="s">
        <v>1683</v>
      </c>
      <c r="B526" s="27">
        <v>1</v>
      </c>
      <c r="C526" s="27">
        <v>18000000</v>
      </c>
    </row>
    <row r="527" spans="1:3" x14ac:dyDescent="0.25">
      <c r="A527" s="43" t="s">
        <v>2113</v>
      </c>
      <c r="B527" s="27">
        <v>1</v>
      </c>
      <c r="C527" s="27">
        <v>2000000</v>
      </c>
    </row>
    <row r="528" spans="1:3" x14ac:dyDescent="0.25">
      <c r="A528" s="43" t="s">
        <v>3663</v>
      </c>
      <c r="B528" s="27">
        <v>1</v>
      </c>
      <c r="C528" s="27">
        <v>3000000</v>
      </c>
    </row>
    <row r="529" spans="1:3" x14ac:dyDescent="0.25">
      <c r="A529" s="43" t="s">
        <v>2717</v>
      </c>
      <c r="B529" s="27">
        <v>1</v>
      </c>
      <c r="C529" s="27">
        <v>0</v>
      </c>
    </row>
    <row r="530" spans="1:3" x14ac:dyDescent="0.25">
      <c r="A530" s="43" t="s">
        <v>1979</v>
      </c>
      <c r="B530" s="27">
        <v>1</v>
      </c>
      <c r="C530" s="27">
        <v>35000000</v>
      </c>
    </row>
    <row r="531" spans="1:3" x14ac:dyDescent="0.25">
      <c r="A531" s="43" t="s">
        <v>1311</v>
      </c>
      <c r="B531" s="27">
        <v>1</v>
      </c>
      <c r="C531" s="27">
        <v>0</v>
      </c>
    </row>
    <row r="532" spans="1:3" x14ac:dyDescent="0.25">
      <c r="A532" s="43" t="s">
        <v>3744</v>
      </c>
      <c r="B532" s="27">
        <v>1</v>
      </c>
      <c r="C532" s="27">
        <v>2000000</v>
      </c>
    </row>
    <row r="533" spans="1:3" x14ac:dyDescent="0.25">
      <c r="A533" s="43" t="s">
        <v>609</v>
      </c>
      <c r="B533" s="27">
        <v>1</v>
      </c>
      <c r="C533" s="27">
        <v>0</v>
      </c>
    </row>
    <row r="534" spans="1:3" x14ac:dyDescent="0.25">
      <c r="A534" s="43" t="s">
        <v>2761</v>
      </c>
      <c r="B534" s="27">
        <v>1</v>
      </c>
      <c r="C534" s="27">
        <v>50000000</v>
      </c>
    </row>
    <row r="535" spans="1:3" x14ac:dyDescent="0.25">
      <c r="A535" s="43" t="s">
        <v>2247</v>
      </c>
      <c r="B535" s="27">
        <v>1</v>
      </c>
      <c r="C535" s="27">
        <v>1000000</v>
      </c>
    </row>
    <row r="536" spans="1:3" x14ac:dyDescent="0.25">
      <c r="A536" s="43" t="s">
        <v>1886</v>
      </c>
      <c r="B536" s="27">
        <v>1</v>
      </c>
      <c r="C536" s="27">
        <v>5500000</v>
      </c>
    </row>
    <row r="537" spans="1:3" x14ac:dyDescent="0.25">
      <c r="A537" s="43" t="s">
        <v>917</v>
      </c>
      <c r="B537" s="27">
        <v>1</v>
      </c>
      <c r="C537" s="27">
        <v>0</v>
      </c>
    </row>
    <row r="538" spans="1:3" x14ac:dyDescent="0.25">
      <c r="A538" s="43" t="s">
        <v>765</v>
      </c>
      <c r="B538" s="27">
        <v>1</v>
      </c>
      <c r="C538" s="27">
        <v>0</v>
      </c>
    </row>
    <row r="539" spans="1:3" x14ac:dyDescent="0.25">
      <c r="A539" s="43" t="s">
        <v>4242</v>
      </c>
      <c r="B539" s="27">
        <v>1</v>
      </c>
      <c r="C539" s="27">
        <v>461000</v>
      </c>
    </row>
    <row r="540" spans="1:3" x14ac:dyDescent="0.25">
      <c r="A540" s="43" t="s">
        <v>3220</v>
      </c>
      <c r="B540" s="27">
        <v>1</v>
      </c>
      <c r="C540" s="27">
        <v>0</v>
      </c>
    </row>
    <row r="541" spans="1:3" x14ac:dyDescent="0.25">
      <c r="A541" s="43" t="s">
        <v>131</v>
      </c>
      <c r="B541" s="27">
        <v>1</v>
      </c>
      <c r="C541" s="27">
        <v>0</v>
      </c>
    </row>
    <row r="542" spans="1:3" x14ac:dyDescent="0.25">
      <c r="A542" s="43" t="s">
        <v>1045</v>
      </c>
      <c r="B542" s="27">
        <v>1</v>
      </c>
      <c r="C542" s="27">
        <v>0</v>
      </c>
    </row>
    <row r="543" spans="1:3" x14ac:dyDescent="0.25">
      <c r="A543" s="43" t="s">
        <v>972</v>
      </c>
      <c r="B543" s="27">
        <v>1</v>
      </c>
      <c r="C543" s="27">
        <v>0</v>
      </c>
    </row>
    <row r="544" spans="1:3" x14ac:dyDescent="0.25">
      <c r="A544" s="43" t="s">
        <v>109</v>
      </c>
      <c r="B544" s="27">
        <v>1</v>
      </c>
      <c r="C544" s="27">
        <v>0</v>
      </c>
    </row>
    <row r="545" spans="1:3" x14ac:dyDescent="0.25">
      <c r="A545" s="43" t="s">
        <v>1497</v>
      </c>
      <c r="B545" s="27">
        <v>1</v>
      </c>
      <c r="C545" s="27">
        <v>75000000</v>
      </c>
    </row>
    <row r="546" spans="1:3" x14ac:dyDescent="0.25">
      <c r="A546" s="43" t="s">
        <v>3805</v>
      </c>
      <c r="B546" s="27">
        <v>1</v>
      </c>
      <c r="C546" s="27">
        <v>1200000</v>
      </c>
    </row>
    <row r="547" spans="1:3" x14ac:dyDescent="0.25">
      <c r="A547" s="43" t="s">
        <v>3813</v>
      </c>
      <c r="B547" s="27">
        <v>1</v>
      </c>
      <c r="C547" s="27">
        <v>1000000</v>
      </c>
    </row>
    <row r="548" spans="1:3" x14ac:dyDescent="0.25">
      <c r="A548" s="43" t="s">
        <v>3071</v>
      </c>
      <c r="B548" s="27">
        <v>1</v>
      </c>
      <c r="C548" s="27">
        <v>0</v>
      </c>
    </row>
    <row r="549" spans="1:3" x14ac:dyDescent="0.25">
      <c r="A549" s="43" t="s">
        <v>3109</v>
      </c>
      <c r="B549" s="27">
        <v>1</v>
      </c>
      <c r="C549" s="27">
        <v>0</v>
      </c>
    </row>
    <row r="550" spans="1:3" x14ac:dyDescent="0.25">
      <c r="A550" s="43" t="s">
        <v>976</v>
      </c>
      <c r="B550" s="27">
        <v>1</v>
      </c>
      <c r="C550" s="27">
        <v>0</v>
      </c>
    </row>
    <row r="551" spans="1:3" x14ac:dyDescent="0.25">
      <c r="A551" s="43" t="s">
        <v>1640</v>
      </c>
      <c r="B551" s="27">
        <v>1</v>
      </c>
      <c r="C551" s="27">
        <v>24000000</v>
      </c>
    </row>
    <row r="552" spans="1:3" x14ac:dyDescent="0.25">
      <c r="A552" s="43" t="s">
        <v>3515</v>
      </c>
      <c r="B552" s="27">
        <v>1</v>
      </c>
      <c r="C552" s="27">
        <v>135000000</v>
      </c>
    </row>
    <row r="553" spans="1:3" x14ac:dyDescent="0.25">
      <c r="A553" s="43" t="s">
        <v>3374</v>
      </c>
      <c r="B553" s="27">
        <v>1</v>
      </c>
      <c r="C553" s="27">
        <v>0</v>
      </c>
    </row>
    <row r="554" spans="1:3" x14ac:dyDescent="0.25">
      <c r="A554" s="43" t="s">
        <v>1107</v>
      </c>
      <c r="B554" s="27">
        <v>1</v>
      </c>
      <c r="C554" s="27">
        <v>0</v>
      </c>
    </row>
    <row r="555" spans="1:3" x14ac:dyDescent="0.25">
      <c r="A555" s="43" t="s">
        <v>2504</v>
      </c>
      <c r="B555" s="27">
        <v>1</v>
      </c>
      <c r="C555" s="27">
        <v>150000</v>
      </c>
    </row>
    <row r="556" spans="1:3" x14ac:dyDescent="0.25">
      <c r="A556" s="43" t="s">
        <v>3909</v>
      </c>
      <c r="B556" s="27">
        <v>1</v>
      </c>
      <c r="C556" s="27">
        <v>400000</v>
      </c>
    </row>
    <row r="557" spans="1:3" x14ac:dyDescent="0.25">
      <c r="A557" s="43" t="s">
        <v>2368</v>
      </c>
      <c r="B557" s="27">
        <v>1</v>
      </c>
      <c r="C557" s="27">
        <v>500000</v>
      </c>
    </row>
    <row r="558" spans="1:3" x14ac:dyDescent="0.25">
      <c r="A558" s="43" t="s">
        <v>2508</v>
      </c>
      <c r="B558" s="27">
        <v>1</v>
      </c>
      <c r="C558" s="27">
        <v>100000</v>
      </c>
    </row>
    <row r="559" spans="1:3" x14ac:dyDescent="0.25">
      <c r="A559" s="43" t="s">
        <v>1961</v>
      </c>
      <c r="B559" s="27">
        <v>1</v>
      </c>
      <c r="C559" s="27">
        <v>4000000</v>
      </c>
    </row>
    <row r="560" spans="1:3" x14ac:dyDescent="0.25">
      <c r="A560" s="43" t="s">
        <v>3414</v>
      </c>
      <c r="B560" s="27">
        <v>1</v>
      </c>
      <c r="C560" s="27">
        <v>0</v>
      </c>
    </row>
    <row r="561" spans="1:3" x14ac:dyDescent="0.25">
      <c r="A561" s="43" t="s">
        <v>3264</v>
      </c>
      <c r="B561" s="27">
        <v>1</v>
      </c>
      <c r="C561" s="27">
        <v>0</v>
      </c>
    </row>
    <row r="562" spans="1:3" x14ac:dyDescent="0.25">
      <c r="A562" s="43" t="s">
        <v>1301</v>
      </c>
      <c r="B562" s="27">
        <v>1</v>
      </c>
      <c r="C562" s="27">
        <v>0</v>
      </c>
    </row>
    <row r="563" spans="1:3" x14ac:dyDescent="0.25">
      <c r="A563" s="43" t="s">
        <v>3245</v>
      </c>
      <c r="B563" s="27">
        <v>1</v>
      </c>
      <c r="C563" s="27">
        <v>0</v>
      </c>
    </row>
    <row r="564" spans="1:3" x14ac:dyDescent="0.25">
      <c r="A564" s="43" t="s">
        <v>3090</v>
      </c>
      <c r="B564" s="27">
        <v>1</v>
      </c>
      <c r="C564" s="27">
        <v>0</v>
      </c>
    </row>
    <row r="565" spans="1:3" x14ac:dyDescent="0.25">
      <c r="A565" s="43" t="s">
        <v>719</v>
      </c>
      <c r="B565" s="27">
        <v>1</v>
      </c>
      <c r="C565" s="27">
        <v>0</v>
      </c>
    </row>
    <row r="566" spans="1:3" x14ac:dyDescent="0.25">
      <c r="A566" s="43" t="s">
        <v>2858</v>
      </c>
      <c r="B566" s="27">
        <v>1</v>
      </c>
      <c r="C566" s="27">
        <v>6000000</v>
      </c>
    </row>
    <row r="567" spans="1:3" x14ac:dyDescent="0.25">
      <c r="A567" s="43" t="s">
        <v>1270</v>
      </c>
      <c r="B567" s="27">
        <v>1</v>
      </c>
      <c r="C567" s="27">
        <v>0</v>
      </c>
    </row>
    <row r="568" spans="1:3" x14ac:dyDescent="0.25">
      <c r="A568" s="43" t="s">
        <v>4076</v>
      </c>
      <c r="B568" s="27">
        <v>1</v>
      </c>
      <c r="C568" s="27">
        <v>10000000</v>
      </c>
    </row>
    <row r="569" spans="1:3" x14ac:dyDescent="0.25">
      <c r="A569" s="43" t="s">
        <v>188</v>
      </c>
      <c r="B569" s="27">
        <v>1</v>
      </c>
      <c r="C569" s="27">
        <v>4700000</v>
      </c>
    </row>
    <row r="570" spans="1:3" x14ac:dyDescent="0.25">
      <c r="A570" s="43" t="s">
        <v>1605</v>
      </c>
      <c r="B570" s="27">
        <v>1</v>
      </c>
      <c r="C570" s="27">
        <v>30000000</v>
      </c>
    </row>
    <row r="571" spans="1:3" x14ac:dyDescent="0.25">
      <c r="A571" s="43" t="s">
        <v>4038</v>
      </c>
      <c r="B571" s="27">
        <v>1</v>
      </c>
      <c r="C571" s="27">
        <v>0</v>
      </c>
    </row>
    <row r="572" spans="1:3" x14ac:dyDescent="0.25">
      <c r="A572" s="43" t="s">
        <v>1416</v>
      </c>
      <c r="B572" s="27">
        <v>1</v>
      </c>
      <c r="C572" s="27">
        <v>266000000</v>
      </c>
    </row>
    <row r="573" spans="1:3" x14ac:dyDescent="0.25">
      <c r="A573" s="43" t="s">
        <v>61</v>
      </c>
      <c r="B573" s="27">
        <v>1</v>
      </c>
      <c r="C573" s="27">
        <v>0</v>
      </c>
    </row>
    <row r="574" spans="1:3" x14ac:dyDescent="0.25">
      <c r="A574" s="43" t="s">
        <v>3233</v>
      </c>
      <c r="B574" s="27">
        <v>1</v>
      </c>
      <c r="C574" s="27">
        <v>1200000</v>
      </c>
    </row>
    <row r="575" spans="1:3" x14ac:dyDescent="0.25">
      <c r="A575" s="43" t="s">
        <v>1636</v>
      </c>
      <c r="B575" s="27">
        <v>1</v>
      </c>
      <c r="C575" s="27">
        <v>24000000</v>
      </c>
    </row>
    <row r="576" spans="1:3" x14ac:dyDescent="0.25">
      <c r="A576" s="43" t="s">
        <v>615</v>
      </c>
      <c r="B576" s="27">
        <v>1</v>
      </c>
      <c r="C576" s="27">
        <v>0</v>
      </c>
    </row>
    <row r="577" spans="1:3" x14ac:dyDescent="0.25">
      <c r="A577" s="43" t="s">
        <v>3169</v>
      </c>
      <c r="B577" s="27">
        <v>1</v>
      </c>
      <c r="C577" s="27">
        <v>1000000</v>
      </c>
    </row>
    <row r="578" spans="1:3" x14ac:dyDescent="0.25">
      <c r="A578" s="43" t="s">
        <v>3785</v>
      </c>
      <c r="B578" s="27">
        <v>1</v>
      </c>
      <c r="C578" s="27">
        <v>1500000</v>
      </c>
    </row>
    <row r="579" spans="1:3" x14ac:dyDescent="0.25">
      <c r="A579" s="43" t="s">
        <v>3473</v>
      </c>
      <c r="B579" s="27">
        <v>1</v>
      </c>
      <c r="C579" s="27">
        <v>0</v>
      </c>
    </row>
    <row r="580" spans="1:3" x14ac:dyDescent="0.25">
      <c r="A580" s="43" t="s">
        <v>2531</v>
      </c>
      <c r="B580" s="27">
        <v>1</v>
      </c>
      <c r="C580" s="27">
        <v>0</v>
      </c>
    </row>
    <row r="581" spans="1:3" x14ac:dyDescent="0.25">
      <c r="A581" s="43" t="s">
        <v>3165</v>
      </c>
      <c r="B581" s="27">
        <v>1</v>
      </c>
      <c r="C581" s="27">
        <v>1000000</v>
      </c>
    </row>
    <row r="582" spans="1:3" x14ac:dyDescent="0.25">
      <c r="A582" s="43" t="s">
        <v>703</v>
      </c>
      <c r="B582" s="27">
        <v>1</v>
      </c>
      <c r="C582" s="27">
        <v>0</v>
      </c>
    </row>
    <row r="583" spans="1:3" x14ac:dyDescent="0.25">
      <c r="A583" s="43" t="s">
        <v>1232</v>
      </c>
      <c r="B583" s="27">
        <v>1</v>
      </c>
      <c r="C583" s="27">
        <v>0</v>
      </c>
    </row>
    <row r="584" spans="1:3" x14ac:dyDescent="0.25">
      <c r="A584" s="43" t="s">
        <v>3160</v>
      </c>
      <c r="B584" s="27">
        <v>1</v>
      </c>
      <c r="C584" s="27">
        <v>1000000</v>
      </c>
    </row>
    <row r="585" spans="1:3" x14ac:dyDescent="0.25">
      <c r="A585" s="43" t="s">
        <v>1129</v>
      </c>
      <c r="B585" s="27">
        <v>1</v>
      </c>
      <c r="C585" s="27">
        <v>0</v>
      </c>
    </row>
    <row r="586" spans="1:3" x14ac:dyDescent="0.25">
      <c r="A586" s="43" t="s">
        <v>2188</v>
      </c>
      <c r="B586" s="27">
        <v>1</v>
      </c>
      <c r="C586" s="27">
        <v>1400000</v>
      </c>
    </row>
    <row r="587" spans="1:3" x14ac:dyDescent="0.25">
      <c r="A587" s="43" t="s">
        <v>1983</v>
      </c>
      <c r="B587" s="27">
        <v>1</v>
      </c>
      <c r="C587" s="27">
        <v>4000000</v>
      </c>
    </row>
    <row r="588" spans="1:3" x14ac:dyDescent="0.25">
      <c r="A588" s="43" t="s">
        <v>3975</v>
      </c>
      <c r="B588" s="27"/>
      <c r="C588" s="27"/>
    </row>
    <row r="589" spans="1:3" x14ac:dyDescent="0.25">
      <c r="A589" s="43" t="s">
        <v>2141</v>
      </c>
      <c r="B589" s="27">
        <v>1</v>
      </c>
      <c r="C589" s="27">
        <v>2000000</v>
      </c>
    </row>
    <row r="590" spans="1:3" x14ac:dyDescent="0.25">
      <c r="A590" s="43" t="s">
        <v>2878</v>
      </c>
      <c r="B590" s="27">
        <v>1</v>
      </c>
      <c r="C590" s="27">
        <v>5000000</v>
      </c>
    </row>
    <row r="591" spans="1:3" x14ac:dyDescent="0.25">
      <c r="A591" s="43" t="s">
        <v>1075</v>
      </c>
      <c r="B591" s="27">
        <v>1</v>
      </c>
      <c r="C591" s="27">
        <v>0</v>
      </c>
    </row>
    <row r="592" spans="1:3" x14ac:dyDescent="0.25">
      <c r="A592" s="43" t="s">
        <v>2490</v>
      </c>
      <c r="B592" s="27">
        <v>1</v>
      </c>
      <c r="C592" s="27">
        <v>200000</v>
      </c>
    </row>
    <row r="593" spans="1:3" x14ac:dyDescent="0.25">
      <c r="A593" s="43" t="s">
        <v>463</v>
      </c>
      <c r="B593" s="27">
        <v>1</v>
      </c>
      <c r="C593" s="27">
        <v>0</v>
      </c>
    </row>
    <row r="594" spans="1:3" x14ac:dyDescent="0.25">
      <c r="A594" s="43" t="s">
        <v>2269</v>
      </c>
      <c r="B594" s="27">
        <v>1</v>
      </c>
      <c r="C594" s="27">
        <v>1000000</v>
      </c>
    </row>
    <row r="595" spans="1:3" x14ac:dyDescent="0.25">
      <c r="A595" s="43" t="s">
        <v>116</v>
      </c>
      <c r="B595" s="27">
        <v>1</v>
      </c>
      <c r="C595" s="27">
        <v>0</v>
      </c>
    </row>
    <row r="596" spans="1:3" x14ac:dyDescent="0.25">
      <c r="A596" s="43" t="s">
        <v>2127</v>
      </c>
      <c r="B596" s="27">
        <v>1</v>
      </c>
      <c r="C596" s="27">
        <v>2000000</v>
      </c>
    </row>
    <row r="597" spans="1:3" x14ac:dyDescent="0.25">
      <c r="A597" s="43" t="s">
        <v>3255</v>
      </c>
      <c r="B597" s="27">
        <v>1</v>
      </c>
      <c r="C597" s="27">
        <v>0</v>
      </c>
    </row>
    <row r="598" spans="1:3" x14ac:dyDescent="0.25">
      <c r="A598" s="43" t="s">
        <v>4059</v>
      </c>
      <c r="B598" s="27">
        <v>1</v>
      </c>
      <c r="C598" s="27">
        <v>0</v>
      </c>
    </row>
    <row r="599" spans="1:3" x14ac:dyDescent="0.25">
      <c r="A599" s="43" t="s">
        <v>2377</v>
      </c>
      <c r="B599" s="27">
        <v>1</v>
      </c>
      <c r="C599" s="27">
        <v>500000</v>
      </c>
    </row>
    <row r="600" spans="1:3" x14ac:dyDescent="0.25">
      <c r="A600" s="43" t="s">
        <v>161</v>
      </c>
      <c r="B600" s="27">
        <v>1</v>
      </c>
      <c r="C600" s="27">
        <v>24000000</v>
      </c>
    </row>
    <row r="601" spans="1:3" x14ac:dyDescent="0.25">
      <c r="A601" s="43" t="s">
        <v>2886</v>
      </c>
      <c r="B601" s="27">
        <v>1</v>
      </c>
      <c r="C601" s="27">
        <v>4000000</v>
      </c>
    </row>
    <row r="602" spans="1:3" x14ac:dyDescent="0.25">
      <c r="A602" s="43" t="s">
        <v>3068</v>
      </c>
      <c r="B602" s="27">
        <v>1</v>
      </c>
      <c r="C602" s="27">
        <v>100000</v>
      </c>
    </row>
    <row r="603" spans="1:3" x14ac:dyDescent="0.25">
      <c r="A603" s="43" t="s">
        <v>3830</v>
      </c>
      <c r="B603" s="27">
        <v>1</v>
      </c>
      <c r="C603" s="27">
        <v>800000</v>
      </c>
    </row>
    <row r="604" spans="1:3" x14ac:dyDescent="0.25">
      <c r="A604" s="43" t="s">
        <v>2449</v>
      </c>
      <c r="B604" s="27">
        <v>1</v>
      </c>
      <c r="C604" s="27">
        <v>370000</v>
      </c>
    </row>
    <row r="605" spans="1:3" x14ac:dyDescent="0.25">
      <c r="A605" s="43" t="s">
        <v>3205</v>
      </c>
      <c r="B605" s="27">
        <v>1</v>
      </c>
      <c r="C605" s="27">
        <v>0</v>
      </c>
    </row>
    <row r="606" spans="1:3" x14ac:dyDescent="0.25">
      <c r="A606" s="43" t="s">
        <v>3034</v>
      </c>
      <c r="B606" s="27">
        <v>1</v>
      </c>
      <c r="C606" s="27">
        <v>300000</v>
      </c>
    </row>
    <row r="607" spans="1:3" x14ac:dyDescent="0.25">
      <c r="A607" s="43" t="s">
        <v>778</v>
      </c>
      <c r="B607" s="27">
        <v>1</v>
      </c>
      <c r="C607" s="27">
        <v>0</v>
      </c>
    </row>
    <row r="608" spans="1:3" x14ac:dyDescent="0.25">
      <c r="A608" s="43" t="s">
        <v>3411</v>
      </c>
      <c r="B608" s="27">
        <v>1</v>
      </c>
      <c r="C608" s="27">
        <v>0</v>
      </c>
    </row>
    <row r="609" spans="1:3" x14ac:dyDescent="0.25">
      <c r="A609" s="43" t="s">
        <v>3983</v>
      </c>
      <c r="B609" s="27">
        <v>1</v>
      </c>
      <c r="C609" s="27">
        <v>0</v>
      </c>
    </row>
    <row r="610" spans="1:3" x14ac:dyDescent="0.25">
      <c r="A610" s="43" t="s">
        <v>313</v>
      </c>
      <c r="B610" s="27">
        <v>1</v>
      </c>
      <c r="C610" s="27">
        <v>0</v>
      </c>
    </row>
    <row r="611" spans="1:3" x14ac:dyDescent="0.25">
      <c r="A611" s="43" t="s">
        <v>2976</v>
      </c>
      <c r="B611" s="27">
        <v>1</v>
      </c>
      <c r="C611" s="27">
        <v>1000000</v>
      </c>
    </row>
    <row r="612" spans="1:3" x14ac:dyDescent="0.25">
      <c r="A612" s="43" t="s">
        <v>2775</v>
      </c>
      <c r="B612" s="27">
        <v>1</v>
      </c>
      <c r="C612" s="27">
        <v>30000000</v>
      </c>
    </row>
    <row r="613" spans="1:3" x14ac:dyDescent="0.25">
      <c r="A613" s="43" t="s">
        <v>467</v>
      </c>
      <c r="B613" s="27">
        <v>1</v>
      </c>
      <c r="C613" s="27">
        <v>0</v>
      </c>
    </row>
    <row r="614" spans="1:3" x14ac:dyDescent="0.25">
      <c r="A614" s="43" t="s">
        <v>3655</v>
      </c>
      <c r="B614" s="27">
        <v>1</v>
      </c>
      <c r="C614" s="27">
        <v>3500000</v>
      </c>
    </row>
    <row r="615" spans="1:3" x14ac:dyDescent="0.25">
      <c r="A615" s="43" t="s">
        <v>2557</v>
      </c>
      <c r="B615" s="27">
        <v>1</v>
      </c>
      <c r="C615" s="27">
        <v>0</v>
      </c>
    </row>
    <row r="616" spans="1:3" x14ac:dyDescent="0.25">
      <c r="A616" s="43" t="s">
        <v>2060</v>
      </c>
      <c r="B616" s="27">
        <v>1</v>
      </c>
      <c r="C616" s="27">
        <v>2500000</v>
      </c>
    </row>
    <row r="617" spans="1:3" x14ac:dyDescent="0.25">
      <c r="A617" s="43" t="s">
        <v>1163</v>
      </c>
      <c r="B617" s="27">
        <v>1</v>
      </c>
      <c r="C617" s="27">
        <v>0</v>
      </c>
    </row>
    <row r="618" spans="1:3" x14ac:dyDescent="0.25">
      <c r="A618" s="43" t="s">
        <v>73</v>
      </c>
      <c r="B618" s="27">
        <v>1</v>
      </c>
      <c r="C618" s="27">
        <v>60000000</v>
      </c>
    </row>
    <row r="619" spans="1:3" x14ac:dyDescent="0.25">
      <c r="A619" s="43" t="s">
        <v>2076</v>
      </c>
      <c r="B619" s="27">
        <v>1</v>
      </c>
      <c r="C619" s="27">
        <v>2100000</v>
      </c>
    </row>
    <row r="620" spans="1:3" x14ac:dyDescent="0.25">
      <c r="A620" s="43" t="s">
        <v>2654</v>
      </c>
      <c r="B620" s="27">
        <v>1</v>
      </c>
      <c r="C620" s="27">
        <v>0</v>
      </c>
    </row>
    <row r="621" spans="1:3" x14ac:dyDescent="0.25">
      <c r="A621" s="43" t="s">
        <v>211</v>
      </c>
      <c r="B621" s="27">
        <v>1</v>
      </c>
      <c r="C621" s="27">
        <v>0</v>
      </c>
    </row>
    <row r="622" spans="1:3" x14ac:dyDescent="0.25">
      <c r="A622" s="43" t="s">
        <v>2381</v>
      </c>
      <c r="B622" s="27">
        <v>1</v>
      </c>
      <c r="C622" s="27">
        <v>500000</v>
      </c>
    </row>
    <row r="623" spans="1:3" x14ac:dyDescent="0.25">
      <c r="A623" s="43" t="s">
        <v>3569</v>
      </c>
      <c r="B623" s="27">
        <v>1</v>
      </c>
      <c r="C623" s="27">
        <v>10000000</v>
      </c>
    </row>
    <row r="624" spans="1:3" x14ac:dyDescent="0.25">
      <c r="A624" s="43" t="s">
        <v>2301</v>
      </c>
      <c r="B624" s="27">
        <v>1</v>
      </c>
      <c r="C624" s="27">
        <v>1000000</v>
      </c>
    </row>
    <row r="625" spans="1:3" x14ac:dyDescent="0.25">
      <c r="A625" s="43" t="s">
        <v>2429</v>
      </c>
      <c r="B625" s="27">
        <v>1</v>
      </c>
      <c r="C625" s="27">
        <v>400000</v>
      </c>
    </row>
    <row r="626" spans="1:3" x14ac:dyDescent="0.25">
      <c r="A626" s="43" t="s">
        <v>2862</v>
      </c>
      <c r="B626" s="27">
        <v>1</v>
      </c>
      <c r="C626" s="27">
        <v>6000000</v>
      </c>
    </row>
    <row r="627" spans="1:3" x14ac:dyDescent="0.25">
      <c r="A627" s="43" t="s">
        <v>2541</v>
      </c>
      <c r="B627" s="27">
        <v>1</v>
      </c>
      <c r="C627" s="27">
        <v>0</v>
      </c>
    </row>
    <row r="628" spans="1:3" x14ac:dyDescent="0.25">
      <c r="A628" s="43" t="s">
        <v>2671</v>
      </c>
      <c r="B628" s="27">
        <v>1</v>
      </c>
      <c r="C628" s="27">
        <v>0</v>
      </c>
    </row>
    <row r="629" spans="1:3" x14ac:dyDescent="0.25">
      <c r="A629" s="43" t="s">
        <v>1411</v>
      </c>
      <c r="B629" s="27">
        <v>1</v>
      </c>
      <c r="C629" s="27">
        <v>500000000</v>
      </c>
    </row>
    <row r="630" spans="1:3" x14ac:dyDescent="0.25">
      <c r="A630" s="43" t="s">
        <v>1439</v>
      </c>
      <c r="B630" s="27">
        <v>1</v>
      </c>
      <c r="C630" s="27">
        <v>200000000</v>
      </c>
    </row>
    <row r="631" spans="1:3" x14ac:dyDescent="0.25">
      <c r="A631" s="43" t="s">
        <v>2031</v>
      </c>
      <c r="B631" s="27">
        <v>1</v>
      </c>
      <c r="C631" s="27">
        <v>3000000</v>
      </c>
    </row>
    <row r="632" spans="1:3" x14ac:dyDescent="0.25">
      <c r="A632" s="43" t="s">
        <v>3710</v>
      </c>
      <c r="B632" s="27">
        <v>1</v>
      </c>
      <c r="C632" s="27">
        <v>2200000</v>
      </c>
    </row>
    <row r="633" spans="1:3" x14ac:dyDescent="0.25">
      <c r="A633" s="43" t="s">
        <v>3625</v>
      </c>
      <c r="B633" s="27">
        <v>1</v>
      </c>
      <c r="C633" s="27">
        <v>5000000</v>
      </c>
    </row>
    <row r="634" spans="1:3" x14ac:dyDescent="0.25">
      <c r="A634" s="43" t="s">
        <v>4177</v>
      </c>
      <c r="B634" s="27">
        <v>1</v>
      </c>
      <c r="C634" s="27">
        <v>0</v>
      </c>
    </row>
    <row r="635" spans="1:3" x14ac:dyDescent="0.25">
      <c r="A635" s="43" t="s">
        <v>558</v>
      </c>
      <c r="B635" s="27">
        <v>1</v>
      </c>
      <c r="C635" s="27">
        <v>0</v>
      </c>
    </row>
    <row r="636" spans="1:3" x14ac:dyDescent="0.25">
      <c r="A636" s="43" t="s">
        <v>410</v>
      </c>
      <c r="B636" s="27">
        <v>1</v>
      </c>
      <c r="C636" s="27">
        <v>0</v>
      </c>
    </row>
    <row r="637" spans="1:3" x14ac:dyDescent="0.25">
      <c r="A637" s="43" t="s">
        <v>3546</v>
      </c>
      <c r="B637" s="27">
        <v>1</v>
      </c>
      <c r="C637" s="27">
        <v>16000000</v>
      </c>
    </row>
    <row r="638" spans="1:3" x14ac:dyDescent="0.25">
      <c r="A638" s="43" t="s">
        <v>1489</v>
      </c>
      <c r="B638" s="27">
        <v>1</v>
      </c>
      <c r="C638" s="27">
        <v>90000000</v>
      </c>
    </row>
    <row r="639" spans="1:3" x14ac:dyDescent="0.25">
      <c r="A639" s="43" t="s">
        <v>3128</v>
      </c>
      <c r="B639" s="27">
        <v>1</v>
      </c>
      <c r="C639" s="27">
        <v>0</v>
      </c>
    </row>
    <row r="640" spans="1:3" x14ac:dyDescent="0.25">
      <c r="A640" s="43" t="s">
        <v>3384</v>
      </c>
      <c r="B640" s="27">
        <v>1</v>
      </c>
      <c r="C640" s="27">
        <v>0</v>
      </c>
    </row>
    <row r="641" spans="1:3" x14ac:dyDescent="0.25">
      <c r="A641" s="43" t="s">
        <v>2728</v>
      </c>
      <c r="B641" s="27">
        <v>1</v>
      </c>
      <c r="C641" s="27">
        <v>0</v>
      </c>
    </row>
    <row r="642" spans="1:3" x14ac:dyDescent="0.25">
      <c r="A642" s="43" t="s">
        <v>4072</v>
      </c>
      <c r="B642" s="27">
        <v>1</v>
      </c>
      <c r="C642" s="27">
        <v>10200000</v>
      </c>
    </row>
    <row r="643" spans="1:3" x14ac:dyDescent="0.25">
      <c r="A643" s="43" t="s">
        <v>1865</v>
      </c>
      <c r="B643" s="27">
        <v>1</v>
      </c>
      <c r="C643" s="27">
        <v>6000000</v>
      </c>
    </row>
    <row r="644" spans="1:3" x14ac:dyDescent="0.25">
      <c r="A644" s="43" t="s">
        <v>3943</v>
      </c>
      <c r="B644" s="27">
        <v>1</v>
      </c>
      <c r="C644" s="27">
        <v>300000</v>
      </c>
    </row>
    <row r="645" spans="1:3" x14ac:dyDescent="0.25">
      <c r="A645" s="43" t="s">
        <v>4035</v>
      </c>
      <c r="B645" s="27">
        <v>1</v>
      </c>
      <c r="C645" s="27">
        <v>0</v>
      </c>
    </row>
    <row r="646" spans="1:3" x14ac:dyDescent="0.25">
      <c r="A646" s="43" t="s">
        <v>2623</v>
      </c>
      <c r="B646" s="27">
        <v>1</v>
      </c>
      <c r="C646" s="27">
        <v>0</v>
      </c>
    </row>
    <row r="647" spans="1:3" x14ac:dyDescent="0.25">
      <c r="A647" s="43" t="s">
        <v>688</v>
      </c>
      <c r="B647" s="27">
        <v>1</v>
      </c>
      <c r="C647" s="27">
        <v>0</v>
      </c>
    </row>
    <row r="648" spans="1:3" x14ac:dyDescent="0.25">
      <c r="A648" s="43" t="s">
        <v>1359</v>
      </c>
      <c r="B648" s="27">
        <v>1</v>
      </c>
      <c r="C648" s="27">
        <v>0</v>
      </c>
    </row>
    <row r="649" spans="1:3" x14ac:dyDescent="0.25">
      <c r="A649" s="43" t="s">
        <v>183</v>
      </c>
      <c r="B649" s="27">
        <v>1</v>
      </c>
      <c r="C649" s="27">
        <v>5000000</v>
      </c>
    </row>
    <row r="650" spans="1:3" x14ac:dyDescent="0.25">
      <c r="A650" s="43" t="s">
        <v>2001</v>
      </c>
      <c r="B650" s="27">
        <v>1</v>
      </c>
      <c r="C650" s="27">
        <v>3200000</v>
      </c>
    </row>
    <row r="651" spans="1:3" x14ac:dyDescent="0.25">
      <c r="A651" s="43" t="s">
        <v>1368</v>
      </c>
      <c r="B651" s="27">
        <v>1</v>
      </c>
      <c r="C651" s="27">
        <v>0</v>
      </c>
    </row>
    <row r="652" spans="1:3" x14ac:dyDescent="0.25">
      <c r="A652" s="43" t="s">
        <v>1066</v>
      </c>
      <c r="B652" s="27">
        <v>1</v>
      </c>
      <c r="C652" s="27">
        <v>0</v>
      </c>
    </row>
    <row r="653" spans="1:3" x14ac:dyDescent="0.25">
      <c r="A653" s="43" t="s">
        <v>1618</v>
      </c>
      <c r="B653" s="27">
        <v>1</v>
      </c>
      <c r="C653" s="27">
        <v>25000000</v>
      </c>
    </row>
    <row r="654" spans="1:3" x14ac:dyDescent="0.25">
      <c r="A654" s="43" t="s">
        <v>475</v>
      </c>
      <c r="B654" s="27">
        <v>1</v>
      </c>
      <c r="C654" s="27">
        <v>0</v>
      </c>
    </row>
    <row r="655" spans="1:3" x14ac:dyDescent="0.25">
      <c r="A655" s="43" t="s">
        <v>445</v>
      </c>
      <c r="B655" s="27">
        <v>1</v>
      </c>
      <c r="C655" s="27">
        <v>0</v>
      </c>
    </row>
    <row r="656" spans="1:3" x14ac:dyDescent="0.25">
      <c r="A656" s="43" t="s">
        <v>3248</v>
      </c>
      <c r="B656" s="27">
        <v>1</v>
      </c>
      <c r="C656" s="27">
        <v>0</v>
      </c>
    </row>
    <row r="657" spans="1:3" x14ac:dyDescent="0.25">
      <c r="A657" s="43" t="s">
        <v>3632</v>
      </c>
      <c r="B657" s="27">
        <v>1</v>
      </c>
      <c r="C657" s="27">
        <v>4900000</v>
      </c>
    </row>
    <row r="658" spans="1:3" x14ac:dyDescent="0.25">
      <c r="A658" s="43" t="s">
        <v>3777</v>
      </c>
      <c r="B658" s="27">
        <v>1</v>
      </c>
      <c r="C658" s="27">
        <v>1500000</v>
      </c>
    </row>
    <row r="659" spans="1:3" x14ac:dyDescent="0.25">
      <c r="A659" s="43" t="s">
        <v>3292</v>
      </c>
      <c r="B659" s="27">
        <v>1</v>
      </c>
      <c r="C659" s="27">
        <v>0</v>
      </c>
    </row>
    <row r="660" spans="1:3" x14ac:dyDescent="0.25">
      <c r="A660" s="43" t="s">
        <v>3229</v>
      </c>
      <c r="B660" s="27">
        <v>1</v>
      </c>
      <c r="C660" s="27">
        <v>75000000</v>
      </c>
    </row>
    <row r="661" spans="1:3" x14ac:dyDescent="0.25">
      <c r="A661" s="43" t="s">
        <v>3274</v>
      </c>
      <c r="B661" s="27">
        <v>1</v>
      </c>
      <c r="C661" s="27">
        <v>0</v>
      </c>
    </row>
    <row r="662" spans="1:3" x14ac:dyDescent="0.25">
      <c r="A662" s="43" t="s">
        <v>2471</v>
      </c>
      <c r="B662" s="27">
        <v>1</v>
      </c>
      <c r="C662" s="27">
        <v>300000</v>
      </c>
    </row>
    <row r="663" spans="1:3" x14ac:dyDescent="0.25">
      <c r="A663" s="43" t="s">
        <v>2923</v>
      </c>
      <c r="B663" s="27">
        <v>1</v>
      </c>
      <c r="C663" s="27">
        <v>3000000</v>
      </c>
    </row>
    <row r="664" spans="1:3" x14ac:dyDescent="0.25">
      <c r="A664" s="43" t="s">
        <v>1253</v>
      </c>
      <c r="B664" s="27">
        <v>1</v>
      </c>
      <c r="C664" s="27">
        <v>0</v>
      </c>
    </row>
    <row r="665" spans="1:3" x14ac:dyDescent="0.25">
      <c r="A665" s="43" t="s">
        <v>2452</v>
      </c>
      <c r="B665" s="27">
        <v>1</v>
      </c>
      <c r="C665" s="27">
        <v>330000</v>
      </c>
    </row>
    <row r="666" spans="1:3" x14ac:dyDescent="0.25">
      <c r="A666" s="43" t="s">
        <v>1021</v>
      </c>
      <c r="B666" s="27">
        <v>1</v>
      </c>
      <c r="C666" s="27">
        <v>0</v>
      </c>
    </row>
    <row r="667" spans="1:3" x14ac:dyDescent="0.25">
      <c r="A667" s="43" t="s">
        <v>2345</v>
      </c>
      <c r="B667" s="27">
        <v>1</v>
      </c>
      <c r="C667" s="27">
        <v>600000</v>
      </c>
    </row>
    <row r="668" spans="1:3" x14ac:dyDescent="0.25">
      <c r="A668" s="43" t="s">
        <v>4157</v>
      </c>
      <c r="B668" s="27">
        <v>1</v>
      </c>
      <c r="C668" s="27">
        <v>260000</v>
      </c>
    </row>
    <row r="669" spans="1:3" x14ac:dyDescent="0.25">
      <c r="A669" s="43" t="s">
        <v>2882</v>
      </c>
      <c r="B669" s="27">
        <v>1</v>
      </c>
      <c r="C669" s="27">
        <v>4500000</v>
      </c>
    </row>
    <row r="670" spans="1:3" x14ac:dyDescent="0.25">
      <c r="A670" s="43" t="s">
        <v>1364</v>
      </c>
      <c r="B670" s="27">
        <v>1</v>
      </c>
      <c r="C670" s="27">
        <v>0</v>
      </c>
    </row>
    <row r="671" spans="1:3" x14ac:dyDescent="0.25">
      <c r="A671" s="43" t="s">
        <v>928</v>
      </c>
      <c r="B671" s="27">
        <v>1</v>
      </c>
      <c r="C671" s="27">
        <v>0</v>
      </c>
    </row>
    <row r="672" spans="1:3" x14ac:dyDescent="0.25">
      <c r="A672" s="43" t="s">
        <v>864</v>
      </c>
      <c r="B672" s="27">
        <v>1</v>
      </c>
      <c r="C672" s="27">
        <v>0</v>
      </c>
    </row>
    <row r="673" spans="1:3" x14ac:dyDescent="0.25">
      <c r="A673" s="43" t="s">
        <v>2522</v>
      </c>
      <c r="B673" s="27">
        <v>1</v>
      </c>
      <c r="C673" s="27">
        <v>0</v>
      </c>
    </row>
    <row r="674" spans="1:3" x14ac:dyDescent="0.25">
      <c r="A674" s="43" t="s">
        <v>1115</v>
      </c>
      <c r="B674" s="27">
        <v>1</v>
      </c>
      <c r="C674" s="27">
        <v>0</v>
      </c>
    </row>
    <row r="675" spans="1:3" x14ac:dyDescent="0.25">
      <c r="A675" s="43" t="s">
        <v>2820</v>
      </c>
      <c r="B675" s="27">
        <v>1</v>
      </c>
      <c r="C675" s="27">
        <v>12000000</v>
      </c>
    </row>
    <row r="676" spans="1:3" x14ac:dyDescent="0.25">
      <c r="A676" s="43" t="s">
        <v>67</v>
      </c>
      <c r="B676" s="27">
        <v>1</v>
      </c>
      <c r="C676" s="27">
        <v>100000000</v>
      </c>
    </row>
    <row r="677" spans="1:3" x14ac:dyDescent="0.25">
      <c r="A677" s="43" t="s">
        <v>3950</v>
      </c>
      <c r="B677" s="27">
        <v>1</v>
      </c>
      <c r="C677" s="27">
        <v>200000</v>
      </c>
    </row>
    <row r="678" spans="1:3" x14ac:dyDescent="0.25">
      <c r="A678" s="43" t="s">
        <v>922</v>
      </c>
      <c r="B678" s="27">
        <v>1</v>
      </c>
      <c r="C678" s="27">
        <v>0</v>
      </c>
    </row>
    <row r="679" spans="1:3" x14ac:dyDescent="0.25">
      <c r="A679" s="43" t="s">
        <v>2279</v>
      </c>
      <c r="B679" s="27">
        <v>1</v>
      </c>
      <c r="C679" s="27">
        <v>1000000</v>
      </c>
    </row>
    <row r="680" spans="1:3" x14ac:dyDescent="0.25">
      <c r="A680" s="43" t="s">
        <v>672</v>
      </c>
      <c r="B680" s="27">
        <v>1</v>
      </c>
      <c r="C680" s="27">
        <v>0</v>
      </c>
    </row>
    <row r="681" spans="1:3" x14ac:dyDescent="0.25">
      <c r="A681" s="43" t="s">
        <v>2809</v>
      </c>
      <c r="B681" s="27">
        <v>1</v>
      </c>
      <c r="C681" s="27">
        <v>13000000</v>
      </c>
    </row>
    <row r="682" spans="1:3" x14ac:dyDescent="0.25">
      <c r="A682" s="43" t="s">
        <v>2950</v>
      </c>
      <c r="B682" s="27">
        <v>1</v>
      </c>
      <c r="C682" s="27">
        <v>1600000</v>
      </c>
    </row>
    <row r="683" spans="1:3" x14ac:dyDescent="0.25">
      <c r="A683" s="43" t="s">
        <v>2390</v>
      </c>
      <c r="B683" s="27">
        <v>1</v>
      </c>
      <c r="C683" s="27">
        <v>500000</v>
      </c>
    </row>
    <row r="684" spans="1:3" x14ac:dyDescent="0.25">
      <c r="A684" s="43" t="s">
        <v>1293</v>
      </c>
      <c r="B684" s="27">
        <v>1</v>
      </c>
      <c r="C684" s="27">
        <v>0</v>
      </c>
    </row>
    <row r="685" spans="1:3" x14ac:dyDescent="0.25">
      <c r="A685" s="43" t="s">
        <v>3881</v>
      </c>
      <c r="B685" s="27">
        <v>1</v>
      </c>
      <c r="C685" s="27">
        <v>500000</v>
      </c>
    </row>
    <row r="686" spans="1:3" x14ac:dyDescent="0.25">
      <c r="A686" s="43" t="s">
        <v>1902</v>
      </c>
      <c r="B686" s="27">
        <v>1</v>
      </c>
      <c r="C686" s="27">
        <v>5000000</v>
      </c>
    </row>
    <row r="687" spans="1:3" x14ac:dyDescent="0.25">
      <c r="A687" s="43" t="s">
        <v>1315</v>
      </c>
      <c r="B687" s="27">
        <v>1</v>
      </c>
      <c r="C687" s="27">
        <v>0</v>
      </c>
    </row>
    <row r="688" spans="1:3" x14ac:dyDescent="0.25">
      <c r="A688" s="43" t="s">
        <v>3174</v>
      </c>
      <c r="B688" s="27">
        <v>1</v>
      </c>
      <c r="C688" s="27">
        <v>300000</v>
      </c>
    </row>
    <row r="689" spans="1:3" x14ac:dyDescent="0.25">
      <c r="A689" s="43" t="s">
        <v>1079</v>
      </c>
      <c r="B689" s="27">
        <v>1</v>
      </c>
      <c r="C689" s="27">
        <v>0</v>
      </c>
    </row>
    <row r="690" spans="1:3" x14ac:dyDescent="0.25">
      <c r="A690" s="43" t="s">
        <v>1653</v>
      </c>
      <c r="B690" s="27">
        <v>1</v>
      </c>
      <c r="C690" s="27">
        <v>22000000</v>
      </c>
    </row>
    <row r="691" spans="1:3" x14ac:dyDescent="0.25">
      <c r="A691" s="43" t="s">
        <v>393</v>
      </c>
      <c r="B691" s="27">
        <v>1</v>
      </c>
      <c r="C691" s="27">
        <v>0</v>
      </c>
    </row>
    <row r="692" spans="1:3" x14ac:dyDescent="0.25">
      <c r="A692" s="43" t="s">
        <v>206</v>
      </c>
      <c r="B692" s="27">
        <v>1</v>
      </c>
      <c r="C692" s="27">
        <v>0</v>
      </c>
    </row>
    <row r="693" spans="1:3" x14ac:dyDescent="0.25">
      <c r="A693" s="43" t="s">
        <v>493</v>
      </c>
      <c r="B693" s="27">
        <v>1</v>
      </c>
      <c r="C693" s="27">
        <v>0</v>
      </c>
    </row>
    <row r="694" spans="1:3" x14ac:dyDescent="0.25">
      <c r="A694" s="43" t="s">
        <v>1470</v>
      </c>
      <c r="B694" s="27">
        <v>1</v>
      </c>
      <c r="C694" s="27">
        <v>100000000</v>
      </c>
    </row>
    <row r="695" spans="1:3" x14ac:dyDescent="0.25">
      <c r="A695" s="43" t="s">
        <v>1427</v>
      </c>
      <c r="B695" s="27">
        <v>1</v>
      </c>
      <c r="C695" s="27">
        <v>225000000</v>
      </c>
    </row>
    <row r="696" spans="1:3" x14ac:dyDescent="0.25">
      <c r="A696" s="43" t="s">
        <v>2316</v>
      </c>
      <c r="B696" s="27">
        <v>1</v>
      </c>
      <c r="C696" s="27">
        <v>1000000</v>
      </c>
    </row>
    <row r="697" spans="1:3" x14ac:dyDescent="0.25">
      <c r="A697" s="43" t="s">
        <v>4002</v>
      </c>
      <c r="B697" s="27">
        <v>1</v>
      </c>
      <c r="C697" s="27">
        <v>0</v>
      </c>
    </row>
    <row r="698" spans="1:3" x14ac:dyDescent="0.25">
      <c r="A698" s="43" t="s">
        <v>3602</v>
      </c>
      <c r="B698" s="27">
        <v>1</v>
      </c>
      <c r="C698" s="27">
        <v>5200000</v>
      </c>
    </row>
    <row r="699" spans="1:3" x14ac:dyDescent="0.25">
      <c r="A699" s="43" t="s">
        <v>1906</v>
      </c>
      <c r="B699" s="27">
        <v>1</v>
      </c>
      <c r="C699" s="27">
        <v>5000000</v>
      </c>
    </row>
    <row r="700" spans="1:3" x14ac:dyDescent="0.25">
      <c r="A700" s="43" t="s">
        <v>1561</v>
      </c>
      <c r="B700" s="27">
        <v>1</v>
      </c>
      <c r="C700" s="27">
        <v>48000000</v>
      </c>
    </row>
    <row r="701" spans="1:3" x14ac:dyDescent="0.25">
      <c r="A701" s="43" t="s">
        <v>4119</v>
      </c>
      <c r="B701" s="27">
        <v>1</v>
      </c>
      <c r="C701" s="27">
        <v>1500000</v>
      </c>
    </row>
    <row r="702" spans="1:3" x14ac:dyDescent="0.25">
      <c r="A702" s="43" t="s">
        <v>2578</v>
      </c>
      <c r="B702" s="27">
        <v>1</v>
      </c>
      <c r="C702" s="27">
        <v>0</v>
      </c>
    </row>
    <row r="703" spans="1:3" x14ac:dyDescent="0.25">
      <c r="A703" s="43" t="s">
        <v>3202</v>
      </c>
      <c r="B703" s="27">
        <v>1</v>
      </c>
      <c r="C703" s="27">
        <v>0</v>
      </c>
    </row>
    <row r="704" spans="1:3" x14ac:dyDescent="0.25">
      <c r="A704" s="43" t="s">
        <v>2604</v>
      </c>
      <c r="B704" s="27">
        <v>1</v>
      </c>
      <c r="C704" s="27">
        <v>0</v>
      </c>
    </row>
    <row r="705" spans="1:3" x14ac:dyDescent="0.25">
      <c r="A705" s="43" t="s">
        <v>2385</v>
      </c>
      <c r="B705" s="27">
        <v>1</v>
      </c>
      <c r="C705" s="27">
        <v>500000</v>
      </c>
    </row>
    <row r="706" spans="1:3" x14ac:dyDescent="0.25">
      <c r="A706" s="43" t="s">
        <v>178</v>
      </c>
      <c r="B706" s="27">
        <v>1</v>
      </c>
      <c r="C706" s="27">
        <v>6700000</v>
      </c>
    </row>
    <row r="707" spans="1:3" x14ac:dyDescent="0.25">
      <c r="A707" s="43" t="s">
        <v>3934</v>
      </c>
      <c r="B707" s="27">
        <v>1</v>
      </c>
      <c r="C707" s="27">
        <v>300000</v>
      </c>
    </row>
    <row r="708" spans="1:3" x14ac:dyDescent="0.25">
      <c r="A708" s="43" t="s">
        <v>2100</v>
      </c>
      <c r="B708" s="27">
        <v>1</v>
      </c>
      <c r="C708" s="27">
        <v>2000000</v>
      </c>
    </row>
    <row r="709" spans="1:3" x14ac:dyDescent="0.25">
      <c r="A709" s="43" t="s">
        <v>3678</v>
      </c>
      <c r="B709" s="27">
        <v>1</v>
      </c>
      <c r="C709" s="27">
        <v>3000000</v>
      </c>
    </row>
    <row r="710" spans="1:3" x14ac:dyDescent="0.25">
      <c r="A710" s="43" t="s">
        <v>1258</v>
      </c>
      <c r="B710" s="27">
        <v>1</v>
      </c>
      <c r="C710" s="27">
        <v>0</v>
      </c>
    </row>
    <row r="711" spans="1:3" x14ac:dyDescent="0.25">
      <c r="A711" s="43" t="s">
        <v>3183</v>
      </c>
      <c r="B711" s="27">
        <v>1</v>
      </c>
      <c r="C711" s="27">
        <v>200000</v>
      </c>
    </row>
    <row r="712" spans="1:3" x14ac:dyDescent="0.25">
      <c r="A712" s="43" t="s">
        <v>3796</v>
      </c>
      <c r="B712" s="27">
        <v>1</v>
      </c>
      <c r="C712" s="27">
        <v>1200000</v>
      </c>
    </row>
    <row r="713" spans="1:3" x14ac:dyDescent="0.25">
      <c r="A713" s="43" t="s">
        <v>2527</v>
      </c>
      <c r="B713" s="27">
        <v>1</v>
      </c>
      <c r="C713" s="27">
        <v>0</v>
      </c>
    </row>
    <row r="714" spans="1:3" x14ac:dyDescent="0.25">
      <c r="A714" s="43" t="s">
        <v>2711</v>
      </c>
      <c r="B714" s="27">
        <v>1</v>
      </c>
      <c r="C714" s="27">
        <v>0</v>
      </c>
    </row>
    <row r="715" spans="1:3" x14ac:dyDescent="0.25">
      <c r="A715" s="43" t="s">
        <v>1000</v>
      </c>
      <c r="B715" s="27">
        <v>1</v>
      </c>
      <c r="C715" s="27">
        <v>0</v>
      </c>
    </row>
    <row r="716" spans="1:3" x14ac:dyDescent="0.25">
      <c r="A716" s="43" t="s">
        <v>876</v>
      </c>
      <c r="B716" s="27">
        <v>1</v>
      </c>
      <c r="C716" s="27">
        <v>0</v>
      </c>
    </row>
    <row r="717" spans="1:3" x14ac:dyDescent="0.25">
      <c r="A717" s="43" t="s">
        <v>566</v>
      </c>
      <c r="B717" s="27">
        <v>1</v>
      </c>
      <c r="C717" s="27">
        <v>0</v>
      </c>
    </row>
    <row r="718" spans="1:3" x14ac:dyDescent="0.25">
      <c r="A718" s="43" t="s">
        <v>3350</v>
      </c>
      <c r="B718" s="27">
        <v>1</v>
      </c>
      <c r="C718" s="27">
        <v>0</v>
      </c>
    </row>
    <row r="719" spans="1:3" x14ac:dyDescent="0.25">
      <c r="A719" s="43" t="s">
        <v>569</v>
      </c>
      <c r="B719" s="27">
        <v>1</v>
      </c>
      <c r="C719" s="27">
        <v>0</v>
      </c>
    </row>
    <row r="720" spans="1:3" x14ac:dyDescent="0.25">
      <c r="A720" s="43" t="s">
        <v>502</v>
      </c>
      <c r="B720" s="27">
        <v>1</v>
      </c>
      <c r="C720" s="27">
        <v>0</v>
      </c>
    </row>
    <row r="721" spans="1:3" x14ac:dyDescent="0.25">
      <c r="A721" s="43" t="s">
        <v>4046</v>
      </c>
      <c r="B721" s="27">
        <v>1</v>
      </c>
      <c r="C721" s="27">
        <v>0</v>
      </c>
    </row>
    <row r="722" spans="1:3" x14ac:dyDescent="0.25">
      <c r="A722" s="43" t="s">
        <v>2149</v>
      </c>
      <c r="B722" s="27">
        <v>1</v>
      </c>
      <c r="C722" s="27">
        <v>2000000</v>
      </c>
    </row>
    <row r="723" spans="1:3" x14ac:dyDescent="0.25">
      <c r="A723" s="43" t="s">
        <v>2321</v>
      </c>
      <c r="B723" s="27">
        <v>1</v>
      </c>
      <c r="C723" s="27">
        <v>770000</v>
      </c>
    </row>
    <row r="724" spans="1:3" x14ac:dyDescent="0.25">
      <c r="A724" s="43" t="s">
        <v>1349</v>
      </c>
      <c r="B724" s="27">
        <v>1</v>
      </c>
      <c r="C724" s="27">
        <v>0</v>
      </c>
    </row>
    <row r="725" spans="1:3" x14ac:dyDescent="0.25">
      <c r="A725" s="43" t="s">
        <v>2873</v>
      </c>
      <c r="B725" s="27">
        <v>1</v>
      </c>
      <c r="C725" s="27">
        <v>5000000</v>
      </c>
    </row>
    <row r="726" spans="1:3" x14ac:dyDescent="0.25">
      <c r="A726" s="43" t="s">
        <v>2195</v>
      </c>
      <c r="B726" s="27">
        <v>1</v>
      </c>
      <c r="C726" s="27">
        <v>1300000</v>
      </c>
    </row>
    <row r="727" spans="1:3" x14ac:dyDescent="0.25">
      <c r="A727" s="43" t="s">
        <v>513</v>
      </c>
      <c r="B727" s="27">
        <v>1</v>
      </c>
      <c r="C727" s="27">
        <v>0</v>
      </c>
    </row>
    <row r="728" spans="1:3" x14ac:dyDescent="0.25">
      <c r="A728" s="43" t="s">
        <v>886</v>
      </c>
      <c r="B728" s="27">
        <v>1</v>
      </c>
      <c r="C728" s="27">
        <v>0</v>
      </c>
    </row>
    <row r="729" spans="1:3" x14ac:dyDescent="0.25">
      <c r="A729" s="43" t="s">
        <v>3012</v>
      </c>
      <c r="B729" s="27">
        <v>1</v>
      </c>
      <c r="C729" s="27">
        <v>700000</v>
      </c>
    </row>
    <row r="730" spans="1:3" x14ac:dyDescent="0.25">
      <c r="A730" s="43" t="s">
        <v>1168</v>
      </c>
      <c r="B730" s="27">
        <v>1</v>
      </c>
      <c r="C730" s="27">
        <v>0</v>
      </c>
    </row>
    <row r="731" spans="1:3" x14ac:dyDescent="0.25">
      <c r="A731" s="43" t="s">
        <v>1279</v>
      </c>
      <c r="B731" s="27">
        <v>1</v>
      </c>
      <c r="C731" s="27">
        <v>0</v>
      </c>
    </row>
    <row r="732" spans="1:3" x14ac:dyDescent="0.25">
      <c r="A732" s="43" t="s">
        <v>1450</v>
      </c>
      <c r="B732" s="27">
        <v>1</v>
      </c>
      <c r="C732" s="27">
        <v>175000000</v>
      </c>
    </row>
    <row r="733" spans="1:3" x14ac:dyDescent="0.25">
      <c r="A733" s="43" t="s">
        <v>2619</v>
      </c>
      <c r="B733" s="27">
        <v>1</v>
      </c>
      <c r="C733" s="27">
        <v>0</v>
      </c>
    </row>
    <row r="734" spans="1:3" x14ac:dyDescent="0.25">
      <c r="A734" s="43" t="s">
        <v>2414</v>
      </c>
      <c r="B734" s="27">
        <v>1</v>
      </c>
      <c r="C734" s="27">
        <v>400000</v>
      </c>
    </row>
    <row r="735" spans="1:3" x14ac:dyDescent="0.25">
      <c r="A735" s="43" t="s">
        <v>2467</v>
      </c>
      <c r="B735" s="27">
        <v>1</v>
      </c>
      <c r="C735" s="27">
        <v>300000</v>
      </c>
    </row>
    <row r="736" spans="1:3" x14ac:dyDescent="0.25">
      <c r="A736" s="43" t="s">
        <v>3538</v>
      </c>
      <c r="B736" s="27">
        <v>1</v>
      </c>
      <c r="C736" s="27">
        <v>20000000</v>
      </c>
    </row>
    <row r="737" spans="1:3" x14ac:dyDescent="0.25">
      <c r="A737" s="43" t="s">
        <v>820</v>
      </c>
      <c r="B737" s="27">
        <v>1</v>
      </c>
      <c r="C737" s="27">
        <v>0</v>
      </c>
    </row>
    <row r="738" spans="1:3" x14ac:dyDescent="0.25">
      <c r="A738" s="43" t="s">
        <v>2955</v>
      </c>
      <c r="B738" s="27">
        <v>1</v>
      </c>
      <c r="C738" s="27">
        <v>1500000</v>
      </c>
    </row>
    <row r="739" spans="1:3" x14ac:dyDescent="0.25">
      <c r="A739" s="43" t="s">
        <v>2765</v>
      </c>
      <c r="B739" s="27">
        <v>1</v>
      </c>
      <c r="C739" s="27">
        <v>45000000</v>
      </c>
    </row>
    <row r="740" spans="1:3" x14ac:dyDescent="0.25">
      <c r="A740" s="43" t="s">
        <v>1726</v>
      </c>
      <c r="B740" s="27">
        <v>1</v>
      </c>
      <c r="C740" s="27">
        <v>10000000</v>
      </c>
    </row>
    <row r="741" spans="1:3" x14ac:dyDescent="0.25">
      <c r="A741" s="43" t="s">
        <v>3443</v>
      </c>
      <c r="B741" s="27">
        <v>1</v>
      </c>
      <c r="C741" s="27">
        <v>0</v>
      </c>
    </row>
    <row r="742" spans="1:3" x14ac:dyDescent="0.25">
      <c r="A742" s="43" t="s">
        <v>574</v>
      </c>
      <c r="B742" s="27">
        <v>1</v>
      </c>
      <c r="C742" s="27">
        <v>0</v>
      </c>
    </row>
    <row r="743" spans="1:3" x14ac:dyDescent="0.25">
      <c r="A743" s="43" t="s">
        <v>1980</v>
      </c>
      <c r="B743" s="27">
        <v>1</v>
      </c>
      <c r="C743" s="27">
        <v>4000000</v>
      </c>
    </row>
    <row r="744" spans="1:3" x14ac:dyDescent="0.25">
      <c r="A744" s="43" t="s">
        <v>489</v>
      </c>
      <c r="B744" s="27">
        <v>1</v>
      </c>
      <c r="C744" s="27">
        <v>0</v>
      </c>
    </row>
    <row r="745" spans="1:3" x14ac:dyDescent="0.25">
      <c r="A745" s="43" t="s">
        <v>1703</v>
      </c>
      <c r="B745" s="27">
        <v>1</v>
      </c>
      <c r="C745" s="27">
        <v>12000000</v>
      </c>
    </row>
    <row r="746" spans="1:3" x14ac:dyDescent="0.25">
      <c r="A746" s="43" t="s">
        <v>2395</v>
      </c>
      <c r="B746" s="27">
        <v>1</v>
      </c>
      <c r="C746" s="27">
        <v>500000</v>
      </c>
    </row>
    <row r="747" spans="1:3" x14ac:dyDescent="0.25">
      <c r="A747" s="43" t="s">
        <v>773</v>
      </c>
      <c r="B747" s="27">
        <v>1</v>
      </c>
      <c r="C747" s="27">
        <v>0</v>
      </c>
    </row>
    <row r="748" spans="1:3" x14ac:dyDescent="0.25">
      <c r="A748" s="43" t="s">
        <v>2289</v>
      </c>
      <c r="B748" s="27">
        <v>1</v>
      </c>
      <c r="C748" s="27">
        <v>1000000</v>
      </c>
    </row>
    <row r="749" spans="1:3" x14ac:dyDescent="0.25">
      <c r="A749" s="43" t="s">
        <v>4165</v>
      </c>
      <c r="B749" s="27">
        <v>1</v>
      </c>
      <c r="C749" s="27">
        <v>200000</v>
      </c>
    </row>
    <row r="750" spans="1:3" x14ac:dyDescent="0.25">
      <c r="A750" s="43" t="s">
        <v>658</v>
      </c>
      <c r="B750" s="27">
        <v>1</v>
      </c>
      <c r="C750" s="27">
        <v>0</v>
      </c>
    </row>
    <row r="751" spans="1:3" x14ac:dyDescent="0.25">
      <c r="A751" s="43" t="s">
        <v>1228</v>
      </c>
      <c r="B751" s="27">
        <v>1</v>
      </c>
      <c r="C751" s="27">
        <v>0</v>
      </c>
    </row>
    <row r="752" spans="1:3" x14ac:dyDescent="0.25">
      <c r="A752" s="43" t="s">
        <v>833</v>
      </c>
      <c r="B752" s="27">
        <v>1</v>
      </c>
      <c r="C752" s="27">
        <v>0</v>
      </c>
    </row>
    <row r="753" spans="1:3" x14ac:dyDescent="0.25">
      <c r="A753" s="43" t="s">
        <v>3500</v>
      </c>
      <c r="B753" s="27">
        <v>1</v>
      </c>
      <c r="C753" s="27">
        <v>0</v>
      </c>
    </row>
    <row r="754" spans="1:3" x14ac:dyDescent="0.25">
      <c r="A754" s="43" t="s">
        <v>3714</v>
      </c>
      <c r="B754" s="27">
        <v>1</v>
      </c>
      <c r="C754" s="27">
        <v>2000000</v>
      </c>
    </row>
    <row r="755" spans="1:3" x14ac:dyDescent="0.25">
      <c r="A755" s="43" t="s">
        <v>3095</v>
      </c>
      <c r="B755" s="27">
        <v>1</v>
      </c>
      <c r="C755" s="27">
        <v>0</v>
      </c>
    </row>
    <row r="756" spans="1:3" x14ac:dyDescent="0.25">
      <c r="A756" s="43" t="s">
        <v>436</v>
      </c>
      <c r="B756" s="27">
        <v>1</v>
      </c>
      <c r="C756" s="27">
        <v>0</v>
      </c>
    </row>
    <row r="757" spans="1:3" x14ac:dyDescent="0.25">
      <c r="A757" s="43" t="s">
        <v>1687</v>
      </c>
      <c r="B757" s="27">
        <v>1</v>
      </c>
      <c r="C757" s="27">
        <v>17000000</v>
      </c>
    </row>
    <row r="758" spans="1:3" x14ac:dyDescent="0.25">
      <c r="A758" s="43" t="s">
        <v>48</v>
      </c>
      <c r="B758" s="27">
        <v>1</v>
      </c>
      <c r="C758" s="27">
        <v>0</v>
      </c>
    </row>
    <row r="759" spans="1:3" x14ac:dyDescent="0.25">
      <c r="A759" s="43" t="s">
        <v>3101</v>
      </c>
      <c r="B759" s="27">
        <v>1</v>
      </c>
      <c r="C759" s="27">
        <v>0</v>
      </c>
    </row>
    <row r="760" spans="1:3" x14ac:dyDescent="0.25">
      <c r="A760" s="43" t="s">
        <v>4090</v>
      </c>
      <c r="B760" s="27">
        <v>1</v>
      </c>
      <c r="C760" s="27">
        <v>4000000</v>
      </c>
    </row>
    <row r="761" spans="1:3" x14ac:dyDescent="0.25">
      <c r="A761" s="43" t="s">
        <v>2361</v>
      </c>
      <c r="B761" s="27">
        <v>1</v>
      </c>
      <c r="C761" s="27">
        <v>500000</v>
      </c>
    </row>
    <row r="762" spans="1:3" x14ac:dyDescent="0.25">
      <c r="A762" s="43" t="s">
        <v>3971</v>
      </c>
      <c r="B762" s="27">
        <v>1</v>
      </c>
      <c r="C762" s="27">
        <v>125000</v>
      </c>
    </row>
    <row r="763" spans="1:3" x14ac:dyDescent="0.25">
      <c r="A763" s="43" t="s">
        <v>2732</v>
      </c>
      <c r="B763" s="27">
        <v>1</v>
      </c>
      <c r="C763" s="27">
        <v>0</v>
      </c>
    </row>
    <row r="764" spans="1:3" x14ac:dyDescent="0.25">
      <c r="A764" s="43" t="s">
        <v>1739</v>
      </c>
      <c r="B764" s="27">
        <v>1</v>
      </c>
      <c r="C764" s="27">
        <v>10000000</v>
      </c>
    </row>
    <row r="765" spans="1:3" x14ac:dyDescent="0.25">
      <c r="A765" s="43" t="s">
        <v>2243</v>
      </c>
      <c r="B765" s="27">
        <v>1</v>
      </c>
      <c r="C765" s="27">
        <v>1000000</v>
      </c>
    </row>
    <row r="766" spans="1:3" x14ac:dyDescent="0.25">
      <c r="A766" s="43" t="s">
        <v>336</v>
      </c>
      <c r="B766" s="27">
        <v>1</v>
      </c>
      <c r="C766" s="27">
        <v>0</v>
      </c>
    </row>
    <row r="767" spans="1:3" x14ac:dyDescent="0.25">
      <c r="A767" s="43" t="s">
        <v>4199</v>
      </c>
      <c r="B767" s="27">
        <v>1</v>
      </c>
      <c r="C767" s="27">
        <v>0</v>
      </c>
    </row>
    <row r="768" spans="1:3" x14ac:dyDescent="0.25">
      <c r="A768" s="43" t="s">
        <v>1397</v>
      </c>
      <c r="B768" s="27">
        <v>1</v>
      </c>
      <c r="C768" s="27">
        <v>0</v>
      </c>
    </row>
    <row r="769" spans="1:3" x14ac:dyDescent="0.25">
      <c r="A769" s="43" t="s">
        <v>286</v>
      </c>
      <c r="B769" s="27">
        <v>1</v>
      </c>
      <c r="C769" s="27">
        <v>0</v>
      </c>
    </row>
    <row r="770" spans="1:3" x14ac:dyDescent="0.25">
      <c r="A770" s="43" t="s">
        <v>1138</v>
      </c>
      <c r="B770" s="27">
        <v>1</v>
      </c>
      <c r="C770" s="27">
        <v>0</v>
      </c>
    </row>
    <row r="771" spans="1:3" x14ac:dyDescent="0.25">
      <c r="A771" s="43" t="s">
        <v>860</v>
      </c>
      <c r="B771" s="27">
        <v>1</v>
      </c>
      <c r="C771" s="27">
        <v>0</v>
      </c>
    </row>
    <row r="772" spans="1:3" x14ac:dyDescent="0.25">
      <c r="A772" s="43" t="s">
        <v>3476</v>
      </c>
      <c r="B772" s="27">
        <v>1</v>
      </c>
      <c r="C772" s="27">
        <v>0</v>
      </c>
    </row>
    <row r="773" spans="1:3" x14ac:dyDescent="0.25">
      <c r="A773" s="43" t="s">
        <v>732</v>
      </c>
      <c r="B773" s="27">
        <v>1</v>
      </c>
      <c r="C773" s="27">
        <v>0</v>
      </c>
    </row>
    <row r="774" spans="1:3" x14ac:dyDescent="0.25">
      <c r="A774" s="43" t="s">
        <v>1768</v>
      </c>
      <c r="B774" s="27">
        <v>1</v>
      </c>
      <c r="C774" s="27">
        <v>9000000</v>
      </c>
    </row>
    <row r="775" spans="1:3" x14ac:dyDescent="0.25">
      <c r="A775" s="43" t="s">
        <v>3483</v>
      </c>
      <c r="B775" s="27">
        <v>1</v>
      </c>
      <c r="C775" s="27">
        <v>0</v>
      </c>
    </row>
    <row r="776" spans="1:3" x14ac:dyDescent="0.25">
      <c r="A776" s="43" t="s">
        <v>3877</v>
      </c>
      <c r="B776" s="27">
        <v>1</v>
      </c>
      <c r="C776" s="27">
        <v>500000</v>
      </c>
    </row>
    <row r="777" spans="1:3" x14ac:dyDescent="0.25">
      <c r="A777" s="43" t="s">
        <v>531</v>
      </c>
      <c r="B777" s="27">
        <v>1</v>
      </c>
      <c r="C777" s="27">
        <v>0</v>
      </c>
    </row>
    <row r="778" spans="1:3" x14ac:dyDescent="0.25">
      <c r="A778" s="43" t="s">
        <v>2497</v>
      </c>
      <c r="B778" s="27">
        <v>1</v>
      </c>
      <c r="C778" s="27">
        <v>200000</v>
      </c>
    </row>
    <row r="779" spans="1:3" x14ac:dyDescent="0.25">
      <c r="A779" s="43" t="s">
        <v>790</v>
      </c>
      <c r="B779" s="27">
        <v>1</v>
      </c>
      <c r="C779" s="27">
        <v>0</v>
      </c>
    </row>
    <row r="780" spans="1:3" x14ac:dyDescent="0.25">
      <c r="A780" s="43" t="s">
        <v>1571</v>
      </c>
      <c r="B780" s="27">
        <v>1</v>
      </c>
      <c r="C780" s="27">
        <v>41000000</v>
      </c>
    </row>
    <row r="781" spans="1:3" x14ac:dyDescent="0.25">
      <c r="A781" s="43" t="s">
        <v>3954</v>
      </c>
      <c r="B781" s="27">
        <v>1</v>
      </c>
      <c r="C781" s="27">
        <v>200000</v>
      </c>
    </row>
    <row r="782" spans="1:3" x14ac:dyDescent="0.25">
      <c r="A782" s="43" t="s">
        <v>3358</v>
      </c>
      <c r="B782" s="27">
        <v>1</v>
      </c>
      <c r="C782" s="27">
        <v>0</v>
      </c>
    </row>
    <row r="783" spans="1:3" x14ac:dyDescent="0.25">
      <c r="A783" s="43" t="s">
        <v>299</v>
      </c>
      <c r="B783" s="27">
        <v>1</v>
      </c>
      <c r="C783" s="27">
        <v>0</v>
      </c>
    </row>
    <row r="784" spans="1:3" x14ac:dyDescent="0.25">
      <c r="A784" s="43" t="s">
        <v>2305</v>
      </c>
      <c r="B784" s="27">
        <v>1</v>
      </c>
      <c r="C784" s="27">
        <v>1000000</v>
      </c>
    </row>
    <row r="785" spans="1:3" x14ac:dyDescent="0.25">
      <c r="A785" s="43" t="s">
        <v>1579</v>
      </c>
      <c r="B785" s="27">
        <v>1</v>
      </c>
      <c r="C785" s="27">
        <v>40000000</v>
      </c>
    </row>
    <row r="786" spans="1:3" x14ac:dyDescent="0.25">
      <c r="A786" s="43" t="s">
        <v>1658</v>
      </c>
      <c r="B786" s="27">
        <v>1</v>
      </c>
      <c r="C786" s="27">
        <v>21000000</v>
      </c>
    </row>
    <row r="787" spans="1:3" x14ac:dyDescent="0.25">
      <c r="A787" s="43" t="s">
        <v>3759</v>
      </c>
      <c r="B787" s="27">
        <v>1</v>
      </c>
      <c r="C787" s="27">
        <v>1800000</v>
      </c>
    </row>
    <row r="788" spans="1:3" x14ac:dyDescent="0.25">
      <c r="A788" s="43" t="s">
        <v>3480</v>
      </c>
      <c r="B788" s="27">
        <v>1</v>
      </c>
      <c r="C788" s="27">
        <v>0</v>
      </c>
    </row>
    <row r="789" spans="1:3" x14ac:dyDescent="0.25">
      <c r="A789" s="43" t="s">
        <v>946</v>
      </c>
      <c r="B789" s="27">
        <v>1</v>
      </c>
      <c r="C789" s="27">
        <v>0</v>
      </c>
    </row>
    <row r="790" spans="1:3" x14ac:dyDescent="0.25">
      <c r="A790" s="43" t="s">
        <v>79</v>
      </c>
      <c r="B790" s="27">
        <v>1</v>
      </c>
      <c r="C790" s="27">
        <v>53000000</v>
      </c>
    </row>
    <row r="791" spans="1:3" x14ac:dyDescent="0.25">
      <c r="A791" s="43" t="s">
        <v>2846</v>
      </c>
      <c r="B791" s="27">
        <v>1</v>
      </c>
      <c r="C791" s="27">
        <v>9500000</v>
      </c>
    </row>
    <row r="792" spans="1:3" x14ac:dyDescent="0.25">
      <c r="A792" s="43" t="s">
        <v>1878</v>
      </c>
      <c r="B792" s="27">
        <v>1</v>
      </c>
      <c r="C792" s="27">
        <v>6000000</v>
      </c>
    </row>
    <row r="793" spans="1:3" x14ac:dyDescent="0.25">
      <c r="A793" s="43" t="s">
        <v>3387</v>
      </c>
      <c r="B793" s="27">
        <v>1</v>
      </c>
      <c r="C793" s="27">
        <v>0</v>
      </c>
    </row>
    <row r="794" spans="1:3" x14ac:dyDescent="0.25">
      <c r="A794" s="43" t="s">
        <v>1649</v>
      </c>
      <c r="B794" s="27">
        <v>1</v>
      </c>
      <c r="C794" s="27">
        <v>23000000</v>
      </c>
    </row>
    <row r="795" spans="1:3" x14ac:dyDescent="0.25">
      <c r="A795" s="43" t="s">
        <v>2039</v>
      </c>
      <c r="B795" s="27">
        <v>1</v>
      </c>
      <c r="C795" s="27">
        <v>3000000</v>
      </c>
    </row>
    <row r="796" spans="1:3" x14ac:dyDescent="0.25">
      <c r="A796" s="43" t="s">
        <v>201</v>
      </c>
      <c r="B796" s="27">
        <v>1</v>
      </c>
      <c r="C796" s="27">
        <v>1000000</v>
      </c>
    </row>
    <row r="797" spans="1:3" x14ac:dyDescent="0.25">
      <c r="A797" s="43" t="s">
        <v>382</v>
      </c>
      <c r="B797" s="27">
        <v>1</v>
      </c>
      <c r="C797" s="27">
        <v>0</v>
      </c>
    </row>
    <row r="798" spans="1:3" x14ac:dyDescent="0.25">
      <c r="A798" s="43" t="s">
        <v>1991</v>
      </c>
      <c r="B798" s="27">
        <v>1</v>
      </c>
      <c r="C798" s="27">
        <v>3800000</v>
      </c>
    </row>
    <row r="799" spans="1:3" x14ac:dyDescent="0.25">
      <c r="A799" s="43" t="s">
        <v>1435</v>
      </c>
      <c r="B799" s="27">
        <v>1</v>
      </c>
      <c r="C799" s="27">
        <v>220000000</v>
      </c>
    </row>
    <row r="800" spans="1:3" x14ac:dyDescent="0.25">
      <c r="A800" s="43" t="s">
        <v>1584</v>
      </c>
      <c r="B800" s="27">
        <v>1</v>
      </c>
      <c r="C800" s="27">
        <v>40000000</v>
      </c>
    </row>
    <row r="801" spans="1:3" x14ac:dyDescent="0.25">
      <c r="A801" s="43" t="s">
        <v>11</v>
      </c>
      <c r="B801" s="27">
        <v>1</v>
      </c>
      <c r="C801" s="27">
        <v>1000</v>
      </c>
    </row>
    <row r="802" spans="1:3" x14ac:dyDescent="0.25">
      <c r="A802" s="43" t="s">
        <v>871</v>
      </c>
      <c r="B802" s="27">
        <v>1</v>
      </c>
      <c r="C802" s="27">
        <v>0</v>
      </c>
    </row>
    <row r="803" spans="1:3" x14ac:dyDescent="0.25">
      <c r="A803" s="43" t="s">
        <v>1763</v>
      </c>
      <c r="B803" s="27">
        <v>1</v>
      </c>
      <c r="C803" s="27">
        <v>10000000</v>
      </c>
    </row>
    <row r="804" spans="1:3" x14ac:dyDescent="0.25">
      <c r="A804" s="43" t="s">
        <v>3647</v>
      </c>
      <c r="B804" s="27">
        <v>1</v>
      </c>
      <c r="C804" s="27">
        <v>4300000</v>
      </c>
    </row>
    <row r="805" spans="1:3" x14ac:dyDescent="0.25">
      <c r="A805" s="43" t="s">
        <v>92</v>
      </c>
      <c r="B805" s="27">
        <v>1</v>
      </c>
      <c r="C805" s="27">
        <v>0</v>
      </c>
    </row>
    <row r="806" spans="1:3" x14ac:dyDescent="0.25">
      <c r="A806" s="43" t="s">
        <v>2866</v>
      </c>
      <c r="B806" s="27">
        <v>1</v>
      </c>
      <c r="C806" s="27">
        <v>6000000</v>
      </c>
    </row>
    <row r="807" spans="1:3" x14ac:dyDescent="0.25">
      <c r="A807" s="43" t="s">
        <v>351</v>
      </c>
      <c r="B807" s="27">
        <v>1</v>
      </c>
      <c r="C807" s="27">
        <v>0</v>
      </c>
    </row>
    <row r="808" spans="1:3" x14ac:dyDescent="0.25">
      <c r="A808" s="43" t="s">
        <v>4247</v>
      </c>
      <c r="B808" s="27"/>
      <c r="C808" s="27"/>
    </row>
    <row r="809" spans="1:3" x14ac:dyDescent="0.25">
      <c r="A809" s="43" t="s">
        <v>2676</v>
      </c>
      <c r="B809" s="27">
        <v>1</v>
      </c>
      <c r="C809" s="27">
        <v>0</v>
      </c>
    </row>
    <row r="810" spans="1:3" x14ac:dyDescent="0.25">
      <c r="A810" s="43" t="s">
        <v>1759</v>
      </c>
      <c r="B810" s="27">
        <v>1</v>
      </c>
      <c r="C810" s="27">
        <v>10000000</v>
      </c>
    </row>
    <row r="811" spans="1:3" x14ac:dyDescent="0.25">
      <c r="A811" s="43" t="s">
        <v>4101</v>
      </c>
      <c r="B811" s="27">
        <v>1</v>
      </c>
      <c r="C811" s="27">
        <v>3000000</v>
      </c>
    </row>
    <row r="812" spans="1:3" x14ac:dyDescent="0.25">
      <c r="A812" s="43" t="s">
        <v>2915</v>
      </c>
      <c r="B812" s="27">
        <v>1</v>
      </c>
      <c r="C812" s="27">
        <v>3000000</v>
      </c>
    </row>
    <row r="813" spans="1:3" x14ac:dyDescent="0.25">
      <c r="A813" s="43" t="s">
        <v>2442</v>
      </c>
      <c r="B813" s="27">
        <v>1</v>
      </c>
      <c r="C813" s="27">
        <v>400000</v>
      </c>
    </row>
    <row r="814" spans="1:3" x14ac:dyDescent="0.25">
      <c r="A814" s="43" t="s">
        <v>3312</v>
      </c>
      <c r="B814" s="27">
        <v>1</v>
      </c>
      <c r="C814" s="27">
        <v>0</v>
      </c>
    </row>
    <row r="815" spans="1:3" x14ac:dyDescent="0.25">
      <c r="A815" s="43" t="s">
        <v>1390</v>
      </c>
      <c r="B815" s="27">
        <v>1</v>
      </c>
      <c r="C815" s="27">
        <v>0</v>
      </c>
    </row>
    <row r="816" spans="1:3" x14ac:dyDescent="0.25">
      <c r="A816" s="43" t="s">
        <v>3947</v>
      </c>
      <c r="B816" s="27">
        <v>1</v>
      </c>
      <c r="C816" s="27">
        <v>300000</v>
      </c>
    </row>
    <row r="817" spans="1:3" x14ac:dyDescent="0.25">
      <c r="A817" s="43" t="s">
        <v>2595</v>
      </c>
      <c r="B817" s="27">
        <v>1</v>
      </c>
      <c r="C817" s="27">
        <v>0</v>
      </c>
    </row>
    <row r="818" spans="1:3" x14ac:dyDescent="0.25">
      <c r="A818" s="43" t="s">
        <v>3113</v>
      </c>
      <c r="B818" s="27">
        <v>1</v>
      </c>
      <c r="C818" s="27">
        <v>0</v>
      </c>
    </row>
    <row r="819" spans="1:3" x14ac:dyDescent="0.25">
      <c r="A819" s="43" t="s">
        <v>2688</v>
      </c>
      <c r="B819" s="27">
        <v>1</v>
      </c>
      <c r="C819" s="27">
        <v>0</v>
      </c>
    </row>
    <row r="820" spans="1:3" x14ac:dyDescent="0.25">
      <c r="A820" s="43" t="s">
        <v>3733</v>
      </c>
      <c r="B820" s="27">
        <v>1</v>
      </c>
      <c r="C820" s="27">
        <v>2000000</v>
      </c>
    </row>
    <row r="821" spans="1:3" x14ac:dyDescent="0.25">
      <c r="A821" s="43" t="s">
        <v>3905</v>
      </c>
      <c r="B821" s="27">
        <v>1</v>
      </c>
      <c r="C821" s="27">
        <v>400000</v>
      </c>
    </row>
    <row r="822" spans="1:3" x14ac:dyDescent="0.25">
      <c r="A822" s="43" t="s">
        <v>2421</v>
      </c>
      <c r="B822" s="27">
        <v>1</v>
      </c>
      <c r="C822" s="27">
        <v>400000</v>
      </c>
    </row>
    <row r="823" spans="1:3" x14ac:dyDescent="0.25">
      <c r="A823" s="43" t="s">
        <v>3765</v>
      </c>
      <c r="B823" s="27">
        <v>1</v>
      </c>
      <c r="C823" s="27">
        <v>1500000</v>
      </c>
    </row>
    <row r="824" spans="1:3" x14ac:dyDescent="0.25">
      <c r="A824" s="43" t="s">
        <v>2790</v>
      </c>
      <c r="B824" s="27">
        <v>1</v>
      </c>
      <c r="C824" s="27">
        <v>25000000</v>
      </c>
    </row>
    <row r="825" spans="1:3" x14ac:dyDescent="0.25">
      <c r="A825" s="43" t="s">
        <v>968</v>
      </c>
      <c r="B825" s="27">
        <v>1</v>
      </c>
      <c r="C825" s="27">
        <v>0</v>
      </c>
    </row>
    <row r="826" spans="1:3" x14ac:dyDescent="0.25">
      <c r="A826" s="43" t="s">
        <v>3635</v>
      </c>
      <c r="B826" s="27">
        <v>1</v>
      </c>
      <c r="C826" s="27">
        <v>4500000</v>
      </c>
    </row>
    <row r="827" spans="1:3" x14ac:dyDescent="0.25">
      <c r="A827" s="43" t="s">
        <v>2216</v>
      </c>
      <c r="B827" s="27">
        <v>1</v>
      </c>
      <c r="C827" s="27">
        <v>1200000</v>
      </c>
    </row>
    <row r="828" spans="1:3" x14ac:dyDescent="0.25">
      <c r="A828" s="43" t="s">
        <v>126</v>
      </c>
      <c r="B828" s="27">
        <v>1</v>
      </c>
      <c r="C828" s="27">
        <v>0</v>
      </c>
    </row>
    <row r="829" spans="1:3" x14ac:dyDescent="0.25">
      <c r="A829" s="43" t="s">
        <v>1431</v>
      </c>
      <c r="B829" s="27">
        <v>1</v>
      </c>
      <c r="C829" s="27">
        <v>225000000</v>
      </c>
    </row>
    <row r="830" spans="1:3" x14ac:dyDescent="0.25">
      <c r="A830" s="43" t="s">
        <v>2781</v>
      </c>
      <c r="B830" s="27">
        <v>1</v>
      </c>
      <c r="C830" s="27">
        <v>30000000</v>
      </c>
    </row>
    <row r="831" spans="1:3" x14ac:dyDescent="0.25">
      <c r="A831" s="43" t="s">
        <v>3618</v>
      </c>
      <c r="B831" s="27">
        <v>1</v>
      </c>
      <c r="C831" s="27">
        <v>5000000</v>
      </c>
    </row>
    <row r="832" spans="1:3" x14ac:dyDescent="0.25">
      <c r="A832" s="43" t="s">
        <v>1857</v>
      </c>
      <c r="B832" s="27">
        <v>1</v>
      </c>
      <c r="C832" s="27">
        <v>6000000</v>
      </c>
    </row>
    <row r="833" spans="1:3" x14ac:dyDescent="0.25">
      <c r="A833" s="43" t="s">
        <v>1869</v>
      </c>
      <c r="B833" s="27">
        <v>1</v>
      </c>
      <c r="C833" s="27">
        <v>6000000</v>
      </c>
    </row>
    <row r="834" spans="1:3" x14ac:dyDescent="0.25">
      <c r="A834" s="43" t="s">
        <v>3912</v>
      </c>
      <c r="B834" s="27">
        <v>1</v>
      </c>
      <c r="C834" s="27">
        <v>400000</v>
      </c>
    </row>
    <row r="835" spans="1:3" x14ac:dyDescent="0.25">
      <c r="A835" s="43" t="s">
        <v>3833</v>
      </c>
      <c r="B835" s="27">
        <v>1</v>
      </c>
      <c r="C835" s="27">
        <v>800000</v>
      </c>
    </row>
    <row r="836" spans="1:3" x14ac:dyDescent="0.25">
      <c r="A836" s="43" t="s">
        <v>2609</v>
      </c>
      <c r="B836" s="27">
        <v>1</v>
      </c>
      <c r="C836" s="27">
        <v>0</v>
      </c>
    </row>
    <row r="837" spans="1:3" x14ac:dyDescent="0.25">
      <c r="A837" s="43" t="s">
        <v>3577</v>
      </c>
      <c r="B837" s="27">
        <v>1</v>
      </c>
      <c r="C837" s="27">
        <v>10000000</v>
      </c>
    </row>
    <row r="838" spans="1:3" x14ac:dyDescent="0.25">
      <c r="A838" s="43" t="s">
        <v>1538</v>
      </c>
      <c r="B838" s="27">
        <v>1</v>
      </c>
      <c r="C838" s="27">
        <v>50000000</v>
      </c>
    </row>
    <row r="839" spans="1:3" x14ac:dyDescent="0.25">
      <c r="A839" s="43" t="s">
        <v>2787</v>
      </c>
      <c r="B839" s="27">
        <v>1</v>
      </c>
      <c r="C839" s="27">
        <v>28000000</v>
      </c>
    </row>
    <row r="840" spans="1:3" x14ac:dyDescent="0.25">
      <c r="A840" s="43" t="s">
        <v>373</v>
      </c>
      <c r="B840" s="27">
        <v>1</v>
      </c>
      <c r="C840" s="27">
        <v>0</v>
      </c>
    </row>
    <row r="841" spans="1:3" x14ac:dyDescent="0.25">
      <c r="A841" s="43" t="s">
        <v>2411</v>
      </c>
      <c r="B841" s="27">
        <v>1</v>
      </c>
      <c r="C841" s="27">
        <v>400000</v>
      </c>
    </row>
    <row r="842" spans="1:3" x14ac:dyDescent="0.25">
      <c r="A842" s="43" t="s">
        <v>1894</v>
      </c>
      <c r="B842" s="27">
        <v>1</v>
      </c>
      <c r="C842" s="27">
        <v>5500000</v>
      </c>
    </row>
    <row r="843" spans="1:3" x14ac:dyDescent="0.25">
      <c r="A843" s="43" t="s">
        <v>3196</v>
      </c>
      <c r="B843" s="27">
        <v>1</v>
      </c>
      <c r="C843" s="27">
        <v>0</v>
      </c>
    </row>
    <row r="844" spans="1:3" x14ac:dyDescent="0.25">
      <c r="A844" s="43" t="s">
        <v>4012</v>
      </c>
      <c r="B844" s="27">
        <v>1</v>
      </c>
      <c r="C844" s="27">
        <v>0</v>
      </c>
    </row>
    <row r="845" spans="1:3" x14ac:dyDescent="0.25">
      <c r="A845" s="43" t="s">
        <v>1995</v>
      </c>
      <c r="B845" s="27">
        <v>1</v>
      </c>
      <c r="C845" s="27">
        <v>3800000</v>
      </c>
    </row>
    <row r="846" spans="1:3" x14ac:dyDescent="0.25">
      <c r="A846" s="43" t="s">
        <v>950</v>
      </c>
      <c r="B846" s="27">
        <v>1</v>
      </c>
      <c r="C846" s="27">
        <v>0</v>
      </c>
    </row>
    <row r="847" spans="1:3" x14ac:dyDescent="0.25">
      <c r="A847" s="43" t="s">
        <v>4030</v>
      </c>
      <c r="B847" s="27">
        <v>1</v>
      </c>
      <c r="C847" s="27">
        <v>0</v>
      </c>
    </row>
    <row r="848" spans="1:3" x14ac:dyDescent="0.25">
      <c r="A848" s="43" t="s">
        <v>3698</v>
      </c>
      <c r="B848" s="27">
        <v>1</v>
      </c>
      <c r="C848" s="27">
        <v>2600000</v>
      </c>
    </row>
    <row r="849" spans="1:3" x14ac:dyDescent="0.25">
      <c r="A849" s="43" t="s">
        <v>1972</v>
      </c>
      <c r="B849" s="27">
        <v>1</v>
      </c>
      <c r="C849" s="27">
        <v>4000000</v>
      </c>
    </row>
    <row r="850" spans="1:3" x14ac:dyDescent="0.25">
      <c r="A850" s="43" t="s">
        <v>1381</v>
      </c>
      <c r="B850" s="27">
        <v>1</v>
      </c>
      <c r="C850" s="27">
        <v>0</v>
      </c>
    </row>
    <row r="851" spans="1:3" x14ac:dyDescent="0.25">
      <c r="A851" s="43" t="s">
        <v>2209</v>
      </c>
      <c r="B851" s="27">
        <v>1</v>
      </c>
      <c r="C851" s="27">
        <v>1200000</v>
      </c>
    </row>
    <row r="852" spans="1:3" x14ac:dyDescent="0.25">
      <c r="A852" s="43" t="s">
        <v>98</v>
      </c>
      <c r="B852" s="27">
        <v>1</v>
      </c>
      <c r="C852" s="27">
        <v>0</v>
      </c>
    </row>
    <row r="853" spans="1:3" x14ac:dyDescent="0.25">
      <c r="A853" s="43" t="s">
        <v>4149</v>
      </c>
      <c r="B853" s="27">
        <v>1</v>
      </c>
      <c r="C853" s="27">
        <v>400000</v>
      </c>
    </row>
    <row r="854" spans="1:3" x14ac:dyDescent="0.25">
      <c r="A854" s="43" t="s">
        <v>2658</v>
      </c>
      <c r="B854" s="27">
        <v>1</v>
      </c>
      <c r="C854" s="27">
        <v>0</v>
      </c>
    </row>
    <row r="855" spans="1:3" x14ac:dyDescent="0.25">
      <c r="A855" s="43" t="s">
        <v>2919</v>
      </c>
      <c r="B855" s="27">
        <v>1</v>
      </c>
      <c r="C855" s="27">
        <v>3000000</v>
      </c>
    </row>
    <row r="856" spans="1:3" x14ac:dyDescent="0.25">
      <c r="A856" s="43" t="s">
        <v>635</v>
      </c>
      <c r="B856" s="27">
        <v>1</v>
      </c>
      <c r="C856" s="27">
        <v>0</v>
      </c>
    </row>
    <row r="857" spans="1:3" x14ac:dyDescent="0.25">
      <c r="A857" s="43" t="s">
        <v>1987</v>
      </c>
      <c r="B857" s="27">
        <v>1</v>
      </c>
      <c r="C857" s="27">
        <v>4000000</v>
      </c>
    </row>
    <row r="858" spans="1:3" x14ac:dyDescent="0.25">
      <c r="A858" s="43" t="s">
        <v>2261</v>
      </c>
      <c r="B858" s="27">
        <v>1</v>
      </c>
      <c r="C858" s="27">
        <v>1000000</v>
      </c>
    </row>
    <row r="859" spans="1:3" x14ac:dyDescent="0.25">
      <c r="A859" s="43" t="s">
        <v>2931</v>
      </c>
      <c r="B859" s="27">
        <v>1</v>
      </c>
      <c r="C859" s="27">
        <v>3000000</v>
      </c>
    </row>
    <row r="860" spans="1:3" x14ac:dyDescent="0.25">
      <c r="A860" s="43" t="s">
        <v>807</v>
      </c>
      <c r="B860" s="27">
        <v>1</v>
      </c>
      <c r="C860" s="27">
        <v>0</v>
      </c>
    </row>
    <row r="861" spans="1:3" x14ac:dyDescent="0.25">
      <c r="A861" s="43" t="s">
        <v>1240</v>
      </c>
      <c r="B861" s="27">
        <v>1</v>
      </c>
      <c r="C861" s="27">
        <v>0</v>
      </c>
    </row>
    <row r="862" spans="1:3" x14ac:dyDescent="0.25">
      <c r="A862" s="43" t="s">
        <v>3682</v>
      </c>
      <c r="B862" s="27">
        <v>1</v>
      </c>
      <c r="C862" s="27">
        <v>3000000</v>
      </c>
    </row>
    <row r="863" spans="1:3" x14ac:dyDescent="0.25">
      <c r="A863" s="43" t="s">
        <v>1926</v>
      </c>
      <c r="B863" s="27">
        <v>1</v>
      </c>
      <c r="C863" s="27">
        <v>5000000</v>
      </c>
    </row>
    <row r="864" spans="1:3" x14ac:dyDescent="0.25">
      <c r="A864" s="43" t="s">
        <v>1190</v>
      </c>
      <c r="B864" s="27">
        <v>1</v>
      </c>
      <c r="C864" s="27">
        <v>0</v>
      </c>
    </row>
    <row r="865" spans="1:3" x14ac:dyDescent="0.25">
      <c r="A865" s="43" t="s">
        <v>3491</v>
      </c>
      <c r="B865" s="27">
        <v>1</v>
      </c>
      <c r="C865" s="27">
        <v>0</v>
      </c>
    </row>
    <row r="866" spans="1:3" x14ac:dyDescent="0.25">
      <c r="A866" s="43" t="s">
        <v>3022</v>
      </c>
      <c r="B866" s="27">
        <v>1</v>
      </c>
      <c r="C866" s="27">
        <v>500000</v>
      </c>
    </row>
    <row r="867" spans="1:3" x14ac:dyDescent="0.25">
      <c r="A867" s="43" t="s">
        <v>2663</v>
      </c>
      <c r="B867" s="27">
        <v>1</v>
      </c>
      <c r="C867" s="27">
        <v>0</v>
      </c>
    </row>
    <row r="868" spans="1:3" x14ac:dyDescent="0.25">
      <c r="A868" s="43" t="s">
        <v>2698</v>
      </c>
      <c r="B868" s="27">
        <v>1</v>
      </c>
      <c r="C868" s="27">
        <v>0</v>
      </c>
    </row>
    <row r="869" spans="1:3" x14ac:dyDescent="0.25">
      <c r="A869" s="43" t="s">
        <v>55</v>
      </c>
      <c r="B869" s="27">
        <v>1</v>
      </c>
      <c r="C869" s="27">
        <v>0</v>
      </c>
    </row>
    <row r="870" spans="1:3" x14ac:dyDescent="0.25">
      <c r="A870" s="43" t="s">
        <v>3137</v>
      </c>
      <c r="B870" s="27">
        <v>1</v>
      </c>
      <c r="C870" s="27">
        <v>0</v>
      </c>
    </row>
    <row r="871" spans="1:3" x14ac:dyDescent="0.25">
      <c r="A871" s="43" t="s">
        <v>3988</v>
      </c>
      <c r="B871" s="27">
        <v>1</v>
      </c>
      <c r="C871" s="27">
        <v>0</v>
      </c>
    </row>
    <row r="872" spans="1:3" x14ac:dyDescent="0.25">
      <c r="A872" s="43" t="s">
        <v>2680</v>
      </c>
      <c r="B872" s="27">
        <v>1</v>
      </c>
      <c r="C872" s="27">
        <v>0</v>
      </c>
    </row>
    <row r="873" spans="1:3" x14ac:dyDescent="0.25">
      <c r="A873" s="43" t="s">
        <v>1722</v>
      </c>
      <c r="B873" s="27">
        <v>1</v>
      </c>
      <c r="C873" s="27">
        <v>150000000</v>
      </c>
    </row>
    <row r="874" spans="1:3" x14ac:dyDescent="0.25">
      <c r="A874" s="43" t="s">
        <v>2235</v>
      </c>
      <c r="B874" s="27">
        <v>1</v>
      </c>
      <c r="C874" s="27">
        <v>1000000</v>
      </c>
    </row>
    <row r="875" spans="1:3" x14ac:dyDescent="0.25">
      <c r="A875" s="43" t="s">
        <v>2962</v>
      </c>
      <c r="B875" s="27">
        <v>1</v>
      </c>
      <c r="C875" s="27">
        <v>1100000</v>
      </c>
    </row>
    <row r="876" spans="1:3" x14ac:dyDescent="0.25">
      <c r="A876" s="43" t="s">
        <v>2168</v>
      </c>
      <c r="B876" s="27">
        <v>1</v>
      </c>
      <c r="C876" s="27">
        <v>1700000</v>
      </c>
    </row>
    <row r="877" spans="1:3" x14ac:dyDescent="0.25">
      <c r="A877" s="43" t="s">
        <v>2286</v>
      </c>
      <c r="B877" s="27">
        <v>1</v>
      </c>
      <c r="C877" s="27">
        <v>1000000</v>
      </c>
    </row>
    <row r="878" spans="1:3" x14ac:dyDescent="0.25">
      <c r="A878" s="43" t="s">
        <v>2566</v>
      </c>
      <c r="B878" s="27">
        <v>1</v>
      </c>
      <c r="C878" s="27">
        <v>0</v>
      </c>
    </row>
    <row r="879" spans="1:3" x14ac:dyDescent="0.25">
      <c r="A879" s="43" t="s">
        <v>2084</v>
      </c>
      <c r="B879" s="27">
        <v>1</v>
      </c>
      <c r="C879" s="27">
        <v>2000000</v>
      </c>
    </row>
    <row r="880" spans="1:3" x14ac:dyDescent="0.25">
      <c r="A880" s="43" t="s">
        <v>1874</v>
      </c>
      <c r="B880" s="27">
        <v>1</v>
      </c>
      <c r="C880" s="27">
        <v>6000000</v>
      </c>
    </row>
    <row r="881" spans="1:3" x14ac:dyDescent="0.25">
      <c r="A881" s="43" t="s">
        <v>1910</v>
      </c>
      <c r="B881" s="27">
        <v>1</v>
      </c>
      <c r="C881" s="27">
        <v>5000000</v>
      </c>
    </row>
    <row r="882" spans="1:3" x14ac:dyDescent="0.25">
      <c r="A882" s="43" t="s">
        <v>3460</v>
      </c>
      <c r="B882" s="27">
        <v>1</v>
      </c>
      <c r="C882" s="27">
        <v>0</v>
      </c>
    </row>
    <row r="883" spans="1:3" x14ac:dyDescent="0.25">
      <c r="A883" s="43" t="s">
        <v>1914</v>
      </c>
      <c r="B883" s="27">
        <v>1</v>
      </c>
      <c r="C883" s="27">
        <v>5000000</v>
      </c>
    </row>
    <row r="884" spans="1:3" x14ac:dyDescent="0.25">
      <c r="A884" s="43" t="s">
        <v>1344</v>
      </c>
      <c r="B884" s="27">
        <v>1</v>
      </c>
      <c r="C884" s="27">
        <v>0</v>
      </c>
    </row>
    <row r="885" spans="1:3" x14ac:dyDescent="0.25">
      <c r="A885" s="43" t="s">
        <v>2996</v>
      </c>
      <c r="B885" s="27">
        <v>1</v>
      </c>
      <c r="C885" s="27">
        <v>800000</v>
      </c>
    </row>
    <row r="886" spans="1:3" x14ac:dyDescent="0.25">
      <c r="A886" s="43" t="s">
        <v>1711</v>
      </c>
      <c r="B886" s="27">
        <v>1</v>
      </c>
      <c r="C886" s="27">
        <v>11000000</v>
      </c>
    </row>
    <row r="887" spans="1:3" x14ac:dyDescent="0.25">
      <c r="A887" s="43" t="s">
        <v>786</v>
      </c>
      <c r="B887" s="27">
        <v>1</v>
      </c>
      <c r="C887" s="27">
        <v>0</v>
      </c>
    </row>
    <row r="888" spans="1:3" x14ac:dyDescent="0.25">
      <c r="A888" s="43" t="s">
        <v>3702</v>
      </c>
      <c r="B888" s="27">
        <v>1</v>
      </c>
      <c r="C888" s="27">
        <v>2500000</v>
      </c>
    </row>
    <row r="889" spans="1:3" x14ac:dyDescent="0.25">
      <c r="A889" s="43" t="s">
        <v>2966</v>
      </c>
      <c r="B889" s="27">
        <v>1</v>
      </c>
      <c r="C889" s="27">
        <v>1000000</v>
      </c>
    </row>
    <row r="890" spans="1:3" x14ac:dyDescent="0.25">
      <c r="A890" s="43" t="s">
        <v>2972</v>
      </c>
      <c r="B890" s="27">
        <v>1</v>
      </c>
      <c r="C890" s="27">
        <v>1000000</v>
      </c>
    </row>
    <row r="891" spans="1:3" x14ac:dyDescent="0.25">
      <c r="A891" s="43" t="s">
        <v>1808</v>
      </c>
      <c r="B891" s="27">
        <v>1</v>
      </c>
      <c r="C891" s="27">
        <v>7000000</v>
      </c>
    </row>
    <row r="892" spans="1:3" x14ac:dyDescent="0.25">
      <c r="A892" s="43" t="s">
        <v>2071</v>
      </c>
      <c r="B892" s="27">
        <v>1</v>
      </c>
      <c r="C892" s="27">
        <v>2200000</v>
      </c>
    </row>
    <row r="893" spans="1:3" x14ac:dyDescent="0.25">
      <c r="A893" s="43" t="s">
        <v>3963</v>
      </c>
      <c r="B893" s="27">
        <v>1</v>
      </c>
      <c r="C893" s="27">
        <v>150000</v>
      </c>
    </row>
    <row r="894" spans="1:3" x14ac:dyDescent="0.25">
      <c r="A894" s="43" t="s">
        <v>1692</v>
      </c>
      <c r="B894" s="27">
        <v>1</v>
      </c>
      <c r="C894" s="27">
        <v>16000000</v>
      </c>
    </row>
    <row r="895" spans="1:3" x14ac:dyDescent="0.25">
      <c r="A895" s="43" t="s">
        <v>1466</v>
      </c>
      <c r="B895" s="27">
        <v>1</v>
      </c>
      <c r="C895" s="27">
        <v>100000000</v>
      </c>
    </row>
    <row r="896" spans="1:3" x14ac:dyDescent="0.25">
      <c r="A896" s="43" t="s">
        <v>3673</v>
      </c>
      <c r="B896" s="27">
        <v>1</v>
      </c>
      <c r="C896" s="27">
        <v>3000000</v>
      </c>
    </row>
    <row r="897" spans="1:3" x14ac:dyDescent="0.25">
      <c r="A897" s="43" t="s">
        <v>3593</v>
      </c>
      <c r="B897" s="27">
        <v>1</v>
      </c>
      <c r="C897" s="27">
        <v>6600000</v>
      </c>
    </row>
    <row r="898" spans="1:3" x14ac:dyDescent="0.25">
      <c r="A898" s="43" t="s">
        <v>1816</v>
      </c>
      <c r="B898" s="27">
        <v>1</v>
      </c>
      <c r="C898" s="27">
        <v>7000000</v>
      </c>
    </row>
    <row r="899" spans="1:3" x14ac:dyDescent="0.25">
      <c r="A899" s="43" t="s">
        <v>2720</v>
      </c>
      <c r="B899" s="27">
        <v>1</v>
      </c>
      <c r="C899" s="27">
        <v>0</v>
      </c>
    </row>
    <row r="900" spans="1:3" x14ac:dyDescent="0.25">
      <c r="A900" s="43" t="s">
        <v>1274</v>
      </c>
      <c r="B900" s="27">
        <v>1</v>
      </c>
      <c r="C900" s="27">
        <v>0</v>
      </c>
    </row>
    <row r="901" spans="1:3" x14ac:dyDescent="0.25">
      <c r="A901" s="43" t="s">
        <v>1946</v>
      </c>
      <c r="B901" s="27">
        <v>1</v>
      </c>
      <c r="C901" s="27">
        <v>5000000</v>
      </c>
    </row>
    <row r="902" spans="1:3" x14ac:dyDescent="0.25">
      <c r="A902" s="43" t="s">
        <v>1053</v>
      </c>
      <c r="B902" s="27">
        <v>1</v>
      </c>
      <c r="C902" s="27">
        <v>0</v>
      </c>
    </row>
    <row r="903" spans="1:3" x14ac:dyDescent="0.25">
      <c r="A903" s="43" t="s">
        <v>506</v>
      </c>
      <c r="B903" s="27">
        <v>1</v>
      </c>
      <c r="C903" s="27">
        <v>0</v>
      </c>
    </row>
    <row r="904" spans="1:3" x14ac:dyDescent="0.25">
      <c r="A904" s="43" t="s">
        <v>2357</v>
      </c>
      <c r="B904" s="27">
        <v>1</v>
      </c>
      <c r="C904" s="27">
        <v>540000</v>
      </c>
    </row>
    <row r="905" spans="1:3" x14ac:dyDescent="0.25">
      <c r="A905" s="43" t="s">
        <v>282</v>
      </c>
      <c r="B905" s="27">
        <v>1</v>
      </c>
      <c r="C905" s="27">
        <v>0</v>
      </c>
    </row>
    <row r="906" spans="1:3" x14ac:dyDescent="0.25">
      <c r="A906" s="43" t="s">
        <v>3448</v>
      </c>
      <c r="B906" s="27">
        <v>1</v>
      </c>
      <c r="C906" s="27">
        <v>0</v>
      </c>
    </row>
    <row r="907" spans="1:3" x14ac:dyDescent="0.25">
      <c r="A907" s="43" t="s">
        <v>882</v>
      </c>
      <c r="B907" s="27">
        <v>1</v>
      </c>
      <c r="C907" s="27">
        <v>0</v>
      </c>
    </row>
    <row r="908" spans="1:3" x14ac:dyDescent="0.25">
      <c r="A908" s="43" t="s">
        <v>3030</v>
      </c>
      <c r="B908" s="27">
        <v>1</v>
      </c>
      <c r="C908" s="27">
        <v>400000</v>
      </c>
    </row>
    <row r="909" spans="1:3" x14ac:dyDescent="0.25">
      <c r="A909" s="43" t="s">
        <v>3706</v>
      </c>
      <c r="B909" s="27">
        <v>1</v>
      </c>
      <c r="C909" s="27">
        <v>2500000</v>
      </c>
    </row>
    <row r="910" spans="1:3" x14ac:dyDescent="0.25">
      <c r="A910" s="43" t="s">
        <v>2748</v>
      </c>
      <c r="B910" s="27">
        <v>1</v>
      </c>
      <c r="C910" s="27">
        <v>140000000</v>
      </c>
    </row>
    <row r="911" spans="1:3" x14ac:dyDescent="0.25">
      <c r="A911" s="43" t="s">
        <v>3270</v>
      </c>
      <c r="B911" s="27">
        <v>1</v>
      </c>
      <c r="C911" s="27">
        <v>0</v>
      </c>
    </row>
    <row r="912" spans="1:3" x14ac:dyDescent="0.25">
      <c r="A912" s="43" t="s">
        <v>3321</v>
      </c>
      <c r="B912" s="27">
        <v>1</v>
      </c>
      <c r="C912" s="27">
        <v>0</v>
      </c>
    </row>
    <row r="913" spans="1:3" x14ac:dyDescent="0.25">
      <c r="A913" s="43" t="s">
        <v>1025</v>
      </c>
      <c r="B913" s="27">
        <v>1</v>
      </c>
      <c r="C913" s="27">
        <v>0</v>
      </c>
    </row>
    <row r="914" spans="1:3" x14ac:dyDescent="0.25">
      <c r="A914" s="43" t="s">
        <v>1036</v>
      </c>
      <c r="B914" s="27">
        <v>1</v>
      </c>
      <c r="C914" s="27">
        <v>0</v>
      </c>
    </row>
    <row r="915" spans="1:3" x14ac:dyDescent="0.25">
      <c r="A915" s="43" t="s">
        <v>3542</v>
      </c>
      <c r="B915" s="27">
        <v>1</v>
      </c>
      <c r="C915" s="27">
        <v>17500000</v>
      </c>
    </row>
    <row r="916" spans="1:3" x14ac:dyDescent="0.25">
      <c r="A916" s="43" t="s">
        <v>3503</v>
      </c>
      <c r="B916" s="27">
        <v>1</v>
      </c>
      <c r="C916" s="27">
        <v>150000000</v>
      </c>
    </row>
    <row r="917" spans="1:3" x14ac:dyDescent="0.25">
      <c r="A917" s="43" t="s">
        <v>360</v>
      </c>
      <c r="B917" s="27">
        <v>1</v>
      </c>
      <c r="C917" s="27">
        <v>0</v>
      </c>
    </row>
    <row r="918" spans="1:3" x14ac:dyDescent="0.25">
      <c r="A918" s="43" t="s">
        <v>1209</v>
      </c>
      <c r="B918" s="27">
        <v>1</v>
      </c>
      <c r="C918" s="27">
        <v>0</v>
      </c>
    </row>
    <row r="919" spans="1:3" x14ac:dyDescent="0.25">
      <c r="A919" s="43" t="s">
        <v>3521</v>
      </c>
      <c r="B919" s="27">
        <v>1</v>
      </c>
      <c r="C919" s="27">
        <v>70000000</v>
      </c>
    </row>
    <row r="920" spans="1:3" x14ac:dyDescent="0.25">
      <c r="A920" s="43" t="s">
        <v>4050</v>
      </c>
      <c r="B920" s="27">
        <v>1</v>
      </c>
      <c r="C920" s="27">
        <v>0</v>
      </c>
    </row>
    <row r="921" spans="1:3" x14ac:dyDescent="0.25">
      <c r="A921" s="43" t="s">
        <v>1820</v>
      </c>
      <c r="B921" s="27">
        <v>1</v>
      </c>
      <c r="C921" s="27">
        <v>7000000</v>
      </c>
    </row>
    <row r="922" spans="1:3" x14ac:dyDescent="0.25">
      <c r="A922" s="43" t="s">
        <v>3844</v>
      </c>
      <c r="B922" s="27">
        <v>1</v>
      </c>
      <c r="C922" s="27">
        <v>700000</v>
      </c>
    </row>
    <row r="923" spans="1:3" x14ac:dyDescent="0.25">
      <c r="A923" s="43" t="s">
        <v>2536</v>
      </c>
      <c r="B923" s="27">
        <v>1</v>
      </c>
      <c r="C923" s="27">
        <v>0</v>
      </c>
    </row>
    <row r="924" spans="1:3" x14ac:dyDescent="0.25">
      <c r="A924" s="43" t="s">
        <v>1214</v>
      </c>
      <c r="B924" s="27">
        <v>1</v>
      </c>
      <c r="C924" s="27">
        <v>0</v>
      </c>
    </row>
    <row r="925" spans="1:3" x14ac:dyDescent="0.25">
      <c r="A925" s="43" t="s">
        <v>4065</v>
      </c>
      <c r="B925" s="27">
        <v>1</v>
      </c>
      <c r="C925" s="27">
        <v>42000000</v>
      </c>
    </row>
    <row r="926" spans="1:3" x14ac:dyDescent="0.25">
      <c r="A926" s="43" t="s">
        <v>2220</v>
      </c>
      <c r="B926" s="27">
        <v>1</v>
      </c>
      <c r="C926" s="27">
        <v>1200000</v>
      </c>
    </row>
    <row r="927" spans="1:3" x14ac:dyDescent="0.25">
      <c r="A927" s="43" t="s">
        <v>1177</v>
      </c>
      <c r="B927" s="27">
        <v>1</v>
      </c>
      <c r="C927" s="27">
        <v>0</v>
      </c>
    </row>
    <row r="928" spans="1:3" x14ac:dyDescent="0.25">
      <c r="A928" s="43" t="s">
        <v>1146</v>
      </c>
      <c r="B928" s="27">
        <v>1</v>
      </c>
      <c r="C928" s="27">
        <v>0</v>
      </c>
    </row>
    <row r="929" spans="1:3" x14ac:dyDescent="0.25">
      <c r="A929" s="43" t="s">
        <v>386</v>
      </c>
      <c r="B929" s="27">
        <v>1</v>
      </c>
      <c r="C929" s="27">
        <v>0</v>
      </c>
    </row>
    <row r="930" spans="1:3" x14ac:dyDescent="0.25">
      <c r="A930" s="43" t="s">
        <v>3064</v>
      </c>
      <c r="B930" s="27">
        <v>1</v>
      </c>
      <c r="C930" s="27">
        <v>100000</v>
      </c>
    </row>
    <row r="931" spans="1:3" x14ac:dyDescent="0.25">
      <c r="A931" s="43" t="s">
        <v>3920</v>
      </c>
      <c r="B931" s="27">
        <v>1</v>
      </c>
      <c r="C931" s="27">
        <v>330000</v>
      </c>
    </row>
    <row r="932" spans="1:3" x14ac:dyDescent="0.25">
      <c r="A932" s="43" t="s">
        <v>3755</v>
      </c>
      <c r="B932" s="27">
        <v>1</v>
      </c>
      <c r="C932" s="27">
        <v>1800000</v>
      </c>
    </row>
    <row r="933" spans="1:3" x14ac:dyDescent="0.25">
      <c r="A933" s="43" t="s">
        <v>1942</v>
      </c>
      <c r="B933" s="27">
        <v>1</v>
      </c>
      <c r="C933" s="27">
        <v>5000000</v>
      </c>
    </row>
    <row r="934" spans="1:3" x14ac:dyDescent="0.25">
      <c r="A934" s="43" t="s">
        <v>1786</v>
      </c>
      <c r="B934" s="27">
        <v>1</v>
      </c>
      <c r="C934" s="27">
        <v>8000000</v>
      </c>
    </row>
    <row r="935" spans="1:3" x14ac:dyDescent="0.25">
      <c r="A935" s="43" t="s">
        <v>1674</v>
      </c>
      <c r="B935" s="27">
        <v>1</v>
      </c>
      <c r="C935" s="27">
        <v>20000000</v>
      </c>
    </row>
    <row r="936" spans="1:3" x14ac:dyDescent="0.25">
      <c r="A936" s="43" t="s">
        <v>2838</v>
      </c>
      <c r="B936" s="27">
        <v>1</v>
      </c>
      <c r="C936" s="27">
        <v>10000000</v>
      </c>
    </row>
    <row r="937" spans="1:3" x14ac:dyDescent="0.25">
      <c r="A937" s="43" t="s">
        <v>4220</v>
      </c>
      <c r="B937" s="27">
        <v>1</v>
      </c>
      <c r="C937" s="27">
        <v>100000</v>
      </c>
    </row>
    <row r="938" spans="1:3" x14ac:dyDescent="0.25">
      <c r="A938" s="43" t="s">
        <v>2329</v>
      </c>
      <c r="B938" s="27">
        <v>1</v>
      </c>
      <c r="C938" s="27">
        <v>700000</v>
      </c>
    </row>
    <row r="939" spans="1:3" x14ac:dyDescent="0.25">
      <c r="A939" s="43" t="s">
        <v>1610</v>
      </c>
      <c r="B939" s="27">
        <v>1</v>
      </c>
      <c r="C939" s="27">
        <v>30000000</v>
      </c>
    </row>
    <row r="940" spans="1:3" x14ac:dyDescent="0.25">
      <c r="A940" s="43" t="s">
        <v>1474</v>
      </c>
      <c r="B940" s="27">
        <v>1</v>
      </c>
      <c r="C940" s="27">
        <v>100000000</v>
      </c>
    </row>
    <row r="941" spans="1:3" x14ac:dyDescent="0.25">
      <c r="A941" s="43" t="s">
        <v>156</v>
      </c>
      <c r="B941" s="27">
        <v>1</v>
      </c>
      <c r="C941" s="27">
        <v>32000000</v>
      </c>
    </row>
    <row r="942" spans="1:3" x14ac:dyDescent="0.25">
      <c r="A942" s="43" t="s">
        <v>2006</v>
      </c>
      <c r="B942" s="27">
        <v>1</v>
      </c>
      <c r="C942" s="27">
        <v>3000000</v>
      </c>
    </row>
    <row r="943" spans="1:3" x14ac:dyDescent="0.25">
      <c r="A943" s="43" t="s">
        <v>3561</v>
      </c>
      <c r="B943" s="27">
        <v>1</v>
      </c>
      <c r="C943" s="27">
        <v>13000000</v>
      </c>
    </row>
    <row r="944" spans="1:3" x14ac:dyDescent="0.25">
      <c r="A944" s="43" t="s">
        <v>308</v>
      </c>
      <c r="B944" s="27">
        <v>1</v>
      </c>
      <c r="C944" s="27">
        <v>0</v>
      </c>
    </row>
    <row r="945" spans="1:3" x14ac:dyDescent="0.25">
      <c r="A945" s="43" t="s">
        <v>3394</v>
      </c>
      <c r="B945" s="27">
        <v>1</v>
      </c>
      <c r="C945" s="27">
        <v>0</v>
      </c>
    </row>
    <row r="946" spans="1:3" x14ac:dyDescent="0.25">
      <c r="A946" s="43" t="s">
        <v>2231</v>
      </c>
      <c r="B946" s="27">
        <v>1</v>
      </c>
      <c r="C946" s="27">
        <v>1000000</v>
      </c>
    </row>
    <row r="947" spans="1:3" x14ac:dyDescent="0.25">
      <c r="A947" s="43" t="s">
        <v>142</v>
      </c>
      <c r="B947" s="27">
        <v>1</v>
      </c>
      <c r="C947" s="27">
        <v>0</v>
      </c>
    </row>
    <row r="948" spans="1:3" x14ac:dyDescent="0.25">
      <c r="A948" s="43" t="s">
        <v>3019</v>
      </c>
      <c r="B948" s="27">
        <v>1</v>
      </c>
      <c r="C948" s="27">
        <v>500000</v>
      </c>
    </row>
    <row r="949" spans="1:3" x14ac:dyDescent="0.25">
      <c r="A949" s="43" t="s">
        <v>2080</v>
      </c>
      <c r="B949" s="27">
        <v>1</v>
      </c>
      <c r="C949" s="27">
        <v>2000000</v>
      </c>
    </row>
    <row r="950" spans="1:3" x14ac:dyDescent="0.25">
      <c r="A950" s="43" t="s">
        <v>2570</v>
      </c>
      <c r="B950" s="27">
        <v>1</v>
      </c>
      <c r="C950" s="27">
        <v>0</v>
      </c>
    </row>
    <row r="951" spans="1:3" x14ac:dyDescent="0.25">
      <c r="A951" s="43" t="s">
        <v>1799</v>
      </c>
      <c r="B951" s="27">
        <v>1</v>
      </c>
      <c r="C951" s="27">
        <v>7500000</v>
      </c>
    </row>
    <row r="952" spans="1:3" x14ac:dyDescent="0.25">
      <c r="A952" s="43" t="s">
        <v>1266</v>
      </c>
      <c r="B952" s="27">
        <v>1</v>
      </c>
      <c r="C952" s="27">
        <v>0</v>
      </c>
    </row>
    <row r="953" spans="1:3" x14ac:dyDescent="0.25">
      <c r="A953" s="43" t="s">
        <v>2048</v>
      </c>
      <c r="B953" s="27">
        <v>1</v>
      </c>
      <c r="C953" s="27">
        <v>3000000</v>
      </c>
    </row>
    <row r="954" spans="1:3" x14ac:dyDescent="0.25">
      <c r="A954" s="43" t="s">
        <v>3318</v>
      </c>
      <c r="B954" s="27">
        <v>1</v>
      </c>
      <c r="C954" s="27">
        <v>0</v>
      </c>
    </row>
    <row r="955" spans="1:3" x14ac:dyDescent="0.25">
      <c r="A955" s="43" t="s">
        <v>43</v>
      </c>
      <c r="B955" s="27">
        <v>1</v>
      </c>
      <c r="C955" s="27">
        <v>4000000</v>
      </c>
    </row>
    <row r="956" spans="1:3" x14ac:dyDescent="0.25">
      <c r="A956" s="43" t="s">
        <v>1152</v>
      </c>
      <c r="B956" s="27">
        <v>1</v>
      </c>
      <c r="C956" s="27">
        <v>0</v>
      </c>
    </row>
    <row r="957" spans="1:3" x14ac:dyDescent="0.25">
      <c r="A957" s="43" t="s">
        <v>1922</v>
      </c>
      <c r="B957" s="27">
        <v>1</v>
      </c>
      <c r="C957" s="27">
        <v>5000000</v>
      </c>
    </row>
    <row r="958" spans="1:3" x14ac:dyDescent="0.25">
      <c r="A958" s="43" t="s">
        <v>2023</v>
      </c>
      <c r="B958" s="27">
        <v>1</v>
      </c>
      <c r="C958" s="27">
        <v>3000000</v>
      </c>
    </row>
    <row r="959" spans="1:3" x14ac:dyDescent="0.25">
      <c r="A959" s="43" t="s">
        <v>1665</v>
      </c>
      <c r="B959" s="27">
        <v>1</v>
      </c>
      <c r="C959" s="27">
        <v>20000000</v>
      </c>
    </row>
    <row r="960" spans="1:3" x14ac:dyDescent="0.25">
      <c r="A960" s="43" t="s">
        <v>304</v>
      </c>
      <c r="B960" s="27">
        <v>1</v>
      </c>
      <c r="C960" s="27">
        <v>0</v>
      </c>
    </row>
    <row r="961" spans="1:3" x14ac:dyDescent="0.25">
      <c r="A961" s="43" t="s">
        <v>3751</v>
      </c>
      <c r="B961" s="27">
        <v>1</v>
      </c>
      <c r="C961" s="27">
        <v>1800000</v>
      </c>
    </row>
    <row r="962" spans="1:3" x14ac:dyDescent="0.25">
      <c r="A962" s="43" t="s">
        <v>431</v>
      </c>
      <c r="B962" s="27">
        <v>1</v>
      </c>
      <c r="C962" s="27">
        <v>0</v>
      </c>
    </row>
    <row r="963" spans="1:3" x14ac:dyDescent="0.25">
      <c r="A963" s="43" t="s">
        <v>2441</v>
      </c>
      <c r="B963" s="27">
        <v>1</v>
      </c>
      <c r="C963" s="27">
        <v>0</v>
      </c>
    </row>
    <row r="964" spans="1:3" x14ac:dyDescent="0.25">
      <c r="A964" s="43" t="s">
        <v>428</v>
      </c>
      <c r="B964" s="27">
        <v>1</v>
      </c>
      <c r="C964" s="27">
        <v>0</v>
      </c>
    </row>
    <row r="965" spans="1:3" x14ac:dyDescent="0.25">
      <c r="A965" s="43" t="s">
        <v>1794</v>
      </c>
      <c r="B965" s="27">
        <v>1</v>
      </c>
      <c r="C965" s="27">
        <v>8000000</v>
      </c>
    </row>
    <row r="966" spans="1:3" x14ac:dyDescent="0.25">
      <c r="A966" s="43" t="s">
        <v>4086</v>
      </c>
      <c r="B966" s="27">
        <v>1</v>
      </c>
      <c r="C966" s="27">
        <v>4000000</v>
      </c>
    </row>
    <row r="967" spans="1:3" x14ac:dyDescent="0.25">
      <c r="A967" s="43" t="s">
        <v>30</v>
      </c>
      <c r="B967" s="27">
        <v>1</v>
      </c>
      <c r="C967" s="27">
        <v>0</v>
      </c>
    </row>
    <row r="968" spans="1:3" x14ac:dyDescent="0.25">
      <c r="A968" s="43" t="s">
        <v>1083</v>
      </c>
      <c r="B968" s="27">
        <v>1</v>
      </c>
      <c r="C968" s="27">
        <v>0</v>
      </c>
    </row>
    <row r="969" spans="1:3" x14ac:dyDescent="0.25">
      <c r="A969" s="43" t="s">
        <v>3289</v>
      </c>
      <c r="B969" s="27">
        <v>1</v>
      </c>
      <c r="C969" s="27">
        <v>0</v>
      </c>
    </row>
    <row r="970" spans="1:3" x14ac:dyDescent="0.25">
      <c r="A970" s="43" t="s">
        <v>3939</v>
      </c>
      <c r="B970" s="27">
        <v>1</v>
      </c>
      <c r="C970" s="27">
        <v>300000</v>
      </c>
    </row>
    <row r="971" spans="1:3" x14ac:dyDescent="0.25">
      <c r="A971" s="43" t="s">
        <v>3916</v>
      </c>
      <c r="B971" s="27">
        <v>1</v>
      </c>
      <c r="C971" s="27">
        <v>340000</v>
      </c>
    </row>
    <row r="972" spans="1:3" x14ac:dyDescent="0.25">
      <c r="A972" s="43" t="s">
        <v>1890</v>
      </c>
      <c r="B972" s="27">
        <v>1</v>
      </c>
      <c r="C972" s="27">
        <v>5500000</v>
      </c>
    </row>
    <row r="973" spans="1:3" x14ac:dyDescent="0.25">
      <c r="A973" s="43" t="s">
        <v>3902</v>
      </c>
      <c r="B973" s="27">
        <v>1</v>
      </c>
      <c r="C973" s="27">
        <v>400000</v>
      </c>
    </row>
    <row r="974" spans="1:3" x14ac:dyDescent="0.25">
      <c r="A974" s="43" t="s">
        <v>3899</v>
      </c>
      <c r="B974" s="27">
        <v>1</v>
      </c>
      <c r="C974" s="27">
        <v>500000</v>
      </c>
    </row>
    <row r="975" spans="1:3" x14ac:dyDescent="0.25">
      <c r="A975" s="43" t="s">
        <v>2801</v>
      </c>
      <c r="B975" s="27">
        <v>1</v>
      </c>
      <c r="C975" s="27">
        <v>17000000</v>
      </c>
    </row>
    <row r="976" spans="1:3" x14ac:dyDescent="0.25">
      <c r="A976" s="43" t="s">
        <v>1515</v>
      </c>
      <c r="B976" s="27">
        <v>1</v>
      </c>
      <c r="C976" s="27">
        <v>65000000</v>
      </c>
    </row>
    <row r="977" spans="1:3" x14ac:dyDescent="0.25">
      <c r="A977" s="43" t="s">
        <v>4041</v>
      </c>
      <c r="B977" s="27">
        <v>1</v>
      </c>
      <c r="C977" s="27">
        <v>0</v>
      </c>
    </row>
    <row r="978" spans="1:3" x14ac:dyDescent="0.25">
      <c r="A978" s="43" t="s">
        <v>4098</v>
      </c>
      <c r="B978" s="27">
        <v>1</v>
      </c>
      <c r="C978" s="27">
        <v>3500000</v>
      </c>
    </row>
    <row r="979" spans="1:3" x14ac:dyDescent="0.25">
      <c r="A979" s="43" t="s">
        <v>663</v>
      </c>
      <c r="B979" s="27">
        <v>1</v>
      </c>
      <c r="C979" s="27">
        <v>0</v>
      </c>
    </row>
    <row r="980" spans="1:3" x14ac:dyDescent="0.25">
      <c r="A980" s="43" t="s">
        <v>4161</v>
      </c>
      <c r="B980" s="27">
        <v>1</v>
      </c>
      <c r="C980" s="27">
        <v>200000</v>
      </c>
    </row>
    <row r="981" spans="1:3" x14ac:dyDescent="0.25">
      <c r="A981" s="43" t="s">
        <v>168</v>
      </c>
      <c r="B981" s="27">
        <v>1</v>
      </c>
      <c r="C981" s="27">
        <v>20000000</v>
      </c>
    </row>
    <row r="982" spans="1:3" x14ac:dyDescent="0.25">
      <c r="A982" s="43" t="s">
        <v>3584</v>
      </c>
      <c r="B982" s="27">
        <v>1</v>
      </c>
      <c r="C982" s="27">
        <v>7000000</v>
      </c>
    </row>
    <row r="983" spans="1:3" x14ac:dyDescent="0.25">
      <c r="A983" s="43" t="s">
        <v>239</v>
      </c>
      <c r="B983" s="27">
        <v>1</v>
      </c>
      <c r="C983" s="27">
        <v>15000000</v>
      </c>
    </row>
    <row r="984" spans="1:3" x14ac:dyDescent="0.25">
      <c r="A984" s="43" t="s">
        <v>592</v>
      </c>
      <c r="B984" s="27">
        <v>1</v>
      </c>
      <c r="C984" s="27">
        <v>0</v>
      </c>
    </row>
    <row r="985" spans="1:3" x14ac:dyDescent="0.25">
      <c r="A985" s="43" t="s">
        <v>536</v>
      </c>
      <c r="B985" s="27">
        <v>1</v>
      </c>
      <c r="C985" s="27">
        <v>0</v>
      </c>
    </row>
    <row r="986" spans="1:3" x14ac:dyDescent="0.25">
      <c r="A986" s="43" t="s">
        <v>3769</v>
      </c>
      <c r="B986" s="27">
        <v>1</v>
      </c>
      <c r="C986" s="27">
        <v>1500000</v>
      </c>
    </row>
    <row r="987" spans="1:3" x14ac:dyDescent="0.25">
      <c r="A987" s="43" t="s">
        <v>2433</v>
      </c>
      <c r="B987" s="27">
        <v>1</v>
      </c>
      <c r="C987" s="27">
        <v>400000</v>
      </c>
    </row>
    <row r="988" spans="1:3" x14ac:dyDescent="0.25">
      <c r="A988" s="43" t="s">
        <v>3155</v>
      </c>
      <c r="B988" s="27">
        <v>1</v>
      </c>
      <c r="C988" s="27">
        <v>4000000</v>
      </c>
    </row>
    <row r="989" spans="1:3" x14ac:dyDescent="0.25">
      <c r="A989" s="43" t="s">
        <v>2724</v>
      </c>
      <c r="B989" s="27">
        <v>1</v>
      </c>
      <c r="C989" s="27">
        <v>0</v>
      </c>
    </row>
    <row r="990" spans="1:3" x14ac:dyDescent="0.25">
      <c r="A990" s="43" t="s">
        <v>4083</v>
      </c>
      <c r="B990" s="27">
        <v>1</v>
      </c>
      <c r="C990" s="27">
        <v>6000000</v>
      </c>
    </row>
    <row r="991" spans="1:3" x14ac:dyDescent="0.25">
      <c r="A991" s="43" t="s">
        <v>3179</v>
      </c>
      <c r="B991" s="27">
        <v>1</v>
      </c>
      <c r="C991" s="27">
        <v>225000</v>
      </c>
    </row>
    <row r="992" spans="1:3" x14ac:dyDescent="0.25">
      <c r="A992" s="43" t="s">
        <v>2900</v>
      </c>
      <c r="B992" s="27">
        <v>1</v>
      </c>
      <c r="C992" s="27">
        <v>3800000</v>
      </c>
    </row>
    <row r="993" spans="1:3" x14ac:dyDescent="0.25">
      <c r="A993" s="43" t="s">
        <v>4016</v>
      </c>
      <c r="B993" s="27">
        <v>1</v>
      </c>
      <c r="C993" s="27">
        <v>0</v>
      </c>
    </row>
    <row r="994" spans="1:3" x14ac:dyDescent="0.25">
      <c r="A994" s="43" t="s">
        <v>2437</v>
      </c>
      <c r="B994" s="27">
        <v>1</v>
      </c>
      <c r="C994" s="27">
        <v>400000</v>
      </c>
    </row>
    <row r="995" spans="1:3" x14ac:dyDescent="0.25">
      <c r="A995" s="43" t="s">
        <v>4134</v>
      </c>
      <c r="B995" s="27">
        <v>1</v>
      </c>
      <c r="C995" s="27">
        <v>1000000</v>
      </c>
    </row>
    <row r="996" spans="1:3" x14ac:dyDescent="0.25">
      <c r="A996" s="43" t="s">
        <v>3224</v>
      </c>
      <c r="B996" s="27">
        <v>1</v>
      </c>
      <c r="C996" s="27">
        <v>0</v>
      </c>
    </row>
    <row r="997" spans="1:3" x14ac:dyDescent="0.25">
      <c r="A997" s="43" t="s">
        <v>2160</v>
      </c>
      <c r="B997" s="27">
        <v>1</v>
      </c>
      <c r="C997" s="27">
        <v>1900000</v>
      </c>
    </row>
    <row r="998" spans="1:3" x14ac:dyDescent="0.25">
      <c r="A998" s="43" t="s">
        <v>291</v>
      </c>
      <c r="B998" s="27">
        <v>1</v>
      </c>
      <c r="C998" s="27">
        <v>0</v>
      </c>
    </row>
    <row r="999" spans="1:3" x14ac:dyDescent="0.25">
      <c r="A999" s="43" t="s">
        <v>3517</v>
      </c>
      <c r="B999" s="27">
        <v>1</v>
      </c>
      <c r="C999" s="27">
        <v>100000000</v>
      </c>
    </row>
    <row r="1000" spans="1:3" x14ac:dyDescent="0.25">
      <c r="A1000" s="43" t="s">
        <v>1199</v>
      </c>
      <c r="B1000" s="27">
        <v>1</v>
      </c>
      <c r="C1000" s="27">
        <v>0</v>
      </c>
    </row>
    <row r="1001" spans="1:3" x14ac:dyDescent="0.25">
      <c r="A1001" s="43" t="s">
        <v>1546</v>
      </c>
      <c r="B1001" s="27">
        <v>1</v>
      </c>
      <c r="C1001" s="27">
        <v>50000000</v>
      </c>
    </row>
    <row r="1002" spans="1:3" x14ac:dyDescent="0.25">
      <c r="A1002" s="43" t="s">
        <v>1219</v>
      </c>
      <c r="B1002" s="27">
        <v>1</v>
      </c>
      <c r="C1002" s="27">
        <v>0</v>
      </c>
    </row>
    <row r="1003" spans="1:3" x14ac:dyDescent="0.25">
      <c r="A1003" s="43" t="s">
        <v>1306</v>
      </c>
      <c r="B1003" s="27">
        <v>1</v>
      </c>
      <c r="C1003" s="27">
        <v>0</v>
      </c>
    </row>
    <row r="1004" spans="1:3" x14ac:dyDescent="0.25">
      <c r="A1004" s="43" t="s">
        <v>4188</v>
      </c>
      <c r="B1004" s="27">
        <v>1</v>
      </c>
      <c r="C1004" s="27">
        <v>0</v>
      </c>
    </row>
    <row r="1005" spans="1:3" x14ac:dyDescent="0.25">
      <c r="A1005" s="43" t="s">
        <v>2574</v>
      </c>
      <c r="B1005" s="27">
        <v>1</v>
      </c>
      <c r="C1005" s="27">
        <v>0</v>
      </c>
    </row>
    <row r="1006" spans="1:3" x14ac:dyDescent="0.25">
      <c r="A1006" s="43" t="s">
        <v>1196</v>
      </c>
      <c r="B1006" s="27">
        <v>1</v>
      </c>
      <c r="C1006" s="27">
        <v>0</v>
      </c>
    </row>
    <row r="1007" spans="1:3" x14ac:dyDescent="0.25">
      <c r="A1007" s="43" t="s">
        <v>3496</v>
      </c>
      <c r="B1007" s="27">
        <v>1</v>
      </c>
      <c r="C1007" s="27">
        <v>0</v>
      </c>
    </row>
    <row r="1008" spans="1:3" x14ac:dyDescent="0.25">
      <c r="A1008" s="43" t="s">
        <v>1485</v>
      </c>
      <c r="B1008" s="27">
        <v>1</v>
      </c>
      <c r="C1008" s="27">
        <v>92000000</v>
      </c>
    </row>
    <row r="1009" spans="1:3" x14ac:dyDescent="0.25">
      <c r="A1009" s="43" t="s">
        <v>4068</v>
      </c>
      <c r="B1009" s="27">
        <v>1</v>
      </c>
      <c r="C1009" s="27">
        <v>32000000</v>
      </c>
    </row>
    <row r="1010" spans="1:3" x14ac:dyDescent="0.25">
      <c r="A1010" s="43" t="s">
        <v>1204</v>
      </c>
      <c r="B1010" s="27">
        <v>1</v>
      </c>
      <c r="C1010" s="27">
        <v>0</v>
      </c>
    </row>
    <row r="1011" spans="1:3" x14ac:dyDescent="0.25">
      <c r="A1011" s="43" t="s">
        <v>578</v>
      </c>
      <c r="B1011" s="27">
        <v>1</v>
      </c>
      <c r="C1011" s="27">
        <v>0</v>
      </c>
    </row>
    <row r="1012" spans="1:3" x14ac:dyDescent="0.25">
      <c r="A1012" s="43" t="s">
        <v>1404</v>
      </c>
      <c r="B1012" s="27">
        <v>1</v>
      </c>
      <c r="C1012" s="27">
        <v>0</v>
      </c>
    </row>
    <row r="1013" spans="1:3" x14ac:dyDescent="0.25">
      <c r="A1013" s="43" t="s">
        <v>2850</v>
      </c>
      <c r="B1013" s="27">
        <v>1</v>
      </c>
      <c r="C1013" s="27">
        <v>7000000</v>
      </c>
    </row>
    <row r="1014" spans="1:3" x14ac:dyDescent="0.25">
      <c r="A1014" s="43" t="s">
        <v>4281</v>
      </c>
      <c r="B1014" s="27"/>
      <c r="C1014" s="27"/>
    </row>
    <row r="1015" spans="1:3" x14ac:dyDescent="0.25">
      <c r="A1015" s="43" t="s">
        <v>4271</v>
      </c>
      <c r="B1015" s="27">
        <v>1007</v>
      </c>
      <c r="C1015" s="27">
        <v>10684262000</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7E7E57-C41A-44F1-B7B5-1727465C122F}">
  <dimension ref="A3:B32"/>
  <sheetViews>
    <sheetView workbookViewId="0">
      <selection activeCell="H26" sqref="H26"/>
    </sheetView>
  </sheetViews>
  <sheetFormatPr defaultRowHeight="13.2" x14ac:dyDescent="0.25"/>
  <cols>
    <col min="1" max="1" width="13.33203125" bestFit="1" customWidth="1"/>
    <col min="2" max="2" width="24.109375" bestFit="1" customWidth="1"/>
  </cols>
  <sheetData>
    <row r="3" spans="1:2" x14ac:dyDescent="0.25">
      <c r="A3" s="42" t="s">
        <v>4288</v>
      </c>
      <c r="B3" t="s">
        <v>4291</v>
      </c>
    </row>
    <row r="4" spans="1:2" x14ac:dyDescent="0.25">
      <c r="A4" s="43" t="s">
        <v>4254</v>
      </c>
      <c r="B4" s="27">
        <v>60001000</v>
      </c>
    </row>
    <row r="5" spans="1:2" x14ac:dyDescent="0.25">
      <c r="A5" s="44" t="s">
        <v>4255</v>
      </c>
      <c r="B5" s="27">
        <v>60001000</v>
      </c>
    </row>
    <row r="6" spans="1:2" x14ac:dyDescent="0.25">
      <c r="A6" s="43" t="s">
        <v>4257</v>
      </c>
      <c r="B6" s="27">
        <v>0</v>
      </c>
    </row>
    <row r="7" spans="1:2" x14ac:dyDescent="0.25">
      <c r="A7" s="44" t="s">
        <v>4255</v>
      </c>
      <c r="B7" s="27">
        <v>0</v>
      </c>
    </row>
    <row r="8" spans="1:2" x14ac:dyDescent="0.25">
      <c r="A8" s="43" t="s">
        <v>4259</v>
      </c>
      <c r="B8" s="27">
        <v>4000000</v>
      </c>
    </row>
    <row r="9" spans="1:2" x14ac:dyDescent="0.25">
      <c r="A9" s="44" t="s">
        <v>4255</v>
      </c>
      <c r="B9" s="27">
        <v>0</v>
      </c>
    </row>
    <row r="10" spans="1:2" x14ac:dyDescent="0.25">
      <c r="A10" s="44" t="s">
        <v>4260</v>
      </c>
      <c r="B10" s="27">
        <v>4000000</v>
      </c>
    </row>
    <row r="11" spans="1:2" x14ac:dyDescent="0.25">
      <c r="A11" s="43" t="s">
        <v>4262</v>
      </c>
      <c r="B11" s="27">
        <v>213000000</v>
      </c>
    </row>
    <row r="12" spans="1:2" x14ac:dyDescent="0.25">
      <c r="A12" s="44">
        <v>0</v>
      </c>
      <c r="B12" s="27">
        <v>60000000</v>
      </c>
    </row>
    <row r="13" spans="1:2" x14ac:dyDescent="0.25">
      <c r="A13" s="44" t="s">
        <v>4255</v>
      </c>
      <c r="B13" s="27">
        <v>153000000</v>
      </c>
    </row>
    <row r="14" spans="1:2" x14ac:dyDescent="0.25">
      <c r="A14" s="44" t="s">
        <v>4260</v>
      </c>
      <c r="B14" s="27">
        <v>0</v>
      </c>
    </row>
    <row r="15" spans="1:2" x14ac:dyDescent="0.25">
      <c r="A15" s="43" t="s">
        <v>4264</v>
      </c>
      <c r="B15" s="27">
        <v>732400000</v>
      </c>
    </row>
    <row r="16" spans="1:2" x14ac:dyDescent="0.25">
      <c r="A16" s="44">
        <v>0</v>
      </c>
      <c r="B16" s="27">
        <v>0</v>
      </c>
    </row>
    <row r="17" spans="1:2" x14ac:dyDescent="0.25">
      <c r="A17" s="44" t="s">
        <v>4255</v>
      </c>
      <c r="B17" s="27">
        <v>348700000</v>
      </c>
    </row>
    <row r="18" spans="1:2" x14ac:dyDescent="0.25">
      <c r="A18" s="44" t="s">
        <v>4260</v>
      </c>
      <c r="B18" s="27">
        <v>346700000</v>
      </c>
    </row>
    <row r="19" spans="1:2" x14ac:dyDescent="0.25">
      <c r="A19" s="44" t="s">
        <v>4265</v>
      </c>
      <c r="B19" s="27">
        <v>37000000</v>
      </c>
    </row>
    <row r="20" spans="1:2" x14ac:dyDescent="0.25">
      <c r="A20" s="43" t="s">
        <v>4267</v>
      </c>
      <c r="B20" s="27">
        <v>8171395000</v>
      </c>
    </row>
    <row r="21" spans="1:2" x14ac:dyDescent="0.25">
      <c r="A21" s="44">
        <v>0</v>
      </c>
      <c r="B21" s="27">
        <v>186000000</v>
      </c>
    </row>
    <row r="22" spans="1:2" x14ac:dyDescent="0.25">
      <c r="A22" s="44" t="s">
        <v>4255</v>
      </c>
      <c r="B22" s="27">
        <v>5486360000</v>
      </c>
    </row>
    <row r="23" spans="1:2" x14ac:dyDescent="0.25">
      <c r="A23" s="44" t="s">
        <v>4260</v>
      </c>
      <c r="B23" s="27">
        <v>2396635000</v>
      </c>
    </row>
    <row r="24" spans="1:2" x14ac:dyDescent="0.25">
      <c r="A24" s="44" t="s">
        <v>4265</v>
      </c>
      <c r="B24" s="27">
        <v>102400000</v>
      </c>
    </row>
    <row r="25" spans="1:2" x14ac:dyDescent="0.25">
      <c r="A25" s="43" t="s">
        <v>4269</v>
      </c>
      <c r="B25" s="27">
        <v>1503466000</v>
      </c>
    </row>
    <row r="26" spans="1:2" x14ac:dyDescent="0.25">
      <c r="A26" s="44">
        <v>0</v>
      </c>
      <c r="B26" s="27">
        <v>388466000</v>
      </c>
    </row>
    <row r="27" spans="1:2" x14ac:dyDescent="0.25">
      <c r="A27" s="44" t="s">
        <v>4255</v>
      </c>
      <c r="B27" s="27">
        <v>1115000000</v>
      </c>
    </row>
    <row r="28" spans="1:2" x14ac:dyDescent="0.25">
      <c r="A28" s="44" t="s">
        <v>4260</v>
      </c>
      <c r="B28" s="27">
        <v>0</v>
      </c>
    </row>
    <row r="29" spans="1:2" x14ac:dyDescent="0.25">
      <c r="A29" s="44" t="s">
        <v>4265</v>
      </c>
      <c r="B29" s="27">
        <v>0</v>
      </c>
    </row>
    <row r="30" spans="1:2" x14ac:dyDescent="0.25">
      <c r="A30" s="43" t="s">
        <v>4281</v>
      </c>
      <c r="B30" s="27"/>
    </row>
    <row r="31" spans="1:2" x14ac:dyDescent="0.25">
      <c r="A31" s="44" t="s">
        <v>4281</v>
      </c>
      <c r="B31" s="27"/>
    </row>
    <row r="32" spans="1:2" x14ac:dyDescent="0.25">
      <c r="A32" s="43" t="s">
        <v>4271</v>
      </c>
      <c r="B32" s="27">
        <v>10684262000</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012FC4-ECB6-43A2-ADA7-439F7AAC9E91}">
  <dimension ref="A3:B253"/>
  <sheetViews>
    <sheetView tabSelected="1" workbookViewId="0">
      <selection activeCell="H21" sqref="H21"/>
    </sheetView>
  </sheetViews>
  <sheetFormatPr defaultRowHeight="13.2" x14ac:dyDescent="0.25"/>
  <cols>
    <col min="1" max="1" width="33.88671875" bestFit="1" customWidth="1"/>
    <col min="2" max="2" width="27.44140625" bestFit="1" customWidth="1"/>
  </cols>
  <sheetData>
    <row r="3" spans="1:2" x14ac:dyDescent="0.25">
      <c r="A3" s="42" t="s">
        <v>4288</v>
      </c>
      <c r="B3" t="s">
        <v>4292</v>
      </c>
    </row>
    <row r="4" spans="1:2" x14ac:dyDescent="0.25">
      <c r="A4" s="43" t="s">
        <v>3096</v>
      </c>
      <c r="B4" s="27">
        <v>650000</v>
      </c>
    </row>
    <row r="5" spans="1:2" x14ac:dyDescent="0.25">
      <c r="A5" s="44">
        <v>1000000</v>
      </c>
      <c r="B5" s="27" t="e">
        <v>#DIV/0!</v>
      </c>
    </row>
    <row r="6" spans="1:2" x14ac:dyDescent="0.25">
      <c r="A6" s="44" t="s">
        <v>260</v>
      </c>
      <c r="B6" s="27">
        <v>1000000</v>
      </c>
    </row>
    <row r="7" spans="1:2" x14ac:dyDescent="0.25">
      <c r="A7" s="44" t="s">
        <v>4281</v>
      </c>
      <c r="B7" s="27">
        <v>300000</v>
      </c>
    </row>
    <row r="8" spans="1:2" x14ac:dyDescent="0.25">
      <c r="A8" s="43" t="s">
        <v>2614</v>
      </c>
      <c r="B8" s="27">
        <v>21944444.444444444</v>
      </c>
    </row>
    <row r="9" spans="1:2" x14ac:dyDescent="0.25">
      <c r="A9" s="44" t="s">
        <v>260</v>
      </c>
      <c r="B9" s="27">
        <v>1250000</v>
      </c>
    </row>
    <row r="10" spans="1:2" x14ac:dyDescent="0.25">
      <c r="A10" s="44" t="s">
        <v>17</v>
      </c>
      <c r="B10" s="27">
        <v>300000</v>
      </c>
    </row>
    <row r="11" spans="1:2" x14ac:dyDescent="0.25">
      <c r="A11" s="44" t="s">
        <v>155</v>
      </c>
      <c r="B11" s="27">
        <v>30000000</v>
      </c>
    </row>
    <row r="12" spans="1:2" x14ac:dyDescent="0.25">
      <c r="A12" s="44" t="s">
        <v>114</v>
      </c>
      <c r="B12" s="27">
        <v>125000000</v>
      </c>
    </row>
    <row r="13" spans="1:2" x14ac:dyDescent="0.25">
      <c r="A13" s="44" t="s">
        <v>4281</v>
      </c>
      <c r="B13" s="27">
        <v>9925000</v>
      </c>
    </row>
    <row r="14" spans="1:2" x14ac:dyDescent="0.25">
      <c r="A14" s="43" t="s">
        <v>3238</v>
      </c>
      <c r="B14" s="27">
        <v>200000</v>
      </c>
    </row>
    <row r="15" spans="1:2" x14ac:dyDescent="0.25">
      <c r="A15" s="44" t="s">
        <v>4281</v>
      </c>
      <c r="B15" s="27">
        <v>200000</v>
      </c>
    </row>
    <row r="16" spans="1:2" x14ac:dyDescent="0.25">
      <c r="A16" s="43" t="s">
        <v>3170</v>
      </c>
      <c r="B16" s="27">
        <v>1000000</v>
      </c>
    </row>
    <row r="17" spans="1:2" x14ac:dyDescent="0.25">
      <c r="A17" s="44" t="s">
        <v>260</v>
      </c>
      <c r="B17" s="27">
        <v>1000000</v>
      </c>
    </row>
    <row r="18" spans="1:2" x14ac:dyDescent="0.25">
      <c r="A18" s="43" t="s">
        <v>19</v>
      </c>
      <c r="B18" s="27">
        <v>26016534.653465346</v>
      </c>
    </row>
    <row r="19" spans="1:2" x14ac:dyDescent="0.25">
      <c r="A19" s="44" t="s">
        <v>66</v>
      </c>
      <c r="B19" s="27" t="e">
        <v>#DIV/0!</v>
      </c>
    </row>
    <row r="20" spans="1:2" x14ac:dyDescent="0.25">
      <c r="A20" s="44" t="s">
        <v>3278</v>
      </c>
      <c r="B20" s="27" t="e">
        <v>#DIV/0!</v>
      </c>
    </row>
    <row r="21" spans="1:2" x14ac:dyDescent="0.25">
      <c r="A21" s="44" t="s">
        <v>409</v>
      </c>
      <c r="B21" s="27">
        <v>393500</v>
      </c>
    </row>
    <row r="22" spans="1:2" x14ac:dyDescent="0.25">
      <c r="A22" s="44" t="s">
        <v>1661</v>
      </c>
      <c r="B22" s="27">
        <v>21000000</v>
      </c>
    </row>
    <row r="23" spans="1:2" x14ac:dyDescent="0.25">
      <c r="A23" s="44" t="s">
        <v>260</v>
      </c>
      <c r="B23" s="27">
        <v>4312500</v>
      </c>
    </row>
    <row r="24" spans="1:2" x14ac:dyDescent="0.25">
      <c r="A24" s="44" t="s">
        <v>927</v>
      </c>
      <c r="B24" s="27">
        <v>12000000</v>
      </c>
    </row>
    <row r="25" spans="1:2" x14ac:dyDescent="0.25">
      <c r="A25" s="44" t="s">
        <v>17</v>
      </c>
      <c r="B25" s="27">
        <v>1673947.3684210526</v>
      </c>
    </row>
    <row r="26" spans="1:2" x14ac:dyDescent="0.25">
      <c r="A26" s="44" t="s">
        <v>155</v>
      </c>
      <c r="B26" s="27">
        <v>12389285.714285715</v>
      </c>
    </row>
    <row r="27" spans="1:2" x14ac:dyDescent="0.25">
      <c r="A27" s="44" t="s">
        <v>1785</v>
      </c>
      <c r="B27" s="27">
        <v>8500000</v>
      </c>
    </row>
    <row r="28" spans="1:2" x14ac:dyDescent="0.25">
      <c r="A28" s="44" t="s">
        <v>114</v>
      </c>
      <c r="B28" s="27">
        <v>63125000</v>
      </c>
    </row>
    <row r="29" spans="1:2" x14ac:dyDescent="0.25">
      <c r="A29" s="44" t="s">
        <v>1333</v>
      </c>
      <c r="B29" s="27" t="e">
        <v>#DIV/0!</v>
      </c>
    </row>
    <row r="30" spans="1:2" x14ac:dyDescent="0.25">
      <c r="A30" s="44" t="s">
        <v>244</v>
      </c>
      <c r="B30" s="27">
        <v>66846153.846153848</v>
      </c>
    </row>
    <row r="31" spans="1:2" x14ac:dyDescent="0.25">
      <c r="A31" s="44" t="s">
        <v>652</v>
      </c>
      <c r="B31" s="27">
        <v>131500000</v>
      </c>
    </row>
    <row r="32" spans="1:2" x14ac:dyDescent="0.25">
      <c r="A32" s="44" t="s">
        <v>167</v>
      </c>
      <c r="B32" s="27">
        <v>63820000</v>
      </c>
    </row>
    <row r="33" spans="1:2" x14ac:dyDescent="0.25">
      <c r="A33" s="44" t="s">
        <v>85</v>
      </c>
      <c r="B33" s="27">
        <v>192000000</v>
      </c>
    </row>
    <row r="34" spans="1:2" x14ac:dyDescent="0.25">
      <c r="A34" s="44" t="s">
        <v>1421</v>
      </c>
      <c r="B34" s="27">
        <v>266000000</v>
      </c>
    </row>
    <row r="35" spans="1:2" x14ac:dyDescent="0.25">
      <c r="A35" s="44" t="s">
        <v>148</v>
      </c>
      <c r="B35" s="27" t="e">
        <v>#DIV/0!</v>
      </c>
    </row>
    <row r="36" spans="1:2" x14ac:dyDescent="0.25">
      <c r="A36" s="44" t="s">
        <v>4281</v>
      </c>
      <c r="B36" s="27">
        <v>30131268.656716418</v>
      </c>
    </row>
    <row r="37" spans="1:2" x14ac:dyDescent="0.25">
      <c r="A37" s="43" t="s">
        <v>3206</v>
      </c>
      <c r="B37" s="27" t="e">
        <v>#DIV/0!</v>
      </c>
    </row>
    <row r="38" spans="1:2" x14ac:dyDescent="0.25">
      <c r="A38" s="44" t="s">
        <v>4281</v>
      </c>
      <c r="B38" s="27" t="e">
        <v>#DIV/0!</v>
      </c>
    </row>
    <row r="39" spans="1:2" x14ac:dyDescent="0.25">
      <c r="A39" s="43" t="s">
        <v>3148</v>
      </c>
      <c r="B39" s="27">
        <v>8000000</v>
      </c>
    </row>
    <row r="40" spans="1:2" x14ac:dyDescent="0.25">
      <c r="A40" s="44" t="s">
        <v>244</v>
      </c>
      <c r="B40" s="27">
        <v>8000000</v>
      </c>
    </row>
    <row r="41" spans="1:2" x14ac:dyDescent="0.25">
      <c r="A41" s="43" t="s">
        <v>278</v>
      </c>
      <c r="B41" s="27" t="e">
        <v>#DIV/0!</v>
      </c>
    </row>
    <row r="42" spans="1:2" x14ac:dyDescent="0.25">
      <c r="A42" s="44" t="s">
        <v>4281</v>
      </c>
      <c r="B42" s="27" t="e">
        <v>#DIV/0!</v>
      </c>
    </row>
    <row r="43" spans="1:2" x14ac:dyDescent="0.25">
      <c r="A43" s="43" t="s">
        <v>3144</v>
      </c>
      <c r="B43" s="27">
        <v>11750000</v>
      </c>
    </row>
    <row r="44" spans="1:2" x14ac:dyDescent="0.25">
      <c r="A44" s="44" t="s">
        <v>17</v>
      </c>
      <c r="B44" s="27">
        <v>2500000</v>
      </c>
    </row>
    <row r="45" spans="1:2" x14ac:dyDescent="0.25">
      <c r="A45" s="44" t="s">
        <v>155</v>
      </c>
      <c r="B45" s="27">
        <v>21000000</v>
      </c>
    </row>
    <row r="46" spans="1:2" x14ac:dyDescent="0.25">
      <c r="A46" s="44" t="s">
        <v>4281</v>
      </c>
      <c r="B46" s="27" t="e">
        <v>#DIV/0!</v>
      </c>
    </row>
    <row r="47" spans="1:2" x14ac:dyDescent="0.25">
      <c r="A47" s="43" t="s">
        <v>37</v>
      </c>
      <c r="B47" s="27">
        <v>14244000</v>
      </c>
    </row>
    <row r="48" spans="1:2" x14ac:dyDescent="0.25">
      <c r="A48" s="44" t="s">
        <v>66</v>
      </c>
      <c r="B48" s="27" t="e">
        <v>#DIV/0!</v>
      </c>
    </row>
    <row r="49" spans="1:2" x14ac:dyDescent="0.25">
      <c r="A49" s="44" t="s">
        <v>409</v>
      </c>
      <c r="B49" s="27" t="e">
        <v>#DIV/0!</v>
      </c>
    </row>
    <row r="50" spans="1:2" x14ac:dyDescent="0.25">
      <c r="A50" s="44" t="s">
        <v>260</v>
      </c>
      <c r="B50" s="27">
        <v>2800000</v>
      </c>
    </row>
    <row r="51" spans="1:2" x14ac:dyDescent="0.25">
      <c r="A51" s="44" t="s">
        <v>17</v>
      </c>
      <c r="B51" s="27">
        <v>1516666.6666666667</v>
      </c>
    </row>
    <row r="52" spans="1:2" x14ac:dyDescent="0.25">
      <c r="A52" s="44" t="s">
        <v>155</v>
      </c>
      <c r="B52" s="27">
        <v>35000000</v>
      </c>
    </row>
    <row r="53" spans="1:2" x14ac:dyDescent="0.25">
      <c r="A53" s="44" t="s">
        <v>114</v>
      </c>
      <c r="B53" s="27" t="e">
        <v>#DIV/0!</v>
      </c>
    </row>
    <row r="54" spans="1:2" x14ac:dyDescent="0.25">
      <c r="A54" s="44" t="s">
        <v>244</v>
      </c>
      <c r="B54" s="27">
        <v>87500000</v>
      </c>
    </row>
    <row r="55" spans="1:2" x14ac:dyDescent="0.25">
      <c r="A55" s="44" t="s">
        <v>4281</v>
      </c>
      <c r="B55" s="27">
        <v>5116666.666666667</v>
      </c>
    </row>
    <row r="56" spans="1:2" x14ac:dyDescent="0.25">
      <c r="A56" s="43" t="s">
        <v>3056</v>
      </c>
      <c r="B56" s="27">
        <v>200000</v>
      </c>
    </row>
    <row r="57" spans="1:2" x14ac:dyDescent="0.25">
      <c r="A57" s="44" t="s">
        <v>4281</v>
      </c>
      <c r="B57" s="27">
        <v>200000</v>
      </c>
    </row>
    <row r="58" spans="1:2" x14ac:dyDescent="0.25">
      <c r="A58" s="43" t="s">
        <v>3086</v>
      </c>
      <c r="B58" s="27">
        <v>100000</v>
      </c>
    </row>
    <row r="59" spans="1:2" x14ac:dyDescent="0.25">
      <c r="A59" s="44" t="s">
        <v>17</v>
      </c>
      <c r="B59" s="27">
        <v>100000</v>
      </c>
    </row>
    <row r="60" spans="1:2" x14ac:dyDescent="0.25">
      <c r="A60" s="44" t="s">
        <v>4281</v>
      </c>
      <c r="B60" s="27" t="e">
        <v>#DIV/0!</v>
      </c>
    </row>
    <row r="61" spans="1:2" x14ac:dyDescent="0.25">
      <c r="A61" s="43" t="s">
        <v>2456</v>
      </c>
      <c r="B61" s="27" t="e">
        <v>#DIV/0!</v>
      </c>
    </row>
    <row r="62" spans="1:2" x14ac:dyDescent="0.25">
      <c r="A62" s="44">
        <v>1200000</v>
      </c>
      <c r="B62" s="27" t="e">
        <v>#DIV/0!</v>
      </c>
    </row>
    <row r="63" spans="1:2" x14ac:dyDescent="0.25">
      <c r="A63" s="43" t="s">
        <v>262</v>
      </c>
      <c r="B63" s="27">
        <v>220000000</v>
      </c>
    </row>
    <row r="64" spans="1:2" x14ac:dyDescent="0.25">
      <c r="A64" s="44" t="s">
        <v>4281</v>
      </c>
      <c r="B64" s="27">
        <v>220000000</v>
      </c>
    </row>
    <row r="65" spans="1:2" x14ac:dyDescent="0.25">
      <c r="A65" s="43" t="s">
        <v>3100</v>
      </c>
      <c r="B65" s="27" t="e">
        <v>#DIV/0!</v>
      </c>
    </row>
    <row r="66" spans="1:2" x14ac:dyDescent="0.25">
      <c r="A66" s="44" t="s">
        <v>17</v>
      </c>
      <c r="B66" s="27" t="e">
        <v>#DIV/0!</v>
      </c>
    </row>
    <row r="67" spans="1:2" x14ac:dyDescent="0.25">
      <c r="A67" s="43" t="s">
        <v>93</v>
      </c>
      <c r="B67" s="27">
        <v>461000</v>
      </c>
    </row>
    <row r="68" spans="1:2" x14ac:dyDescent="0.25">
      <c r="A68" s="44" t="s">
        <v>17</v>
      </c>
      <c r="B68" s="27">
        <v>461000</v>
      </c>
    </row>
    <row r="69" spans="1:2" x14ac:dyDescent="0.25">
      <c r="A69" s="43" t="s">
        <v>3189</v>
      </c>
      <c r="B69" s="27">
        <v>200000</v>
      </c>
    </row>
    <row r="70" spans="1:2" x14ac:dyDescent="0.25">
      <c r="A70" s="44" t="s">
        <v>17</v>
      </c>
      <c r="B70" s="27">
        <v>200000</v>
      </c>
    </row>
    <row r="71" spans="1:2" x14ac:dyDescent="0.25">
      <c r="A71" s="43" t="s">
        <v>2891</v>
      </c>
      <c r="B71" s="27">
        <v>4000000</v>
      </c>
    </row>
    <row r="72" spans="1:2" x14ac:dyDescent="0.25">
      <c r="A72" s="44" t="s">
        <v>260</v>
      </c>
      <c r="B72" s="27">
        <v>4000000</v>
      </c>
    </row>
    <row r="73" spans="1:2" x14ac:dyDescent="0.25">
      <c r="A73" s="44" t="s">
        <v>4281</v>
      </c>
      <c r="B73" s="27" t="e">
        <v>#DIV/0!</v>
      </c>
    </row>
    <row r="74" spans="1:2" x14ac:dyDescent="0.25">
      <c r="A74" s="43" t="s">
        <v>3114</v>
      </c>
      <c r="B74" s="27">
        <v>400000</v>
      </c>
    </row>
    <row r="75" spans="1:2" x14ac:dyDescent="0.25">
      <c r="A75" s="44" t="s">
        <v>409</v>
      </c>
      <c r="B75" s="27">
        <v>400000</v>
      </c>
    </row>
    <row r="76" spans="1:2" x14ac:dyDescent="0.25">
      <c r="A76" s="44" t="s">
        <v>4281</v>
      </c>
      <c r="B76" s="27" t="e">
        <v>#DIV/0!</v>
      </c>
    </row>
    <row r="77" spans="1:2" x14ac:dyDescent="0.25">
      <c r="A77" s="43" t="s">
        <v>87</v>
      </c>
      <c r="B77" s="27" t="e">
        <v>#DIV/0!</v>
      </c>
    </row>
    <row r="78" spans="1:2" x14ac:dyDescent="0.25">
      <c r="A78" s="44" t="s">
        <v>66</v>
      </c>
      <c r="B78" s="27" t="e">
        <v>#DIV/0!</v>
      </c>
    </row>
    <row r="79" spans="1:2" x14ac:dyDescent="0.25">
      <c r="A79" s="44" t="s">
        <v>409</v>
      </c>
      <c r="B79" s="27" t="e">
        <v>#DIV/0!</v>
      </c>
    </row>
    <row r="80" spans="1:2" x14ac:dyDescent="0.25">
      <c r="A80" s="44" t="s">
        <v>17</v>
      </c>
      <c r="B80" s="27" t="e">
        <v>#DIV/0!</v>
      </c>
    </row>
    <row r="81" spans="1:2" x14ac:dyDescent="0.25">
      <c r="A81" s="43" t="s">
        <v>689</v>
      </c>
      <c r="B81" s="27">
        <v>35000000</v>
      </c>
    </row>
    <row r="82" spans="1:2" x14ac:dyDescent="0.25">
      <c r="A82" s="44" t="s">
        <v>260</v>
      </c>
      <c r="B82" s="27" t="e">
        <v>#DIV/0!</v>
      </c>
    </row>
    <row r="83" spans="1:2" x14ac:dyDescent="0.25">
      <c r="A83" s="44" t="s">
        <v>17</v>
      </c>
      <c r="B83" s="27" t="e">
        <v>#DIV/0!</v>
      </c>
    </row>
    <row r="84" spans="1:2" x14ac:dyDescent="0.25">
      <c r="A84" s="44" t="s">
        <v>114</v>
      </c>
      <c r="B84" s="27">
        <v>35000000</v>
      </c>
    </row>
    <row r="85" spans="1:2" x14ac:dyDescent="0.25">
      <c r="A85" s="44" t="s">
        <v>694</v>
      </c>
      <c r="B85" s="27" t="e">
        <v>#DIV/0!</v>
      </c>
    </row>
    <row r="86" spans="1:2" x14ac:dyDescent="0.25">
      <c r="A86" s="44" t="s">
        <v>4281</v>
      </c>
      <c r="B86" s="27" t="e">
        <v>#DIV/0!</v>
      </c>
    </row>
    <row r="87" spans="1:2" x14ac:dyDescent="0.25">
      <c r="A87" s="43" t="s">
        <v>44</v>
      </c>
      <c r="B87" s="27">
        <v>22790000</v>
      </c>
    </row>
    <row r="88" spans="1:2" x14ac:dyDescent="0.25">
      <c r="A88" s="44" t="s">
        <v>2389</v>
      </c>
      <c r="B88" s="27">
        <v>500000</v>
      </c>
    </row>
    <row r="89" spans="1:2" x14ac:dyDescent="0.25">
      <c r="A89" s="44" t="s">
        <v>66</v>
      </c>
      <c r="B89" s="27" t="e">
        <v>#DIV/0!</v>
      </c>
    </row>
    <row r="90" spans="1:2" x14ac:dyDescent="0.25">
      <c r="A90" s="44" t="s">
        <v>409</v>
      </c>
      <c r="B90" s="27">
        <v>1076666.6666666667</v>
      </c>
    </row>
    <row r="91" spans="1:2" x14ac:dyDescent="0.25">
      <c r="A91" s="44" t="s">
        <v>260</v>
      </c>
      <c r="B91" s="27">
        <v>1493076.923076923</v>
      </c>
    </row>
    <row r="92" spans="1:2" x14ac:dyDescent="0.25">
      <c r="A92" s="44" t="s">
        <v>927</v>
      </c>
      <c r="B92" s="27">
        <v>3000000</v>
      </c>
    </row>
    <row r="93" spans="1:2" x14ac:dyDescent="0.25">
      <c r="A93" s="44" t="s">
        <v>17</v>
      </c>
      <c r="B93" s="27">
        <v>4307692.307692308</v>
      </c>
    </row>
    <row r="94" spans="1:2" x14ac:dyDescent="0.25">
      <c r="A94" s="44" t="s">
        <v>155</v>
      </c>
      <c r="B94" s="27">
        <v>8266666.666666667</v>
      </c>
    </row>
    <row r="95" spans="1:2" x14ac:dyDescent="0.25">
      <c r="A95" s="44" t="s">
        <v>114</v>
      </c>
      <c r="B95" s="27">
        <v>19714285.714285713</v>
      </c>
    </row>
    <row r="96" spans="1:2" x14ac:dyDescent="0.25">
      <c r="A96" s="44" t="s">
        <v>244</v>
      </c>
      <c r="B96" s="27">
        <v>43500000</v>
      </c>
    </row>
    <row r="97" spans="1:2" x14ac:dyDescent="0.25">
      <c r="A97" s="44" t="s">
        <v>652</v>
      </c>
      <c r="B97" s="27">
        <v>115000000</v>
      </c>
    </row>
    <row r="98" spans="1:2" x14ac:dyDescent="0.25">
      <c r="A98" s="44" t="s">
        <v>85</v>
      </c>
      <c r="B98" s="27">
        <v>450000000</v>
      </c>
    </row>
    <row r="99" spans="1:2" x14ac:dyDescent="0.25">
      <c r="A99" s="44" t="s">
        <v>148</v>
      </c>
      <c r="B99" s="27">
        <v>270000000</v>
      </c>
    </row>
    <row r="100" spans="1:2" x14ac:dyDescent="0.25">
      <c r="A100" s="44" t="s">
        <v>4281</v>
      </c>
      <c r="B100" s="27">
        <v>24661111.111111112</v>
      </c>
    </row>
    <row r="101" spans="1:2" x14ac:dyDescent="0.25">
      <c r="A101" s="43" t="s">
        <v>2532</v>
      </c>
      <c r="B101" s="27" t="e">
        <v>#DIV/0!</v>
      </c>
    </row>
    <row r="102" spans="1:2" x14ac:dyDescent="0.25">
      <c r="A102" s="44" t="s">
        <v>260</v>
      </c>
      <c r="B102" s="27" t="e">
        <v>#DIV/0!</v>
      </c>
    </row>
    <row r="103" spans="1:2" x14ac:dyDescent="0.25">
      <c r="A103" s="43" t="s">
        <v>2575</v>
      </c>
      <c r="B103" s="27">
        <v>4750000</v>
      </c>
    </row>
    <row r="104" spans="1:2" x14ac:dyDescent="0.25">
      <c r="A104" s="44" t="s">
        <v>260</v>
      </c>
      <c r="B104" s="27" t="e">
        <v>#DIV/0!</v>
      </c>
    </row>
    <row r="105" spans="1:2" x14ac:dyDescent="0.25">
      <c r="A105" s="44" t="s">
        <v>17</v>
      </c>
      <c r="B105" s="27">
        <v>4750000</v>
      </c>
    </row>
    <row r="106" spans="1:2" x14ac:dyDescent="0.25">
      <c r="A106" s="43" t="s">
        <v>162</v>
      </c>
      <c r="B106" s="27">
        <v>9353809.5238095243</v>
      </c>
    </row>
    <row r="107" spans="1:2" x14ac:dyDescent="0.25">
      <c r="A107" s="44" t="s">
        <v>409</v>
      </c>
      <c r="B107" s="27">
        <v>330000</v>
      </c>
    </row>
    <row r="108" spans="1:2" x14ac:dyDescent="0.25">
      <c r="A108" s="44" t="s">
        <v>260</v>
      </c>
      <c r="B108" s="27">
        <v>700000</v>
      </c>
    </row>
    <row r="109" spans="1:2" x14ac:dyDescent="0.25">
      <c r="A109" s="44" t="s">
        <v>17</v>
      </c>
      <c r="B109" s="27">
        <v>1225000</v>
      </c>
    </row>
    <row r="110" spans="1:2" x14ac:dyDescent="0.25">
      <c r="A110" s="44" t="s">
        <v>2199</v>
      </c>
      <c r="B110" s="27">
        <v>1300000</v>
      </c>
    </row>
    <row r="111" spans="1:2" x14ac:dyDescent="0.25">
      <c r="A111" s="44" t="s">
        <v>155</v>
      </c>
      <c r="B111" s="27">
        <v>6000000</v>
      </c>
    </row>
    <row r="112" spans="1:2" x14ac:dyDescent="0.25">
      <c r="A112" s="44" t="s">
        <v>167</v>
      </c>
      <c r="B112" s="27">
        <v>24000000</v>
      </c>
    </row>
    <row r="113" spans="1:2" x14ac:dyDescent="0.25">
      <c r="A113" s="44" t="s">
        <v>4281</v>
      </c>
      <c r="B113" s="27">
        <v>17562500</v>
      </c>
    </row>
    <row r="114" spans="1:2" x14ac:dyDescent="0.25">
      <c r="A114" s="43" t="s">
        <v>2834</v>
      </c>
      <c r="B114" s="27">
        <v>10000000</v>
      </c>
    </row>
    <row r="115" spans="1:2" x14ac:dyDescent="0.25">
      <c r="A115" s="44" t="s">
        <v>17</v>
      </c>
      <c r="B115" s="27" t="e">
        <v>#DIV/0!</v>
      </c>
    </row>
    <row r="116" spans="1:2" x14ac:dyDescent="0.25">
      <c r="A116" s="44" t="s">
        <v>4281</v>
      </c>
      <c r="B116" s="27">
        <v>10000000</v>
      </c>
    </row>
    <row r="117" spans="1:2" x14ac:dyDescent="0.25">
      <c r="A117" s="43" t="s">
        <v>69</v>
      </c>
      <c r="B117" s="27">
        <v>75000000</v>
      </c>
    </row>
    <row r="118" spans="1:2" x14ac:dyDescent="0.25">
      <c r="A118" s="44" t="s">
        <v>244</v>
      </c>
      <c r="B118" s="27">
        <v>75000000</v>
      </c>
    </row>
    <row r="119" spans="1:2" x14ac:dyDescent="0.25">
      <c r="A119" s="43" t="s">
        <v>80</v>
      </c>
      <c r="B119" s="27">
        <v>52583333.333333336</v>
      </c>
    </row>
    <row r="120" spans="1:2" x14ac:dyDescent="0.25">
      <c r="A120" s="44" t="s">
        <v>260</v>
      </c>
      <c r="B120" s="27">
        <v>700000</v>
      </c>
    </row>
    <row r="121" spans="1:2" x14ac:dyDescent="0.25">
      <c r="A121" s="44" t="s">
        <v>17</v>
      </c>
      <c r="B121" s="27">
        <v>1000000</v>
      </c>
    </row>
    <row r="122" spans="1:2" x14ac:dyDescent="0.25">
      <c r="A122" s="44" t="s">
        <v>155</v>
      </c>
      <c r="B122" s="27">
        <v>10000000</v>
      </c>
    </row>
    <row r="123" spans="1:2" x14ac:dyDescent="0.25">
      <c r="A123" s="44" t="s">
        <v>167</v>
      </c>
      <c r="B123" s="27">
        <v>250000000</v>
      </c>
    </row>
    <row r="124" spans="1:2" x14ac:dyDescent="0.25">
      <c r="A124" s="44" t="s">
        <v>85</v>
      </c>
      <c r="B124" s="27">
        <v>53000000</v>
      </c>
    </row>
    <row r="125" spans="1:2" x14ac:dyDescent="0.25">
      <c r="A125" s="44" t="s">
        <v>4281</v>
      </c>
      <c r="B125" s="27">
        <v>800000</v>
      </c>
    </row>
    <row r="126" spans="1:2" x14ac:dyDescent="0.25">
      <c r="A126" s="43" t="s">
        <v>4173</v>
      </c>
      <c r="B126" s="27" t="e">
        <v>#DIV/0!</v>
      </c>
    </row>
    <row r="127" spans="1:2" x14ac:dyDescent="0.25">
      <c r="A127" s="44" t="s">
        <v>4281</v>
      </c>
      <c r="B127" s="27" t="e">
        <v>#DIV/0!</v>
      </c>
    </row>
    <row r="128" spans="1:2" x14ac:dyDescent="0.25">
      <c r="A128" s="43" t="s">
        <v>4200</v>
      </c>
      <c r="B128" s="27" t="e">
        <v>#DIV/0!</v>
      </c>
    </row>
    <row r="129" spans="1:2" x14ac:dyDescent="0.25">
      <c r="A129" s="44" t="s">
        <v>17</v>
      </c>
      <c r="B129" s="27" t="e">
        <v>#DIV/0!</v>
      </c>
    </row>
    <row r="130" spans="1:2" x14ac:dyDescent="0.25">
      <c r="A130" s="43" t="s">
        <v>2523</v>
      </c>
      <c r="B130" s="27" t="e">
        <v>#DIV/0!</v>
      </c>
    </row>
    <row r="131" spans="1:2" x14ac:dyDescent="0.25">
      <c r="A131" s="44" t="s">
        <v>4281</v>
      </c>
      <c r="B131" s="27" t="e">
        <v>#DIV/0!</v>
      </c>
    </row>
    <row r="132" spans="1:2" x14ac:dyDescent="0.25">
      <c r="A132" s="43" t="s">
        <v>3000</v>
      </c>
      <c r="B132" s="27">
        <v>800000</v>
      </c>
    </row>
    <row r="133" spans="1:2" x14ac:dyDescent="0.25">
      <c r="A133" s="44" t="s">
        <v>260</v>
      </c>
      <c r="B133" s="27">
        <v>800000</v>
      </c>
    </row>
    <row r="134" spans="1:2" x14ac:dyDescent="0.25">
      <c r="A134" s="43" t="s">
        <v>240</v>
      </c>
      <c r="B134" s="27">
        <v>5600000</v>
      </c>
    </row>
    <row r="135" spans="1:2" x14ac:dyDescent="0.25">
      <c r="A135" s="44" t="s">
        <v>2935</v>
      </c>
      <c r="B135" s="27">
        <v>3000000</v>
      </c>
    </row>
    <row r="136" spans="1:2" x14ac:dyDescent="0.25">
      <c r="A136" s="44" t="s">
        <v>155</v>
      </c>
      <c r="B136" s="27">
        <v>4000000</v>
      </c>
    </row>
    <row r="137" spans="1:2" x14ac:dyDescent="0.25">
      <c r="A137" s="44" t="s">
        <v>244</v>
      </c>
      <c r="B137" s="27">
        <v>15000000</v>
      </c>
    </row>
    <row r="138" spans="1:2" x14ac:dyDescent="0.25">
      <c r="A138" s="44" t="s">
        <v>4281</v>
      </c>
      <c r="B138" s="27">
        <v>3000000</v>
      </c>
    </row>
    <row r="139" spans="1:2" x14ac:dyDescent="0.25">
      <c r="A139" s="43" t="s">
        <v>3225</v>
      </c>
      <c r="B139" s="27" t="e">
        <v>#DIV/0!</v>
      </c>
    </row>
    <row r="140" spans="1:2" x14ac:dyDescent="0.25">
      <c r="A140" s="44" t="s">
        <v>4281</v>
      </c>
      <c r="B140" s="27" t="e">
        <v>#DIV/0!</v>
      </c>
    </row>
    <row r="141" spans="1:2" x14ac:dyDescent="0.25">
      <c r="A141" s="43" t="s">
        <v>3234</v>
      </c>
      <c r="B141" s="27">
        <v>1200000</v>
      </c>
    </row>
    <row r="142" spans="1:2" x14ac:dyDescent="0.25">
      <c r="A142" s="44" t="s">
        <v>17</v>
      </c>
      <c r="B142" s="27">
        <v>1200000</v>
      </c>
    </row>
    <row r="143" spans="1:2" x14ac:dyDescent="0.25">
      <c r="A143" s="43" t="s">
        <v>2554</v>
      </c>
      <c r="B143" s="27" t="e">
        <v>#DIV/0!</v>
      </c>
    </row>
    <row r="144" spans="1:2" x14ac:dyDescent="0.25">
      <c r="A144" s="44" t="s">
        <v>260</v>
      </c>
      <c r="B144" s="27" t="e">
        <v>#DIV/0!</v>
      </c>
    </row>
    <row r="145" spans="1:2" x14ac:dyDescent="0.25">
      <c r="A145" s="44" t="s">
        <v>4281</v>
      </c>
      <c r="B145" s="27" t="e">
        <v>#DIV/0!</v>
      </c>
    </row>
    <row r="146" spans="1:2" x14ac:dyDescent="0.25">
      <c r="A146" s="43" t="s">
        <v>3091</v>
      </c>
      <c r="B146" s="27" t="e">
        <v>#DIV/0!</v>
      </c>
    </row>
    <row r="147" spans="1:2" x14ac:dyDescent="0.25">
      <c r="A147" s="44" t="s">
        <v>4281</v>
      </c>
      <c r="B147" s="27" t="e">
        <v>#DIV/0!</v>
      </c>
    </row>
    <row r="148" spans="1:2" x14ac:dyDescent="0.25">
      <c r="A148" s="43" t="s">
        <v>4230</v>
      </c>
      <c r="B148" s="27" t="e">
        <v>#DIV/0!</v>
      </c>
    </row>
    <row r="149" spans="1:2" x14ac:dyDescent="0.25">
      <c r="A149" s="44" t="s">
        <v>4281</v>
      </c>
      <c r="B149" s="27" t="e">
        <v>#DIV/0!</v>
      </c>
    </row>
    <row r="150" spans="1:2" x14ac:dyDescent="0.25">
      <c r="A150" s="43" t="s">
        <v>12</v>
      </c>
      <c r="B150" s="27">
        <v>12626455.555555556</v>
      </c>
    </row>
    <row r="151" spans="1:2" x14ac:dyDescent="0.25">
      <c r="A151" s="44">
        <v>300000</v>
      </c>
      <c r="B151" s="27" t="e">
        <v>#DIV/0!</v>
      </c>
    </row>
    <row r="152" spans="1:2" x14ac:dyDescent="0.25">
      <c r="A152" s="44">
        <v>6000000</v>
      </c>
      <c r="B152" s="27"/>
    </row>
    <row r="153" spans="1:2" x14ac:dyDescent="0.25">
      <c r="A153" s="44" t="s">
        <v>66</v>
      </c>
      <c r="B153" s="27" t="e">
        <v>#DIV/0!</v>
      </c>
    </row>
    <row r="154" spans="1:2" x14ac:dyDescent="0.25">
      <c r="A154" s="44" t="s">
        <v>409</v>
      </c>
      <c r="B154" s="27">
        <v>413333.33333333331</v>
      </c>
    </row>
    <row r="155" spans="1:2" x14ac:dyDescent="0.25">
      <c r="A155" s="44" t="s">
        <v>1661</v>
      </c>
      <c r="B155" s="27">
        <v>8000000</v>
      </c>
    </row>
    <row r="156" spans="1:2" x14ac:dyDescent="0.25">
      <c r="A156" s="44" t="s">
        <v>260</v>
      </c>
      <c r="B156" s="27">
        <v>1800000</v>
      </c>
    </row>
    <row r="157" spans="1:2" x14ac:dyDescent="0.25">
      <c r="A157" s="44" t="s">
        <v>1389</v>
      </c>
      <c r="B157" s="27">
        <v>300000</v>
      </c>
    </row>
    <row r="158" spans="1:2" x14ac:dyDescent="0.25">
      <c r="A158" s="44" t="s">
        <v>927</v>
      </c>
      <c r="B158" s="27">
        <v>10000000</v>
      </c>
    </row>
    <row r="159" spans="1:2" x14ac:dyDescent="0.25">
      <c r="A159" s="44" t="s">
        <v>17</v>
      </c>
      <c r="B159" s="27">
        <v>2176050</v>
      </c>
    </row>
    <row r="160" spans="1:2" x14ac:dyDescent="0.25">
      <c r="A160" s="44" t="s">
        <v>155</v>
      </c>
      <c r="B160" s="27">
        <v>8233333.333333333</v>
      </c>
    </row>
    <row r="161" spans="1:2" x14ac:dyDescent="0.25">
      <c r="A161" s="44" t="s">
        <v>114</v>
      </c>
      <c r="B161" s="27">
        <v>57833333.333333336</v>
      </c>
    </row>
    <row r="162" spans="1:2" x14ac:dyDescent="0.25">
      <c r="A162" s="44" t="s">
        <v>244</v>
      </c>
      <c r="B162" s="27">
        <v>75000000</v>
      </c>
    </row>
    <row r="163" spans="1:2" x14ac:dyDescent="0.25">
      <c r="A163" s="44" t="s">
        <v>652</v>
      </c>
      <c r="B163" s="27">
        <v>10000000</v>
      </c>
    </row>
    <row r="164" spans="1:2" x14ac:dyDescent="0.25">
      <c r="A164" s="44" t="s">
        <v>167</v>
      </c>
      <c r="B164" s="27" t="e">
        <v>#DIV/0!</v>
      </c>
    </row>
    <row r="165" spans="1:2" x14ac:dyDescent="0.25">
      <c r="A165" s="44" t="s">
        <v>85</v>
      </c>
      <c r="B165" s="27">
        <v>175000000</v>
      </c>
    </row>
    <row r="166" spans="1:2" x14ac:dyDescent="0.25">
      <c r="A166" s="44" t="s">
        <v>4281</v>
      </c>
      <c r="B166" s="27">
        <v>11521379.310344828</v>
      </c>
    </row>
    <row r="167" spans="1:2" x14ac:dyDescent="0.25">
      <c r="A167" s="43" t="s">
        <v>4017</v>
      </c>
      <c r="B167" s="27" t="e">
        <v>#DIV/0!</v>
      </c>
    </row>
    <row r="168" spans="1:2" x14ac:dyDescent="0.25">
      <c r="A168" s="44" t="s">
        <v>409</v>
      </c>
      <c r="B168" s="27" t="e">
        <v>#DIV/0!</v>
      </c>
    </row>
    <row r="169" spans="1:2" x14ac:dyDescent="0.25">
      <c r="A169" s="43" t="s">
        <v>49</v>
      </c>
      <c r="B169" s="27">
        <v>9478425.9259259254</v>
      </c>
    </row>
    <row r="170" spans="1:2" x14ac:dyDescent="0.25">
      <c r="A170" s="44">
        <v>300000</v>
      </c>
      <c r="B170" s="27" t="e">
        <v>#DIV/0!</v>
      </c>
    </row>
    <row r="171" spans="1:2" x14ac:dyDescent="0.25">
      <c r="A171" s="44" t="s">
        <v>2389</v>
      </c>
      <c r="B171" s="27">
        <v>500000</v>
      </c>
    </row>
    <row r="172" spans="1:2" x14ac:dyDescent="0.25">
      <c r="A172" s="44" t="s">
        <v>66</v>
      </c>
      <c r="B172" s="27" t="e">
        <v>#DIV/0!</v>
      </c>
    </row>
    <row r="173" spans="1:2" x14ac:dyDescent="0.25">
      <c r="A173" s="44" t="s">
        <v>409</v>
      </c>
      <c r="B173" s="27">
        <v>460000</v>
      </c>
    </row>
    <row r="174" spans="1:2" x14ac:dyDescent="0.25">
      <c r="A174" s="44" t="s">
        <v>260</v>
      </c>
      <c r="B174" s="27">
        <v>1501923.076923077</v>
      </c>
    </row>
    <row r="175" spans="1:2" x14ac:dyDescent="0.25">
      <c r="A175" s="44" t="s">
        <v>927</v>
      </c>
      <c r="B175" s="27">
        <v>3500000</v>
      </c>
    </row>
    <row r="176" spans="1:2" x14ac:dyDescent="0.25">
      <c r="A176" s="44" t="s">
        <v>17</v>
      </c>
      <c r="B176" s="27">
        <v>1078000</v>
      </c>
    </row>
    <row r="177" spans="1:2" x14ac:dyDescent="0.25">
      <c r="A177" s="44" t="s">
        <v>155</v>
      </c>
      <c r="B177" s="27">
        <v>27388888.888888888</v>
      </c>
    </row>
    <row r="178" spans="1:2" x14ac:dyDescent="0.25">
      <c r="A178" s="44" t="s">
        <v>114</v>
      </c>
      <c r="B178" s="27">
        <v>25000000</v>
      </c>
    </row>
    <row r="179" spans="1:2" x14ac:dyDescent="0.25">
      <c r="A179" s="44" t="s">
        <v>244</v>
      </c>
      <c r="B179" s="27">
        <v>28333333.333333332</v>
      </c>
    </row>
    <row r="180" spans="1:2" x14ac:dyDescent="0.25">
      <c r="A180" s="44" t="s">
        <v>652</v>
      </c>
      <c r="B180" s="27">
        <v>20000000</v>
      </c>
    </row>
    <row r="181" spans="1:2" x14ac:dyDescent="0.25">
      <c r="A181" s="44" t="s">
        <v>1575</v>
      </c>
      <c r="B181" s="27">
        <v>41000000</v>
      </c>
    </row>
    <row r="182" spans="1:2" x14ac:dyDescent="0.25">
      <c r="A182" s="44" t="s">
        <v>4281</v>
      </c>
      <c r="B182" s="27">
        <v>3812500</v>
      </c>
    </row>
    <row r="183" spans="1:2" x14ac:dyDescent="0.25">
      <c r="A183" s="43" t="s">
        <v>4238</v>
      </c>
      <c r="B183" s="27">
        <v>3000000</v>
      </c>
    </row>
    <row r="184" spans="1:2" x14ac:dyDescent="0.25">
      <c r="A184" s="44" t="s">
        <v>4281</v>
      </c>
      <c r="B184" s="27">
        <v>3000000</v>
      </c>
    </row>
    <row r="185" spans="1:2" x14ac:dyDescent="0.25">
      <c r="A185" s="43" t="s">
        <v>68</v>
      </c>
      <c r="B185" s="27">
        <v>12433333.333333334</v>
      </c>
    </row>
    <row r="186" spans="1:2" x14ac:dyDescent="0.25">
      <c r="A186" s="44" t="s">
        <v>409</v>
      </c>
      <c r="B186" s="27">
        <v>5000000</v>
      </c>
    </row>
    <row r="187" spans="1:2" x14ac:dyDescent="0.25">
      <c r="A187" s="44" t="s">
        <v>260</v>
      </c>
      <c r="B187" s="27">
        <v>2020000</v>
      </c>
    </row>
    <row r="188" spans="1:2" x14ac:dyDescent="0.25">
      <c r="A188" s="44" t="s">
        <v>17</v>
      </c>
      <c r="B188" s="27">
        <v>3525000</v>
      </c>
    </row>
    <row r="189" spans="1:2" x14ac:dyDescent="0.25">
      <c r="A189" s="44" t="s">
        <v>155</v>
      </c>
      <c r="B189" s="27">
        <v>15750000</v>
      </c>
    </row>
    <row r="190" spans="1:2" x14ac:dyDescent="0.25">
      <c r="A190" s="44" t="s">
        <v>244</v>
      </c>
      <c r="B190" s="27">
        <v>65000000</v>
      </c>
    </row>
    <row r="191" spans="1:2" x14ac:dyDescent="0.25">
      <c r="A191" s="44" t="s">
        <v>4281</v>
      </c>
      <c r="B191" s="27">
        <v>17316666.666666668</v>
      </c>
    </row>
    <row r="192" spans="1:2" x14ac:dyDescent="0.25">
      <c r="A192" s="43" t="s">
        <v>4248</v>
      </c>
      <c r="B192" s="27"/>
    </row>
    <row r="193" spans="1:2" x14ac:dyDescent="0.25">
      <c r="A193" s="44" t="s">
        <v>4281</v>
      </c>
      <c r="B193" s="27"/>
    </row>
    <row r="194" spans="1:2" x14ac:dyDescent="0.25">
      <c r="A194" s="43" t="s">
        <v>3110</v>
      </c>
      <c r="B194" s="27" t="e">
        <v>#DIV/0!</v>
      </c>
    </row>
    <row r="195" spans="1:2" x14ac:dyDescent="0.25">
      <c r="A195" s="44" t="s">
        <v>260</v>
      </c>
      <c r="B195" s="27" t="e">
        <v>#DIV/0!</v>
      </c>
    </row>
    <row r="196" spans="1:2" x14ac:dyDescent="0.25">
      <c r="A196" s="43" t="s">
        <v>254</v>
      </c>
      <c r="B196" s="27" t="e">
        <v>#DIV/0!</v>
      </c>
    </row>
    <row r="197" spans="1:2" x14ac:dyDescent="0.25">
      <c r="A197" s="44" t="s">
        <v>260</v>
      </c>
      <c r="B197" s="27" t="e">
        <v>#DIV/0!</v>
      </c>
    </row>
    <row r="198" spans="1:2" x14ac:dyDescent="0.25">
      <c r="A198" s="43" t="s">
        <v>3193</v>
      </c>
      <c r="B198" s="27">
        <v>100000</v>
      </c>
    </row>
    <row r="199" spans="1:2" x14ac:dyDescent="0.25">
      <c r="A199" s="44" t="s">
        <v>17</v>
      </c>
      <c r="B199" s="27">
        <v>100000</v>
      </c>
    </row>
    <row r="200" spans="1:2" x14ac:dyDescent="0.25">
      <c r="A200" s="43" t="s">
        <v>273</v>
      </c>
      <c r="B200" s="27" t="e">
        <v>#DIV/0!</v>
      </c>
    </row>
    <row r="201" spans="1:2" x14ac:dyDescent="0.25">
      <c r="A201" s="44" t="s">
        <v>4281</v>
      </c>
      <c r="B201" s="27" t="e">
        <v>#DIV/0!</v>
      </c>
    </row>
    <row r="202" spans="1:2" x14ac:dyDescent="0.25">
      <c r="A202" s="43" t="s">
        <v>3119</v>
      </c>
      <c r="B202" s="27" t="e">
        <v>#DIV/0!</v>
      </c>
    </row>
    <row r="203" spans="1:2" x14ac:dyDescent="0.25">
      <c r="A203" s="44" t="s">
        <v>17</v>
      </c>
      <c r="B203" s="27" t="e">
        <v>#DIV/0!</v>
      </c>
    </row>
    <row r="204" spans="1:2" x14ac:dyDescent="0.25">
      <c r="A204" s="43" t="s">
        <v>356</v>
      </c>
      <c r="B204" s="27">
        <v>13304800</v>
      </c>
    </row>
    <row r="205" spans="1:2" x14ac:dyDescent="0.25">
      <c r="A205" s="44" t="s">
        <v>409</v>
      </c>
      <c r="B205" s="27">
        <v>1100000</v>
      </c>
    </row>
    <row r="206" spans="1:2" x14ac:dyDescent="0.25">
      <c r="A206" s="44" t="s">
        <v>260</v>
      </c>
      <c r="B206" s="27">
        <v>3000000</v>
      </c>
    </row>
    <row r="207" spans="1:2" x14ac:dyDescent="0.25">
      <c r="A207" s="44" t="s">
        <v>1389</v>
      </c>
      <c r="B207" s="27">
        <v>1200000</v>
      </c>
    </row>
    <row r="208" spans="1:2" x14ac:dyDescent="0.25">
      <c r="A208" s="44" t="s">
        <v>17</v>
      </c>
      <c r="B208" s="27">
        <v>1844000</v>
      </c>
    </row>
    <row r="209" spans="1:2" x14ac:dyDescent="0.25">
      <c r="A209" s="44" t="s">
        <v>155</v>
      </c>
      <c r="B209" s="27">
        <v>6966666.666666667</v>
      </c>
    </row>
    <row r="210" spans="1:2" x14ac:dyDescent="0.25">
      <c r="A210" s="44" t="s">
        <v>114</v>
      </c>
      <c r="B210" s="27">
        <v>20000000</v>
      </c>
    </row>
    <row r="211" spans="1:2" x14ac:dyDescent="0.25">
      <c r="A211" s="44" t="s">
        <v>244</v>
      </c>
      <c r="B211" s="27">
        <v>30000000</v>
      </c>
    </row>
    <row r="212" spans="1:2" x14ac:dyDescent="0.25">
      <c r="A212" s="44" t="s">
        <v>652</v>
      </c>
      <c r="B212" s="27">
        <v>110000000</v>
      </c>
    </row>
    <row r="213" spans="1:2" x14ac:dyDescent="0.25">
      <c r="A213" s="44" t="s">
        <v>4281</v>
      </c>
      <c r="B213" s="27">
        <v>2875000</v>
      </c>
    </row>
    <row r="214" spans="1:2" x14ac:dyDescent="0.25">
      <c r="A214" s="43" t="s">
        <v>3211</v>
      </c>
      <c r="B214" s="27" t="e">
        <v>#DIV/0!</v>
      </c>
    </row>
    <row r="215" spans="1:2" x14ac:dyDescent="0.25">
      <c r="A215" s="44" t="s">
        <v>4281</v>
      </c>
      <c r="B215" s="27" t="e">
        <v>#DIV/0!</v>
      </c>
    </row>
    <row r="216" spans="1:2" x14ac:dyDescent="0.25">
      <c r="A216" s="43" t="s">
        <v>2712</v>
      </c>
      <c r="B216" s="27" t="e">
        <v>#DIV/0!</v>
      </c>
    </row>
    <row r="217" spans="1:2" x14ac:dyDescent="0.25">
      <c r="A217" s="44" t="s">
        <v>17</v>
      </c>
      <c r="B217" s="27" t="e">
        <v>#DIV/0!</v>
      </c>
    </row>
    <row r="218" spans="1:2" x14ac:dyDescent="0.25">
      <c r="A218" s="43" t="s">
        <v>3082</v>
      </c>
      <c r="B218" s="27" t="e">
        <v>#DIV/0!</v>
      </c>
    </row>
    <row r="219" spans="1:2" x14ac:dyDescent="0.25">
      <c r="A219" s="44" t="s">
        <v>17</v>
      </c>
      <c r="B219" s="27" t="e">
        <v>#DIV/0!</v>
      </c>
    </row>
    <row r="220" spans="1:2" x14ac:dyDescent="0.25">
      <c r="A220" s="43" t="s">
        <v>3123</v>
      </c>
      <c r="B220" s="27" t="e">
        <v>#DIV/0!</v>
      </c>
    </row>
    <row r="221" spans="1:2" x14ac:dyDescent="0.25">
      <c r="A221" s="44" t="s">
        <v>155</v>
      </c>
      <c r="B221" s="27" t="e">
        <v>#DIV/0!</v>
      </c>
    </row>
    <row r="222" spans="1:2" x14ac:dyDescent="0.25">
      <c r="A222" s="43" t="s">
        <v>268</v>
      </c>
      <c r="B222" s="27">
        <v>15000000</v>
      </c>
    </row>
    <row r="223" spans="1:2" x14ac:dyDescent="0.25">
      <c r="A223" s="44" t="s">
        <v>4281</v>
      </c>
      <c r="B223" s="27">
        <v>15000000</v>
      </c>
    </row>
    <row r="224" spans="1:2" x14ac:dyDescent="0.25">
      <c r="A224" s="43" t="s">
        <v>3138</v>
      </c>
      <c r="B224" s="27" t="e">
        <v>#DIV/0!</v>
      </c>
    </row>
    <row r="225" spans="1:2" x14ac:dyDescent="0.25">
      <c r="A225" s="44" t="s">
        <v>4281</v>
      </c>
      <c r="B225" s="27" t="e">
        <v>#DIV/0!</v>
      </c>
    </row>
    <row r="226" spans="1:2" x14ac:dyDescent="0.25">
      <c r="A226" s="43" t="s">
        <v>3161</v>
      </c>
      <c r="B226" s="27">
        <v>1000000</v>
      </c>
    </row>
    <row r="227" spans="1:2" x14ac:dyDescent="0.25">
      <c r="A227" s="44" t="s">
        <v>17</v>
      </c>
      <c r="B227" s="27">
        <v>1000000</v>
      </c>
    </row>
    <row r="228" spans="1:2" x14ac:dyDescent="0.25">
      <c r="A228" s="43" t="s">
        <v>3197</v>
      </c>
      <c r="B228" s="27" t="e">
        <v>#DIV/0!</v>
      </c>
    </row>
    <row r="229" spans="1:2" x14ac:dyDescent="0.25">
      <c r="A229" s="44" t="s">
        <v>17</v>
      </c>
      <c r="B229" s="27" t="e">
        <v>#DIV/0!</v>
      </c>
    </row>
    <row r="230" spans="1:2" x14ac:dyDescent="0.25">
      <c r="A230" s="43" t="s">
        <v>3156</v>
      </c>
      <c r="B230" s="27">
        <v>2050000</v>
      </c>
    </row>
    <row r="231" spans="1:2" x14ac:dyDescent="0.25">
      <c r="A231" s="44" t="s">
        <v>409</v>
      </c>
      <c r="B231" s="27">
        <v>100000</v>
      </c>
    </row>
    <row r="232" spans="1:2" x14ac:dyDescent="0.25">
      <c r="A232" s="44" t="s">
        <v>155</v>
      </c>
      <c r="B232" s="27">
        <v>4000000</v>
      </c>
    </row>
    <row r="233" spans="1:2" x14ac:dyDescent="0.25">
      <c r="A233" s="43" t="s">
        <v>3216</v>
      </c>
      <c r="B233" s="27" t="e">
        <v>#DIV/0!</v>
      </c>
    </row>
    <row r="234" spans="1:2" x14ac:dyDescent="0.25">
      <c r="A234" s="44" t="s">
        <v>260</v>
      </c>
      <c r="B234" s="27" t="e">
        <v>#DIV/0!</v>
      </c>
    </row>
    <row r="235" spans="1:2" x14ac:dyDescent="0.25">
      <c r="A235" s="43" t="s">
        <v>3072</v>
      </c>
      <c r="B235" s="27">
        <v>2612500</v>
      </c>
    </row>
    <row r="236" spans="1:2" x14ac:dyDescent="0.25">
      <c r="A236" s="44" t="s">
        <v>66</v>
      </c>
      <c r="B236" s="27" t="e">
        <v>#DIV/0!</v>
      </c>
    </row>
    <row r="237" spans="1:2" x14ac:dyDescent="0.25">
      <c r="A237" s="44" t="s">
        <v>409</v>
      </c>
      <c r="B237" s="27">
        <v>225000</v>
      </c>
    </row>
    <row r="238" spans="1:2" x14ac:dyDescent="0.25">
      <c r="A238" s="44" t="s">
        <v>17</v>
      </c>
      <c r="B238" s="27" t="e">
        <v>#DIV/0!</v>
      </c>
    </row>
    <row r="239" spans="1:2" x14ac:dyDescent="0.25">
      <c r="A239" s="44" t="s">
        <v>155</v>
      </c>
      <c r="B239" s="27">
        <v>5000000</v>
      </c>
    </row>
    <row r="240" spans="1:2" x14ac:dyDescent="0.25">
      <c r="A240" s="44" t="s">
        <v>4281</v>
      </c>
      <c r="B240" s="27" t="e">
        <v>#DIV/0!</v>
      </c>
    </row>
    <row r="241" spans="1:2" x14ac:dyDescent="0.25">
      <c r="A241" s="43" t="s">
        <v>3184</v>
      </c>
      <c r="B241" s="27">
        <v>200000</v>
      </c>
    </row>
    <row r="242" spans="1:2" x14ac:dyDescent="0.25">
      <c r="A242" s="44" t="s">
        <v>17</v>
      </c>
      <c r="B242" s="27">
        <v>200000</v>
      </c>
    </row>
    <row r="243" spans="1:2" x14ac:dyDescent="0.25">
      <c r="A243" s="43" t="s">
        <v>3077</v>
      </c>
      <c r="B243" s="27" t="e">
        <v>#DIV/0!</v>
      </c>
    </row>
    <row r="244" spans="1:2" x14ac:dyDescent="0.25">
      <c r="A244" s="44" t="s">
        <v>260</v>
      </c>
      <c r="B244" s="27" t="e">
        <v>#DIV/0!</v>
      </c>
    </row>
    <row r="245" spans="1:2" x14ac:dyDescent="0.25">
      <c r="A245" s="43" t="s">
        <v>4212</v>
      </c>
      <c r="B245" s="27">
        <v>300000</v>
      </c>
    </row>
    <row r="246" spans="1:2" x14ac:dyDescent="0.25">
      <c r="A246" s="44" t="s">
        <v>17</v>
      </c>
      <c r="B246" s="27">
        <v>300000</v>
      </c>
    </row>
    <row r="247" spans="1:2" x14ac:dyDescent="0.25">
      <c r="A247" s="43" t="s">
        <v>2830</v>
      </c>
      <c r="B247" s="27">
        <v>10000000</v>
      </c>
    </row>
    <row r="248" spans="1:2" x14ac:dyDescent="0.25">
      <c r="A248" s="44" t="s">
        <v>4281</v>
      </c>
      <c r="B248" s="27">
        <v>10000000</v>
      </c>
    </row>
    <row r="249" spans="1:2" x14ac:dyDescent="0.25">
      <c r="A249" s="43" t="s">
        <v>3221</v>
      </c>
      <c r="B249" s="27" t="e">
        <v>#DIV/0!</v>
      </c>
    </row>
    <row r="250" spans="1:2" x14ac:dyDescent="0.25">
      <c r="A250" s="44" t="s">
        <v>4281</v>
      </c>
      <c r="B250" s="27" t="e">
        <v>#DIV/0!</v>
      </c>
    </row>
    <row r="251" spans="1:2" x14ac:dyDescent="0.25">
      <c r="A251" s="43" t="s">
        <v>4281</v>
      </c>
      <c r="B251" s="27"/>
    </row>
    <row r="252" spans="1:2" x14ac:dyDescent="0.25">
      <c r="A252" s="44" t="s">
        <v>4281</v>
      </c>
      <c r="B252" s="27"/>
    </row>
    <row r="253" spans="1:2" x14ac:dyDescent="0.25">
      <c r="A253" s="43" t="s">
        <v>4271</v>
      </c>
      <c r="B253" s="27">
        <v>18977374.777975135</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X1195"/>
  <sheetViews>
    <sheetView topLeftCell="I1" workbookViewId="0">
      <pane ySplit="1" topLeftCell="A2" activePane="bottomLeft" state="frozen"/>
      <selection activeCell="I1" sqref="I1"/>
      <selection pane="bottomLeft" sqref="A1:XFD1048576"/>
    </sheetView>
  </sheetViews>
  <sheetFormatPr defaultColWidth="12.6640625" defaultRowHeight="15.75" customHeight="1" x14ac:dyDescent="0.25"/>
  <cols>
    <col min="1" max="1" width="27" style="7" bestFit="1" customWidth="1"/>
    <col min="2" max="2" width="10.21875" style="7" bestFit="1" customWidth="1"/>
    <col min="3" max="3" width="4" style="7" bestFit="1" customWidth="1"/>
    <col min="4" max="4" width="29.88671875" style="7" bestFit="1" customWidth="1"/>
    <col min="5" max="5" width="118.5546875" style="7" bestFit="1" customWidth="1"/>
    <col min="6" max="6" width="208.33203125" style="7" bestFit="1" customWidth="1"/>
    <col min="7" max="7" width="106.21875" style="7" bestFit="1" customWidth="1"/>
    <col min="8" max="8" width="79.33203125" style="7" bestFit="1" customWidth="1"/>
    <col min="9" max="9" width="28.109375" style="7" bestFit="1" customWidth="1"/>
    <col min="10" max="10" width="11.5546875" style="7" bestFit="1" customWidth="1"/>
    <col min="11" max="11" width="8.6640625" style="7" bestFit="1" customWidth="1"/>
    <col min="12" max="12" width="139" style="7" bestFit="1" customWidth="1"/>
    <col min="13" max="13" width="5.6640625" style="7" bestFit="1" customWidth="1"/>
    <col min="14" max="14" width="8.109375" style="7" bestFit="1" customWidth="1"/>
    <col min="15" max="15" width="139.5546875" style="7" bestFit="1" customWidth="1"/>
    <col min="16" max="16384" width="12.6640625" style="7"/>
  </cols>
  <sheetData>
    <row r="1" spans="1:24" ht="15.75" customHeight="1" x14ac:dyDescent="0.25">
      <c r="A1" s="5" t="s">
        <v>0</v>
      </c>
      <c r="B1" s="5" t="s">
        <v>1</v>
      </c>
      <c r="C1" s="5" t="s">
        <v>2</v>
      </c>
      <c r="D1" s="5" t="s">
        <v>3</v>
      </c>
      <c r="E1" s="5" t="s">
        <v>4</v>
      </c>
      <c r="F1" s="5" t="s">
        <v>5</v>
      </c>
      <c r="G1" s="5" t="s">
        <v>6</v>
      </c>
      <c r="H1" s="5" t="s">
        <v>7</v>
      </c>
      <c r="I1" s="5" t="s">
        <v>8</v>
      </c>
      <c r="J1" s="5" t="s">
        <v>9</v>
      </c>
      <c r="K1" s="5" t="s">
        <v>10</v>
      </c>
      <c r="L1" s="6" t="s">
        <v>2</v>
      </c>
      <c r="M1" s="6" t="s">
        <v>2</v>
      </c>
      <c r="N1" s="6" t="s">
        <v>2</v>
      </c>
      <c r="O1" s="12" t="s">
        <v>4285</v>
      </c>
      <c r="P1" s="12" t="s">
        <v>4277</v>
      </c>
      <c r="Q1" s="12" t="s">
        <v>4286</v>
      </c>
      <c r="R1" s="7" t="s">
        <v>4287</v>
      </c>
    </row>
    <row r="2" spans="1:24" ht="15.75" customHeight="1" x14ac:dyDescent="0.3">
      <c r="A2" s="8" t="s">
        <v>18</v>
      </c>
      <c r="B2" s="9">
        <v>1963</v>
      </c>
      <c r="C2" s="8" t="str">
        <f>LEFT(B2,3)</f>
        <v>196</v>
      </c>
      <c r="D2" s="8" t="s">
        <v>19</v>
      </c>
      <c r="E2" s="8" t="s">
        <v>20</v>
      </c>
      <c r="F2" s="8" t="s">
        <v>21</v>
      </c>
      <c r="G2" s="8" t="s">
        <v>22</v>
      </c>
      <c r="H2" s="8" t="s">
        <v>23</v>
      </c>
      <c r="I2" s="9">
        <v>60000000</v>
      </c>
      <c r="J2" s="8"/>
      <c r="K2" s="9">
        <v>10</v>
      </c>
      <c r="L2" s="10" t="str">
        <f>CONCATENATE(D2,"-",E2)</f>
        <v>Bangalore-Furniture</v>
      </c>
      <c r="M2" s="10" t="str">
        <f ca="1">IFERROR(_xludf.ifs(AND(I2&gt;45000000,OR(D2="Delhi",D2="Banglore",D2="Pune",D2="Mumbai")),"Cat A",AND(I2&gt;4500000,OR(D2="Gurugram",D2="Surat",D2="Jaipur",D2="Hyderabad")),"Cat B"),"Cat C")</f>
        <v>Cat C</v>
      </c>
      <c r="N2" s="10" t="e">
        <f t="array" aca="1" ref="N2" ca="1">_xludf.xlookup(D2,Tier!A:A,Tier!B:B)</f>
        <v>#NAME?</v>
      </c>
      <c r="O2" s="7" t="str">
        <f>CONCATENATE(D2," -",E2)</f>
        <v>Bangalore -Furniture</v>
      </c>
      <c r="P2" s="7" t="str">
        <f>LEFT(B2,3)</f>
        <v>196</v>
      </c>
      <c r="Q2" s="7" t="str">
        <f>IF(AND(I2&gt;4500000,OR(D2="BANGALORE",D2="PUNE",D2="MUMBAI",D2="DELHI")),"CAT A",IF(AND(I2&gt;450000,OR(D2="GURUGRAM",D2="SURAT",D2="JAIPUR",D2="HYDERABAD",)),"CAT B","CAT C"))</f>
        <v>CAT A</v>
      </c>
      <c r="R2" s="7" t="str">
        <f>_xlfn.XLOOKUP('Indian Startups'!D3,Tier!A:A,Tier!B:B)</f>
        <v>Tier 1</v>
      </c>
    </row>
    <row r="3" spans="1:24" ht="15.75" customHeight="1" x14ac:dyDescent="0.3">
      <c r="A3" s="8" t="s">
        <v>11</v>
      </c>
      <c r="B3" s="8">
        <v>1961</v>
      </c>
      <c r="C3" s="8" t="str">
        <f>LEFT(B3,3)</f>
        <v>196</v>
      </c>
      <c r="D3" s="8" t="s">
        <v>12</v>
      </c>
      <c r="E3" s="8" t="s">
        <v>13</v>
      </c>
      <c r="F3" s="8" t="s">
        <v>14</v>
      </c>
      <c r="G3" s="8" t="s">
        <v>15</v>
      </c>
      <c r="H3" s="8" t="s">
        <v>16</v>
      </c>
      <c r="I3" s="9">
        <v>1000</v>
      </c>
      <c r="J3" s="8" t="s">
        <v>17</v>
      </c>
      <c r="K3" s="9">
        <v>8</v>
      </c>
      <c r="L3" s="10" t="str">
        <f>CONCATENATE(D3,"-",E3)</f>
        <v>Mumbai-Logistics</v>
      </c>
      <c r="M3" s="10" t="str">
        <f ca="1">IFERROR(_xludf.ifs(AND(I3&gt;45000000,OR(D3="Delhi",D3="Banglore",D3="Pune",D3="Mumbai")),"Cat A",AND(I3&gt;4500000,OR(D3="Gurugram",D3="Surat",D3="Jaipur",D3="Hyderabad")),"Cat B"),"Cat C")</f>
        <v>Cat C</v>
      </c>
      <c r="N3" s="10" t="e">
        <f t="array" aca="1" ref="N3" ca="1">_xludf.xlookup(D3,Tier!A:A,Tier!B:B)</f>
        <v>#NAME?</v>
      </c>
      <c r="O3" s="7" t="str">
        <f>CONCATENATE(D3," -",E3)</f>
        <v>Mumbai -Logistics</v>
      </c>
      <c r="P3" s="7" t="str">
        <f>LEFT(B3,3)</f>
        <v>196</v>
      </c>
      <c r="Q3" s="7" t="str">
        <f>IF(AND(I3&gt;4500000,OR(D3="BANGALORE",D3="PUNE",D3="MUMBAI",D3="DELHI")),"CAT A",IF(AND(I3&gt;450000,OR(D3="GURUGRAM",D3="SURAT",D3="JAIPUR",D3="HYDERABAD",)),"CAT B","CAT C"))</f>
        <v>CAT C</v>
      </c>
      <c r="R3" s="7" t="str">
        <f>_xlfn.XLOOKUP('Indian Startups'!D2,Tier!A:A,Tier!B:B)</f>
        <v>Tier 1</v>
      </c>
    </row>
    <row r="4" spans="1:24" ht="15.75" customHeight="1" x14ac:dyDescent="0.3">
      <c r="A4" s="8" t="s">
        <v>24</v>
      </c>
      <c r="B4" s="9">
        <v>1978</v>
      </c>
      <c r="C4" s="8" t="str">
        <f>LEFT(B4,3)</f>
        <v>197</v>
      </c>
      <c r="D4" s="8" t="s">
        <v>19</v>
      </c>
      <c r="E4" s="8" t="s">
        <v>25</v>
      </c>
      <c r="F4" s="8" t="s">
        <v>26</v>
      </c>
      <c r="G4" s="8" t="s">
        <v>27</v>
      </c>
      <c r="H4" s="8" t="s">
        <v>28</v>
      </c>
      <c r="I4" s="9" t="s">
        <v>29</v>
      </c>
      <c r="J4" s="8"/>
      <c r="K4" s="9">
        <v>1</v>
      </c>
      <c r="L4" s="10" t="str">
        <f>CONCATENATE(D4,"-",E4)</f>
        <v>Bangalore-BioTechnology</v>
      </c>
      <c r="M4" s="10" t="str">
        <f ca="1">IFERROR(_xludf.ifs(AND(I4&gt;45000000,OR(D4="Delhi",D4="Banglore",D4="Pune",D4="Mumbai")),"Cat A",AND(I4&gt;4500000,OR(D4="Gurugram",D4="Surat",D4="Jaipur",D4="Hyderabad")),"Cat B"),"Cat C")</f>
        <v>Cat C</v>
      </c>
      <c r="N4" s="10" t="e">
        <f t="array" aca="1" ref="N4" ca="1">_xludf.xlookup(D4,Tier!A:A,Tier!B:B)</f>
        <v>#NAME?</v>
      </c>
      <c r="O4" s="7" t="str">
        <f>CONCATENATE(D4," -",E4)</f>
        <v>Bangalore -BioTechnology</v>
      </c>
      <c r="P4" s="7" t="str">
        <f>LEFT(B4,3)</f>
        <v>197</v>
      </c>
      <c r="Q4" s="7" t="str">
        <f>IF(AND(I4&gt;4500000,OR(D4="BANGALORE",D4="PUNE",D4="MUMBAI",D4="DELHI")),"CAT A",IF(AND(I4&gt;450000,OR(D4="GURUGRAM",D4="SURAT",D4="JAIPUR",D4="HYDERABAD",)),"CAT B","CAT C"))</f>
        <v>CAT A</v>
      </c>
      <c r="R4" s="7" t="str">
        <f>_xlfn.XLOOKUP('Indian Startups'!D4,Tier!A:A,Tier!B:B)</f>
        <v>Tier 1</v>
      </c>
    </row>
    <row r="5" spans="1:24" ht="15.75" customHeight="1" x14ac:dyDescent="0.3">
      <c r="A5" s="8" t="s">
        <v>30</v>
      </c>
      <c r="B5" s="9">
        <v>1989</v>
      </c>
      <c r="C5" s="8" t="str">
        <f>LEFT(B5,3)</f>
        <v>198</v>
      </c>
      <c r="D5" s="8" t="s">
        <v>12</v>
      </c>
      <c r="E5" s="8" t="s">
        <v>31</v>
      </c>
      <c r="F5" s="8" t="s">
        <v>32</v>
      </c>
      <c r="G5" s="8" t="s">
        <v>33</v>
      </c>
      <c r="H5" s="8" t="s">
        <v>34</v>
      </c>
      <c r="I5" s="9" t="s">
        <v>35</v>
      </c>
      <c r="J5" s="8" t="s">
        <v>17</v>
      </c>
      <c r="K5" s="9">
        <v>4</v>
      </c>
      <c r="L5" s="10" t="str">
        <f>CONCATENATE(D5,"-",E5)</f>
        <v>Mumbai-Renewable Energy</v>
      </c>
      <c r="M5" s="10" t="str">
        <f ca="1">IFERROR(_xludf.ifs(AND(I5&gt;45000000,OR(D5="Delhi",D5="Banglore",D5="Pune",D5="Mumbai")),"Cat A",AND(I5&gt;4500000,OR(D5="Gurugram",D5="Surat",D5="Jaipur",D5="Hyderabad")),"Cat B"),"Cat C")</f>
        <v>Cat C</v>
      </c>
      <c r="N5" s="10" t="e">
        <f t="array" aca="1" ref="N5" ca="1">_xludf.xlookup(D5,Tier!A:A,Tier!B:B)</f>
        <v>#NAME?</v>
      </c>
      <c r="O5" s="7" t="str">
        <f>CONCATENATE(D5," -",E5)</f>
        <v>Mumbai -Renewable Energy</v>
      </c>
      <c r="P5" s="7" t="str">
        <f>LEFT(B5,3)</f>
        <v>198</v>
      </c>
      <c r="Q5" s="7" t="str">
        <f>IF(AND(I5&gt;4500000,OR(D5="BANGALORE",D5="PUNE",D5="MUMBAI",D5="DELHI")),"CAT A",IF(AND(I5&gt;450000,OR(D5="GURUGRAM",D5="SURAT",D5="JAIPUR",D5="HYDERABAD",)),"CAT B","CAT C"))</f>
        <v>CAT A</v>
      </c>
      <c r="R5" s="7" t="str">
        <f>_xlfn.XLOOKUP('Indian Startups'!D5,Tier!A:A,Tier!B:B)</f>
        <v>Tier 1</v>
      </c>
    </row>
    <row r="6" spans="1:24" ht="15.75" customHeight="1" x14ac:dyDescent="0.3">
      <c r="A6" s="8" t="s">
        <v>36</v>
      </c>
      <c r="B6" s="9">
        <v>1984</v>
      </c>
      <c r="C6" s="8" t="str">
        <f>LEFT(B6,3)</f>
        <v>198</v>
      </c>
      <c r="D6" s="8" t="s">
        <v>37</v>
      </c>
      <c r="E6" s="8" t="s">
        <v>38</v>
      </c>
      <c r="F6" s="8" t="s">
        <v>39</v>
      </c>
      <c r="G6" s="8" t="s">
        <v>40</v>
      </c>
      <c r="H6" s="8" t="s">
        <v>41</v>
      </c>
      <c r="I6" s="9" t="s">
        <v>42</v>
      </c>
      <c r="J6" s="8"/>
      <c r="K6" s="9">
        <v>3</v>
      </c>
      <c r="L6" s="10" t="str">
        <f>CONCATENATE(D6,"-",E6)</f>
        <v>Chennai-FinTech</v>
      </c>
      <c r="M6" s="10" t="str">
        <f ca="1">IFERROR(_xludf.ifs(AND(I6&gt;45000000,OR(D6="Delhi",D6="Banglore",D6="Pune",D6="Mumbai")),"Cat A",AND(I6&gt;4500000,OR(D6="Gurugram",D6="Surat",D6="Jaipur",D6="Hyderabad")),"Cat B"),"Cat C")</f>
        <v>Cat C</v>
      </c>
      <c r="N6" s="10" t="e">
        <f t="array" aca="1" ref="N6" ca="1">_xludf.xlookup(D6,Tier!A:A,Tier!B:B)</f>
        <v>#NAME?</v>
      </c>
      <c r="O6" s="7" t="str">
        <f>CONCATENATE(D6," -",E6)</f>
        <v>Chennai -FinTech</v>
      </c>
      <c r="P6" s="7" t="str">
        <f>LEFT(B6,3)</f>
        <v>198</v>
      </c>
      <c r="Q6" s="7" t="str">
        <f>IF(AND(I6&gt;4500000,OR(D6="BANGALORE",D6="PUNE",D6="MUMBAI",D6="DELHI")),"CAT A",IF(AND(I6&gt;450000,OR(D6="GURUGRAM",D6="SURAT",D6="JAIPUR",D6="HYDERABAD",)),"CAT B","CAT C"))</f>
        <v>CAT C</v>
      </c>
      <c r="R6" s="7" t="str">
        <f>_xlfn.XLOOKUP('Indian Startups'!D6,Tier!A:A,Tier!B:B)</f>
        <v>Tier 2</v>
      </c>
    </row>
    <row r="7" spans="1:24" ht="15.75" customHeight="1" x14ac:dyDescent="0.3">
      <c r="A7" s="8" t="s">
        <v>43</v>
      </c>
      <c r="B7" s="9">
        <v>1989</v>
      </c>
      <c r="C7" s="8" t="str">
        <f>LEFT(B7,3)</f>
        <v>198</v>
      </c>
      <c r="D7" s="8" t="s">
        <v>44</v>
      </c>
      <c r="E7" s="8" t="s">
        <v>45</v>
      </c>
      <c r="F7" s="8" t="s">
        <v>46</v>
      </c>
      <c r="G7" s="8" t="s">
        <v>47</v>
      </c>
      <c r="H7" s="8"/>
      <c r="I7" s="9">
        <v>4000000</v>
      </c>
      <c r="J7" s="8"/>
      <c r="K7" s="9">
        <v>10</v>
      </c>
      <c r="L7" s="10" t="str">
        <f>CONCATENATE(D7,"-",E7)</f>
        <v>Gurugram-Health, Wellness &amp; Fitness</v>
      </c>
      <c r="M7" s="10" t="str">
        <f ca="1">IFERROR(_xludf.ifs(AND(I7&gt;45000000,OR(D7="Delhi",D7="Banglore",D7="Pune",D7="Mumbai")),"Cat A",AND(I7&gt;4500000,OR(D7="Gurugram",D7="Surat",D7="Jaipur",D7="Hyderabad")),"Cat B"),"Cat C")</f>
        <v>Cat C</v>
      </c>
      <c r="N7" s="10" t="e">
        <f t="array" aca="1" ref="N7" ca="1">_xludf.xlookup(D7,Tier!A:A,Tier!B:B)</f>
        <v>#NAME?</v>
      </c>
      <c r="O7" s="7" t="str">
        <f>CONCATENATE(D7," -",E7)</f>
        <v>Gurugram -Health, Wellness &amp; Fitness</v>
      </c>
      <c r="P7" s="7" t="str">
        <f>LEFT(B7,3)</f>
        <v>198</v>
      </c>
      <c r="Q7" s="7" t="str">
        <f>IF(AND(I7&gt;4500000,OR(D7="BANGALORE",D7="PUNE",D7="MUMBAI",D7="DELHI")),"CAT A",IF(AND(I7&gt;450000,OR(D7="GURUGRAM",D7="SURAT",D7="JAIPUR",D7="HYDERABAD",)),"CAT B","CAT C"))</f>
        <v>CAT B</v>
      </c>
      <c r="R7" s="7" t="str">
        <f>_xlfn.XLOOKUP('Indian Startups'!D7,Tier!A:A,Tier!B:B)</f>
        <v>Tier 2</v>
      </c>
      <c r="U7" s="13"/>
      <c r="X7" s="13"/>
    </row>
    <row r="8" spans="1:24" ht="15.75" customHeight="1" x14ac:dyDescent="0.3">
      <c r="A8" s="8" t="s">
        <v>79</v>
      </c>
      <c r="B8" s="9">
        <v>1994</v>
      </c>
      <c r="C8" s="8" t="str">
        <f>LEFT(B8,3)</f>
        <v>199</v>
      </c>
      <c r="D8" s="8" t="s">
        <v>80</v>
      </c>
      <c r="E8" s="8" t="s">
        <v>81</v>
      </c>
      <c r="F8" s="8" t="s">
        <v>82</v>
      </c>
      <c r="G8" s="8" t="s">
        <v>83</v>
      </c>
      <c r="H8" s="8" t="s">
        <v>84</v>
      </c>
      <c r="I8" s="9">
        <v>53000000</v>
      </c>
      <c r="J8" s="8" t="s">
        <v>85</v>
      </c>
      <c r="K8" s="9">
        <v>12</v>
      </c>
      <c r="L8" s="10" t="str">
        <f>CONCATENATE(D8,"-",E8)</f>
        <v>Jaipur-Financial Services</v>
      </c>
      <c r="M8" s="10" t="str">
        <f ca="1">IFERROR(_xludf.ifs(AND(I8&gt;45000000,OR(D8="Delhi",D8="Banglore",D8="Pune",D8="Mumbai")),"Cat A",AND(I8&gt;4500000,OR(D8="Gurugram",D8="Surat",D8="Jaipur",D8="Hyderabad")),"Cat B"),"Cat C")</f>
        <v>Cat C</v>
      </c>
      <c r="N8" s="10" t="e">
        <f t="array" aca="1" ref="N8" ca="1">_xludf.xlookup(D8,Tier!A:A,Tier!B:B)</f>
        <v>#NAME?</v>
      </c>
      <c r="O8" s="7" t="str">
        <f>CONCATENATE(D8," -",E8)</f>
        <v>Jaipur -Financial Services</v>
      </c>
      <c r="P8" s="7" t="str">
        <f>LEFT(B8,3)</f>
        <v>199</v>
      </c>
      <c r="Q8" s="7" t="str">
        <f>IF(AND(I8&gt;4500000,OR(D8="BANGALORE",D8="PUNE",D8="MUMBAI",D8="DELHI")),"CAT A",IF(AND(I8&gt;450000,OR(D8="GURUGRAM",D8="SURAT",D8="JAIPUR",D8="HYDERABAD",)),"CAT B","CAT C"))</f>
        <v>CAT B</v>
      </c>
      <c r="R8" s="7" t="str">
        <f>_xlfn.XLOOKUP('Indian Startups'!D14,Tier!A:A,Tier!B:B)</f>
        <v>Tier 1</v>
      </c>
      <c r="U8" s="13"/>
    </row>
    <row r="9" spans="1:24" ht="15.75" customHeight="1" x14ac:dyDescent="0.3">
      <c r="A9" s="8" t="s">
        <v>48</v>
      </c>
      <c r="B9" s="9">
        <v>1991</v>
      </c>
      <c r="C9" s="8" t="str">
        <f>LEFT(B9,3)</f>
        <v>199</v>
      </c>
      <c r="D9" s="8" t="s">
        <v>49</v>
      </c>
      <c r="E9" s="8" t="s">
        <v>50</v>
      </c>
      <c r="F9" s="8" t="s">
        <v>51</v>
      </c>
      <c r="G9" s="8" t="s">
        <v>52</v>
      </c>
      <c r="H9" s="8" t="s">
        <v>53</v>
      </c>
      <c r="I9" s="9" t="s">
        <v>54</v>
      </c>
      <c r="J9" s="8"/>
      <c r="K9" s="9">
        <v>3</v>
      </c>
      <c r="L9" s="10" t="str">
        <f>CONCATENATE(D9,"-",E9)</f>
        <v>New Delhi-AgriTech</v>
      </c>
      <c r="M9" s="10" t="str">
        <f ca="1">IFERROR(_xludf.ifs(AND(I9&gt;45000000,OR(D9="Delhi",D9="Banglore",D9="Pune",D9="Mumbai")),"Cat A",AND(I9&gt;4500000,OR(D9="Gurugram",D9="Surat",D9="Jaipur",D9="Hyderabad")),"Cat B"),"Cat C")</f>
        <v>Cat C</v>
      </c>
      <c r="N9" s="10" t="e">
        <f t="array" aca="1" ref="N9" ca="1">_xludf.xlookup(D9,Tier!A:A,Tier!B:B)</f>
        <v>#NAME?</v>
      </c>
      <c r="O9" s="7" t="str">
        <f>CONCATENATE(D9," -",E9)</f>
        <v>New Delhi -AgriTech</v>
      </c>
      <c r="P9" s="7" t="str">
        <f>LEFT(B9,3)</f>
        <v>199</v>
      </c>
      <c r="Q9" s="7" t="str">
        <f>IF(AND(I9&gt;4500000,OR(D9="BANGALORE",D9="PUNE",D9="MUMBAI",D9="DELHI")),"CAT A",IF(AND(I9&gt;450000,OR(D9="GURUGRAM",D9="SURAT",D9="JAIPUR",D9="HYDERABAD",)),"CAT B","CAT C"))</f>
        <v>CAT C</v>
      </c>
      <c r="R9" s="7" t="str">
        <f>_xlfn.XLOOKUP('Indian Startups'!D8,Tier!A:A,Tier!B:B)</f>
        <v>Tier 2</v>
      </c>
    </row>
    <row r="10" spans="1:24" ht="15.75" customHeight="1" x14ac:dyDescent="0.3">
      <c r="A10" s="8" t="s">
        <v>55</v>
      </c>
      <c r="B10" s="9">
        <v>1993</v>
      </c>
      <c r="C10" s="8" t="str">
        <f>LEFT(B10,3)</f>
        <v>199</v>
      </c>
      <c r="D10" s="8" t="s">
        <v>19</v>
      </c>
      <c r="E10" s="8" t="s">
        <v>56</v>
      </c>
      <c r="F10" s="8" t="s">
        <v>57</v>
      </c>
      <c r="G10" s="8" t="s">
        <v>58</v>
      </c>
      <c r="H10" s="8" t="s">
        <v>59</v>
      </c>
      <c r="I10" s="9" t="s">
        <v>60</v>
      </c>
      <c r="J10" s="8"/>
      <c r="K10" s="9">
        <v>4</v>
      </c>
      <c r="L10" s="10" t="str">
        <f>CONCATENATE(D10,"-",E10)</f>
        <v>Bangalore-Electronics</v>
      </c>
      <c r="M10" s="10" t="str">
        <f ca="1">IFERROR(_xludf.ifs(AND(I10&gt;45000000,OR(D10="Delhi",D10="Banglore",D10="Pune",D10="Mumbai")),"Cat A",AND(I10&gt;4500000,OR(D10="Gurugram",D10="Surat",D10="Jaipur",D10="Hyderabad")),"Cat B"),"Cat C")</f>
        <v>Cat C</v>
      </c>
      <c r="N10" s="10" t="e">
        <f t="array" aca="1" ref="N10" ca="1">_xludf.xlookup(D10,Tier!A:A,Tier!B:B)</f>
        <v>#NAME?</v>
      </c>
      <c r="O10" s="7" t="str">
        <f>CONCATENATE(D10," -",E10)</f>
        <v>Bangalore -Electronics</v>
      </c>
      <c r="P10" s="7" t="str">
        <f>LEFT(B10,3)</f>
        <v>199</v>
      </c>
      <c r="Q10" s="7" t="str">
        <f>IF(AND(I10&gt;4500000,OR(D10="BANGALORE",D10="PUNE",D10="MUMBAI",D10="DELHI")),"CAT A",IF(AND(I10&gt;450000,OR(D10="GURUGRAM",D10="SURAT",D10="JAIPUR",D10="HYDERABAD",)),"CAT B","CAT C"))</f>
        <v>CAT A</v>
      </c>
      <c r="R10" s="7" t="str">
        <f>_xlfn.XLOOKUP('Indian Startups'!D9,Tier!A:A,Tier!B:B)</f>
        <v>Tier 1</v>
      </c>
    </row>
    <row r="11" spans="1:24" ht="15.75" customHeight="1" x14ac:dyDescent="0.3">
      <c r="A11" s="8" t="s">
        <v>61</v>
      </c>
      <c r="B11" s="9">
        <v>1994</v>
      </c>
      <c r="C11" s="8" t="str">
        <f>LEFT(B11,3)</f>
        <v>199</v>
      </c>
      <c r="D11" s="8" t="s">
        <v>12</v>
      </c>
      <c r="E11" s="8" t="s">
        <v>38</v>
      </c>
      <c r="F11" s="8" t="s">
        <v>62</v>
      </c>
      <c r="G11" s="8" t="s">
        <v>63</v>
      </c>
      <c r="H11" s="8" t="s">
        <v>64</v>
      </c>
      <c r="I11" s="9" t="s">
        <v>65</v>
      </c>
      <c r="J11" s="8" t="s">
        <v>66</v>
      </c>
      <c r="K11" s="9">
        <v>3</v>
      </c>
      <c r="L11" s="10" t="str">
        <f>CONCATENATE(D11,"-",E11)</f>
        <v>Mumbai-FinTech</v>
      </c>
      <c r="M11" s="10" t="str">
        <f ca="1">IFERROR(_xludf.ifs(AND(I11&gt;45000000,OR(D11="Delhi",D11="Banglore",D11="Pune",D11="Mumbai")),"Cat A",AND(I11&gt;4500000,OR(D11="Gurugram",D11="Surat",D11="Jaipur",D11="Hyderabad")),"Cat B"),"Cat C")</f>
        <v>Cat C</v>
      </c>
      <c r="N11" s="10" t="e">
        <f t="array" aca="1" ref="N11" ca="1">_xludf.xlookup(D11,Tier!A:A,Tier!B:B)</f>
        <v>#NAME?</v>
      </c>
      <c r="O11" s="7" t="str">
        <f>CONCATENATE(D11," -",E11)</f>
        <v>Mumbai -FinTech</v>
      </c>
      <c r="P11" s="7" t="str">
        <f>LEFT(B11,3)</f>
        <v>199</v>
      </c>
      <c r="Q11" s="7" t="str">
        <f>IF(AND(I11&gt;4500000,OR(D11="BANGALORE",D11="PUNE",D11="MUMBAI",D11="DELHI")),"CAT A",IF(AND(I11&gt;450000,OR(D11="GURUGRAM",D11="SURAT",D11="JAIPUR",D11="HYDERABAD",)),"CAT B","CAT C"))</f>
        <v>CAT A</v>
      </c>
      <c r="R11" s="7" t="str">
        <f>_xlfn.XLOOKUP('Indian Startups'!D10,Tier!A:A,Tier!B:B)</f>
        <v>Tier 1</v>
      </c>
    </row>
    <row r="12" spans="1:24" ht="15.75" customHeight="1" x14ac:dyDescent="0.3">
      <c r="A12" s="8" t="s">
        <v>86</v>
      </c>
      <c r="B12" s="9">
        <v>1999</v>
      </c>
      <c r="C12" s="8" t="str">
        <f>LEFT(B12,3)</f>
        <v>199</v>
      </c>
      <c r="D12" s="8" t="s">
        <v>87</v>
      </c>
      <c r="E12" s="8" t="s">
        <v>38</v>
      </c>
      <c r="F12" s="8" t="s">
        <v>88</v>
      </c>
      <c r="G12" s="8" t="s">
        <v>89</v>
      </c>
      <c r="H12" s="8" t="s">
        <v>90</v>
      </c>
      <c r="I12" s="9" t="s">
        <v>91</v>
      </c>
      <c r="J12" s="8" t="s">
        <v>66</v>
      </c>
      <c r="K12" s="9">
        <v>4</v>
      </c>
      <c r="L12" s="10" t="str">
        <f>CONCATENATE(D12,"-",E12)</f>
        <v>Gujarat-FinTech</v>
      </c>
      <c r="M12" s="10" t="str">
        <f ca="1">IFERROR(_xludf.ifs(AND(I12&gt;45000000,OR(D12="Delhi",D12="Banglore",D12="Pune",D12="Mumbai")),"Cat A",AND(I12&gt;4500000,OR(D12="Gurugram",D12="Surat",D12="Jaipur",D12="Hyderabad")),"Cat B"),"Cat C")</f>
        <v>Cat C</v>
      </c>
      <c r="N12" s="10" t="e">
        <f t="array" aca="1" ref="N12" ca="1">_xludf.xlookup(D12,Tier!A:A,Tier!B:B)</f>
        <v>#NAME?</v>
      </c>
      <c r="O12" s="7" t="str">
        <f>CONCATENATE(D12," -",E12)</f>
        <v>Gujarat -FinTech</v>
      </c>
      <c r="P12" s="7" t="str">
        <f>LEFT(B12,3)</f>
        <v>199</v>
      </c>
      <c r="Q12" s="7" t="str">
        <f>IF(AND(I12&gt;4500000,OR(D12="BANGALORE",D12="PUNE",D12="MUMBAI",D12="DELHI")),"CAT A",IF(AND(I12&gt;450000,OR(D12="GURUGRAM",D12="SURAT",D12="JAIPUR",D12="HYDERABAD",)),"CAT B","CAT C"))</f>
        <v>CAT C</v>
      </c>
      <c r="R12" s="7" t="str">
        <f>_xlfn.XLOOKUP('Indian Startups'!D15,Tier!A:A,Tier!B:B)</f>
        <v>Tier 2</v>
      </c>
    </row>
    <row r="13" spans="1:24" ht="15.75" customHeight="1" x14ac:dyDescent="0.3">
      <c r="A13" s="8" t="s">
        <v>67</v>
      </c>
      <c r="B13" s="9">
        <v>1998</v>
      </c>
      <c r="C13" s="8" t="str">
        <f>LEFT(B13,3)</f>
        <v>199</v>
      </c>
      <c r="D13" s="8" t="s">
        <v>68</v>
      </c>
      <c r="E13" s="8" t="s">
        <v>69</v>
      </c>
      <c r="F13" s="8" t="s">
        <v>70</v>
      </c>
      <c r="G13" s="8" t="s">
        <v>71</v>
      </c>
      <c r="H13" s="8" t="s">
        <v>72</v>
      </c>
      <c r="I13" s="9">
        <v>100000000</v>
      </c>
      <c r="J13" s="8"/>
      <c r="K13" s="9">
        <v>9</v>
      </c>
      <c r="L13" s="10" t="str">
        <f>CONCATENATE(D13,"-",E13)</f>
        <v>Noida-Information Technology &amp; Services</v>
      </c>
      <c r="M13" s="10" t="str">
        <f ca="1">IFERROR(_xludf.ifs(AND(I13&gt;45000000,OR(D13="Delhi",D13="Banglore",D13="Pune",D13="Mumbai")),"Cat A",AND(I13&gt;4500000,OR(D13="Gurugram",D13="Surat",D13="Jaipur",D13="Hyderabad")),"Cat B"),"Cat C")</f>
        <v>Cat C</v>
      </c>
      <c r="N13" s="10" t="e">
        <f t="array" aca="1" ref="N13" ca="1">_xludf.xlookup(D13,Tier!A:A,Tier!B:B)</f>
        <v>#NAME?</v>
      </c>
      <c r="O13" s="7" t="str">
        <f>CONCATENATE(D13," -",E13)</f>
        <v>Noida -Information Technology &amp; Services</v>
      </c>
      <c r="P13" s="7" t="str">
        <f>LEFT(B13,3)</f>
        <v>199</v>
      </c>
      <c r="Q13" s="7" t="str">
        <f>IF(AND(I13&gt;4500000,OR(D13="BANGALORE",D13="PUNE",D13="MUMBAI",D13="DELHI")),"CAT A",IF(AND(I13&gt;450000,OR(D13="GURUGRAM",D13="SURAT",D13="JAIPUR",D13="HYDERABAD",)),"CAT B","CAT C"))</f>
        <v>CAT C</v>
      </c>
      <c r="R13" s="7" t="str">
        <f>_xlfn.XLOOKUP('Indian Startups'!D11,Tier!A:A,Tier!B:B)</f>
        <v>Tier 1</v>
      </c>
    </row>
    <row r="14" spans="1:24" ht="15.75" customHeight="1" x14ac:dyDescent="0.3">
      <c r="A14" s="8" t="s">
        <v>73</v>
      </c>
      <c r="B14" s="9">
        <v>1999</v>
      </c>
      <c r="C14" s="8" t="str">
        <f>LEFT(B14,3)</f>
        <v>199</v>
      </c>
      <c r="D14" s="8" t="s">
        <v>12</v>
      </c>
      <c r="E14" s="8" t="s">
        <v>74</v>
      </c>
      <c r="F14" s="8" t="s">
        <v>75</v>
      </c>
      <c r="G14" s="8" t="s">
        <v>76</v>
      </c>
      <c r="H14" s="8" t="s">
        <v>77</v>
      </c>
      <c r="I14" s="9">
        <v>60000000</v>
      </c>
      <c r="J14" s="8"/>
      <c r="K14" s="9">
        <v>6</v>
      </c>
      <c r="L14" s="10" t="str">
        <f>CONCATENATE(D14,"-",E14)</f>
        <v>Mumbai-Healthcare</v>
      </c>
      <c r="M14" s="10" t="str">
        <f ca="1">IFERROR(_xludf.ifs(AND(I14&gt;45000000,OR(D14="Delhi",D14="Banglore",D14="Pune",D14="Mumbai")),"Cat A",AND(I14&gt;4500000,OR(D14="Gurugram",D14="Surat",D14="Jaipur",D14="Hyderabad")),"Cat B"),"Cat C")</f>
        <v>Cat C</v>
      </c>
      <c r="N14" s="10" t="e">
        <f t="array" aca="1" ref="N14" ca="1">_xludf.xlookup(D14,Tier!A:A,Tier!B:B)</f>
        <v>#NAME?</v>
      </c>
      <c r="O14" s="7" t="str">
        <f>CONCATENATE(D14," -",E14)</f>
        <v>Mumbai -Healthcare</v>
      </c>
      <c r="P14" s="7" t="str">
        <f>LEFT(B14,3)</f>
        <v>199</v>
      </c>
      <c r="Q14" s="7" t="str">
        <f>IF(AND(I14&gt;4500000,OR(D14="BANGALORE",D14="PUNE",D14="MUMBAI",D14="DELHI")),"CAT A",IF(AND(I14&gt;450000,OR(D14="GURUGRAM",D14="SURAT",D14="JAIPUR",D14="HYDERABAD",)),"CAT B","CAT C"))</f>
        <v>CAT A</v>
      </c>
      <c r="R14" s="7">
        <f>_xlfn.XLOOKUP('Indian Startups'!D12,Tier!A:A,Tier!B:B)</f>
        <v>0</v>
      </c>
    </row>
    <row r="15" spans="1:24" ht="15.75" customHeight="1" x14ac:dyDescent="0.3">
      <c r="A15" s="8" t="s">
        <v>229</v>
      </c>
      <c r="B15" s="9">
        <v>2007</v>
      </c>
      <c r="C15" s="8" t="str">
        <f>LEFT(B15,3)</f>
        <v>200</v>
      </c>
      <c r="D15" s="8" t="s">
        <v>44</v>
      </c>
      <c r="E15" s="8" t="s">
        <v>230</v>
      </c>
      <c r="F15" s="8" t="s">
        <v>231</v>
      </c>
      <c r="G15" s="8" t="s">
        <v>232</v>
      </c>
      <c r="H15" s="8" t="s">
        <v>233</v>
      </c>
      <c r="I15" s="9">
        <v>53000000</v>
      </c>
      <c r="J15" s="8"/>
      <c r="K15" s="9">
        <v>7</v>
      </c>
      <c r="L15" s="10" t="str">
        <f>CONCATENATE(D15,"-",E15)</f>
        <v>Gurugram-IT</v>
      </c>
      <c r="M15" s="10" t="str">
        <f ca="1">IFERROR(_xludf.ifs(AND(I15&gt;45000000,OR(D15="Delhi",D15="Banglore",D15="Pune",D15="Mumbai")),"Cat A",AND(I15&gt;4500000,OR(D15="Gurugram",D15="Surat",D15="Jaipur",D15="Hyderabad")),"Cat B"),"Cat C")</f>
        <v>Cat C</v>
      </c>
      <c r="N15" s="10" t="e">
        <f t="array" aca="1" ref="N15" ca="1">_xludf.xlookup(D15,Tier!A:A,Tier!B:B)</f>
        <v>#NAME?</v>
      </c>
      <c r="O15" s="7" t="str">
        <f>CONCATENATE(D15," -",E15)</f>
        <v>Gurugram -IT</v>
      </c>
      <c r="P15" s="7" t="str">
        <f>LEFT(B15,3)</f>
        <v>200</v>
      </c>
      <c r="Q15" s="7" t="str">
        <f>IF(AND(I15&gt;4500000,OR(D15="BANGALORE",D15="PUNE",D15="MUMBAI",D15="DELHI")),"CAT A",IF(AND(I15&gt;450000,OR(D15="GURUGRAM",D15="SURAT",D15="JAIPUR",D15="HYDERABAD",)),"CAT B","CAT C"))</f>
        <v>CAT B</v>
      </c>
      <c r="R15" s="7" t="str">
        <f>_xlfn.XLOOKUP('Indian Startups'!D49,Tier!A:A,Tier!B:B)</f>
        <v>Tier 2</v>
      </c>
    </row>
    <row r="16" spans="1:24" ht="15.75" customHeight="1" x14ac:dyDescent="0.3">
      <c r="A16" s="8" t="s">
        <v>234</v>
      </c>
      <c r="B16" s="9">
        <v>2004</v>
      </c>
      <c r="C16" s="8" t="str">
        <f>LEFT(B16,3)</f>
        <v>200</v>
      </c>
      <c r="D16" s="8" t="s">
        <v>37</v>
      </c>
      <c r="E16" s="8" t="s">
        <v>235</v>
      </c>
      <c r="F16" s="8" t="s">
        <v>236</v>
      </c>
      <c r="G16" s="8" t="s">
        <v>237</v>
      </c>
      <c r="H16" s="8" t="s">
        <v>238</v>
      </c>
      <c r="I16" s="9">
        <v>30000000</v>
      </c>
      <c r="J16" s="8"/>
      <c r="K16" s="9">
        <v>9</v>
      </c>
      <c r="L16" s="10" t="str">
        <f>CONCATENATE(D16,"-",E16)</f>
        <v>Chennai-Biotechnology</v>
      </c>
      <c r="M16" s="10" t="str">
        <f ca="1">IFERROR(_xludf.ifs(AND(I16&gt;45000000,OR(D16="Delhi",D16="Banglore",D16="Pune",D16="Mumbai")),"Cat A",AND(I16&gt;4500000,OR(D16="Gurugram",D16="Surat",D16="Jaipur",D16="Hyderabad")),"Cat B"),"Cat C")</f>
        <v>Cat C</v>
      </c>
      <c r="N16" s="10" t="e">
        <f t="array" aca="1" ref="N16" ca="1">_xludf.xlookup(D16,Tier!A:A,Tier!B:B)</f>
        <v>#NAME?</v>
      </c>
      <c r="O16" s="7" t="str">
        <f>CONCATENATE(D16," -",E16)</f>
        <v>Chennai -Biotechnology</v>
      </c>
      <c r="P16" s="7" t="str">
        <f>LEFT(B16,3)</f>
        <v>200</v>
      </c>
      <c r="Q16" s="7" t="str">
        <f>IF(AND(I16&gt;4500000,OR(D16="BANGALORE",D16="PUNE",D16="MUMBAI",D16="DELHI")),"CAT A",IF(AND(I16&gt;450000,OR(D16="GURUGRAM",D16="SURAT",D16="JAIPUR",D16="HYDERABAD",)),"CAT B","CAT C"))</f>
        <v>CAT C</v>
      </c>
      <c r="R16" s="7" t="str">
        <f>_xlfn.XLOOKUP('Indian Startups'!D50,Tier!A:A,Tier!B:B)</f>
        <v>Tier 2</v>
      </c>
    </row>
    <row r="17" spans="1:18" ht="15.75" customHeight="1" x14ac:dyDescent="0.3">
      <c r="A17" s="8" t="s">
        <v>92</v>
      </c>
      <c r="B17" s="9">
        <v>2008</v>
      </c>
      <c r="C17" s="8" t="str">
        <f>LEFT(B17,3)</f>
        <v>200</v>
      </c>
      <c r="D17" s="8" t="s">
        <v>19</v>
      </c>
      <c r="E17" s="8" t="s">
        <v>93</v>
      </c>
      <c r="F17" s="8" t="s">
        <v>94</v>
      </c>
      <c r="G17" s="8" t="s">
        <v>95</v>
      </c>
      <c r="H17" s="8" t="s">
        <v>96</v>
      </c>
      <c r="I17" s="8" t="s">
        <v>97</v>
      </c>
      <c r="J17" s="8"/>
      <c r="K17" s="9">
        <v>7</v>
      </c>
      <c r="L17" s="10" t="str">
        <f>CONCATENATE(D17,"-",E17)</f>
        <v>Bangalore-Food &amp; Beverages</v>
      </c>
      <c r="M17" s="10" t="str">
        <f ca="1">IFERROR(_xludf.ifs(AND(I17&gt;45000000,OR(D17="Delhi",D17="Banglore",D17="Pune",D17="Mumbai")),"Cat A",AND(I17&gt;4500000,OR(D17="Gurugram",D17="Surat",D17="Jaipur",D17="Hyderabad")),"Cat B"),"Cat C")</f>
        <v>Cat C</v>
      </c>
      <c r="N17" s="10" t="e">
        <f t="array" aca="1" ref="N17" ca="1">_xludf.xlookup(D17,Tier!A:A,Tier!B:B)</f>
        <v>#NAME?</v>
      </c>
      <c r="O17" s="7" t="str">
        <f>CONCATENATE(D17," -",E17)</f>
        <v>Bangalore -Food &amp; Beverages</v>
      </c>
      <c r="P17" s="7" t="str">
        <f>LEFT(B17,3)</f>
        <v>200</v>
      </c>
      <c r="Q17" s="7" t="str">
        <f>IF(AND(I17&gt;4500000,OR(D17="BANGALORE",D17="PUNE",D17="MUMBAI",D17="DELHI")),"CAT A",IF(AND(I17&gt;450000,OR(D17="GURUGRAM",D17="SURAT",D17="JAIPUR",D17="HYDERABAD",)),"CAT B","CAT C"))</f>
        <v>CAT A</v>
      </c>
      <c r="R17" s="7" t="str">
        <f>_xlfn.XLOOKUP('Indian Startups'!D16,Tier!A:A,Tier!B:B)</f>
        <v>Tier 2</v>
      </c>
    </row>
    <row r="18" spans="1:18" ht="15.75" customHeight="1" x14ac:dyDescent="0.3">
      <c r="A18" s="8" t="s">
        <v>272</v>
      </c>
      <c r="B18" s="9">
        <v>2009</v>
      </c>
      <c r="C18" s="8" t="str">
        <f>LEFT(B18,3)</f>
        <v>200</v>
      </c>
      <c r="D18" s="8" t="s">
        <v>273</v>
      </c>
      <c r="E18" s="8" t="s">
        <v>274</v>
      </c>
      <c r="F18" s="8" t="s">
        <v>275</v>
      </c>
      <c r="G18" s="8" t="s">
        <v>276</v>
      </c>
      <c r="H18" s="9">
        <v>22000000</v>
      </c>
      <c r="I18" s="8" t="s">
        <v>244</v>
      </c>
      <c r="J18" s="8"/>
      <c r="K18" s="9">
        <v>12</v>
      </c>
      <c r="L18" s="10" t="str">
        <f>CONCATENATE(D18,"-",E18)</f>
        <v>Pharmaceuticals #REF!-Primary Business is Development and Manufacturing of Novel Healthcare Products in Effervescent forms using imported propriety ingredients.</v>
      </c>
      <c r="M18" s="10" t="str">
        <f ca="1">IFERROR(_xludf.ifs(AND(I18&gt;45000000,OR(D18="Delhi",D18="Banglore",D18="Pune",D18="Mumbai")),"Cat A",AND(I18&gt;4500000,OR(D18="Gurugram",D18="Surat",D18="Jaipur",D18="Hyderabad")),"Cat B"),"Cat C")</f>
        <v>Cat C</v>
      </c>
      <c r="N18" s="10" t="e">
        <f t="array" aca="1" ref="N18" ca="1">_xludf.xlookup(D18,Tier!A:A,Tier!B:B)</f>
        <v>#NAME?</v>
      </c>
      <c r="O18" s="7" t="str">
        <f>CONCATENATE(D18," -",E18)</f>
        <v>Pharmaceuticals #REF! -Primary Business is Development and Manufacturing of Novel Healthcare Products in Effervescent forms using imported propriety ingredients.</v>
      </c>
      <c r="P18" s="7" t="str">
        <f>LEFT(B18,3)</f>
        <v>200</v>
      </c>
      <c r="Q18" s="7" t="str">
        <f>IF(AND(I18&gt;4500000,OR(D18="BANGALORE",D18="PUNE",D18="MUMBAI",D18="DELHI")),"CAT A",IF(AND(I18&gt;450000,OR(D18="GURUGRAM",D18="SURAT",D18="JAIPUR",D18="HYDERABAD",)),"CAT B","CAT C"))</f>
        <v>CAT C</v>
      </c>
      <c r="R18" s="7" t="str">
        <f>_xlfn.XLOOKUP('Indian Startups'!D57,Tier!A:A,Tier!B:B)</f>
        <v>Tier 1</v>
      </c>
    </row>
    <row r="19" spans="1:18" ht="15.75" customHeight="1" x14ac:dyDescent="0.3">
      <c r="A19" s="8" t="s">
        <v>98</v>
      </c>
      <c r="B19" s="9">
        <v>2008</v>
      </c>
      <c r="C19" s="8" t="str">
        <f>LEFT(B19,3)</f>
        <v>200</v>
      </c>
      <c r="D19" s="8" t="s">
        <v>12</v>
      </c>
      <c r="E19" s="8" t="s">
        <v>38</v>
      </c>
      <c r="F19" s="8" t="s">
        <v>99</v>
      </c>
      <c r="G19" s="8" t="s">
        <v>100</v>
      </c>
      <c r="H19" s="8" t="s">
        <v>101</v>
      </c>
      <c r="I19" s="9" t="s">
        <v>102</v>
      </c>
      <c r="J19" s="8"/>
      <c r="K19" s="9">
        <v>3</v>
      </c>
      <c r="L19" s="10" t="str">
        <f>CONCATENATE(D19,"-",E19)</f>
        <v>Mumbai-FinTech</v>
      </c>
      <c r="M19" s="10" t="str">
        <f ca="1">IFERROR(_xludf.ifs(AND(I19&gt;45000000,OR(D19="Delhi",D19="Banglore",D19="Pune",D19="Mumbai")),"Cat A",AND(I19&gt;4500000,OR(D19="Gurugram",D19="Surat",D19="Jaipur",D19="Hyderabad")),"Cat B"),"Cat C")</f>
        <v>Cat C</v>
      </c>
      <c r="N19" s="10" t="e">
        <f t="array" aca="1" ref="N19" ca="1">_xludf.xlookup(D19,Tier!A:A,Tier!B:B)</f>
        <v>#NAME?</v>
      </c>
      <c r="O19" s="7" t="str">
        <f>CONCATENATE(D19," -",E19)</f>
        <v>Mumbai -FinTech</v>
      </c>
      <c r="P19" s="7" t="str">
        <f>LEFT(B19,3)</f>
        <v>200</v>
      </c>
      <c r="Q19" s="7" t="str">
        <f>IF(AND(I19&gt;4500000,OR(D19="BANGALORE",D19="PUNE",D19="MUMBAI",D19="DELHI")),"CAT A",IF(AND(I19&gt;450000,OR(D19="GURUGRAM",D19="SURAT",D19="JAIPUR",D19="HYDERABAD",)),"CAT B","CAT C"))</f>
        <v>CAT A</v>
      </c>
      <c r="R19" s="7" t="str">
        <f>_xlfn.XLOOKUP('Indian Startups'!D17,Tier!A:A,Tier!B:B)</f>
        <v>Tier 1</v>
      </c>
    </row>
    <row r="20" spans="1:18" ht="15.75" customHeight="1" x14ac:dyDescent="0.3">
      <c r="A20" s="8" t="s">
        <v>103</v>
      </c>
      <c r="B20" s="9">
        <v>2008</v>
      </c>
      <c r="C20" s="8" t="str">
        <f>LEFT(B20,3)</f>
        <v>200</v>
      </c>
      <c r="D20" s="8" t="s">
        <v>12</v>
      </c>
      <c r="E20" s="8" t="s">
        <v>104</v>
      </c>
      <c r="F20" s="8" t="s">
        <v>105</v>
      </c>
      <c r="G20" s="8" t="s">
        <v>106</v>
      </c>
      <c r="H20" s="8" t="s">
        <v>107</v>
      </c>
      <c r="I20" s="9" t="s">
        <v>108</v>
      </c>
      <c r="J20" s="8"/>
      <c r="K20" s="9">
        <v>3</v>
      </c>
      <c r="L20" s="10" t="str">
        <f>CONCATENATE(D20,"-",E20)</f>
        <v>Mumbai-Gaming</v>
      </c>
      <c r="M20" s="10" t="str">
        <f ca="1">IFERROR(_xludf.ifs(AND(I20&gt;45000000,OR(D20="Delhi",D20="Banglore",D20="Pune",D20="Mumbai")),"Cat A",AND(I20&gt;4500000,OR(D20="Gurugram",D20="Surat",D20="Jaipur",D20="Hyderabad")),"Cat B"),"Cat C")</f>
        <v>Cat C</v>
      </c>
      <c r="N20" s="10" t="e">
        <f t="array" aca="1" ref="N20" ca="1">_xludf.xlookup(D20,Tier!A:A,Tier!B:B)</f>
        <v>#NAME?</v>
      </c>
      <c r="O20" s="7" t="str">
        <f>CONCATENATE(D20," -",E20)</f>
        <v>Mumbai -Gaming</v>
      </c>
      <c r="P20" s="7" t="str">
        <f>LEFT(B20,3)</f>
        <v>200</v>
      </c>
      <c r="Q20" s="7" t="str">
        <f>IF(AND(I20&gt;4500000,OR(D20="BANGALORE",D20="PUNE",D20="MUMBAI",D20="DELHI")),"CAT A",IF(AND(I20&gt;450000,OR(D20="GURUGRAM",D20="SURAT",D20="JAIPUR",D20="HYDERABAD",)),"CAT B","CAT C"))</f>
        <v>CAT A</v>
      </c>
      <c r="R20" s="7">
        <f>_xlfn.XLOOKUP('Indian Startups'!D18,Tier!A:A,Tier!B:B)</f>
        <v>0</v>
      </c>
    </row>
    <row r="21" spans="1:18" ht="15.75" customHeight="1" x14ac:dyDescent="0.3">
      <c r="A21" s="8" t="s">
        <v>109</v>
      </c>
      <c r="B21" s="9">
        <v>2000</v>
      </c>
      <c r="C21" s="8" t="str">
        <f>LEFT(B21,3)</f>
        <v>200</v>
      </c>
      <c r="D21" s="8" t="s">
        <v>19</v>
      </c>
      <c r="E21" s="8" t="s">
        <v>110</v>
      </c>
      <c r="F21" s="8" t="s">
        <v>111</v>
      </c>
      <c r="G21" s="8" t="s">
        <v>112</v>
      </c>
      <c r="H21" s="8" t="s">
        <v>113</v>
      </c>
      <c r="I21" s="9" t="s">
        <v>60</v>
      </c>
      <c r="J21" s="8" t="s">
        <v>114</v>
      </c>
      <c r="K21" s="9">
        <v>2</v>
      </c>
      <c r="L21" s="10" t="str">
        <f>CONCATENATE(D21,"-",E21)</f>
        <v>Bangalore-HealthTech</v>
      </c>
      <c r="M21" s="10" t="str">
        <f ca="1">IFERROR(_xludf.ifs(AND(I21&gt;45000000,OR(D21="Delhi",D21="Banglore",D21="Pune",D21="Mumbai")),"Cat A",AND(I21&gt;4500000,OR(D21="Gurugram",D21="Surat",D21="Jaipur",D21="Hyderabad")),"Cat B"),"Cat C")</f>
        <v>Cat C</v>
      </c>
      <c r="N21" s="10" t="e">
        <f t="array" aca="1" ref="N21" ca="1">_xludf.xlookup(D21,Tier!A:A,Tier!B:B)</f>
        <v>#NAME?</v>
      </c>
      <c r="O21" s="7" t="str">
        <f>CONCATENATE(D21," -",E21)</f>
        <v>Bangalore -HealthTech</v>
      </c>
      <c r="P21" s="7" t="str">
        <f>LEFT(B21,3)</f>
        <v>200</v>
      </c>
      <c r="Q21" s="7" t="str">
        <f>IF(AND(I21&gt;4500000,OR(D21="BANGALORE",D21="PUNE",D21="MUMBAI",D21="DELHI")),"CAT A",IF(AND(I21&gt;450000,OR(D21="GURUGRAM",D21="SURAT",D21="JAIPUR",D21="HYDERABAD",)),"CAT B","CAT C"))</f>
        <v>CAT A</v>
      </c>
      <c r="R21" s="7" t="str">
        <f>_xlfn.XLOOKUP('Indian Startups'!D19,Tier!A:A,Tier!B:B)</f>
        <v>Tier 1</v>
      </c>
    </row>
    <row r="22" spans="1:18" ht="15.75" customHeight="1" x14ac:dyDescent="0.3">
      <c r="A22" s="8" t="s">
        <v>116</v>
      </c>
      <c r="B22" s="9">
        <v>2000</v>
      </c>
      <c r="C22" s="8" t="str">
        <f>LEFT(B22,3)</f>
        <v>200</v>
      </c>
      <c r="D22" s="8" t="s">
        <v>12</v>
      </c>
      <c r="E22" s="8" t="s">
        <v>104</v>
      </c>
      <c r="F22" s="8" t="s">
        <v>117</v>
      </c>
      <c r="G22" s="8" t="s">
        <v>118</v>
      </c>
      <c r="H22" s="8" t="s">
        <v>119</v>
      </c>
      <c r="I22" s="9" t="s">
        <v>120</v>
      </c>
      <c r="J22" s="8"/>
      <c r="K22" s="9">
        <v>3</v>
      </c>
      <c r="L22" s="10" t="str">
        <f>CONCATENATE(D22,"-",E22)</f>
        <v>Mumbai-Gaming</v>
      </c>
      <c r="M22" s="10" t="str">
        <f ca="1">IFERROR(_xludf.ifs(AND(I22&gt;45000000,OR(D22="Delhi",D22="Banglore",D22="Pune",D22="Mumbai")),"Cat A",AND(I22&gt;4500000,OR(D22="Gurugram",D22="Surat",D22="Jaipur",D22="Hyderabad")),"Cat B"),"Cat C")</f>
        <v>Cat C</v>
      </c>
      <c r="N22" s="10" t="e">
        <f t="array" aca="1" ref="N22" ca="1">_xludf.xlookup(D22,Tier!A:A,Tier!B:B)</f>
        <v>#NAME?</v>
      </c>
      <c r="O22" s="7" t="str">
        <f>CONCATENATE(D22," -",E22)</f>
        <v>Mumbai -Gaming</v>
      </c>
      <c r="P22" s="7" t="str">
        <f>LEFT(B22,3)</f>
        <v>200</v>
      </c>
      <c r="Q22" s="7" t="str">
        <f>IF(AND(I22&gt;4500000,OR(D22="BANGALORE",D22="PUNE",D22="MUMBAI",D22="DELHI")),"CAT A",IF(AND(I22&gt;450000,OR(D22="GURUGRAM",D22="SURAT",D22="JAIPUR",D22="HYDERABAD",)),"CAT B","CAT C"))</f>
        <v>CAT A</v>
      </c>
      <c r="R22" s="7" t="str">
        <f>_xlfn.XLOOKUP('Indian Startups'!D21,Tier!A:A,Tier!B:B)</f>
        <v>Tier 1</v>
      </c>
    </row>
    <row r="23" spans="1:18" ht="15.75" customHeight="1" x14ac:dyDescent="0.3">
      <c r="A23" s="8" t="s">
        <v>277</v>
      </c>
      <c r="B23" s="9">
        <v>2009</v>
      </c>
      <c r="C23" s="8" t="str">
        <f>LEFT(B23,3)</f>
        <v>200</v>
      </c>
      <c r="D23" s="8" t="s">
        <v>278</v>
      </c>
      <c r="E23" s="8" t="s">
        <v>38</v>
      </c>
      <c r="F23" s="8" t="s">
        <v>279</v>
      </c>
      <c r="G23" s="8" t="s">
        <v>280</v>
      </c>
      <c r="H23" s="8" t="s">
        <v>281</v>
      </c>
      <c r="I23" s="9" t="s">
        <v>120</v>
      </c>
      <c r="J23" s="8"/>
      <c r="K23" s="9">
        <v>3</v>
      </c>
      <c r="L23" s="10" t="str">
        <f>CONCATENATE(D23,"-",E23)</f>
        <v>Bhubaneswar-FinTech</v>
      </c>
      <c r="M23" s="10" t="str">
        <f ca="1">IFERROR(_xludf.ifs(AND(I23&gt;45000000,OR(D23="Delhi",D23="Banglore",D23="Pune",D23="Mumbai")),"Cat A",AND(I23&gt;4500000,OR(D23="Gurugram",D23="Surat",D23="Jaipur",D23="Hyderabad")),"Cat B"),"Cat C")</f>
        <v>Cat C</v>
      </c>
      <c r="N23" s="10" t="e">
        <f t="array" aca="1" ref="N23" ca="1">_xludf.xlookup(D23,Tier!A:A,Tier!B:B)</f>
        <v>#NAME?</v>
      </c>
      <c r="O23" s="7" t="str">
        <f>CONCATENATE(D23," -",E23)</f>
        <v>Bhubaneswar -FinTech</v>
      </c>
      <c r="P23" s="7" t="str">
        <f>LEFT(B23,3)</f>
        <v>200</v>
      </c>
      <c r="Q23" s="7" t="str">
        <f>IF(AND(I23&gt;4500000,OR(D23="BANGALORE",D23="PUNE",D23="MUMBAI",D23="DELHI")),"CAT A",IF(AND(I23&gt;450000,OR(D23="GURUGRAM",D23="SURAT",D23="JAIPUR",D23="HYDERABAD",)),"CAT B","CAT C"))</f>
        <v>CAT C</v>
      </c>
      <c r="R23" s="7" t="str">
        <f>_xlfn.XLOOKUP('Indian Startups'!D59,Tier!A:A,Tier!B:B)</f>
        <v>Tier 1</v>
      </c>
    </row>
    <row r="24" spans="1:18" ht="15.75" customHeight="1" x14ac:dyDescent="0.3">
      <c r="A24" s="8" t="s">
        <v>121</v>
      </c>
      <c r="B24" s="9">
        <v>2007</v>
      </c>
      <c r="C24" s="8" t="str">
        <f>LEFT(B24,3)</f>
        <v>200</v>
      </c>
      <c r="D24" s="8" t="s">
        <v>12</v>
      </c>
      <c r="E24" s="8" t="s">
        <v>122</v>
      </c>
      <c r="F24" s="8" t="s">
        <v>123</v>
      </c>
      <c r="G24" s="8" t="s">
        <v>124</v>
      </c>
      <c r="H24" s="8" t="s">
        <v>125</v>
      </c>
      <c r="I24" s="9" t="s">
        <v>35</v>
      </c>
      <c r="J24" s="8"/>
      <c r="K24" s="9">
        <v>3</v>
      </c>
      <c r="L24" s="10" t="str">
        <f>CONCATENATE(D24,"-",E24)</f>
        <v>Mumbai-Drone</v>
      </c>
      <c r="M24" s="10" t="str">
        <f ca="1">IFERROR(_xludf.ifs(AND(I24&gt;45000000,OR(D24="Delhi",D24="Banglore",D24="Pune",D24="Mumbai")),"Cat A",AND(I24&gt;4500000,OR(D24="Gurugram",D24="Surat",D24="Jaipur",D24="Hyderabad")),"Cat B"),"Cat C")</f>
        <v>Cat C</v>
      </c>
      <c r="N24" s="10" t="e">
        <f t="array" aca="1" ref="N24" ca="1">_xludf.xlookup(D24,Tier!A:A,Tier!B:B)</f>
        <v>#NAME?</v>
      </c>
      <c r="O24" s="7" t="str">
        <f>CONCATENATE(D24," -",E24)</f>
        <v>Mumbai -Drone</v>
      </c>
      <c r="P24" s="7" t="str">
        <f>LEFT(B24,3)</f>
        <v>200</v>
      </c>
      <c r="Q24" s="7" t="str">
        <f>IF(AND(I24&gt;4500000,OR(D24="BANGALORE",D24="PUNE",D24="MUMBAI",D24="DELHI")),"CAT A",IF(AND(I24&gt;450000,OR(D24="GURUGRAM",D24="SURAT",D24="JAIPUR",D24="HYDERABAD",)),"CAT B","CAT C"))</f>
        <v>CAT A</v>
      </c>
      <c r="R24" s="7" t="str">
        <f>_xlfn.XLOOKUP('Indian Startups'!D22,Tier!A:A,Tier!B:B)</f>
        <v>Tier 1</v>
      </c>
    </row>
    <row r="25" spans="1:18" ht="15.75" customHeight="1" x14ac:dyDescent="0.3">
      <c r="A25" s="8" t="s">
        <v>126</v>
      </c>
      <c r="B25" s="9">
        <v>2007</v>
      </c>
      <c r="C25" s="8" t="str">
        <f>LEFT(B25,3)</f>
        <v>200</v>
      </c>
      <c r="D25" s="8" t="s">
        <v>19</v>
      </c>
      <c r="E25" s="8" t="s">
        <v>25</v>
      </c>
      <c r="F25" s="8" t="s">
        <v>127</v>
      </c>
      <c r="G25" s="8" t="s">
        <v>128</v>
      </c>
      <c r="H25" s="8" t="s">
        <v>129</v>
      </c>
      <c r="I25" s="9" t="s">
        <v>130</v>
      </c>
      <c r="J25" s="8" t="s">
        <v>114</v>
      </c>
      <c r="K25" s="9">
        <v>3</v>
      </c>
      <c r="L25" s="10" t="str">
        <f>CONCATENATE(D25,"-",E25)</f>
        <v>Bangalore-BioTechnology</v>
      </c>
      <c r="M25" s="10" t="str">
        <f ca="1">IFERROR(_xludf.ifs(AND(I25&gt;45000000,OR(D25="Delhi",D25="Banglore",D25="Pune",D25="Mumbai")),"Cat A",AND(I25&gt;4500000,OR(D25="Gurugram",D25="Surat",D25="Jaipur",D25="Hyderabad")),"Cat B"),"Cat C")</f>
        <v>Cat C</v>
      </c>
      <c r="N25" s="10" t="e">
        <f t="array" aca="1" ref="N25" ca="1">_xludf.xlookup(D25,Tier!A:A,Tier!B:B)</f>
        <v>#NAME?</v>
      </c>
      <c r="O25" s="7" t="str">
        <f>CONCATENATE(D25," -",E25)</f>
        <v>Bangalore -BioTechnology</v>
      </c>
      <c r="P25" s="7" t="str">
        <f>LEFT(B25,3)</f>
        <v>200</v>
      </c>
      <c r="Q25" s="7" t="str">
        <f>IF(AND(I25&gt;4500000,OR(D25="BANGALORE",D25="PUNE",D25="MUMBAI",D25="DELHI")),"CAT A",IF(AND(I25&gt;450000,OR(D25="GURUGRAM",D25="SURAT",D25="JAIPUR",D25="HYDERABAD",)),"CAT B","CAT C"))</f>
        <v>CAT A</v>
      </c>
      <c r="R25" s="7">
        <f>_xlfn.XLOOKUP('Indian Startups'!D23,Tier!A:A,Tier!B:B)</f>
        <v>0</v>
      </c>
    </row>
    <row r="26" spans="1:18" ht="15.75" customHeight="1" x14ac:dyDescent="0.3">
      <c r="A26" s="8" t="s">
        <v>131</v>
      </c>
      <c r="B26" s="9">
        <v>2000</v>
      </c>
      <c r="C26" s="8" t="str">
        <f>LEFT(B26,3)</f>
        <v>200</v>
      </c>
      <c r="D26" s="8" t="s">
        <v>49</v>
      </c>
      <c r="E26" s="8" t="s">
        <v>74</v>
      </c>
      <c r="F26" s="8" t="s">
        <v>132</v>
      </c>
      <c r="G26" s="8" t="s">
        <v>133</v>
      </c>
      <c r="H26" s="8" t="s">
        <v>134</v>
      </c>
      <c r="I26" s="9" t="s">
        <v>135</v>
      </c>
      <c r="J26" s="8"/>
      <c r="K26" s="9">
        <v>3</v>
      </c>
      <c r="L26" s="10" t="str">
        <f>CONCATENATE(D26,"-",E26)</f>
        <v>New Delhi-Healthcare</v>
      </c>
      <c r="M26" s="10" t="str">
        <f ca="1">IFERROR(_xludf.ifs(AND(I26&gt;45000000,OR(D26="Delhi",D26="Banglore",D26="Pune",D26="Mumbai")),"Cat A",AND(I26&gt;4500000,OR(D26="Gurugram",D26="Surat",D26="Jaipur",D26="Hyderabad")),"Cat B"),"Cat C")</f>
        <v>Cat C</v>
      </c>
      <c r="N26" s="10" t="e">
        <f t="array" aca="1" ref="N26" ca="1">_xludf.xlookup(D26,Tier!A:A,Tier!B:B)</f>
        <v>#NAME?</v>
      </c>
      <c r="O26" s="7" t="str">
        <f>CONCATENATE(D26," -",E26)</f>
        <v>New Delhi -Healthcare</v>
      </c>
      <c r="P26" s="7" t="str">
        <f>LEFT(B26,3)</f>
        <v>200</v>
      </c>
      <c r="Q26" s="7" t="str">
        <f>IF(AND(I26&gt;4500000,OR(D26="BANGALORE",D26="PUNE",D26="MUMBAI",D26="DELHI")),"CAT A",IF(AND(I26&gt;450000,OR(D26="GURUGRAM",D26="SURAT",D26="JAIPUR",D26="HYDERABAD",)),"CAT B","CAT C"))</f>
        <v>CAT C</v>
      </c>
      <c r="R26" s="7" t="str">
        <f>_xlfn.XLOOKUP('Indian Startups'!D24,Tier!A:A,Tier!B:B)</f>
        <v>Tier 1</v>
      </c>
    </row>
    <row r="27" spans="1:18" ht="14.4" x14ac:dyDescent="0.3">
      <c r="A27" s="8" t="s">
        <v>253</v>
      </c>
      <c r="B27" s="9">
        <v>2004</v>
      </c>
      <c r="C27" s="8" t="str">
        <f>LEFT(B27,3)</f>
        <v>200</v>
      </c>
      <c r="D27" s="8" t="s">
        <v>254</v>
      </c>
      <c r="E27" s="8" t="s">
        <v>255</v>
      </c>
      <c r="F27" s="8" t="s">
        <v>256</v>
      </c>
      <c r="G27" s="8" t="s">
        <v>257</v>
      </c>
      <c r="H27" s="8" t="s">
        <v>258</v>
      </c>
      <c r="I27" s="9" t="s">
        <v>259</v>
      </c>
      <c r="J27" s="8" t="s">
        <v>260</v>
      </c>
      <c r="K27" s="9">
        <v>3</v>
      </c>
      <c r="L27" s="10" t="str">
        <f>CONCATENATE(D27,"-",E27)</f>
        <v>Panaji-Tourism</v>
      </c>
      <c r="M27" s="10" t="str">
        <f ca="1">IFERROR(_xludf.ifs(AND(I27&gt;45000000,OR(D27="Delhi",D27="Banglore",D27="Pune",D27="Mumbai")),"Cat A",AND(I27&gt;4500000,OR(D27="Gurugram",D27="Surat",D27="Jaipur",D27="Hyderabad")),"Cat B"),"Cat C")</f>
        <v>Cat C</v>
      </c>
      <c r="N27" s="10" t="e">
        <f t="array" aca="1" ref="N27" ca="1">_xludf.xlookup(D27,Tier!A:A,Tier!B:B)</f>
        <v>#NAME?</v>
      </c>
      <c r="O27" s="7" t="str">
        <f>CONCATENATE(D27," -",E27)</f>
        <v>Panaji -Tourism</v>
      </c>
      <c r="P27" s="7" t="str">
        <f>LEFT(B27,3)</f>
        <v>200</v>
      </c>
      <c r="Q27" s="7" t="str">
        <f>IF(AND(I27&gt;4500000,OR(D27="BANGALORE",D27="PUNE",D27="MUMBAI",D27="DELHI")),"CAT A",IF(AND(I27&gt;450000,OR(D27="GURUGRAM",D27="SURAT",D27="JAIPUR",D27="HYDERABAD",)),"CAT B","CAT C"))</f>
        <v>CAT C</v>
      </c>
      <c r="R27" s="7" t="str">
        <f>_xlfn.XLOOKUP('Indian Startups'!D54,Tier!A:A,Tier!B:B)</f>
        <v>Tier 2</v>
      </c>
    </row>
    <row r="28" spans="1:18" ht="14.4" x14ac:dyDescent="0.3">
      <c r="A28" s="8" t="s">
        <v>136</v>
      </c>
      <c r="B28" s="9">
        <v>2008</v>
      </c>
      <c r="C28" s="8" t="str">
        <f>LEFT(B28,3)</f>
        <v>200</v>
      </c>
      <c r="D28" s="8" t="s">
        <v>19</v>
      </c>
      <c r="E28" s="8" t="s">
        <v>137</v>
      </c>
      <c r="F28" s="8" t="s">
        <v>138</v>
      </c>
      <c r="G28" s="8" t="s">
        <v>139</v>
      </c>
      <c r="H28" s="8" t="s">
        <v>140</v>
      </c>
      <c r="I28" s="9" t="s">
        <v>91</v>
      </c>
      <c r="J28" s="8" t="s">
        <v>114</v>
      </c>
      <c r="K28" s="9">
        <v>5</v>
      </c>
      <c r="L28" s="10" t="str">
        <f>CONCATENATE(D28,"-",E28)</f>
        <v>Bangalore-Consulting</v>
      </c>
      <c r="M28" s="10" t="str">
        <f ca="1">IFERROR(_xludf.ifs(AND(I28&gt;45000000,OR(D28="Delhi",D28="Banglore",D28="Pune",D28="Mumbai")),"Cat A",AND(I28&gt;4500000,OR(D28="Gurugram",D28="Surat",D28="Jaipur",D28="Hyderabad")),"Cat B"),"Cat C")</f>
        <v>Cat C</v>
      </c>
      <c r="N28" s="10" t="e">
        <f t="array" aca="1" ref="N28" ca="1">_xludf.xlookup(D28,Tier!A:A,Tier!B:B)</f>
        <v>#NAME?</v>
      </c>
      <c r="O28" s="7" t="str">
        <f>CONCATENATE(D28," -",E28)</f>
        <v>Bangalore -Consulting</v>
      </c>
      <c r="P28" s="7" t="str">
        <f>LEFT(B28,3)</f>
        <v>200</v>
      </c>
      <c r="Q28" s="7" t="str">
        <f>IF(AND(I28&gt;4500000,OR(D28="BANGALORE",D28="PUNE",D28="MUMBAI",D28="DELHI")),"CAT A",IF(AND(I28&gt;450000,OR(D28="GURUGRAM",D28="SURAT",D28="JAIPUR",D28="HYDERABAD",)),"CAT B","CAT C"))</f>
        <v>CAT A</v>
      </c>
      <c r="R28" s="7" t="str">
        <f>_xlfn.XLOOKUP('Indian Startups'!D25,Tier!A:A,Tier!B:B)</f>
        <v>Tier 1</v>
      </c>
    </row>
    <row r="29" spans="1:18" ht="14.4" x14ac:dyDescent="0.3">
      <c r="A29" s="8" t="s">
        <v>142</v>
      </c>
      <c r="B29" s="9">
        <v>2007</v>
      </c>
      <c r="C29" s="8" t="str">
        <f>LEFT(B29,3)</f>
        <v>200</v>
      </c>
      <c r="D29" s="8" t="s">
        <v>19</v>
      </c>
      <c r="E29" s="8" t="s">
        <v>143</v>
      </c>
      <c r="F29" s="8" t="s">
        <v>144</v>
      </c>
      <c r="G29" s="8" t="s">
        <v>145</v>
      </c>
      <c r="H29" s="8" t="s">
        <v>146</v>
      </c>
      <c r="I29" s="9" t="s">
        <v>147</v>
      </c>
      <c r="J29" s="8" t="s">
        <v>148</v>
      </c>
      <c r="K29" s="9">
        <v>2</v>
      </c>
      <c r="L29" s="10" t="str">
        <f>CONCATENATE(D29,"-",E29)</f>
        <v>Bangalore-Innovation Management</v>
      </c>
      <c r="M29" s="10" t="str">
        <f ca="1">IFERROR(_xludf.ifs(AND(I29&gt;45000000,OR(D29="Delhi",D29="Banglore",D29="Pune",D29="Mumbai")),"Cat A",AND(I29&gt;4500000,OR(D29="Gurugram",D29="Surat",D29="Jaipur",D29="Hyderabad")),"Cat B"),"Cat C")</f>
        <v>Cat C</v>
      </c>
      <c r="N29" s="10" t="e">
        <f t="array" aca="1" ref="N29" ca="1">_xludf.xlookup(D29,Tier!A:A,Tier!B:B)</f>
        <v>#NAME?</v>
      </c>
      <c r="O29" s="7" t="str">
        <f>CONCATENATE(D29," -",E29)</f>
        <v>Bangalore -Innovation Management</v>
      </c>
      <c r="P29" s="7" t="str">
        <f>LEFT(B29,3)</f>
        <v>200</v>
      </c>
      <c r="Q29" s="7" t="str">
        <f>IF(AND(I29&gt;4500000,OR(D29="BANGALORE",D29="PUNE",D29="MUMBAI",D29="DELHI")),"CAT A",IF(AND(I29&gt;450000,OR(D29="GURUGRAM",D29="SURAT",D29="JAIPUR",D29="HYDERABAD",)),"CAT B","CAT C"))</f>
        <v>CAT A</v>
      </c>
      <c r="R29" s="7" t="str">
        <f>_xlfn.XLOOKUP('Indian Startups'!D27,Tier!A:A,Tier!B:B)</f>
        <v>Tier 3</v>
      </c>
    </row>
    <row r="30" spans="1:18" ht="14.4" x14ac:dyDescent="0.3">
      <c r="A30" s="8" t="s">
        <v>261</v>
      </c>
      <c r="B30" s="9">
        <v>2008</v>
      </c>
      <c r="C30" s="8" t="str">
        <f>LEFT(B30,3)</f>
        <v>200</v>
      </c>
      <c r="D30" s="8" t="s">
        <v>262</v>
      </c>
      <c r="E30" s="8" t="s">
        <v>263</v>
      </c>
      <c r="F30" s="8" t="s">
        <v>264</v>
      </c>
      <c r="G30" s="8" t="s">
        <v>265</v>
      </c>
      <c r="H30" s="8" t="s">
        <v>266</v>
      </c>
      <c r="I30" s="9">
        <v>220000000</v>
      </c>
      <c r="J30" s="8"/>
      <c r="K30" s="9">
        <v>7</v>
      </c>
      <c r="L30" s="10" t="str">
        <f>CONCATENATE(D30,"-",E30)</f>
        <v>Faridabad-Eyewear</v>
      </c>
      <c r="M30" s="10" t="str">
        <f ca="1">IFERROR(_xludf.ifs(AND(I30&gt;45000000,OR(D30="Delhi",D30="Banglore",D30="Pune",D30="Mumbai")),"Cat A",AND(I30&gt;4500000,OR(D30="Gurugram",D30="Surat",D30="Jaipur",D30="Hyderabad")),"Cat B"),"Cat C")</f>
        <v>Cat C</v>
      </c>
      <c r="N30" s="10" t="e">
        <f t="array" aca="1" ref="N30" ca="1">_xludf.xlookup(D30,Tier!A:A,Tier!B:B)</f>
        <v>#NAME?</v>
      </c>
      <c r="O30" s="7" t="str">
        <f>CONCATENATE(D30," -",E30)</f>
        <v>Faridabad -Eyewear</v>
      </c>
      <c r="P30" s="7" t="str">
        <f>LEFT(B30,3)</f>
        <v>200</v>
      </c>
      <c r="Q30" s="7" t="str">
        <f>IF(AND(I30&gt;4500000,OR(D30="BANGALORE",D30="PUNE",D30="MUMBAI",D30="DELHI")),"CAT A",IF(AND(I30&gt;450000,OR(D30="GURUGRAM",D30="SURAT",D30="JAIPUR",D30="HYDERABAD",)),"CAT B","CAT C"))</f>
        <v>CAT C</v>
      </c>
      <c r="R30" s="7" t="str">
        <f>_xlfn.XLOOKUP('Indian Startups'!D55,Tier!A:A,Tier!B:B)</f>
        <v>Tier 2</v>
      </c>
    </row>
    <row r="31" spans="1:18" ht="14.4" x14ac:dyDescent="0.3">
      <c r="A31" s="8" t="s">
        <v>150</v>
      </c>
      <c r="B31" s="9">
        <v>2008</v>
      </c>
      <c r="C31" s="8" t="str">
        <f>LEFT(B31,3)</f>
        <v>200</v>
      </c>
      <c r="D31" s="8" t="s">
        <v>49</v>
      </c>
      <c r="E31" s="8" t="s">
        <v>151</v>
      </c>
      <c r="F31" s="8" t="s">
        <v>152</v>
      </c>
      <c r="G31" s="8" t="s">
        <v>153</v>
      </c>
      <c r="H31" s="8" t="s">
        <v>154</v>
      </c>
      <c r="I31" s="9">
        <v>37000000</v>
      </c>
      <c r="J31" s="8" t="s">
        <v>155</v>
      </c>
      <c r="K31" s="9">
        <v>8</v>
      </c>
      <c r="L31" s="10" t="str">
        <f>CONCATENATE(D31,"-",E31)</f>
        <v>New Delhi-Pet care</v>
      </c>
      <c r="M31" s="10" t="str">
        <f ca="1">IFERROR(_xludf.ifs(AND(I31&gt;45000000,OR(D31="Delhi",D31="Banglore",D31="Pune",D31="Mumbai")),"Cat A",AND(I31&gt;4500000,OR(D31="Gurugram",D31="Surat",D31="Jaipur",D31="Hyderabad")),"Cat B"),"Cat C")</f>
        <v>Cat C</v>
      </c>
      <c r="N31" s="10" t="e">
        <f t="array" aca="1" ref="N31" ca="1">_xludf.xlookup(D31,Tier!A:A,Tier!B:B)</f>
        <v>#NAME?</v>
      </c>
      <c r="O31" s="7" t="str">
        <f>CONCATENATE(D31," -",E31)</f>
        <v>New Delhi -Pet care</v>
      </c>
      <c r="P31" s="7" t="str">
        <f>LEFT(B31,3)</f>
        <v>200</v>
      </c>
      <c r="Q31" s="7" t="str">
        <f>IF(AND(I31&gt;4500000,OR(D31="BANGALORE",D31="PUNE",D31="MUMBAI",D31="DELHI")),"CAT A",IF(AND(I31&gt;450000,OR(D31="GURUGRAM",D31="SURAT",D31="JAIPUR",D31="HYDERABAD",)),"CAT B","CAT C"))</f>
        <v>CAT C</v>
      </c>
      <c r="R31" s="7" t="str">
        <f>_xlfn.XLOOKUP('Indian Startups'!D29,Tier!A:A,Tier!B:B)</f>
        <v>Tier 1</v>
      </c>
    </row>
    <row r="32" spans="1:18" ht="14.4" x14ac:dyDescent="0.3">
      <c r="A32" s="8" t="s">
        <v>156</v>
      </c>
      <c r="B32" s="9">
        <v>2002</v>
      </c>
      <c r="C32" s="8" t="str">
        <f>LEFT(B32,3)</f>
        <v>200</v>
      </c>
      <c r="D32" s="8" t="s">
        <v>68</v>
      </c>
      <c r="E32" s="8" t="s">
        <v>157</v>
      </c>
      <c r="F32" s="8" t="s">
        <v>158</v>
      </c>
      <c r="G32" s="8" t="s">
        <v>159</v>
      </c>
      <c r="H32" s="8" t="s">
        <v>160</v>
      </c>
      <c r="I32" s="9">
        <v>32000000</v>
      </c>
      <c r="J32" s="8" t="s">
        <v>155</v>
      </c>
      <c r="K32" s="9">
        <v>12</v>
      </c>
      <c r="L32" s="10" t="str">
        <f>CONCATENATE(D32,"-",E32)</f>
        <v>Noida-Cosmetics</v>
      </c>
      <c r="M32" s="10" t="str">
        <f ca="1">IFERROR(_xludf.ifs(AND(I32&gt;45000000,OR(D32="Delhi",D32="Banglore",D32="Pune",D32="Mumbai")),"Cat A",AND(I32&gt;4500000,OR(D32="Gurugram",D32="Surat",D32="Jaipur",D32="Hyderabad")),"Cat B"),"Cat C")</f>
        <v>Cat C</v>
      </c>
      <c r="N32" s="10" t="e">
        <f t="array" aca="1" ref="N32" ca="1">_xludf.xlookup(D32,Tier!A:A,Tier!B:B)</f>
        <v>#NAME?</v>
      </c>
      <c r="O32" s="7" t="str">
        <f>CONCATENATE(D32," -",E32)</f>
        <v>Noida -Cosmetics</v>
      </c>
      <c r="P32" s="7" t="str">
        <f>LEFT(B32,3)</f>
        <v>200</v>
      </c>
      <c r="Q32" s="7" t="str">
        <f>IF(AND(I32&gt;4500000,OR(D32="BANGALORE",D32="PUNE",D32="MUMBAI",D32="DELHI")),"CAT A",IF(AND(I32&gt;450000,OR(D32="GURUGRAM",D32="SURAT",D32="JAIPUR",D32="HYDERABAD",)),"CAT B","CAT C"))</f>
        <v>CAT C</v>
      </c>
      <c r="R32" s="7" t="str">
        <f>_xlfn.XLOOKUP('Indian Startups'!D30,Tier!A:A,Tier!B:B)</f>
        <v>Tier 3</v>
      </c>
    </row>
    <row r="33" spans="1:18" ht="14.4" x14ac:dyDescent="0.3">
      <c r="A33" s="8" t="s">
        <v>161</v>
      </c>
      <c r="B33" s="9">
        <v>2009</v>
      </c>
      <c r="C33" s="8" t="str">
        <f>LEFT(B33,3)</f>
        <v>200</v>
      </c>
      <c r="D33" s="8" t="s">
        <v>162</v>
      </c>
      <c r="E33" s="8" t="s">
        <v>163</v>
      </c>
      <c r="F33" s="8" t="s">
        <v>164</v>
      </c>
      <c r="G33" s="8" t="s">
        <v>165</v>
      </c>
      <c r="H33" s="8" t="s">
        <v>166</v>
      </c>
      <c r="I33" s="9">
        <v>24000000</v>
      </c>
      <c r="J33" s="8" t="s">
        <v>167</v>
      </c>
      <c r="K33" s="9">
        <v>12</v>
      </c>
      <c r="L33" s="10" t="str">
        <f>CONCATENATE(D33,"-",E33)</f>
        <v>Hyderabad-Hospital &amp; Health Care</v>
      </c>
      <c r="M33" s="10" t="str">
        <f ca="1">IFERROR(_xludf.ifs(AND(I33&gt;45000000,OR(D33="Delhi",D33="Banglore",D33="Pune",D33="Mumbai")),"Cat A",AND(I33&gt;4500000,OR(D33="Gurugram",D33="Surat",D33="Jaipur",D33="Hyderabad")),"Cat B"),"Cat C")</f>
        <v>Cat C</v>
      </c>
      <c r="N33" s="10" t="e">
        <f t="array" aca="1" ref="N33" ca="1">_xludf.xlookup(D33,Tier!A:A,Tier!B:B)</f>
        <v>#NAME?</v>
      </c>
      <c r="O33" s="7" t="str">
        <f>CONCATENATE(D33," -",E33)</f>
        <v>Hyderabad -Hospital &amp; Health Care</v>
      </c>
      <c r="P33" s="7" t="str">
        <f>LEFT(B33,3)</f>
        <v>200</v>
      </c>
      <c r="Q33" s="7" t="str">
        <f>IF(AND(I33&gt;4500000,OR(D33="BANGALORE",D33="PUNE",D33="MUMBAI",D33="DELHI")),"CAT A",IF(AND(I33&gt;450000,OR(D33="GURUGRAM",D33="SURAT",D33="JAIPUR",D33="HYDERABAD",)),"CAT B","CAT C"))</f>
        <v>CAT B</v>
      </c>
      <c r="R33" s="7" t="str">
        <f>_xlfn.XLOOKUP('Indian Startups'!D31,Tier!A:A,Tier!B:B)</f>
        <v>Tier 1</v>
      </c>
    </row>
    <row r="34" spans="1:18" ht="14.4" x14ac:dyDescent="0.3">
      <c r="A34" s="8" t="s">
        <v>168</v>
      </c>
      <c r="B34" s="9">
        <v>2009</v>
      </c>
      <c r="C34" s="8" t="str">
        <f>LEFT(B34,3)</f>
        <v>200</v>
      </c>
      <c r="D34" s="8" t="s">
        <v>12</v>
      </c>
      <c r="E34" s="8" t="s">
        <v>169</v>
      </c>
      <c r="F34" s="8" t="s">
        <v>170</v>
      </c>
      <c r="G34" s="8" t="s">
        <v>171</v>
      </c>
      <c r="H34" s="8" t="s">
        <v>172</v>
      </c>
      <c r="I34" s="9">
        <v>20000000</v>
      </c>
      <c r="J34" s="8"/>
      <c r="K34" s="9">
        <v>11</v>
      </c>
      <c r="L34" s="10" t="str">
        <f>CONCATENATE(D34,"-",E34)</f>
        <v>Mumbai-Consumer Goods</v>
      </c>
      <c r="M34" s="10" t="str">
        <f ca="1">IFERROR(_xludf.ifs(AND(I34&gt;45000000,OR(D34="Delhi",D34="Banglore",D34="Pune",D34="Mumbai")),"Cat A",AND(I34&gt;4500000,OR(D34="Gurugram",D34="Surat",D34="Jaipur",D34="Hyderabad")),"Cat B"),"Cat C")</f>
        <v>Cat C</v>
      </c>
      <c r="N34" s="10" t="e">
        <f t="array" aca="1" ref="N34" ca="1">_xludf.xlookup(D34,Tier!A:A,Tier!B:B)</f>
        <v>#NAME?</v>
      </c>
      <c r="O34" s="7" t="str">
        <f>CONCATENATE(D34," -",E34)</f>
        <v>Mumbai -Consumer Goods</v>
      </c>
      <c r="P34" s="7" t="str">
        <f>LEFT(B34,3)</f>
        <v>200</v>
      </c>
      <c r="Q34" s="7" t="str">
        <f>IF(AND(I34&gt;4500000,OR(D34="BANGALORE",D34="PUNE",D34="MUMBAI",D34="DELHI")),"CAT A",IF(AND(I34&gt;450000,OR(D34="GURUGRAM",D34="SURAT",D34="JAIPUR",D34="HYDERABAD",)),"CAT B","CAT C"))</f>
        <v>CAT A</v>
      </c>
      <c r="R34" s="7" t="str">
        <f>_xlfn.XLOOKUP('Indian Startups'!D33,Tier!A:A,Tier!B:B)</f>
        <v>Tier 1</v>
      </c>
    </row>
    <row r="35" spans="1:18" ht="14.4" x14ac:dyDescent="0.3">
      <c r="A35" s="8" t="s">
        <v>239</v>
      </c>
      <c r="B35" s="9">
        <v>2008</v>
      </c>
      <c r="C35" s="8" t="str">
        <f>LEFT(B35,3)</f>
        <v>200</v>
      </c>
      <c r="D35" s="8" t="s">
        <v>240</v>
      </c>
      <c r="E35" s="8" t="s">
        <v>93</v>
      </c>
      <c r="F35" s="8" t="s">
        <v>241</v>
      </c>
      <c r="G35" s="8" t="s">
        <v>242</v>
      </c>
      <c r="H35" s="8" t="s">
        <v>243</v>
      </c>
      <c r="I35" s="9">
        <v>15000000</v>
      </c>
      <c r="J35" s="8" t="s">
        <v>244</v>
      </c>
      <c r="K35" s="9">
        <v>9</v>
      </c>
      <c r="L35" s="10" t="str">
        <f>CONCATENATE(D35,"-",E35)</f>
        <v>Kolkata-Food &amp; Beverages</v>
      </c>
      <c r="M35" s="10" t="str">
        <f ca="1">IFERROR(_xludf.ifs(AND(I35&gt;45000000,OR(D35="Delhi",D35="Banglore",D35="Pune",D35="Mumbai")),"Cat A",AND(I35&gt;4500000,OR(D35="Gurugram",D35="Surat",D35="Jaipur",D35="Hyderabad")),"Cat B"),"Cat C")</f>
        <v>Cat C</v>
      </c>
      <c r="N35" s="10" t="e">
        <f t="array" aca="1" ref="N35" ca="1">_xludf.xlookup(D35,Tier!A:A,Tier!B:B)</f>
        <v>#NAME?</v>
      </c>
      <c r="O35" s="7" t="str">
        <f>CONCATENATE(D35," -",E35)</f>
        <v>Kolkata -Food &amp; Beverages</v>
      </c>
      <c r="P35" s="7" t="str">
        <f>LEFT(B35,3)</f>
        <v>200</v>
      </c>
      <c r="Q35" s="7" t="str">
        <f>IF(AND(I35&gt;4500000,OR(D35="BANGALORE",D35="PUNE",D35="MUMBAI",D35="DELHI")),"CAT A",IF(AND(I35&gt;450000,OR(D35="GURUGRAM",D35="SURAT",D35="JAIPUR",D35="HYDERABAD",)),"CAT B","CAT C"))</f>
        <v>CAT C</v>
      </c>
      <c r="R35" s="7" t="str">
        <f>_xlfn.XLOOKUP('Indian Startups'!D51,Tier!A:A,Tier!B:B)</f>
        <v>Tier 2</v>
      </c>
    </row>
    <row r="36" spans="1:18" ht="14.4" x14ac:dyDescent="0.3">
      <c r="A36" s="8" t="s">
        <v>267</v>
      </c>
      <c r="B36" s="9">
        <v>2006</v>
      </c>
      <c r="C36" s="8" t="str">
        <f>LEFT(B36,3)</f>
        <v>200</v>
      </c>
      <c r="D36" s="8" t="s">
        <v>268</v>
      </c>
      <c r="E36" s="8" t="s">
        <v>269</v>
      </c>
      <c r="F36" s="8" t="s">
        <v>270</v>
      </c>
      <c r="G36" s="8" t="s">
        <v>271</v>
      </c>
      <c r="H36" s="8"/>
      <c r="I36" s="9">
        <v>15000000</v>
      </c>
      <c r="J36" s="8"/>
      <c r="K36" s="9">
        <v>11</v>
      </c>
      <c r="L36" s="10" t="str">
        <f>CONCATENATE(D36,"-",E36)</f>
        <v>Santra-Venture Capital &amp; Private Equity</v>
      </c>
      <c r="M36" s="10" t="str">
        <f ca="1">IFERROR(_xludf.ifs(AND(I36&gt;45000000,OR(D36="Delhi",D36="Banglore",D36="Pune",D36="Mumbai")),"Cat A",AND(I36&gt;4500000,OR(D36="Gurugram",D36="Surat",D36="Jaipur",D36="Hyderabad")),"Cat B"),"Cat C")</f>
        <v>Cat C</v>
      </c>
      <c r="N36" s="10" t="e">
        <f t="array" aca="1" ref="N36" ca="1">_xludf.xlookup(D36,Tier!A:A,Tier!B:B)</f>
        <v>#NAME?</v>
      </c>
      <c r="O36" s="7" t="str">
        <f>CONCATENATE(D36," -",E36)</f>
        <v>Santra -Venture Capital &amp; Private Equity</v>
      </c>
      <c r="P36" s="7" t="str">
        <f>LEFT(B36,3)</f>
        <v>200</v>
      </c>
      <c r="Q36" s="7" t="str">
        <f>IF(AND(I36&gt;4500000,OR(D36="BANGALORE",D36="PUNE",D36="MUMBAI",D36="DELHI")),"CAT A",IF(AND(I36&gt;450000,OR(D36="GURUGRAM",D36="SURAT",D36="JAIPUR",D36="HYDERABAD",)),"CAT B","CAT C"))</f>
        <v>CAT C</v>
      </c>
      <c r="R36" s="7" t="str">
        <f>_xlfn.XLOOKUP('Indian Startups'!D56,Tier!A:A,Tier!B:B)</f>
        <v>Tier 2</v>
      </c>
    </row>
    <row r="37" spans="1:18" ht="14.4" x14ac:dyDescent="0.3">
      <c r="A37" s="8" t="s">
        <v>173</v>
      </c>
      <c r="B37" s="9">
        <v>2009</v>
      </c>
      <c r="C37" s="8" t="str">
        <f>LEFT(B37,3)</f>
        <v>200</v>
      </c>
      <c r="D37" s="8" t="s">
        <v>12</v>
      </c>
      <c r="E37" s="8" t="s">
        <v>174</v>
      </c>
      <c r="F37" s="8" t="s">
        <v>175</v>
      </c>
      <c r="G37" s="8" t="s">
        <v>176</v>
      </c>
      <c r="H37" s="8" t="s">
        <v>177</v>
      </c>
      <c r="I37" s="9">
        <v>10000000</v>
      </c>
      <c r="J37" s="8" t="s">
        <v>155</v>
      </c>
      <c r="K37" s="9">
        <v>12</v>
      </c>
      <c r="L37" s="10" t="str">
        <f>CONCATENATE(D37,"-",E37)</f>
        <v>Mumbai-Computer Software</v>
      </c>
      <c r="M37" s="10" t="str">
        <f ca="1">IFERROR(_xludf.ifs(AND(I37&gt;45000000,OR(D37="Delhi",D37="Banglore",D37="Pune",D37="Mumbai")),"Cat A",AND(I37&gt;4500000,OR(D37="Gurugram",D37="Surat",D37="Jaipur",D37="Hyderabad")),"Cat B"),"Cat C")</f>
        <v>Cat C</v>
      </c>
      <c r="N37" s="10" t="e">
        <f t="array" aca="1" ref="N37" ca="1">_xludf.xlookup(D37,Tier!A:A,Tier!B:B)</f>
        <v>#NAME?</v>
      </c>
      <c r="O37" s="7" t="str">
        <f>CONCATENATE(D37," -",E37)</f>
        <v>Mumbai -Computer Software</v>
      </c>
      <c r="P37" s="7" t="str">
        <f>LEFT(B37,3)</f>
        <v>200</v>
      </c>
      <c r="Q37" s="7" t="str">
        <f>IF(AND(I37&gt;4500000,OR(D37="BANGALORE",D37="PUNE",D37="MUMBAI",D37="DELHI")),"CAT A",IF(AND(I37&gt;450000,OR(D37="GURUGRAM",D37="SURAT",D37="JAIPUR",D37="HYDERABAD",)),"CAT B","CAT C"))</f>
        <v>CAT A</v>
      </c>
      <c r="R37" s="7" t="str">
        <f>_xlfn.XLOOKUP('Indian Startups'!D34,Tier!A:A,Tier!B:B)</f>
        <v>Tier 1</v>
      </c>
    </row>
    <row r="38" spans="1:18" ht="14.4" x14ac:dyDescent="0.3">
      <c r="A38" s="8" t="s">
        <v>178</v>
      </c>
      <c r="B38" s="9">
        <v>2002</v>
      </c>
      <c r="C38" s="8" t="str">
        <f>LEFT(B38,3)</f>
        <v>200</v>
      </c>
      <c r="D38" s="8" t="s">
        <v>12</v>
      </c>
      <c r="E38" s="8" t="s">
        <v>179</v>
      </c>
      <c r="F38" s="8" t="s">
        <v>180</v>
      </c>
      <c r="G38" s="8" t="s">
        <v>181</v>
      </c>
      <c r="H38" s="8" t="s">
        <v>182</v>
      </c>
      <c r="I38" s="9">
        <v>6700000</v>
      </c>
      <c r="J38" s="8"/>
      <c r="K38" s="9">
        <v>12</v>
      </c>
      <c r="L38" s="10" t="str">
        <f>CONCATENATE(D38,"-",E38)</f>
        <v>Mumbai-Insurance</v>
      </c>
      <c r="M38" s="10" t="str">
        <f ca="1">IFERROR(_xludf.ifs(AND(I38&gt;45000000,OR(D38="Delhi",D38="Banglore",D38="Pune",D38="Mumbai")),"Cat A",AND(I38&gt;4500000,OR(D38="Gurugram",D38="Surat",D38="Jaipur",D38="Hyderabad")),"Cat B"),"Cat C")</f>
        <v>Cat C</v>
      </c>
      <c r="N38" s="10" t="e">
        <f t="array" aca="1" ref="N38" ca="1">_xludf.xlookup(D38,Tier!A:A,Tier!B:B)</f>
        <v>#NAME?</v>
      </c>
      <c r="O38" s="7" t="str">
        <f>CONCATENATE(D38," -",E38)</f>
        <v>Mumbai -Insurance</v>
      </c>
      <c r="P38" s="7" t="str">
        <f>LEFT(B38,3)</f>
        <v>200</v>
      </c>
      <c r="Q38" s="7" t="str">
        <f>IF(AND(I38&gt;4500000,OR(D38="BANGALORE",D38="PUNE",D38="MUMBAI",D38="DELHI")),"CAT A",IF(AND(I38&gt;450000,OR(D38="GURUGRAM",D38="SURAT",D38="JAIPUR",D38="HYDERABAD",)),"CAT B","CAT C"))</f>
        <v>CAT A</v>
      </c>
      <c r="R38" s="7" t="str">
        <f>_xlfn.XLOOKUP('Indian Startups'!D35,Tier!A:A,Tier!B:B)</f>
        <v>Tier 2</v>
      </c>
    </row>
    <row r="39" spans="1:18" ht="14.4" x14ac:dyDescent="0.3">
      <c r="A39" s="8" t="s">
        <v>245</v>
      </c>
      <c r="B39" s="9">
        <v>2005</v>
      </c>
      <c r="C39" s="8" t="str">
        <f>LEFT(B39,3)</f>
        <v>200</v>
      </c>
      <c r="D39" s="8" t="s">
        <v>37</v>
      </c>
      <c r="E39" s="8" t="s">
        <v>69</v>
      </c>
      <c r="F39" s="8" t="s">
        <v>246</v>
      </c>
      <c r="G39" s="8" t="s">
        <v>247</v>
      </c>
      <c r="H39" s="8" t="s">
        <v>248</v>
      </c>
      <c r="I39" s="9">
        <v>4000000</v>
      </c>
      <c r="J39" s="8"/>
      <c r="K39" s="9">
        <v>10</v>
      </c>
      <c r="L39" s="10" t="str">
        <f>CONCATENATE(D39,"-",E39)</f>
        <v>Chennai-Information Technology &amp; Services</v>
      </c>
      <c r="M39" s="10" t="str">
        <f ca="1">IFERROR(_xludf.ifs(AND(I39&gt;45000000,OR(D39="Delhi",D39="Banglore",D39="Pune",D39="Mumbai")),"Cat A",AND(I39&gt;4500000,OR(D39="Gurugram",D39="Surat",D39="Jaipur",D39="Hyderabad")),"Cat B"),"Cat C")</f>
        <v>Cat C</v>
      </c>
      <c r="N39" s="10" t="e">
        <f t="array" aca="1" ref="N39" ca="1">_xludf.xlookup(D39,Tier!A:A,Tier!B:B)</f>
        <v>#NAME?</v>
      </c>
      <c r="O39" s="7" t="str">
        <f>CONCATENATE(D39," -",E39)</f>
        <v>Chennai -Information Technology &amp; Services</v>
      </c>
      <c r="P39" s="7" t="str">
        <f>LEFT(B39,3)</f>
        <v>200</v>
      </c>
      <c r="Q39" s="7" t="str">
        <f>IF(AND(I39&gt;4500000,OR(D39="BANGALORE",D39="PUNE",D39="MUMBAI",D39="DELHI")),"CAT A",IF(AND(I39&gt;450000,OR(D39="GURUGRAM",D39="SURAT",D39="JAIPUR",D39="HYDERABAD",)),"CAT B","CAT C"))</f>
        <v>CAT C</v>
      </c>
      <c r="R39" s="7" t="str">
        <f>_xlfn.XLOOKUP('Indian Startups'!D52,Tier!A:A,Tier!B:B)</f>
        <v>Tier 2</v>
      </c>
    </row>
    <row r="40" spans="1:18" ht="14.4" x14ac:dyDescent="0.3">
      <c r="A40" s="8" t="s">
        <v>249</v>
      </c>
      <c r="B40" s="9">
        <v>2008</v>
      </c>
      <c r="C40" s="8" t="str">
        <f>LEFT(B40,3)</f>
        <v>200</v>
      </c>
      <c r="D40" s="8" t="s">
        <v>240</v>
      </c>
      <c r="E40" s="8" t="s">
        <v>115</v>
      </c>
      <c r="F40" s="8" t="s">
        <v>250</v>
      </c>
      <c r="G40" s="8" t="s">
        <v>251</v>
      </c>
      <c r="H40" s="8" t="s">
        <v>252</v>
      </c>
      <c r="I40" s="9">
        <v>1000000</v>
      </c>
      <c r="J40" s="8"/>
      <c r="K40" s="9">
        <v>7</v>
      </c>
      <c r="L40" s="10" t="str">
        <f>CONCATENATE(D40,"-",E40)</f>
        <v>Kolkata-EdTech</v>
      </c>
      <c r="M40" s="10" t="str">
        <f ca="1">IFERROR(_xludf.ifs(AND(I40&gt;45000000,OR(D40="Delhi",D40="Banglore",D40="Pune",D40="Mumbai")),"Cat A",AND(I40&gt;4500000,OR(D40="Gurugram",D40="Surat",D40="Jaipur",D40="Hyderabad")),"Cat B"),"Cat C")</f>
        <v>Cat C</v>
      </c>
      <c r="N40" s="10" t="e">
        <f t="array" aca="1" ref="N40" ca="1">_xludf.xlookup(D40,Tier!A:A,Tier!B:B)</f>
        <v>#NAME?</v>
      </c>
      <c r="O40" s="7" t="str">
        <f>CONCATENATE(D40," -",E40)</f>
        <v>Kolkata -EdTech</v>
      </c>
      <c r="P40" s="7" t="str">
        <f>LEFT(B40,3)</f>
        <v>200</v>
      </c>
      <c r="Q40" s="7" t="str">
        <f>IF(AND(I40&gt;4500000,OR(D40="BANGALORE",D40="PUNE",D40="MUMBAI",D40="DELHI")),"CAT A",IF(AND(I40&gt;450000,OR(D40="GURUGRAM",D40="SURAT",D40="JAIPUR",D40="HYDERABAD",)),"CAT B","CAT C"))</f>
        <v>CAT C</v>
      </c>
      <c r="R40" s="7" t="str">
        <f>_xlfn.XLOOKUP('Indian Startups'!D53,Tier!A:A,Tier!B:B)</f>
        <v>Tier 2</v>
      </c>
    </row>
    <row r="41" spans="1:18" ht="14.4" x14ac:dyDescent="0.3">
      <c r="A41" s="8" t="s">
        <v>206</v>
      </c>
      <c r="B41" s="9">
        <v>2008</v>
      </c>
      <c r="C41" s="8" t="str">
        <f>LEFT(B41,3)</f>
        <v>200</v>
      </c>
      <c r="D41" s="8" t="s">
        <v>44</v>
      </c>
      <c r="E41" s="8" t="s">
        <v>179</v>
      </c>
      <c r="F41" s="8" t="s">
        <v>207</v>
      </c>
      <c r="G41" s="8" t="s">
        <v>208</v>
      </c>
      <c r="H41" s="8" t="s">
        <v>209</v>
      </c>
      <c r="I41" s="9" t="s">
        <v>210</v>
      </c>
      <c r="J41" s="8"/>
      <c r="K41" s="9">
        <v>3</v>
      </c>
      <c r="L41" s="10" t="str">
        <f>CONCATENATE(D41,"-",E41)</f>
        <v>Gurugram-Insurance</v>
      </c>
      <c r="M41" s="10" t="str">
        <f ca="1">IFERROR(_xludf.ifs(AND(I41&gt;45000000,OR(D41="Delhi",D41="Banglore",D41="Pune",D41="Mumbai")),"Cat A",AND(I41&gt;4500000,OR(D41="Gurugram",D41="Surat",D41="Jaipur",D41="Hyderabad")),"Cat B"),"Cat C")</f>
        <v>Cat C</v>
      </c>
      <c r="N41" s="10" t="e">
        <f t="array" aca="1" ref="N41" ca="1">_xludf.xlookup(D41,Tier!A:A,Tier!B:B)</f>
        <v>#NAME?</v>
      </c>
      <c r="O41" s="7" t="str">
        <f>CONCATENATE(D41," -",E41)</f>
        <v>Gurugram -Insurance</v>
      </c>
      <c r="P41" s="7" t="str">
        <f>LEFT(B41,3)</f>
        <v>200</v>
      </c>
      <c r="Q41" s="7" t="str">
        <f>IF(AND(I41&gt;4500000,OR(D41="BANGALORE",D41="PUNE",D41="MUMBAI",D41="DELHI")),"CAT A",IF(AND(I41&gt;450000,OR(D41="GURUGRAM",D41="SURAT",D41="JAIPUR",D41="HYDERABAD",)),"CAT B","CAT C"))</f>
        <v>CAT B</v>
      </c>
      <c r="R41" s="7" t="str">
        <f>_xlfn.XLOOKUP('Indian Startups'!D42,Tier!A:A,Tier!B:B)</f>
        <v>Tier 2</v>
      </c>
    </row>
    <row r="42" spans="1:18" ht="14.4" x14ac:dyDescent="0.3">
      <c r="A42" s="8" t="s">
        <v>211</v>
      </c>
      <c r="B42" s="9">
        <v>2008</v>
      </c>
      <c r="C42" s="8" t="str">
        <f>LEFT(B42,3)</f>
        <v>200</v>
      </c>
      <c r="D42" s="8" t="s">
        <v>37</v>
      </c>
      <c r="E42" s="8" t="s">
        <v>38</v>
      </c>
      <c r="F42" s="8" t="s">
        <v>212</v>
      </c>
      <c r="G42" s="8" t="s">
        <v>213</v>
      </c>
      <c r="H42" s="8" t="s">
        <v>214</v>
      </c>
      <c r="I42" s="9" t="s">
        <v>215</v>
      </c>
      <c r="J42" s="8"/>
      <c r="K42" s="9">
        <v>4</v>
      </c>
      <c r="L42" s="10" t="str">
        <f>CONCATENATE(D42,"-",E42)</f>
        <v>Chennai-FinTech</v>
      </c>
      <c r="M42" s="10" t="str">
        <f ca="1">IFERROR(_xludf.ifs(AND(I42&gt;45000000,OR(D42="Delhi",D42="Banglore",D42="Pune",D42="Mumbai")),"Cat A",AND(I42&gt;4500000,OR(D42="Gurugram",D42="Surat",D42="Jaipur",D42="Hyderabad")),"Cat B"),"Cat C")</f>
        <v>Cat C</v>
      </c>
      <c r="N42" s="10" t="e">
        <f t="array" aca="1" ref="N42" ca="1">_xludf.xlookup(D42,Tier!A:A,Tier!B:B)</f>
        <v>#NAME?</v>
      </c>
      <c r="O42" s="7" t="str">
        <f>CONCATENATE(D42," -",E42)</f>
        <v>Chennai -FinTech</v>
      </c>
      <c r="P42" s="7" t="str">
        <f>LEFT(B42,3)</f>
        <v>200</v>
      </c>
      <c r="Q42" s="7" t="str">
        <f>IF(AND(I42&gt;4500000,OR(D42="BANGALORE",D42="PUNE",D42="MUMBAI",D42="DELHI")),"CAT A",IF(AND(I42&gt;450000,OR(D42="GURUGRAM",D42="SURAT",D42="JAIPUR",D42="HYDERABAD",)),"CAT B","CAT C"))</f>
        <v>CAT C</v>
      </c>
      <c r="R42" s="7" t="str">
        <f>_xlfn.XLOOKUP('Indian Startups'!D43,Tier!A:A,Tier!B:B)</f>
        <v>Tier 2</v>
      </c>
    </row>
    <row r="43" spans="1:18" ht="14.4" x14ac:dyDescent="0.3">
      <c r="A43" s="8" t="s">
        <v>216</v>
      </c>
      <c r="B43" s="9">
        <v>2007</v>
      </c>
      <c r="C43" s="8" t="str">
        <f>LEFT(B43,3)</f>
        <v>200</v>
      </c>
      <c r="D43" s="8" t="s">
        <v>37</v>
      </c>
      <c r="E43" s="8" t="s">
        <v>38</v>
      </c>
      <c r="F43" s="8" t="s">
        <v>217</v>
      </c>
      <c r="G43" s="8" t="s">
        <v>218</v>
      </c>
      <c r="H43" s="8" t="s">
        <v>219</v>
      </c>
      <c r="I43" s="9" t="s">
        <v>91</v>
      </c>
      <c r="J43" s="8"/>
      <c r="K43" s="9">
        <v>5</v>
      </c>
      <c r="L43" s="10" t="str">
        <f>CONCATENATE(D43,"-",E43)</f>
        <v>Chennai-FinTech</v>
      </c>
      <c r="M43" s="10" t="str">
        <f ca="1">IFERROR(_xludf.ifs(AND(I43&gt;45000000,OR(D43="Delhi",D43="Banglore",D43="Pune",D43="Mumbai")),"Cat A",AND(I43&gt;4500000,OR(D43="Gurugram",D43="Surat",D43="Jaipur",D43="Hyderabad")),"Cat B"),"Cat C")</f>
        <v>Cat C</v>
      </c>
      <c r="N43" s="10" t="e">
        <f t="array" aca="1" ref="N43" ca="1">_xludf.xlookup(D43,Tier!A:A,Tier!B:B)</f>
        <v>#NAME?</v>
      </c>
      <c r="O43" s="7" t="str">
        <f>CONCATENATE(D43," -",E43)</f>
        <v>Chennai -FinTech</v>
      </c>
      <c r="P43" s="7" t="str">
        <f>LEFT(B43,3)</f>
        <v>200</v>
      </c>
      <c r="Q43" s="7" t="str">
        <f>IF(AND(I43&gt;4500000,OR(D43="BANGALORE",D43="PUNE",D43="MUMBAI",D43="DELHI")),"CAT A",IF(AND(I43&gt;450000,OR(D43="GURUGRAM",D43="SURAT",D43="JAIPUR",D43="HYDERABAD",)),"CAT B","CAT C"))</f>
        <v>CAT C</v>
      </c>
      <c r="R43" s="7" t="str">
        <f>_xlfn.XLOOKUP('Indian Startups'!D45,Tier!A:A,Tier!B:B)</f>
        <v>Tier 1</v>
      </c>
    </row>
    <row r="44" spans="1:18" ht="14.4" x14ac:dyDescent="0.3">
      <c r="A44" s="8" t="s">
        <v>183</v>
      </c>
      <c r="B44" s="9">
        <v>2007</v>
      </c>
      <c r="C44" s="8" t="str">
        <f>LEFT(B44,3)</f>
        <v>200</v>
      </c>
      <c r="D44" s="8" t="s">
        <v>162</v>
      </c>
      <c r="E44" s="8" t="s">
        <v>184</v>
      </c>
      <c r="F44" s="8" t="s">
        <v>185</v>
      </c>
      <c r="G44" s="8" t="s">
        <v>186</v>
      </c>
      <c r="H44" s="8" t="s">
        <v>187</v>
      </c>
      <c r="I44" s="9">
        <v>5000000</v>
      </c>
      <c r="J44" s="8" t="s">
        <v>155</v>
      </c>
      <c r="K44" s="9">
        <v>10</v>
      </c>
      <c r="L44" s="10" t="str">
        <f>CONCATENATE(D44,"-",E44)</f>
        <v>Hyderabad-Telecommunications</v>
      </c>
      <c r="M44" s="10" t="str">
        <f ca="1">IFERROR(_xludf.ifs(AND(I44&gt;45000000,OR(D44="Delhi",D44="Banglore",D44="Pune",D44="Mumbai")),"Cat A",AND(I44&gt;4500000,OR(D44="Gurugram",D44="Surat",D44="Jaipur",D44="Hyderabad")),"Cat B"),"Cat C")</f>
        <v>Cat C</v>
      </c>
      <c r="N44" s="10" t="e">
        <f t="array" aca="1" ref="N44" ca="1">_xludf.xlookup(D44,Tier!A:A,Tier!B:B)</f>
        <v>#NAME?</v>
      </c>
      <c r="O44" s="7" t="str">
        <f>CONCATENATE(D44," -",E44)</f>
        <v>Hyderabad -Telecommunications</v>
      </c>
      <c r="P44" s="7" t="str">
        <f>LEFT(B44,3)</f>
        <v>200</v>
      </c>
      <c r="Q44" s="7" t="str">
        <f>IF(AND(I44&gt;4500000,OR(D44="BANGALORE",D44="PUNE",D44="MUMBAI",D44="DELHI")),"CAT A",IF(AND(I44&gt;450000,OR(D44="GURUGRAM",D44="SURAT",D44="JAIPUR",D44="HYDERABAD",)),"CAT B","CAT C"))</f>
        <v>CAT B</v>
      </c>
      <c r="R44" s="7" t="str">
        <f>_xlfn.XLOOKUP('Indian Startups'!D36,Tier!A:A,Tier!B:B)</f>
        <v>Tier 3</v>
      </c>
    </row>
    <row r="45" spans="1:18" ht="14.4" x14ac:dyDescent="0.3">
      <c r="A45" s="8" t="s">
        <v>188</v>
      </c>
      <c r="B45" s="9">
        <v>2008</v>
      </c>
      <c r="C45" s="8" t="str">
        <f>LEFT(B45,3)</f>
        <v>200</v>
      </c>
      <c r="D45" s="8" t="s">
        <v>12</v>
      </c>
      <c r="E45" s="8" t="s">
        <v>69</v>
      </c>
      <c r="F45" s="8" t="s">
        <v>189</v>
      </c>
      <c r="G45" s="8" t="s">
        <v>190</v>
      </c>
      <c r="H45" s="8" t="s">
        <v>191</v>
      </c>
      <c r="I45" s="9">
        <v>4700000</v>
      </c>
      <c r="J45" s="8"/>
      <c r="K45" s="9">
        <v>10</v>
      </c>
      <c r="L45" s="10" t="str">
        <f>CONCATENATE(D45,"-",E45)</f>
        <v>Mumbai-Information Technology &amp; Services</v>
      </c>
      <c r="M45" s="10" t="str">
        <f ca="1">IFERROR(_xludf.ifs(AND(I45&gt;45000000,OR(D45="Delhi",D45="Banglore",D45="Pune",D45="Mumbai")),"Cat A",AND(I45&gt;4500000,OR(D45="Gurugram",D45="Surat",D45="Jaipur",D45="Hyderabad")),"Cat B"),"Cat C")</f>
        <v>Cat C</v>
      </c>
      <c r="N45" s="10" t="e">
        <f t="array" aca="1" ref="N45" ca="1">_xludf.xlookup(D45,Tier!A:A,Tier!B:B)</f>
        <v>#NAME?</v>
      </c>
      <c r="O45" s="7" t="str">
        <f>CONCATENATE(D45," -",E45)</f>
        <v>Mumbai -Information Technology &amp; Services</v>
      </c>
      <c r="P45" s="7" t="str">
        <f>LEFT(B45,3)</f>
        <v>200</v>
      </c>
      <c r="Q45" s="7" t="str">
        <f>IF(AND(I45&gt;4500000,OR(D45="BANGALORE",D45="PUNE",D45="MUMBAI",D45="DELHI")),"CAT A",IF(AND(I45&gt;450000,OR(D45="GURUGRAM",D45="SURAT",D45="JAIPUR",D45="HYDERABAD",)),"CAT B","CAT C"))</f>
        <v>CAT A</v>
      </c>
      <c r="R45" s="7" t="str">
        <f>_xlfn.XLOOKUP('Indian Startups'!D37,Tier!A:A,Tier!B:B)</f>
        <v>Tier 1</v>
      </c>
    </row>
    <row r="46" spans="1:18" ht="14.4" x14ac:dyDescent="0.3">
      <c r="A46" s="8" t="s">
        <v>192</v>
      </c>
      <c r="B46" s="9">
        <v>2009</v>
      </c>
      <c r="C46" s="8" t="str">
        <f>LEFT(B46,3)</f>
        <v>200</v>
      </c>
      <c r="D46" s="8" t="s">
        <v>49</v>
      </c>
      <c r="E46" s="8" t="s">
        <v>13</v>
      </c>
      <c r="F46" s="8" t="s">
        <v>193</v>
      </c>
      <c r="G46" s="8" t="s">
        <v>194</v>
      </c>
      <c r="H46" s="8" t="s">
        <v>195</v>
      </c>
      <c r="I46" s="9">
        <v>3000000</v>
      </c>
      <c r="J46" s="8"/>
      <c r="K46" s="9">
        <v>6</v>
      </c>
      <c r="L46" s="10" t="str">
        <f>CONCATENATE(D46,"-",E46)</f>
        <v>New Delhi-Logistics</v>
      </c>
      <c r="M46" s="10" t="str">
        <f ca="1">IFERROR(_xludf.ifs(AND(I46&gt;45000000,OR(D46="Delhi",D46="Banglore",D46="Pune",D46="Mumbai")),"Cat A",AND(I46&gt;4500000,OR(D46="Gurugram",D46="Surat",D46="Jaipur",D46="Hyderabad")),"Cat B"),"Cat C")</f>
        <v>Cat C</v>
      </c>
      <c r="N46" s="10" t="e">
        <f t="array" aca="1" ref="N46" ca="1">_xludf.xlookup(D46,Tier!A:A,Tier!B:B)</f>
        <v>#NAME?</v>
      </c>
      <c r="O46" s="7" t="str">
        <f>CONCATENATE(D46," -",E46)</f>
        <v>New Delhi -Logistics</v>
      </c>
      <c r="P46" s="7" t="str">
        <f>LEFT(B46,3)</f>
        <v>200</v>
      </c>
      <c r="Q46" s="7" t="str">
        <f>IF(AND(I46&gt;4500000,OR(D46="BANGALORE",D46="PUNE",D46="MUMBAI",D46="DELHI")),"CAT A",IF(AND(I46&gt;450000,OR(D46="GURUGRAM",D46="SURAT",D46="JAIPUR",D46="HYDERABAD",)),"CAT B","CAT C"))</f>
        <v>CAT C</v>
      </c>
      <c r="R46" s="7" t="str">
        <f>_xlfn.XLOOKUP('Indian Startups'!D38,Tier!A:A,Tier!B:B)</f>
        <v>Tier 1</v>
      </c>
    </row>
    <row r="47" spans="1:18" ht="14.4" x14ac:dyDescent="0.3">
      <c r="A47" s="8" t="s">
        <v>197</v>
      </c>
      <c r="B47" s="9">
        <v>2006</v>
      </c>
      <c r="C47" s="8" t="str">
        <f>LEFT(B47,3)</f>
        <v>200</v>
      </c>
      <c r="D47" s="8" t="s">
        <v>19</v>
      </c>
      <c r="E47" s="8" t="s">
        <v>69</v>
      </c>
      <c r="F47" s="8" t="s">
        <v>198</v>
      </c>
      <c r="G47" s="8" t="s">
        <v>199</v>
      </c>
      <c r="H47" s="8"/>
      <c r="I47" s="9">
        <v>1000000</v>
      </c>
      <c r="J47" s="8" t="s">
        <v>200</v>
      </c>
      <c r="K47" s="9">
        <v>10</v>
      </c>
      <c r="L47" s="10" t="str">
        <f>CONCATENATE(D47,"-",E47)</f>
        <v>Bangalore-Information Technology &amp; Services</v>
      </c>
      <c r="M47" s="10" t="str">
        <f ca="1">IFERROR(_xludf.ifs(AND(I47&gt;45000000,OR(D47="Delhi",D47="Banglore",D47="Pune",D47="Mumbai")),"Cat A",AND(I47&gt;4500000,OR(D47="Gurugram",D47="Surat",D47="Jaipur",D47="Hyderabad")),"Cat B"),"Cat C")</f>
        <v>Cat C</v>
      </c>
      <c r="N47" s="10" t="e">
        <f t="array" aca="1" ref="N47" ca="1">_xludf.xlookup(D47,Tier!A:A,Tier!B:B)</f>
        <v>#NAME?</v>
      </c>
      <c r="O47" s="7" t="str">
        <f>CONCATENATE(D47," -",E47)</f>
        <v>Bangalore -Information Technology &amp; Services</v>
      </c>
      <c r="P47" s="7" t="str">
        <f>LEFT(B47,3)</f>
        <v>200</v>
      </c>
      <c r="Q47" s="7" t="str">
        <f>IF(AND(I47&gt;4500000,OR(D47="BANGALORE",D47="PUNE",D47="MUMBAI",D47="DELHI")),"CAT A",IF(AND(I47&gt;450000,OR(D47="GURUGRAM",D47="SURAT",D47="JAIPUR",D47="HYDERABAD",)),"CAT B","CAT C"))</f>
        <v>CAT C</v>
      </c>
      <c r="R47" s="7" t="str">
        <f>_xlfn.XLOOKUP('Indian Startups'!D40,Tier!A:A,Tier!B:B)</f>
        <v>Tier 2</v>
      </c>
    </row>
    <row r="48" spans="1:18" ht="14.4" x14ac:dyDescent="0.3">
      <c r="A48" s="8" t="s">
        <v>201</v>
      </c>
      <c r="B48" s="9">
        <v>2003</v>
      </c>
      <c r="C48" s="8" t="str">
        <f>LEFT(B48,3)</f>
        <v>200</v>
      </c>
      <c r="D48" s="8" t="s">
        <v>68</v>
      </c>
      <c r="E48" s="8" t="s">
        <v>202</v>
      </c>
      <c r="F48" s="8" t="s">
        <v>203</v>
      </c>
      <c r="G48" s="8" t="s">
        <v>204</v>
      </c>
      <c r="H48" s="8" t="s">
        <v>205</v>
      </c>
      <c r="I48" s="9">
        <v>1000000</v>
      </c>
      <c r="J48" s="8"/>
      <c r="K48" s="9">
        <v>7</v>
      </c>
      <c r="L48" s="10" t="str">
        <f>CONCATENATE(D48,"-",E48)</f>
        <v>Noida-Environmental Services</v>
      </c>
      <c r="M48" s="10" t="str">
        <f ca="1">IFERROR(_xludf.ifs(AND(I48&gt;45000000,OR(D48="Delhi",D48="Banglore",D48="Pune",D48="Mumbai")),"Cat A",AND(I48&gt;4500000,OR(D48="Gurugram",D48="Surat",D48="Jaipur",D48="Hyderabad")),"Cat B"),"Cat C")</f>
        <v>Cat C</v>
      </c>
      <c r="N48" s="10" t="e">
        <f t="array" aca="1" ref="N48" ca="1">_xludf.xlookup(D48,Tier!A:A,Tier!B:B)</f>
        <v>#NAME?</v>
      </c>
      <c r="O48" s="7" t="str">
        <f>CONCATENATE(D48," -",E48)</f>
        <v>Noida -Environmental Services</v>
      </c>
      <c r="P48" s="7" t="str">
        <f>LEFT(B48,3)</f>
        <v>200</v>
      </c>
      <c r="Q48" s="7" t="str">
        <f>IF(AND(I48&gt;4500000,OR(D48="BANGALORE",D48="PUNE",D48="MUMBAI",D48="DELHI")),"CAT A",IF(AND(I48&gt;450000,OR(D48="GURUGRAM",D48="SURAT",D48="JAIPUR",D48="HYDERABAD",)),"CAT B","CAT C"))</f>
        <v>CAT C</v>
      </c>
      <c r="R48" s="7" t="str">
        <f>_xlfn.XLOOKUP('Indian Startups'!D41,Tier!A:A,Tier!B:B)</f>
        <v>Tier 2</v>
      </c>
    </row>
    <row r="49" spans="1:18" ht="14.4" x14ac:dyDescent="0.3">
      <c r="A49" s="8" t="s">
        <v>220</v>
      </c>
      <c r="B49" s="9">
        <v>2009</v>
      </c>
      <c r="C49" s="8" t="str">
        <f>LEFT(B49,3)</f>
        <v>200</v>
      </c>
      <c r="D49" s="8" t="s">
        <v>44</v>
      </c>
      <c r="E49" s="8" t="s">
        <v>221</v>
      </c>
      <c r="F49" s="8" t="s">
        <v>222</v>
      </c>
      <c r="G49" s="8" t="s">
        <v>223</v>
      </c>
      <c r="H49" s="8" t="s">
        <v>224</v>
      </c>
      <c r="I49" s="9" t="s">
        <v>91</v>
      </c>
      <c r="J49" s="8"/>
      <c r="K49" s="9">
        <v>3</v>
      </c>
      <c r="L49" s="10" t="str">
        <f>CONCATENATE(D49,"-",E49)</f>
        <v>Gurugram-E-commerce</v>
      </c>
      <c r="M49" s="10" t="str">
        <f ca="1">IFERROR(_xludf.ifs(AND(I49&gt;45000000,OR(D49="Delhi",D49="Banglore",D49="Pune",D49="Mumbai")),"Cat A",AND(I49&gt;4500000,OR(D49="Gurugram",D49="Surat",D49="Jaipur",D49="Hyderabad")),"Cat B"),"Cat C")</f>
        <v>Cat C</v>
      </c>
      <c r="N49" s="10" t="e">
        <f t="array" aca="1" ref="N49" ca="1">_xludf.xlookup(D49,Tier!A:A,Tier!B:B)</f>
        <v>#NAME?</v>
      </c>
      <c r="O49" s="7" t="str">
        <f>CONCATENATE(D49," -",E49)</f>
        <v>Gurugram -E-commerce</v>
      </c>
      <c r="P49" s="7" t="str">
        <f>LEFT(B49,3)</f>
        <v>200</v>
      </c>
      <c r="Q49" s="7" t="str">
        <f>IF(AND(I49&gt;4500000,OR(D49="BANGALORE",D49="PUNE",D49="MUMBAI",D49="DELHI")),"CAT A",IF(AND(I49&gt;450000,OR(D49="GURUGRAM",D49="SURAT",D49="JAIPUR",D49="HYDERABAD",)),"CAT B","CAT C"))</f>
        <v>CAT B</v>
      </c>
      <c r="R49" s="7" t="str">
        <f>_xlfn.XLOOKUP('Indian Startups'!D46,Tier!A:A,Tier!B:B)</f>
        <v>Tier 1</v>
      </c>
    </row>
    <row r="50" spans="1:18" ht="14.4" x14ac:dyDescent="0.3">
      <c r="A50" s="8" t="s">
        <v>225</v>
      </c>
      <c r="B50" s="9">
        <v>2008</v>
      </c>
      <c r="C50" s="8" t="str">
        <f>LEFT(B50,3)</f>
        <v>200</v>
      </c>
      <c r="D50" s="8" t="s">
        <v>80</v>
      </c>
      <c r="E50" s="8" t="s">
        <v>226</v>
      </c>
      <c r="F50" s="8" t="s">
        <v>227</v>
      </c>
      <c r="G50" s="8" t="s">
        <v>228</v>
      </c>
      <c r="H50" s="8"/>
      <c r="I50" s="9">
        <v>250000000</v>
      </c>
      <c r="J50" s="8" t="s">
        <v>167</v>
      </c>
      <c r="K50" s="9">
        <v>10</v>
      </c>
      <c r="L50" s="10" t="str">
        <f>CONCATENATE(D50,"-",E50)</f>
        <v>Jaipur-Automotive</v>
      </c>
      <c r="M50" s="10" t="str">
        <f ca="1">IFERROR(_xludf.ifs(AND(I50&gt;45000000,OR(D50="Delhi",D50="Banglore",D50="Pune",D50="Mumbai")),"Cat A",AND(I50&gt;4500000,OR(D50="Gurugram",D50="Surat",D50="Jaipur",D50="Hyderabad")),"Cat B"),"Cat C")</f>
        <v>Cat C</v>
      </c>
      <c r="N50" s="10" t="e">
        <f t="array" aca="1" ref="N50" ca="1">_xludf.xlookup(D50,Tier!A:A,Tier!B:B)</f>
        <v>#NAME?</v>
      </c>
      <c r="O50" s="7" t="str">
        <f>CONCATENATE(D50," -",E50)</f>
        <v>Jaipur -Automotive</v>
      </c>
      <c r="P50" s="7" t="str">
        <f>LEFT(B50,3)</f>
        <v>200</v>
      </c>
      <c r="Q50" s="7" t="str">
        <f>IF(AND(I50&gt;4500000,OR(D50="BANGALORE",D50="PUNE",D50="MUMBAI",D50="DELHI")),"CAT A",IF(AND(I50&gt;450000,OR(D50="GURUGRAM",D50="SURAT",D50="JAIPUR",D50="HYDERABAD",)),"CAT B","CAT C"))</f>
        <v>CAT B</v>
      </c>
      <c r="R50" s="7" t="str">
        <f>_xlfn.XLOOKUP('Indian Startups'!D48,Tier!A:A,Tier!B:B)</f>
        <v>Tier 1</v>
      </c>
    </row>
    <row r="51" spans="1:18" ht="14.4" x14ac:dyDescent="0.3">
      <c r="A51" s="8" t="s">
        <v>2748</v>
      </c>
      <c r="B51" s="9">
        <v>2018</v>
      </c>
      <c r="C51" s="8" t="str">
        <f>LEFT(B51,3)</f>
        <v>201</v>
      </c>
      <c r="D51" s="8" t="s">
        <v>37</v>
      </c>
      <c r="E51" s="8" t="s">
        <v>45</v>
      </c>
      <c r="F51" s="8" t="s">
        <v>2749</v>
      </c>
      <c r="G51" s="8" t="s">
        <v>2750</v>
      </c>
      <c r="H51" s="8" t="s">
        <v>2751</v>
      </c>
      <c r="I51" s="9">
        <v>140000000</v>
      </c>
      <c r="J51" s="8" t="s">
        <v>244</v>
      </c>
      <c r="K51" s="9">
        <v>10</v>
      </c>
      <c r="L51" s="10" t="str">
        <f>CONCATENATE(D51,"-",E51)</f>
        <v>Chennai-Health, Wellness &amp; Fitness</v>
      </c>
      <c r="M51" s="10" t="str">
        <f ca="1">IFERROR(_xludf.ifs(AND(I51&gt;45000000,OR(D51="Delhi",D51="Banglore",D51="Pune",D51="Mumbai")),"Cat A",AND(I51&gt;4500000,OR(D51="Gurugram",D51="Surat",D51="Jaipur",D51="Hyderabad")),"Cat B"),"Cat C")</f>
        <v>Cat C</v>
      </c>
      <c r="N51" s="10" t="e">
        <f t="array" aca="1" ref="N51" ca="1">_xludf.xlookup(D51,Tier!A:A,Tier!B:B)</f>
        <v>#NAME?</v>
      </c>
      <c r="O51" s="7" t="str">
        <f>CONCATENATE(D51," -",E51)</f>
        <v>Chennai -Health, Wellness &amp; Fitness</v>
      </c>
      <c r="P51" s="7" t="str">
        <f>LEFT(B51,3)</f>
        <v>201</v>
      </c>
      <c r="Q51" s="7" t="str">
        <f>IF(AND(I51&gt;4500000,OR(D51="BANGALORE",D51="PUNE",D51="MUMBAI",D51="DELHI")),"CAT A",IF(AND(I51&gt;450000,OR(D51="GURUGRAM",D51="SURAT",D51="JAIPUR",D51="HYDERABAD",)),"CAT B","CAT C"))</f>
        <v>CAT C</v>
      </c>
      <c r="R51" s="7" t="str">
        <f>_xlfn.XLOOKUP('Indian Startups'!D741,Tier!A:A,Tier!B:B)</f>
        <v>Tier 2</v>
      </c>
    </row>
    <row r="52" spans="1:18" ht="14.4" x14ac:dyDescent="0.3">
      <c r="A52" s="8" t="s">
        <v>2752</v>
      </c>
      <c r="B52" s="9">
        <v>2012</v>
      </c>
      <c r="C52" s="8" t="str">
        <f>LEFT(B52,3)</f>
        <v>201</v>
      </c>
      <c r="D52" s="8" t="s">
        <v>44</v>
      </c>
      <c r="E52" s="8" t="s">
        <v>69</v>
      </c>
      <c r="F52" s="8" t="s">
        <v>2753</v>
      </c>
      <c r="G52" s="8" t="s">
        <v>2754</v>
      </c>
      <c r="H52" s="8" t="s">
        <v>2755</v>
      </c>
      <c r="I52" s="9">
        <v>115000000</v>
      </c>
      <c r="J52" s="8" t="s">
        <v>652</v>
      </c>
      <c r="K52" s="9">
        <v>10</v>
      </c>
      <c r="L52" s="10" t="str">
        <f>CONCATENATE(D52,"-",E52)</f>
        <v>Gurugram-Information Technology &amp; Services</v>
      </c>
      <c r="M52" s="10" t="str">
        <f ca="1">IFERROR(_xludf.ifs(AND(I52&gt;45000000,OR(D52="Delhi",D52="Banglore",D52="Pune",D52="Mumbai")),"Cat A",AND(I52&gt;4500000,OR(D52="Gurugram",D52="Surat",D52="Jaipur",D52="Hyderabad")),"Cat B"),"Cat C")</f>
        <v>Cat C</v>
      </c>
      <c r="N52" s="10" t="e">
        <f t="array" aca="1" ref="N52" ca="1">_xludf.xlookup(D52,Tier!A:A,Tier!B:B)</f>
        <v>#NAME?</v>
      </c>
      <c r="O52" s="7" t="str">
        <f>CONCATENATE(D52," -",E52)</f>
        <v>Gurugram -Information Technology &amp; Services</v>
      </c>
      <c r="P52" s="7" t="str">
        <f>LEFT(B52,3)</f>
        <v>201</v>
      </c>
      <c r="Q52" s="7" t="str">
        <f>IF(AND(I52&gt;4500000,OR(D52="BANGALORE",D52="PUNE",D52="MUMBAI",D52="DELHI")),"CAT A",IF(AND(I52&gt;450000,OR(D52="GURUGRAM",D52="SURAT",D52="JAIPUR",D52="HYDERABAD",)),"CAT B","CAT C"))</f>
        <v>CAT B</v>
      </c>
      <c r="R52" s="7" t="str">
        <f>_xlfn.XLOOKUP('Indian Startups'!D743,Tier!A:A,Tier!B:B)</f>
        <v>Tier 2</v>
      </c>
    </row>
    <row r="53" spans="1:18" ht="14.4" x14ac:dyDescent="0.3">
      <c r="A53" s="8" t="s">
        <v>2756</v>
      </c>
      <c r="B53" s="9">
        <v>2017</v>
      </c>
      <c r="C53" s="8" t="str">
        <f>LEFT(B53,3)</f>
        <v>201</v>
      </c>
      <c r="D53" s="8" t="s">
        <v>37</v>
      </c>
      <c r="E53" s="8" t="s">
        <v>38</v>
      </c>
      <c r="F53" s="8" t="s">
        <v>2757</v>
      </c>
      <c r="G53" s="8" t="s">
        <v>2758</v>
      </c>
      <c r="H53" s="8" t="s">
        <v>2759</v>
      </c>
      <c r="I53" s="9">
        <v>90000000</v>
      </c>
      <c r="J53" s="8" t="s">
        <v>155</v>
      </c>
      <c r="K53" s="9">
        <v>9</v>
      </c>
      <c r="L53" s="10" t="str">
        <f>CONCATENATE(D53,"-",E53)</f>
        <v>Chennai-FinTech</v>
      </c>
      <c r="M53" s="10" t="str">
        <f ca="1">IFERROR(_xludf.ifs(AND(I53&gt;45000000,OR(D53="Delhi",D53="Banglore",D53="Pune",D53="Mumbai")),"Cat A",AND(I53&gt;4500000,OR(D53="Gurugram",D53="Surat",D53="Jaipur",D53="Hyderabad")),"Cat B"),"Cat C")</f>
        <v>Cat C</v>
      </c>
      <c r="N53" s="10" t="e">
        <f t="array" aca="1" ref="N53" ca="1">_xludf.xlookup(D53,Tier!A:A,Tier!B:B)</f>
        <v>#NAME?</v>
      </c>
      <c r="O53" s="7" t="str">
        <f>CONCATENATE(D53," -",E53)</f>
        <v>Chennai -FinTech</v>
      </c>
      <c r="P53" s="7" t="str">
        <f>LEFT(B53,3)</f>
        <v>201</v>
      </c>
      <c r="Q53" s="7" t="str">
        <f>IF(AND(I53&gt;4500000,OR(D53="BANGALORE",D53="PUNE",D53="MUMBAI",D53="DELHI")),"CAT A",IF(AND(I53&gt;450000,OR(D53="GURUGRAM",D53="SURAT",D53="JAIPUR",D53="HYDERABAD",)),"CAT B","CAT C"))</f>
        <v>CAT C</v>
      </c>
      <c r="R53" s="7" t="str">
        <f>_xlfn.XLOOKUP('Indian Startups'!D746,Tier!A:A,Tier!B:B)</f>
        <v>Tier 2</v>
      </c>
    </row>
    <row r="54" spans="1:18" ht="14.4" x14ac:dyDescent="0.3">
      <c r="A54" s="8" t="s">
        <v>2761</v>
      </c>
      <c r="B54" s="9">
        <v>2016</v>
      </c>
      <c r="C54" s="8" t="str">
        <f>LEFT(B54,3)</f>
        <v>201</v>
      </c>
      <c r="D54" s="8" t="s">
        <v>44</v>
      </c>
      <c r="E54" s="8" t="s">
        <v>74</v>
      </c>
      <c r="F54" s="8" t="s">
        <v>2762</v>
      </c>
      <c r="G54" s="8" t="s">
        <v>2763</v>
      </c>
      <c r="H54" s="8" t="s">
        <v>2764</v>
      </c>
      <c r="I54" s="9">
        <v>50000000</v>
      </c>
      <c r="J54" s="8"/>
      <c r="K54" s="9">
        <v>7</v>
      </c>
      <c r="L54" s="10" t="str">
        <f>CONCATENATE(D54,"-",E54)</f>
        <v>Gurugram-Healthcare</v>
      </c>
      <c r="M54" s="10" t="str">
        <f ca="1">IFERROR(_xludf.ifs(AND(I54&gt;45000000,OR(D54="Delhi",D54="Banglore",D54="Pune",D54="Mumbai")),"Cat A",AND(I54&gt;4500000,OR(D54="Gurugram",D54="Surat",D54="Jaipur",D54="Hyderabad")),"Cat B"),"Cat C")</f>
        <v>Cat C</v>
      </c>
      <c r="N54" s="10" t="e">
        <f t="array" aca="1" ref="N54" ca="1">_xludf.xlookup(D54,Tier!A:A,Tier!B:B)</f>
        <v>#NAME?</v>
      </c>
      <c r="O54" s="7" t="str">
        <f>CONCATENATE(D54," -",E54)</f>
        <v>Gurugram -Healthcare</v>
      </c>
      <c r="P54" s="7" t="str">
        <f>LEFT(B54,3)</f>
        <v>201</v>
      </c>
      <c r="Q54" s="7" t="str">
        <f>IF(AND(I54&gt;4500000,OR(D54="BANGALORE",D54="PUNE",D54="MUMBAI",D54="DELHI")),"CAT A",IF(AND(I54&gt;450000,OR(D54="GURUGRAM",D54="SURAT",D54="JAIPUR",D54="HYDERABAD",)),"CAT B","CAT C"))</f>
        <v>CAT B</v>
      </c>
      <c r="R54" s="7" t="str">
        <f>_xlfn.XLOOKUP('Indian Startups'!D748,Tier!A:A,Tier!B:B)</f>
        <v>Tier 2</v>
      </c>
    </row>
    <row r="55" spans="1:18" ht="14.4" x14ac:dyDescent="0.3">
      <c r="A55" s="8" t="s">
        <v>2765</v>
      </c>
      <c r="B55" s="9">
        <v>2015</v>
      </c>
      <c r="C55" s="8" t="str">
        <f>LEFT(B55,3)</f>
        <v>201</v>
      </c>
      <c r="D55" s="8" t="s">
        <v>44</v>
      </c>
      <c r="E55" s="8" t="s">
        <v>1005</v>
      </c>
      <c r="F55" s="8" t="s">
        <v>2766</v>
      </c>
      <c r="G55" s="8" t="s">
        <v>2767</v>
      </c>
      <c r="H55" s="8" t="s">
        <v>2768</v>
      </c>
      <c r="I55" s="9">
        <v>45000000</v>
      </c>
      <c r="J55" s="8" t="s">
        <v>244</v>
      </c>
      <c r="K55" s="9">
        <v>6</v>
      </c>
      <c r="L55" s="10" t="str">
        <f>CONCATENATE(D55,"-",E55)</f>
        <v>Gurugram-Insuretech</v>
      </c>
      <c r="M55" s="10" t="str">
        <f ca="1">IFERROR(_xludf.ifs(AND(I55&gt;45000000,OR(D55="Delhi",D55="Banglore",D55="Pune",D55="Mumbai")),"Cat A",AND(I55&gt;4500000,OR(D55="Gurugram",D55="Surat",D55="Jaipur",D55="Hyderabad")),"Cat B"),"Cat C")</f>
        <v>Cat C</v>
      </c>
      <c r="N55" s="10" t="e">
        <f t="array" aca="1" ref="N55" ca="1">_xludf.xlookup(D55,Tier!A:A,Tier!B:B)</f>
        <v>#NAME?</v>
      </c>
      <c r="O55" s="7" t="str">
        <f>CONCATENATE(D55," -",E55)</f>
        <v>Gurugram -Insuretech</v>
      </c>
      <c r="P55" s="7" t="str">
        <f>LEFT(B55,3)</f>
        <v>201</v>
      </c>
      <c r="Q55" s="7" t="str">
        <f>IF(AND(I55&gt;4500000,OR(D55="BANGALORE",D55="PUNE",D55="MUMBAI",D55="DELHI")),"CAT A",IF(AND(I55&gt;450000,OR(D55="GURUGRAM",D55="SURAT",D55="JAIPUR",D55="HYDERABAD",)),"CAT B","CAT C"))</f>
        <v>CAT B</v>
      </c>
      <c r="R55" s="7" t="str">
        <f>_xlfn.XLOOKUP('Indian Startups'!D749,Tier!A:A,Tier!B:B)</f>
        <v>Tier 2</v>
      </c>
    </row>
    <row r="56" spans="1:18" ht="14.4" x14ac:dyDescent="0.3">
      <c r="A56" s="8" t="s">
        <v>2769</v>
      </c>
      <c r="B56" s="9">
        <v>2016</v>
      </c>
      <c r="C56" s="8" t="str">
        <f>LEFT(B56,3)</f>
        <v>201</v>
      </c>
      <c r="D56" s="8" t="s">
        <v>44</v>
      </c>
      <c r="E56" s="8" t="s">
        <v>226</v>
      </c>
      <c r="F56" s="8" t="s">
        <v>2770</v>
      </c>
      <c r="G56" s="8" t="s">
        <v>2771</v>
      </c>
      <c r="H56" s="8" t="s">
        <v>2772</v>
      </c>
      <c r="I56" s="9">
        <v>42000000</v>
      </c>
      <c r="J56" s="8" t="s">
        <v>244</v>
      </c>
      <c r="K56" s="9">
        <v>6</v>
      </c>
      <c r="L56" s="10" t="str">
        <f>CONCATENATE(D56,"-",E56)</f>
        <v>Gurugram-Automotive</v>
      </c>
      <c r="M56" s="10" t="str">
        <f ca="1">IFERROR(_xludf.ifs(AND(I56&gt;45000000,OR(D56="Delhi",D56="Banglore",D56="Pune",D56="Mumbai")),"Cat A",AND(I56&gt;4500000,OR(D56="Gurugram",D56="Surat",D56="Jaipur",D56="Hyderabad")),"Cat B"),"Cat C")</f>
        <v>Cat C</v>
      </c>
      <c r="N56" s="10" t="e">
        <f t="array" aca="1" ref="N56" ca="1">_xludf.xlookup(D56,Tier!A:A,Tier!B:B)</f>
        <v>#NAME?</v>
      </c>
      <c r="O56" s="7" t="str">
        <f>CONCATENATE(D56," -",E56)</f>
        <v>Gurugram -Automotive</v>
      </c>
      <c r="P56" s="7" t="str">
        <f>LEFT(B56,3)</f>
        <v>201</v>
      </c>
      <c r="Q56" s="7" t="str">
        <f>IF(AND(I56&gt;4500000,OR(D56="BANGALORE",D56="PUNE",D56="MUMBAI",D56="DELHI")),"CAT A",IF(AND(I56&gt;450000,OR(D56="GURUGRAM",D56="SURAT",D56="JAIPUR",D56="HYDERABAD",)),"CAT B","CAT C"))</f>
        <v>CAT B</v>
      </c>
      <c r="R56" s="7" t="str">
        <f>_xlfn.XLOOKUP('Indian Startups'!D750,Tier!A:A,Tier!B:B)</f>
        <v>Tier 2</v>
      </c>
    </row>
    <row r="57" spans="1:18" ht="14.4" x14ac:dyDescent="0.3">
      <c r="A57" s="8" t="s">
        <v>282</v>
      </c>
      <c r="B57" s="9">
        <v>2019</v>
      </c>
      <c r="C57" s="8" t="str">
        <f>LEFT(B57,3)</f>
        <v>201</v>
      </c>
      <c r="D57" s="8" t="s">
        <v>162</v>
      </c>
      <c r="E57" s="8" t="s">
        <v>174</v>
      </c>
      <c r="F57" s="8" t="s">
        <v>283</v>
      </c>
      <c r="G57" s="8" t="s">
        <v>284</v>
      </c>
      <c r="H57" s="8" t="s">
        <v>285</v>
      </c>
      <c r="I57" s="8" t="s">
        <v>97</v>
      </c>
      <c r="J57" s="8"/>
      <c r="K57" s="9">
        <v>11</v>
      </c>
      <c r="L57" s="10" t="str">
        <f>CONCATENATE(D57,"-",E57)</f>
        <v>Hyderabad-Computer Software</v>
      </c>
      <c r="M57" s="10" t="str">
        <f ca="1">IFERROR(_xludf.ifs(AND(I57&gt;45000000,OR(D57="Delhi",D57="Banglore",D57="Pune",D57="Mumbai")),"Cat A",AND(I57&gt;4500000,OR(D57="Gurugram",D57="Surat",D57="Jaipur",D57="Hyderabad")),"Cat B"),"Cat C")</f>
        <v>Cat C</v>
      </c>
      <c r="N57" s="10" t="e">
        <f t="array" aca="1" ref="N57" ca="1">_xludf.xlookup(D57,Tier!A:A,Tier!B:B)</f>
        <v>#NAME?</v>
      </c>
      <c r="O57" s="7" t="str">
        <f>CONCATENATE(D57," -",E57)</f>
        <v>Hyderabad -Computer Software</v>
      </c>
      <c r="P57" s="7" t="str">
        <f>LEFT(B57,3)</f>
        <v>201</v>
      </c>
      <c r="Q57" s="7" t="str">
        <f>IF(AND(I57&gt;4500000,OR(D57="BANGALORE",D57="PUNE",D57="MUMBAI",D57="DELHI")),"CAT A",IF(AND(I57&gt;450000,OR(D57="GURUGRAM",D57="SURAT",D57="JAIPUR",D57="HYDERABAD",)),"CAT B","CAT C"))</f>
        <v>CAT B</v>
      </c>
      <c r="R57" s="7" t="str">
        <f>_xlfn.XLOOKUP('Indian Startups'!D60,Tier!A:A,Tier!B:B)</f>
        <v>Tier 1</v>
      </c>
    </row>
    <row r="58" spans="1:18" ht="14.4" x14ac:dyDescent="0.3">
      <c r="A58" s="8" t="s">
        <v>286</v>
      </c>
      <c r="B58" s="9">
        <v>2017</v>
      </c>
      <c r="C58" s="8" t="str">
        <f>LEFT(B58,3)</f>
        <v>201</v>
      </c>
      <c r="D58" s="8" t="s">
        <v>19</v>
      </c>
      <c r="E58" s="8" t="s">
        <v>287</v>
      </c>
      <c r="F58" s="8" t="s">
        <v>288</v>
      </c>
      <c r="G58" s="8" t="s">
        <v>289</v>
      </c>
      <c r="H58" s="8" t="s">
        <v>290</v>
      </c>
      <c r="I58" s="8" t="s">
        <v>97</v>
      </c>
      <c r="J58" s="8"/>
      <c r="K58" s="9">
        <v>11</v>
      </c>
      <c r="L58" s="10" t="str">
        <f>CONCATENATE(D58,"-",E58)</f>
        <v>Bangalore-Defense &amp; Space</v>
      </c>
      <c r="M58" s="10" t="str">
        <f ca="1">IFERROR(_xludf.ifs(AND(I58&gt;45000000,OR(D58="Delhi",D58="Banglore",D58="Pune",D58="Mumbai")),"Cat A",AND(I58&gt;4500000,OR(D58="Gurugram",D58="Surat",D58="Jaipur",D58="Hyderabad")),"Cat B"),"Cat C")</f>
        <v>Cat C</v>
      </c>
      <c r="N58" s="10" t="e">
        <f t="array" aca="1" ref="N58" ca="1">_xludf.xlookup(D58,Tier!A:A,Tier!B:B)</f>
        <v>#NAME?</v>
      </c>
      <c r="O58" s="7" t="str">
        <f>CONCATENATE(D58," -",E58)</f>
        <v>Bangalore -Defense &amp; Space</v>
      </c>
      <c r="P58" s="7" t="str">
        <f>LEFT(B58,3)</f>
        <v>201</v>
      </c>
      <c r="Q58" s="7" t="str">
        <f>IF(AND(I58&gt;4500000,OR(D58="BANGALORE",D58="PUNE",D58="MUMBAI",D58="DELHI")),"CAT A",IF(AND(I58&gt;450000,OR(D58="GURUGRAM",D58="SURAT",D58="JAIPUR",D58="HYDERABAD",)),"CAT B","CAT C"))</f>
        <v>CAT A</v>
      </c>
      <c r="R58" s="7" t="str">
        <f>_xlfn.XLOOKUP('Indian Startups'!D61,Tier!A:A,Tier!B:B)</f>
        <v>Tier 1</v>
      </c>
    </row>
    <row r="59" spans="1:18" ht="14.4" x14ac:dyDescent="0.3">
      <c r="A59" s="8" t="s">
        <v>291</v>
      </c>
      <c r="B59" s="9">
        <v>2019</v>
      </c>
      <c r="C59" s="8" t="str">
        <f>LEFT(B59,3)</f>
        <v>201</v>
      </c>
      <c r="D59" s="8" t="s">
        <v>49</v>
      </c>
      <c r="E59" s="8" t="s">
        <v>81</v>
      </c>
      <c r="F59" s="8" t="s">
        <v>292</v>
      </c>
      <c r="G59" s="8" t="s">
        <v>293</v>
      </c>
      <c r="H59" s="8" t="s">
        <v>294</v>
      </c>
      <c r="I59" s="8" t="s">
        <v>97</v>
      </c>
      <c r="J59" s="8"/>
      <c r="K59" s="9">
        <v>11</v>
      </c>
      <c r="L59" s="10" t="str">
        <f>CONCATENATE(D59,"-",E59)</f>
        <v>New Delhi-Financial Services</v>
      </c>
      <c r="M59" s="10" t="str">
        <f ca="1">IFERROR(_xludf.ifs(AND(I59&gt;45000000,OR(D59="Delhi",D59="Banglore",D59="Pune",D59="Mumbai")),"Cat A",AND(I59&gt;4500000,OR(D59="Gurugram",D59="Surat",D59="Jaipur",D59="Hyderabad")),"Cat B"),"Cat C")</f>
        <v>Cat C</v>
      </c>
      <c r="N59" s="10" t="e">
        <f t="array" aca="1" ref="N59" ca="1">_xludf.xlookup(D59,Tier!A:A,Tier!B:B)</f>
        <v>#NAME?</v>
      </c>
      <c r="O59" s="7" t="str">
        <f>CONCATENATE(D59," -",E59)</f>
        <v>New Delhi -Financial Services</v>
      </c>
      <c r="P59" s="7" t="str">
        <f>LEFT(B59,3)</f>
        <v>201</v>
      </c>
      <c r="Q59" s="7" t="str">
        <f>IF(AND(I59&gt;4500000,OR(D59="BANGALORE",D59="PUNE",D59="MUMBAI",D59="DELHI")),"CAT A",IF(AND(I59&gt;450000,OR(D59="GURUGRAM",D59="SURAT",D59="JAIPUR",D59="HYDERABAD",)),"CAT B","CAT C"))</f>
        <v>CAT C</v>
      </c>
      <c r="R59" s="7" t="str">
        <f>_xlfn.XLOOKUP('Indian Startups'!D62,Tier!A:A,Tier!B:B)</f>
        <v>Tier 1</v>
      </c>
    </row>
    <row r="60" spans="1:18" ht="14.4" x14ac:dyDescent="0.3">
      <c r="A60" s="8" t="s">
        <v>295</v>
      </c>
      <c r="B60" s="9">
        <v>2011</v>
      </c>
      <c r="C60" s="8" t="str">
        <f>LEFT(B60,3)</f>
        <v>201</v>
      </c>
      <c r="D60" s="8" t="s">
        <v>19</v>
      </c>
      <c r="E60" s="8" t="s">
        <v>174</v>
      </c>
      <c r="F60" s="8" t="s">
        <v>296</v>
      </c>
      <c r="G60" s="8" t="s">
        <v>297</v>
      </c>
      <c r="H60" s="8" t="s">
        <v>298</v>
      </c>
      <c r="I60" s="8" t="s">
        <v>97</v>
      </c>
      <c r="J60" s="8"/>
      <c r="K60" s="9">
        <v>10</v>
      </c>
      <c r="L60" s="10" t="str">
        <f>CONCATENATE(D60,"-",E60)</f>
        <v>Bangalore-Computer Software</v>
      </c>
      <c r="M60" s="10" t="str">
        <f ca="1">IFERROR(_xludf.ifs(AND(I60&gt;45000000,OR(D60="Delhi",D60="Banglore",D60="Pune",D60="Mumbai")),"Cat A",AND(I60&gt;4500000,OR(D60="Gurugram",D60="Surat",D60="Jaipur",D60="Hyderabad")),"Cat B"),"Cat C")</f>
        <v>Cat C</v>
      </c>
      <c r="N60" s="10" t="e">
        <f t="array" aca="1" ref="N60" ca="1">_xludf.xlookup(D60,Tier!A:A,Tier!B:B)</f>
        <v>#NAME?</v>
      </c>
      <c r="O60" s="7" t="str">
        <f>CONCATENATE(D60," -",E60)</f>
        <v>Bangalore -Computer Software</v>
      </c>
      <c r="P60" s="7" t="str">
        <f>LEFT(B60,3)</f>
        <v>201</v>
      </c>
      <c r="Q60" s="7" t="str">
        <f>IF(AND(I60&gt;4500000,OR(D60="BANGALORE",D60="PUNE",D60="MUMBAI",D60="DELHI")),"CAT A",IF(AND(I60&gt;450000,OR(D60="GURUGRAM",D60="SURAT",D60="JAIPUR",D60="HYDERABAD",)),"CAT B","CAT C"))</f>
        <v>CAT A</v>
      </c>
      <c r="R60" s="7" t="str">
        <f>_xlfn.XLOOKUP('Indian Startups'!D63,Tier!A:A,Tier!B:B)</f>
        <v>Tier 1</v>
      </c>
    </row>
    <row r="61" spans="1:18" ht="14.4" x14ac:dyDescent="0.3">
      <c r="A61" s="8" t="s">
        <v>299</v>
      </c>
      <c r="B61" s="9">
        <v>2014</v>
      </c>
      <c r="C61" s="8" t="str">
        <f>LEFT(B61,3)</f>
        <v>201</v>
      </c>
      <c r="D61" s="8" t="s">
        <v>19</v>
      </c>
      <c r="E61" s="8" t="s">
        <v>300</v>
      </c>
      <c r="F61" s="8" t="s">
        <v>301</v>
      </c>
      <c r="G61" s="8" t="s">
        <v>302</v>
      </c>
      <c r="H61" s="8" t="s">
        <v>303</v>
      </c>
      <c r="I61" s="8" t="s">
        <v>97</v>
      </c>
      <c r="J61" s="8"/>
      <c r="K61" s="9">
        <v>10</v>
      </c>
      <c r="L61" s="10" t="str">
        <f>CONCATENATE(D61,"-",E61)</f>
        <v>Bangalore-Retail</v>
      </c>
      <c r="M61" s="10" t="str">
        <f ca="1">IFERROR(_xludf.ifs(AND(I61&gt;45000000,OR(D61="Delhi",D61="Banglore",D61="Pune",D61="Mumbai")),"Cat A",AND(I61&gt;4500000,OR(D61="Gurugram",D61="Surat",D61="Jaipur",D61="Hyderabad")),"Cat B"),"Cat C")</f>
        <v>Cat C</v>
      </c>
      <c r="N61" s="10" t="e">
        <f t="array" aca="1" ref="N61" ca="1">_xludf.xlookup(D61,Tier!A:A,Tier!B:B)</f>
        <v>#NAME?</v>
      </c>
      <c r="O61" s="7" t="str">
        <f>CONCATENATE(D61," -",E61)</f>
        <v>Bangalore -Retail</v>
      </c>
      <c r="P61" s="7" t="str">
        <f>LEFT(B61,3)</f>
        <v>201</v>
      </c>
      <c r="Q61" s="7" t="str">
        <f>IF(AND(I61&gt;4500000,OR(D61="BANGALORE",D61="PUNE",D61="MUMBAI",D61="DELHI")),"CAT A",IF(AND(I61&gt;450000,OR(D61="GURUGRAM",D61="SURAT",D61="JAIPUR",D61="HYDERABAD",)),"CAT B","CAT C"))</f>
        <v>CAT A</v>
      </c>
      <c r="R61" s="7" t="str">
        <f>_xlfn.XLOOKUP('Indian Startups'!D64,Tier!A:A,Tier!B:B)</f>
        <v>Tier 1</v>
      </c>
    </row>
    <row r="62" spans="1:18" ht="14.4" x14ac:dyDescent="0.3">
      <c r="A62" s="8" t="s">
        <v>304</v>
      </c>
      <c r="B62" s="9">
        <v>2013</v>
      </c>
      <c r="C62" s="8" t="str">
        <f>LEFT(B62,3)</f>
        <v>201</v>
      </c>
      <c r="D62" s="8" t="s">
        <v>68</v>
      </c>
      <c r="E62" s="8" t="s">
        <v>305</v>
      </c>
      <c r="F62" s="8" t="s">
        <v>306</v>
      </c>
      <c r="G62" s="8" t="s">
        <v>307</v>
      </c>
      <c r="H62" s="8" t="s">
        <v>308</v>
      </c>
      <c r="I62" s="8" t="s">
        <v>97</v>
      </c>
      <c r="J62" s="8"/>
      <c r="K62" s="9">
        <v>10</v>
      </c>
      <c r="L62" s="10" t="str">
        <f>CONCATENATE(D62,"-",E62)</f>
        <v>Noida-Arts &amp; Crafts</v>
      </c>
      <c r="M62" s="10" t="str">
        <f ca="1">IFERROR(_xludf.ifs(AND(I62&gt;45000000,OR(D62="Delhi",D62="Banglore",D62="Pune",D62="Mumbai")),"Cat A",AND(I62&gt;4500000,OR(D62="Gurugram",D62="Surat",D62="Jaipur",D62="Hyderabad")),"Cat B"),"Cat C")</f>
        <v>Cat C</v>
      </c>
      <c r="N62" s="10" t="e">
        <f t="array" aca="1" ref="N62" ca="1">_xludf.xlookup(D62,Tier!A:A,Tier!B:B)</f>
        <v>#NAME?</v>
      </c>
      <c r="O62" s="7" t="str">
        <f>CONCATENATE(D62," -",E62)</f>
        <v>Noida -Arts &amp; Crafts</v>
      </c>
      <c r="P62" s="7" t="str">
        <f>LEFT(B62,3)</f>
        <v>201</v>
      </c>
      <c r="Q62" s="7" t="str">
        <f>IF(AND(I62&gt;4500000,OR(D62="BANGALORE",D62="PUNE",D62="MUMBAI",D62="DELHI")),"CAT A",IF(AND(I62&gt;450000,OR(D62="GURUGRAM",D62="SURAT",D62="JAIPUR",D62="HYDERABAD",)),"CAT B","CAT C"))</f>
        <v>CAT C</v>
      </c>
      <c r="R62" s="7" t="str">
        <f>_xlfn.XLOOKUP('Indian Startups'!D65,Tier!A:A,Tier!B:B)</f>
        <v>Tier 1</v>
      </c>
    </row>
    <row r="63" spans="1:18" ht="14.4" x14ac:dyDescent="0.3">
      <c r="A63" s="8" t="s">
        <v>309</v>
      </c>
      <c r="B63" s="9">
        <v>2019</v>
      </c>
      <c r="C63" s="8" t="str">
        <f>LEFT(B63,3)</f>
        <v>201</v>
      </c>
      <c r="D63" s="8" t="s">
        <v>12</v>
      </c>
      <c r="E63" s="8" t="s">
        <v>93</v>
      </c>
      <c r="F63" s="8" t="s">
        <v>310</v>
      </c>
      <c r="G63" s="8" t="s">
        <v>311</v>
      </c>
      <c r="H63" s="8" t="s">
        <v>312</v>
      </c>
      <c r="I63" s="8" t="s">
        <v>97</v>
      </c>
      <c r="J63" s="8" t="s">
        <v>17</v>
      </c>
      <c r="K63" s="9">
        <v>9</v>
      </c>
      <c r="L63" s="10" t="str">
        <f>CONCATENATE(D63,"-",E63)</f>
        <v>Mumbai-Food &amp; Beverages</v>
      </c>
      <c r="M63" s="10" t="str">
        <f ca="1">IFERROR(_xludf.ifs(AND(I63&gt;45000000,OR(D63="Delhi",D63="Banglore",D63="Pune",D63="Mumbai")),"Cat A",AND(I63&gt;4500000,OR(D63="Gurugram",D63="Surat",D63="Jaipur",D63="Hyderabad")),"Cat B"),"Cat C")</f>
        <v>Cat C</v>
      </c>
      <c r="N63" s="10" t="e">
        <f t="array" aca="1" ref="N63" ca="1">_xludf.xlookup(D63,Tier!A:A,Tier!B:B)</f>
        <v>#NAME?</v>
      </c>
      <c r="O63" s="7" t="str">
        <f>CONCATENATE(D63," -",E63)</f>
        <v>Mumbai -Food &amp; Beverages</v>
      </c>
      <c r="P63" s="7" t="str">
        <f>LEFT(B63,3)</f>
        <v>201</v>
      </c>
      <c r="Q63" s="7" t="str">
        <f>IF(AND(I63&gt;4500000,OR(D63="BANGALORE",D63="PUNE",D63="MUMBAI",D63="DELHI")),"CAT A",IF(AND(I63&gt;450000,OR(D63="GURUGRAM",D63="SURAT",D63="JAIPUR",D63="HYDERABAD",)),"CAT B","CAT C"))</f>
        <v>CAT A</v>
      </c>
      <c r="R63" s="7" t="str">
        <f>_xlfn.XLOOKUP('Indian Startups'!D66,Tier!A:A,Tier!B:B)</f>
        <v>Tier 1</v>
      </c>
    </row>
    <row r="64" spans="1:18" ht="14.4" x14ac:dyDescent="0.3">
      <c r="A64" s="8" t="s">
        <v>313</v>
      </c>
      <c r="B64" s="9">
        <v>2016</v>
      </c>
      <c r="C64" s="8" t="str">
        <f>LEFT(B64,3)</f>
        <v>201</v>
      </c>
      <c r="D64" s="8" t="s">
        <v>19</v>
      </c>
      <c r="E64" s="8" t="s">
        <v>314</v>
      </c>
      <c r="F64" s="8" t="s">
        <v>315</v>
      </c>
      <c r="G64" s="8" t="s">
        <v>316</v>
      </c>
      <c r="H64" s="8"/>
      <c r="I64" s="8" t="s">
        <v>97</v>
      </c>
      <c r="J64" s="8" t="s">
        <v>17</v>
      </c>
      <c r="K64" s="9">
        <v>9</v>
      </c>
      <c r="L64" s="10" t="str">
        <f>CONCATENATE(D64,"-",E64)</f>
        <v>Bangalore-Farming</v>
      </c>
      <c r="M64" s="10" t="str">
        <f ca="1">IFERROR(_xludf.ifs(AND(I64&gt;45000000,OR(D64="Delhi",D64="Banglore",D64="Pune",D64="Mumbai")),"Cat A",AND(I64&gt;4500000,OR(D64="Gurugram",D64="Surat",D64="Jaipur",D64="Hyderabad")),"Cat B"),"Cat C")</f>
        <v>Cat C</v>
      </c>
      <c r="N64" s="10" t="e">
        <f t="array" aca="1" ref="N64" ca="1">_xludf.xlookup(D64,Tier!A:A,Tier!B:B)</f>
        <v>#NAME?</v>
      </c>
      <c r="O64" s="7" t="str">
        <f>CONCATENATE(D64," -",E64)</f>
        <v>Bangalore -Farming</v>
      </c>
      <c r="P64" s="7" t="str">
        <f>LEFT(B64,3)</f>
        <v>201</v>
      </c>
      <c r="Q64" s="7" t="str">
        <f>IF(AND(I64&gt;4500000,OR(D64="BANGALORE",D64="PUNE",D64="MUMBAI",D64="DELHI")),"CAT A",IF(AND(I64&gt;450000,OR(D64="GURUGRAM",D64="SURAT",D64="JAIPUR",D64="HYDERABAD",)),"CAT B","CAT C"))</f>
        <v>CAT A</v>
      </c>
      <c r="R64" s="7" t="str">
        <f>_xlfn.XLOOKUP('Indian Startups'!D67,Tier!A:A,Tier!B:B)</f>
        <v>Tier 1</v>
      </c>
    </row>
    <row r="65" spans="1:18" ht="14.4" x14ac:dyDescent="0.3">
      <c r="A65" s="8" t="s">
        <v>317</v>
      </c>
      <c r="B65" s="9">
        <v>2019</v>
      </c>
      <c r="C65" s="8" t="str">
        <f>LEFT(B65,3)</f>
        <v>201</v>
      </c>
      <c r="D65" s="8" t="s">
        <v>12</v>
      </c>
      <c r="E65" s="8" t="s">
        <v>318</v>
      </c>
      <c r="F65" s="8" t="s">
        <v>319</v>
      </c>
      <c r="G65" s="8" t="s">
        <v>320</v>
      </c>
      <c r="H65" s="8" t="s">
        <v>321</v>
      </c>
      <c r="I65" s="8" t="s">
        <v>97</v>
      </c>
      <c r="J65" s="8"/>
      <c r="K65" s="9">
        <v>9</v>
      </c>
      <c r="L65" s="10" t="str">
        <f>CONCATENATE(D65,"-",E65)</f>
        <v>Mumbai-E-learning</v>
      </c>
      <c r="M65" s="10" t="str">
        <f ca="1">IFERROR(_xludf.ifs(AND(I65&gt;45000000,OR(D65="Delhi",D65="Banglore",D65="Pune",D65="Mumbai")),"Cat A",AND(I65&gt;4500000,OR(D65="Gurugram",D65="Surat",D65="Jaipur",D65="Hyderabad")),"Cat B"),"Cat C")</f>
        <v>Cat C</v>
      </c>
      <c r="N65" s="10" t="e">
        <f t="array" aca="1" ref="N65" ca="1">_xludf.xlookup(D65,Tier!A:A,Tier!B:B)</f>
        <v>#NAME?</v>
      </c>
      <c r="O65" s="7" t="str">
        <f>CONCATENATE(D65," -",E65)</f>
        <v>Mumbai -E-learning</v>
      </c>
      <c r="P65" s="7" t="str">
        <f>LEFT(B65,3)</f>
        <v>201</v>
      </c>
      <c r="Q65" s="7" t="str">
        <f>IF(AND(I65&gt;4500000,OR(D65="BANGALORE",D65="PUNE",D65="MUMBAI",D65="DELHI")),"CAT A",IF(AND(I65&gt;450000,OR(D65="GURUGRAM",D65="SURAT",D65="JAIPUR",D65="HYDERABAD",)),"CAT B","CAT C"))</f>
        <v>CAT A</v>
      </c>
      <c r="R65" s="7" t="str">
        <f>_xlfn.XLOOKUP('Indian Startups'!D68,Tier!A:A,Tier!B:B)</f>
        <v>Tier 1</v>
      </c>
    </row>
    <row r="66" spans="1:18" ht="14.4" x14ac:dyDescent="0.3">
      <c r="A66" s="8" t="s">
        <v>322</v>
      </c>
      <c r="B66" s="9">
        <v>2017</v>
      </c>
      <c r="C66" s="8" t="str">
        <f>LEFT(B66,3)</f>
        <v>201</v>
      </c>
      <c r="D66" s="8" t="s">
        <v>49</v>
      </c>
      <c r="E66" s="8" t="s">
        <v>323</v>
      </c>
      <c r="F66" s="8" t="s">
        <v>324</v>
      </c>
      <c r="G66" s="8" t="s">
        <v>325</v>
      </c>
      <c r="H66" s="8" t="s">
        <v>326</v>
      </c>
      <c r="I66" s="8" t="s">
        <v>97</v>
      </c>
      <c r="J66" s="8"/>
      <c r="K66" s="9">
        <v>9</v>
      </c>
      <c r="L66" s="10" t="str">
        <f>CONCATENATE(D66,"-",E66)</f>
        <v>New Delhi-Higher Education</v>
      </c>
      <c r="M66" s="10" t="str">
        <f ca="1">IFERROR(_xludf.ifs(AND(I66&gt;45000000,OR(D66="Delhi",D66="Banglore",D66="Pune",D66="Mumbai")),"Cat A",AND(I66&gt;4500000,OR(D66="Gurugram",D66="Surat",D66="Jaipur",D66="Hyderabad")),"Cat B"),"Cat C")</f>
        <v>Cat C</v>
      </c>
      <c r="N66" s="10" t="e">
        <f t="array" aca="1" ref="N66" ca="1">_xludf.xlookup(D66,Tier!A:A,Tier!B:B)</f>
        <v>#NAME?</v>
      </c>
      <c r="O66" s="7" t="str">
        <f>CONCATENATE(D66," -",E66)</f>
        <v>New Delhi -Higher Education</v>
      </c>
      <c r="P66" s="7" t="str">
        <f>LEFT(B66,3)</f>
        <v>201</v>
      </c>
      <c r="Q66" s="7" t="str">
        <f>IF(AND(I66&gt;4500000,OR(D66="BANGALORE",D66="PUNE",D66="MUMBAI",D66="DELHI")),"CAT A",IF(AND(I66&gt;450000,OR(D66="GURUGRAM",D66="SURAT",D66="JAIPUR",D66="HYDERABAD",)),"CAT B","CAT C"))</f>
        <v>CAT C</v>
      </c>
      <c r="R66" s="7" t="str">
        <f>_xlfn.XLOOKUP('Indian Startups'!D69,Tier!A:A,Tier!B:B)</f>
        <v>Tier 1</v>
      </c>
    </row>
    <row r="67" spans="1:18" ht="14.4" x14ac:dyDescent="0.3">
      <c r="A67" s="8" t="s">
        <v>327</v>
      </c>
      <c r="B67" s="9">
        <v>2012</v>
      </c>
      <c r="C67" s="8" t="str">
        <f>LEFT(B67,3)</f>
        <v>201</v>
      </c>
      <c r="D67" s="8" t="s">
        <v>12</v>
      </c>
      <c r="E67" s="8" t="s">
        <v>328</v>
      </c>
      <c r="F67" s="8" t="s">
        <v>329</v>
      </c>
      <c r="G67" s="8" t="s">
        <v>330</v>
      </c>
      <c r="H67" s="8" t="s">
        <v>331</v>
      </c>
      <c r="I67" s="8" t="s">
        <v>97</v>
      </c>
      <c r="J67" s="8"/>
      <c r="K67" s="9">
        <v>9</v>
      </c>
      <c r="L67" s="10" t="str">
        <f>CONCATENATE(D67,"-",E67)</f>
        <v>Mumbai-Consumer Electronics</v>
      </c>
      <c r="M67" s="10" t="str">
        <f ca="1">IFERROR(_xludf.ifs(AND(I67&gt;45000000,OR(D67="Delhi",D67="Banglore",D67="Pune",D67="Mumbai")),"Cat A",AND(I67&gt;4500000,OR(D67="Gurugram",D67="Surat",D67="Jaipur",D67="Hyderabad")),"Cat B"),"Cat C")</f>
        <v>Cat C</v>
      </c>
      <c r="N67" s="10" t="e">
        <f t="array" aca="1" ref="N67" ca="1">_xludf.xlookup(D67,Tier!A:A,Tier!B:B)</f>
        <v>#NAME?</v>
      </c>
      <c r="O67" s="7" t="str">
        <f>CONCATENATE(D67," -",E67)</f>
        <v>Mumbai -Consumer Electronics</v>
      </c>
      <c r="P67" s="7" t="str">
        <f>LEFT(B67,3)</f>
        <v>201</v>
      </c>
      <c r="Q67" s="7" t="str">
        <f>IF(AND(I67&gt;4500000,OR(D67="BANGALORE",D67="PUNE",D67="MUMBAI",D67="DELHI")),"CAT A",IF(AND(I67&gt;450000,OR(D67="GURUGRAM",D67="SURAT",D67="JAIPUR",D67="HYDERABAD",)),"CAT B","CAT C"))</f>
        <v>CAT A</v>
      </c>
      <c r="R67" s="7" t="str">
        <f>_xlfn.XLOOKUP('Indian Startups'!D70,Tier!A:A,Tier!B:B)</f>
        <v>Tier 1</v>
      </c>
    </row>
    <row r="68" spans="1:18" ht="14.4" x14ac:dyDescent="0.3">
      <c r="A68" s="8" t="s">
        <v>332</v>
      </c>
      <c r="B68" s="9">
        <v>2013</v>
      </c>
      <c r="C68" s="8" t="str">
        <f>LEFT(B68,3)</f>
        <v>201</v>
      </c>
      <c r="D68" s="8" t="s">
        <v>12</v>
      </c>
      <c r="E68" s="8" t="s">
        <v>115</v>
      </c>
      <c r="F68" s="8" t="s">
        <v>333</v>
      </c>
      <c r="G68" s="8" t="s">
        <v>334</v>
      </c>
      <c r="H68" s="8" t="s">
        <v>335</v>
      </c>
      <c r="I68" s="8" t="s">
        <v>97</v>
      </c>
      <c r="J68" s="8"/>
      <c r="K68" s="9">
        <v>9</v>
      </c>
      <c r="L68" s="10" t="str">
        <f>CONCATENATE(D68,"-",E68)</f>
        <v>Mumbai-EdTech</v>
      </c>
      <c r="M68" s="10" t="str">
        <f ca="1">IFERROR(_xludf.ifs(AND(I68&gt;45000000,OR(D68="Delhi",D68="Banglore",D68="Pune",D68="Mumbai")),"Cat A",AND(I68&gt;4500000,OR(D68="Gurugram",D68="Surat",D68="Jaipur",D68="Hyderabad")),"Cat B"),"Cat C")</f>
        <v>Cat C</v>
      </c>
      <c r="N68" s="10" t="e">
        <f t="array" aca="1" ref="N68" ca="1">_xludf.xlookup(D68,Tier!A:A,Tier!B:B)</f>
        <v>#NAME?</v>
      </c>
      <c r="O68" s="7" t="str">
        <f>CONCATENATE(D68," -",E68)</f>
        <v>Mumbai -EdTech</v>
      </c>
      <c r="P68" s="7" t="str">
        <f>LEFT(B68,3)</f>
        <v>201</v>
      </c>
      <c r="Q68" s="7" t="str">
        <f>IF(AND(I68&gt;4500000,OR(D68="BANGALORE",D68="PUNE",D68="MUMBAI",D68="DELHI")),"CAT A",IF(AND(I68&gt;450000,OR(D68="GURUGRAM",D68="SURAT",D68="JAIPUR",D68="HYDERABAD",)),"CAT B","CAT C"))</f>
        <v>CAT A</v>
      </c>
      <c r="R68" s="7" t="str">
        <f>_xlfn.XLOOKUP('Indian Startups'!D71,Tier!A:A,Tier!B:B)</f>
        <v>Tier 1</v>
      </c>
    </row>
    <row r="69" spans="1:18" ht="14.4" x14ac:dyDescent="0.3">
      <c r="A69" s="8" t="s">
        <v>336</v>
      </c>
      <c r="B69" s="9">
        <v>2019</v>
      </c>
      <c r="C69" s="8" t="str">
        <f>LEFT(B69,3)</f>
        <v>201</v>
      </c>
      <c r="D69" s="8" t="s">
        <v>12</v>
      </c>
      <c r="E69" s="8" t="s">
        <v>174</v>
      </c>
      <c r="F69" s="8" t="s">
        <v>337</v>
      </c>
      <c r="G69" s="8" t="s">
        <v>338</v>
      </c>
      <c r="H69" s="8" t="s">
        <v>339</v>
      </c>
      <c r="I69" s="8" t="s">
        <v>97</v>
      </c>
      <c r="J69" s="8"/>
      <c r="K69" s="9">
        <v>9</v>
      </c>
      <c r="L69" s="10" t="str">
        <f>CONCATENATE(D69,"-",E69)</f>
        <v>Mumbai-Computer Software</v>
      </c>
      <c r="M69" s="10" t="str">
        <f ca="1">IFERROR(_xludf.ifs(AND(I69&gt;45000000,OR(D69="Delhi",D69="Banglore",D69="Pune",D69="Mumbai")),"Cat A",AND(I69&gt;4500000,OR(D69="Gurugram",D69="Surat",D69="Jaipur",D69="Hyderabad")),"Cat B"),"Cat C")</f>
        <v>Cat C</v>
      </c>
      <c r="N69" s="10" t="e">
        <f t="array" aca="1" ref="N69" ca="1">_xludf.xlookup(D69,Tier!A:A,Tier!B:B)</f>
        <v>#NAME?</v>
      </c>
      <c r="O69" s="7" t="str">
        <f>CONCATENATE(D69," -",E69)</f>
        <v>Mumbai -Computer Software</v>
      </c>
      <c r="P69" s="7" t="str">
        <f>LEFT(B69,3)</f>
        <v>201</v>
      </c>
      <c r="Q69" s="7" t="str">
        <f>IF(AND(I69&gt;4500000,OR(D69="BANGALORE",D69="PUNE",D69="MUMBAI",D69="DELHI")),"CAT A",IF(AND(I69&gt;450000,OR(D69="GURUGRAM",D69="SURAT",D69="JAIPUR",D69="HYDERABAD",)),"CAT B","CAT C"))</f>
        <v>CAT A</v>
      </c>
      <c r="R69" s="7" t="str">
        <f>_xlfn.XLOOKUP('Indian Startups'!D72,Tier!A:A,Tier!B:B)</f>
        <v>Tier 1</v>
      </c>
    </row>
    <row r="70" spans="1:18" ht="14.4" x14ac:dyDescent="0.3">
      <c r="A70" s="8" t="s">
        <v>340</v>
      </c>
      <c r="B70" s="9">
        <v>2019</v>
      </c>
      <c r="C70" s="8" t="str">
        <f>LEFT(B70,3)</f>
        <v>201</v>
      </c>
      <c r="D70" s="8" t="s">
        <v>19</v>
      </c>
      <c r="E70" s="8" t="s">
        <v>38</v>
      </c>
      <c r="F70" s="8" t="s">
        <v>341</v>
      </c>
      <c r="G70" s="8" t="s">
        <v>342</v>
      </c>
      <c r="H70" s="8" t="s">
        <v>343</v>
      </c>
      <c r="I70" s="8" t="s">
        <v>97</v>
      </c>
      <c r="J70" s="8"/>
      <c r="K70" s="9">
        <v>8</v>
      </c>
      <c r="L70" s="10" t="str">
        <f>CONCATENATE(D70,"-",E70)</f>
        <v>Bangalore-FinTech</v>
      </c>
      <c r="M70" s="10" t="str">
        <f ca="1">IFERROR(_xludf.ifs(AND(I70&gt;45000000,OR(D70="Delhi",D70="Banglore",D70="Pune",D70="Mumbai")),"Cat A",AND(I70&gt;4500000,OR(D70="Gurugram",D70="Surat",D70="Jaipur",D70="Hyderabad")),"Cat B"),"Cat C")</f>
        <v>Cat C</v>
      </c>
      <c r="N70" s="10" t="e">
        <f t="array" aca="1" ref="N70" ca="1">_xludf.xlookup(D70,Tier!A:A,Tier!B:B)</f>
        <v>#NAME?</v>
      </c>
      <c r="O70" s="7" t="str">
        <f>CONCATENATE(D70," -",E70)</f>
        <v>Bangalore -FinTech</v>
      </c>
      <c r="P70" s="7" t="str">
        <f>LEFT(B70,3)</f>
        <v>201</v>
      </c>
      <c r="Q70" s="7" t="str">
        <f>IF(AND(I70&gt;4500000,OR(D70="BANGALORE",D70="PUNE",D70="MUMBAI",D70="DELHI")),"CAT A",IF(AND(I70&gt;450000,OR(D70="GURUGRAM",D70="SURAT",D70="JAIPUR",D70="HYDERABAD",)),"CAT B","CAT C"))</f>
        <v>CAT A</v>
      </c>
      <c r="R70" s="7" t="str">
        <f>_xlfn.XLOOKUP('Indian Startups'!D73,Tier!A:A,Tier!B:B)</f>
        <v>Tier 1</v>
      </c>
    </row>
    <row r="71" spans="1:18" ht="14.4" x14ac:dyDescent="0.3">
      <c r="A71" s="8" t="s">
        <v>344</v>
      </c>
      <c r="B71" s="9">
        <v>2011</v>
      </c>
      <c r="C71" s="8" t="str">
        <f>LEFT(B71,3)</f>
        <v>201</v>
      </c>
      <c r="D71" s="8" t="s">
        <v>12</v>
      </c>
      <c r="E71" s="8" t="s">
        <v>169</v>
      </c>
      <c r="F71" s="8" t="s">
        <v>345</v>
      </c>
      <c r="G71" s="8" t="s">
        <v>346</v>
      </c>
      <c r="H71" s="8" t="s">
        <v>308</v>
      </c>
      <c r="I71" s="8" t="s">
        <v>97</v>
      </c>
      <c r="J71" s="8"/>
      <c r="K71" s="9">
        <v>8</v>
      </c>
      <c r="L71" s="10" t="str">
        <f>CONCATENATE(D71,"-",E71)</f>
        <v>Mumbai-Consumer Goods</v>
      </c>
      <c r="M71" s="10" t="str">
        <f ca="1">IFERROR(_xludf.ifs(AND(I71&gt;45000000,OR(D71="Delhi",D71="Banglore",D71="Pune",D71="Mumbai")),"Cat A",AND(I71&gt;4500000,OR(D71="Gurugram",D71="Surat",D71="Jaipur",D71="Hyderabad")),"Cat B"),"Cat C")</f>
        <v>Cat C</v>
      </c>
      <c r="N71" s="10" t="e">
        <f t="array" aca="1" ref="N71" ca="1">_xludf.xlookup(D71,Tier!A:A,Tier!B:B)</f>
        <v>#NAME?</v>
      </c>
      <c r="O71" s="7" t="str">
        <f>CONCATENATE(D71," -",E71)</f>
        <v>Mumbai -Consumer Goods</v>
      </c>
      <c r="P71" s="7" t="str">
        <f>LEFT(B71,3)</f>
        <v>201</v>
      </c>
      <c r="Q71" s="7" t="str">
        <f>IF(AND(I71&gt;4500000,OR(D71="BANGALORE",D71="PUNE",D71="MUMBAI",D71="DELHI")),"CAT A",IF(AND(I71&gt;450000,OR(D71="GURUGRAM",D71="SURAT",D71="JAIPUR",D71="HYDERABAD",)),"CAT B","CAT C"))</f>
        <v>CAT A</v>
      </c>
      <c r="R71" s="7" t="str">
        <f>_xlfn.XLOOKUP('Indian Startups'!D74,Tier!A:A,Tier!B:B)</f>
        <v>Tier 1</v>
      </c>
    </row>
    <row r="72" spans="1:18" ht="14.4" x14ac:dyDescent="0.3">
      <c r="A72" s="8" t="s">
        <v>347</v>
      </c>
      <c r="B72" s="9">
        <v>2012</v>
      </c>
      <c r="C72" s="8" t="str">
        <f>LEFT(B72,3)</f>
        <v>201</v>
      </c>
      <c r="D72" s="8" t="s">
        <v>49</v>
      </c>
      <c r="E72" s="8" t="s">
        <v>78</v>
      </c>
      <c r="F72" s="8" t="s">
        <v>348</v>
      </c>
      <c r="G72" s="8" t="s">
        <v>349</v>
      </c>
      <c r="H72" s="8" t="s">
        <v>350</v>
      </c>
      <c r="I72" s="8" t="s">
        <v>97</v>
      </c>
      <c r="J72" s="8"/>
      <c r="K72" s="9">
        <v>8</v>
      </c>
      <c r="L72" s="10" t="str">
        <f>CONCATENATE(D72,"-",E72)</f>
        <v>New Delhi-Information Technology</v>
      </c>
      <c r="M72" s="10" t="str">
        <f ca="1">IFERROR(_xludf.ifs(AND(I72&gt;45000000,OR(D72="Delhi",D72="Banglore",D72="Pune",D72="Mumbai")),"Cat A",AND(I72&gt;4500000,OR(D72="Gurugram",D72="Surat",D72="Jaipur",D72="Hyderabad")),"Cat B"),"Cat C")</f>
        <v>Cat C</v>
      </c>
      <c r="N72" s="10" t="e">
        <f t="array" aca="1" ref="N72" ca="1">_xludf.xlookup(D72,Tier!A:A,Tier!B:B)</f>
        <v>#NAME?</v>
      </c>
      <c r="O72" s="7" t="str">
        <f>CONCATENATE(D72," -",E72)</f>
        <v>New Delhi -Information Technology</v>
      </c>
      <c r="P72" s="7" t="str">
        <f>LEFT(B72,3)</f>
        <v>201</v>
      </c>
      <c r="Q72" s="7" t="str">
        <f>IF(AND(I72&gt;4500000,OR(D72="BANGALORE",D72="PUNE",D72="MUMBAI",D72="DELHI")),"CAT A",IF(AND(I72&gt;450000,OR(D72="GURUGRAM",D72="SURAT",D72="JAIPUR",D72="HYDERABAD",)),"CAT B","CAT C"))</f>
        <v>CAT C</v>
      </c>
      <c r="R72" s="7" t="str">
        <f>_xlfn.XLOOKUP('Indian Startups'!D75,Tier!A:A,Tier!B:B)</f>
        <v>Tier 1</v>
      </c>
    </row>
    <row r="73" spans="1:18" ht="14.4" x14ac:dyDescent="0.3">
      <c r="A73" s="8" t="s">
        <v>351</v>
      </c>
      <c r="B73" s="9">
        <v>2014</v>
      </c>
      <c r="C73" s="8" t="str">
        <f>LEFT(B73,3)</f>
        <v>201</v>
      </c>
      <c r="D73" s="8" t="s">
        <v>12</v>
      </c>
      <c r="E73" s="8" t="s">
        <v>93</v>
      </c>
      <c r="F73" s="8" t="s">
        <v>352</v>
      </c>
      <c r="G73" s="8" t="s">
        <v>353</v>
      </c>
      <c r="H73" s="8" t="s">
        <v>354</v>
      </c>
      <c r="I73" s="8" t="s">
        <v>97</v>
      </c>
      <c r="J73" s="8"/>
      <c r="K73" s="9">
        <v>8</v>
      </c>
      <c r="L73" s="10" t="str">
        <f>CONCATENATE(D73,"-",E73)</f>
        <v>Mumbai-Food &amp; Beverages</v>
      </c>
      <c r="M73" s="10" t="str">
        <f ca="1">IFERROR(_xludf.ifs(AND(I73&gt;45000000,OR(D73="Delhi",D73="Banglore",D73="Pune",D73="Mumbai")),"Cat A",AND(I73&gt;4500000,OR(D73="Gurugram",D73="Surat",D73="Jaipur",D73="Hyderabad")),"Cat B"),"Cat C")</f>
        <v>Cat C</v>
      </c>
      <c r="N73" s="10" t="e">
        <f t="array" aca="1" ref="N73" ca="1">_xludf.xlookup(D73,Tier!A:A,Tier!B:B)</f>
        <v>#NAME?</v>
      </c>
      <c r="O73" s="7" t="str">
        <f>CONCATENATE(D73," -",E73)</f>
        <v>Mumbai -Food &amp; Beverages</v>
      </c>
      <c r="P73" s="7" t="str">
        <f>LEFT(B73,3)</f>
        <v>201</v>
      </c>
      <c r="Q73" s="7" t="str">
        <f>IF(AND(I73&gt;4500000,OR(D73="BANGALORE",D73="PUNE",D73="MUMBAI",D73="DELHI")),"CAT A",IF(AND(I73&gt;450000,OR(D73="GURUGRAM",D73="SURAT",D73="JAIPUR",D73="HYDERABAD",)),"CAT B","CAT C"))</f>
        <v>CAT A</v>
      </c>
      <c r="R73" s="7" t="str">
        <f>_xlfn.XLOOKUP('Indian Startups'!D76,Tier!A:A,Tier!B:B)</f>
        <v>Tier 1</v>
      </c>
    </row>
    <row r="74" spans="1:18" ht="14.4" x14ac:dyDescent="0.3">
      <c r="A74" s="8" t="s">
        <v>355</v>
      </c>
      <c r="B74" s="9">
        <v>2018</v>
      </c>
      <c r="C74" s="8" t="str">
        <f>LEFT(B74,3)</f>
        <v>201</v>
      </c>
      <c r="D74" s="8" t="s">
        <v>356</v>
      </c>
      <c r="E74" s="8" t="s">
        <v>226</v>
      </c>
      <c r="F74" s="8" t="s">
        <v>357</v>
      </c>
      <c r="G74" s="8" t="s">
        <v>358</v>
      </c>
      <c r="H74" s="8" t="s">
        <v>359</v>
      </c>
      <c r="I74" s="8" t="s">
        <v>97</v>
      </c>
      <c r="J74" s="8" t="s">
        <v>17</v>
      </c>
      <c r="K74" s="9">
        <v>8</v>
      </c>
      <c r="L74" s="10" t="str">
        <f>CONCATENATE(D74,"-",E74)</f>
        <v>Pune-Automotive</v>
      </c>
      <c r="M74" s="10" t="str">
        <f ca="1">IFERROR(_xludf.ifs(AND(I74&gt;45000000,OR(D74="Delhi",D74="Banglore",D74="Pune",D74="Mumbai")),"Cat A",AND(I74&gt;4500000,OR(D74="Gurugram",D74="Surat",D74="Jaipur",D74="Hyderabad")),"Cat B"),"Cat C")</f>
        <v>Cat C</v>
      </c>
      <c r="N74" s="10" t="e">
        <f t="array" aca="1" ref="N74" ca="1">_xludf.xlookup(D74,Tier!A:A,Tier!B:B)</f>
        <v>#NAME?</v>
      </c>
      <c r="O74" s="7" t="str">
        <f>CONCATENATE(D74," -",E74)</f>
        <v>Pune -Automotive</v>
      </c>
      <c r="P74" s="7" t="str">
        <f>LEFT(B74,3)</f>
        <v>201</v>
      </c>
      <c r="Q74" s="7" t="str">
        <f>IF(AND(I74&gt;4500000,OR(D74="BANGALORE",D74="PUNE",D74="MUMBAI",D74="DELHI")),"CAT A",IF(AND(I74&gt;450000,OR(D74="GURUGRAM",D74="SURAT",D74="JAIPUR",D74="HYDERABAD",)),"CAT B","CAT C"))</f>
        <v>CAT A</v>
      </c>
      <c r="R74" s="7" t="str">
        <f>_xlfn.XLOOKUP('Indian Startups'!D77,Tier!A:A,Tier!B:B)</f>
        <v>Tier 1</v>
      </c>
    </row>
    <row r="75" spans="1:18" ht="14.4" x14ac:dyDescent="0.3">
      <c r="A75" s="8" t="s">
        <v>360</v>
      </c>
      <c r="B75" s="9">
        <v>2015</v>
      </c>
      <c r="C75" s="8" t="str">
        <f>LEFT(B75,3)</f>
        <v>201</v>
      </c>
      <c r="D75" s="8" t="s">
        <v>19</v>
      </c>
      <c r="E75" s="8" t="s">
        <v>115</v>
      </c>
      <c r="F75" s="8" t="s">
        <v>361</v>
      </c>
      <c r="G75" s="8" t="s">
        <v>362</v>
      </c>
      <c r="H75" s="8" t="s">
        <v>363</v>
      </c>
      <c r="I75" s="8" t="s">
        <v>97</v>
      </c>
      <c r="J75" s="8"/>
      <c r="K75" s="9">
        <v>8</v>
      </c>
      <c r="L75" s="10" t="str">
        <f>CONCATENATE(D75,"-",E75)</f>
        <v>Bangalore-EdTech</v>
      </c>
      <c r="M75" s="10" t="str">
        <f ca="1">IFERROR(_xludf.ifs(AND(I75&gt;45000000,OR(D75="Delhi",D75="Banglore",D75="Pune",D75="Mumbai")),"Cat A",AND(I75&gt;4500000,OR(D75="Gurugram",D75="Surat",D75="Jaipur",D75="Hyderabad")),"Cat B"),"Cat C")</f>
        <v>Cat C</v>
      </c>
      <c r="N75" s="10" t="e">
        <f t="array" aca="1" ref="N75" ca="1">_xludf.xlookup(D75,Tier!A:A,Tier!B:B)</f>
        <v>#NAME?</v>
      </c>
      <c r="O75" s="7" t="str">
        <f>CONCATENATE(D75," -",E75)</f>
        <v>Bangalore -EdTech</v>
      </c>
      <c r="P75" s="7" t="str">
        <f>LEFT(B75,3)</f>
        <v>201</v>
      </c>
      <c r="Q75" s="7" t="str">
        <f>IF(AND(I75&gt;4500000,OR(D75="BANGALORE",D75="PUNE",D75="MUMBAI",D75="DELHI")),"CAT A",IF(AND(I75&gt;450000,OR(D75="GURUGRAM",D75="SURAT",D75="JAIPUR",D75="HYDERABAD",)),"CAT B","CAT C"))</f>
        <v>CAT A</v>
      </c>
      <c r="R75" s="7" t="str">
        <f>_xlfn.XLOOKUP('Indian Startups'!D78,Tier!A:A,Tier!B:B)</f>
        <v>Tier 1</v>
      </c>
    </row>
    <row r="76" spans="1:18" ht="14.4" x14ac:dyDescent="0.3">
      <c r="A76" s="8" t="s">
        <v>364</v>
      </c>
      <c r="B76" s="9">
        <v>2017</v>
      </c>
      <c r="C76" s="8" t="str">
        <f>LEFT(B76,3)</f>
        <v>201</v>
      </c>
      <c r="D76" s="8" t="s">
        <v>19</v>
      </c>
      <c r="E76" s="8" t="s">
        <v>74</v>
      </c>
      <c r="F76" s="8" t="s">
        <v>365</v>
      </c>
      <c r="G76" s="8" t="s">
        <v>366</v>
      </c>
      <c r="H76" s="8" t="s">
        <v>367</v>
      </c>
      <c r="I76" s="8" t="s">
        <v>368</v>
      </c>
      <c r="J76" s="8" t="s">
        <v>17</v>
      </c>
      <c r="K76" s="9">
        <v>8</v>
      </c>
      <c r="L76" s="10" t="str">
        <f>CONCATENATE(D76,"-",E76)</f>
        <v>Bangalore-Healthcare</v>
      </c>
      <c r="M76" s="10" t="str">
        <f ca="1">IFERROR(_xludf.ifs(AND(I76&gt;45000000,OR(D76="Delhi",D76="Banglore",D76="Pune",D76="Mumbai")),"Cat A",AND(I76&gt;4500000,OR(D76="Gurugram",D76="Surat",D76="Jaipur",D76="Hyderabad")),"Cat B"),"Cat C")</f>
        <v>Cat C</v>
      </c>
      <c r="N76" s="10" t="e">
        <f t="array" aca="1" ref="N76" ca="1">_xludf.xlookup(D76,Tier!A:A,Tier!B:B)</f>
        <v>#NAME?</v>
      </c>
      <c r="O76" s="7" t="str">
        <f>CONCATENATE(D76," -",E76)</f>
        <v>Bangalore -Healthcare</v>
      </c>
      <c r="P76" s="7" t="str">
        <f>LEFT(B76,3)</f>
        <v>201</v>
      </c>
      <c r="Q76" s="7" t="str">
        <f>IF(AND(I76&gt;4500000,OR(D76="BANGALORE",D76="PUNE",D76="MUMBAI",D76="DELHI")),"CAT A",IF(AND(I76&gt;450000,OR(D76="GURUGRAM",D76="SURAT",D76="JAIPUR",D76="HYDERABAD",)),"CAT B","CAT C"))</f>
        <v>CAT A</v>
      </c>
      <c r="R76" s="7" t="str">
        <f>_xlfn.XLOOKUP('Indian Startups'!D79,Tier!A:A,Tier!B:B)</f>
        <v>Tier 1</v>
      </c>
    </row>
    <row r="77" spans="1:18" ht="14.4" x14ac:dyDescent="0.3">
      <c r="A77" s="8" t="s">
        <v>369</v>
      </c>
      <c r="B77" s="9">
        <v>2014</v>
      </c>
      <c r="C77" s="8" t="str">
        <f>LEFT(B77,3)</f>
        <v>201</v>
      </c>
      <c r="D77" s="8" t="s">
        <v>19</v>
      </c>
      <c r="E77" s="8" t="s">
        <v>115</v>
      </c>
      <c r="F77" s="8" t="s">
        <v>370</v>
      </c>
      <c r="G77" s="8" t="s">
        <v>371</v>
      </c>
      <c r="H77" s="8" t="s">
        <v>372</v>
      </c>
      <c r="I77" s="8" t="s">
        <v>368</v>
      </c>
      <c r="J77" s="8" t="s">
        <v>260</v>
      </c>
      <c r="K77" s="9">
        <v>8</v>
      </c>
      <c r="L77" s="10" t="str">
        <f>CONCATENATE(D77,"-",E77)</f>
        <v>Bangalore-EdTech</v>
      </c>
      <c r="M77" s="10" t="str">
        <f ca="1">IFERROR(_xludf.ifs(AND(I77&gt;45000000,OR(D77="Delhi",D77="Banglore",D77="Pune",D77="Mumbai")),"Cat A",AND(I77&gt;4500000,OR(D77="Gurugram",D77="Surat",D77="Jaipur",D77="Hyderabad")),"Cat B"),"Cat C")</f>
        <v>Cat C</v>
      </c>
      <c r="N77" s="10" t="e">
        <f t="array" aca="1" ref="N77" ca="1">_xludf.xlookup(D77,Tier!A:A,Tier!B:B)</f>
        <v>#NAME?</v>
      </c>
      <c r="O77" s="7" t="str">
        <f>CONCATENATE(D77," -",E77)</f>
        <v>Bangalore -EdTech</v>
      </c>
      <c r="P77" s="7" t="str">
        <f>LEFT(B77,3)</f>
        <v>201</v>
      </c>
      <c r="Q77" s="7" t="str">
        <f>IF(AND(I77&gt;4500000,OR(D77="BANGALORE",D77="PUNE",D77="MUMBAI",D77="DELHI")),"CAT A",IF(AND(I77&gt;450000,OR(D77="GURUGRAM",D77="SURAT",D77="JAIPUR",D77="HYDERABAD",)),"CAT B","CAT C"))</f>
        <v>CAT A</v>
      </c>
      <c r="R77" s="7" t="str">
        <f>_xlfn.XLOOKUP('Indian Startups'!D80,Tier!A:A,Tier!B:B)</f>
        <v>Tier 1</v>
      </c>
    </row>
    <row r="78" spans="1:18" ht="14.4" x14ac:dyDescent="0.3">
      <c r="A78" s="8" t="s">
        <v>373</v>
      </c>
      <c r="B78" s="9">
        <v>2019</v>
      </c>
      <c r="C78" s="8" t="str">
        <f>LEFT(B78,3)</f>
        <v>201</v>
      </c>
      <c r="D78" s="8" t="s">
        <v>19</v>
      </c>
      <c r="E78" s="8" t="s">
        <v>374</v>
      </c>
      <c r="F78" s="8" t="s">
        <v>375</v>
      </c>
      <c r="G78" s="8" t="s">
        <v>376</v>
      </c>
      <c r="H78" s="8" t="s">
        <v>377</v>
      </c>
      <c r="I78" s="8" t="s">
        <v>97</v>
      </c>
      <c r="J78" s="8" t="s">
        <v>17</v>
      </c>
      <c r="K78" s="9">
        <v>7</v>
      </c>
      <c r="L78" s="10" t="str">
        <f>CONCATENATE(D78,"-",E78)</f>
        <v>Bangalore-Computer software</v>
      </c>
      <c r="M78" s="10" t="str">
        <f ca="1">IFERROR(_xludf.ifs(AND(I78&gt;45000000,OR(D78="Delhi",D78="Banglore",D78="Pune",D78="Mumbai")),"Cat A",AND(I78&gt;4500000,OR(D78="Gurugram",D78="Surat",D78="Jaipur",D78="Hyderabad")),"Cat B"),"Cat C")</f>
        <v>Cat C</v>
      </c>
      <c r="N78" s="10" t="e">
        <f t="array" aca="1" ref="N78" ca="1">_xludf.xlookup(D78,Tier!A:A,Tier!B:B)</f>
        <v>#NAME?</v>
      </c>
      <c r="O78" s="7" t="str">
        <f>CONCATENATE(D78," -",E78)</f>
        <v>Bangalore -Computer software</v>
      </c>
      <c r="P78" s="7" t="str">
        <f>LEFT(B78,3)</f>
        <v>201</v>
      </c>
      <c r="Q78" s="7" t="str">
        <f>IF(AND(I78&gt;4500000,OR(D78="BANGALORE",D78="PUNE",D78="MUMBAI",D78="DELHI")),"CAT A",IF(AND(I78&gt;450000,OR(D78="GURUGRAM",D78="SURAT",D78="JAIPUR",D78="HYDERABAD",)),"CAT B","CAT C"))</f>
        <v>CAT A</v>
      </c>
      <c r="R78" s="7" t="str">
        <f>_xlfn.XLOOKUP('Indian Startups'!D81,Tier!A:A,Tier!B:B)</f>
        <v>Tier 1</v>
      </c>
    </row>
    <row r="79" spans="1:18" ht="14.4" x14ac:dyDescent="0.3">
      <c r="A79" s="8" t="s">
        <v>378</v>
      </c>
      <c r="B79" s="9">
        <v>2017</v>
      </c>
      <c r="C79" s="8" t="str">
        <f>LEFT(B79,3)</f>
        <v>201</v>
      </c>
      <c r="D79" s="8" t="s">
        <v>12</v>
      </c>
      <c r="E79" s="8" t="s">
        <v>115</v>
      </c>
      <c r="F79" s="8" t="s">
        <v>379</v>
      </c>
      <c r="G79" s="8" t="s">
        <v>380</v>
      </c>
      <c r="H79" s="8" t="s">
        <v>381</v>
      </c>
      <c r="I79" s="8" t="s">
        <v>97</v>
      </c>
      <c r="J79" s="8" t="s">
        <v>17</v>
      </c>
      <c r="K79" s="9">
        <v>7</v>
      </c>
      <c r="L79" s="10" t="str">
        <f>CONCATENATE(D79,"-",E79)</f>
        <v>Mumbai-EdTech</v>
      </c>
      <c r="M79" s="10" t="str">
        <f ca="1">IFERROR(_xludf.ifs(AND(I79&gt;45000000,OR(D79="Delhi",D79="Banglore",D79="Pune",D79="Mumbai")),"Cat A",AND(I79&gt;4500000,OR(D79="Gurugram",D79="Surat",D79="Jaipur",D79="Hyderabad")),"Cat B"),"Cat C")</f>
        <v>Cat C</v>
      </c>
      <c r="N79" s="10" t="e">
        <f t="array" aca="1" ref="N79" ca="1">_xludf.xlookup(D79,Tier!A:A,Tier!B:B)</f>
        <v>#NAME?</v>
      </c>
      <c r="O79" s="7" t="str">
        <f>CONCATENATE(D79," -",E79)</f>
        <v>Mumbai -EdTech</v>
      </c>
      <c r="P79" s="7" t="str">
        <f>LEFT(B79,3)</f>
        <v>201</v>
      </c>
      <c r="Q79" s="7" t="str">
        <f>IF(AND(I79&gt;4500000,OR(D79="BANGALORE",D79="PUNE",D79="MUMBAI",D79="DELHI")),"CAT A",IF(AND(I79&gt;450000,OR(D79="GURUGRAM",D79="SURAT",D79="JAIPUR",D79="HYDERABAD",)),"CAT B","CAT C"))</f>
        <v>CAT A</v>
      </c>
      <c r="R79" s="7" t="str">
        <f>_xlfn.XLOOKUP('Indian Startups'!D82,Tier!A:A,Tier!B:B)</f>
        <v>Tier 1</v>
      </c>
    </row>
    <row r="80" spans="1:18" ht="14.4" x14ac:dyDescent="0.3">
      <c r="A80" s="8" t="s">
        <v>382</v>
      </c>
      <c r="B80" s="9">
        <v>2017</v>
      </c>
      <c r="C80" s="8" t="str">
        <f>LEFT(B80,3)</f>
        <v>201</v>
      </c>
      <c r="D80" s="8" t="s">
        <v>19</v>
      </c>
      <c r="E80" s="8" t="s">
        <v>374</v>
      </c>
      <c r="F80" s="8" t="s">
        <v>383</v>
      </c>
      <c r="G80" s="8" t="s">
        <v>384</v>
      </c>
      <c r="H80" s="8" t="s">
        <v>385</v>
      </c>
      <c r="I80" s="8" t="s">
        <v>97</v>
      </c>
      <c r="J80" s="8"/>
      <c r="K80" s="9">
        <v>7</v>
      </c>
      <c r="L80" s="10" t="str">
        <f>CONCATENATE(D80,"-",E80)</f>
        <v>Bangalore-Computer software</v>
      </c>
      <c r="M80" s="10" t="str">
        <f ca="1">IFERROR(_xludf.ifs(AND(I80&gt;45000000,OR(D80="Delhi",D80="Banglore",D80="Pune",D80="Mumbai")),"Cat A",AND(I80&gt;4500000,OR(D80="Gurugram",D80="Surat",D80="Jaipur",D80="Hyderabad")),"Cat B"),"Cat C")</f>
        <v>Cat C</v>
      </c>
      <c r="N80" s="10" t="e">
        <f t="array" aca="1" ref="N80" ca="1">_xludf.xlookup(D80,Tier!A:A,Tier!B:B)</f>
        <v>#NAME?</v>
      </c>
      <c r="O80" s="7" t="str">
        <f>CONCATENATE(D80," -",E80)</f>
        <v>Bangalore -Computer software</v>
      </c>
      <c r="P80" s="7" t="str">
        <f>LEFT(B80,3)</f>
        <v>201</v>
      </c>
      <c r="Q80" s="7" t="str">
        <f>IF(AND(I80&gt;4500000,OR(D80="BANGALORE",D80="PUNE",D80="MUMBAI",D80="DELHI")),"CAT A",IF(AND(I80&gt;450000,OR(D80="GURUGRAM",D80="SURAT",D80="JAIPUR",D80="HYDERABAD",)),"CAT B","CAT C"))</f>
        <v>CAT A</v>
      </c>
      <c r="R80" s="7" t="str">
        <f>_xlfn.XLOOKUP('Indian Startups'!D83,Tier!A:A,Tier!B:B)</f>
        <v>Tier 1</v>
      </c>
    </row>
    <row r="81" spans="1:18" ht="14.4" x14ac:dyDescent="0.3">
      <c r="A81" s="8" t="s">
        <v>386</v>
      </c>
      <c r="B81" s="9">
        <v>2017</v>
      </c>
      <c r="C81" s="8" t="str">
        <f>LEFT(B81,3)</f>
        <v>201</v>
      </c>
      <c r="D81" s="8" t="s">
        <v>162</v>
      </c>
      <c r="E81" s="8" t="s">
        <v>93</v>
      </c>
      <c r="F81" s="8" t="s">
        <v>387</v>
      </c>
      <c r="G81" s="8" t="s">
        <v>388</v>
      </c>
      <c r="H81" s="8" t="s">
        <v>389</v>
      </c>
      <c r="I81" s="8" t="s">
        <v>97</v>
      </c>
      <c r="J81" s="8"/>
      <c r="K81" s="9">
        <v>7</v>
      </c>
      <c r="L81" s="10" t="str">
        <f>CONCATENATE(D81,"-",E81)</f>
        <v>Hyderabad-Food &amp; Beverages</v>
      </c>
      <c r="M81" s="10" t="str">
        <f ca="1">IFERROR(_xludf.ifs(AND(I81&gt;45000000,OR(D81="Delhi",D81="Banglore",D81="Pune",D81="Mumbai")),"Cat A",AND(I81&gt;4500000,OR(D81="Gurugram",D81="Surat",D81="Jaipur",D81="Hyderabad")),"Cat B"),"Cat C")</f>
        <v>Cat C</v>
      </c>
      <c r="N81" s="10" t="e">
        <f t="array" aca="1" ref="N81" ca="1">_xludf.xlookup(D81,Tier!A:A,Tier!B:B)</f>
        <v>#NAME?</v>
      </c>
      <c r="O81" s="7" t="str">
        <f>CONCATENATE(D81," -",E81)</f>
        <v>Hyderabad -Food &amp; Beverages</v>
      </c>
      <c r="P81" s="7" t="str">
        <f>LEFT(B81,3)</f>
        <v>201</v>
      </c>
      <c r="Q81" s="7" t="str">
        <f>IF(AND(I81&gt;4500000,OR(D81="BANGALORE",D81="PUNE",D81="MUMBAI",D81="DELHI")),"CAT A",IF(AND(I81&gt;450000,OR(D81="GURUGRAM",D81="SURAT",D81="JAIPUR",D81="HYDERABAD",)),"CAT B","CAT C"))</f>
        <v>CAT B</v>
      </c>
      <c r="R81" s="7" t="str">
        <f>_xlfn.XLOOKUP('Indian Startups'!D84,Tier!A:A,Tier!B:B)</f>
        <v>Tier 1</v>
      </c>
    </row>
    <row r="82" spans="1:18" ht="14.4" x14ac:dyDescent="0.3">
      <c r="A82" s="8" t="s">
        <v>390</v>
      </c>
      <c r="B82" s="9">
        <v>2015</v>
      </c>
      <c r="C82" s="8" t="str">
        <f>LEFT(B82,3)</f>
        <v>201</v>
      </c>
      <c r="D82" s="8" t="s">
        <v>356</v>
      </c>
      <c r="E82" s="8" t="s">
        <v>74</v>
      </c>
      <c r="F82" s="8" t="s">
        <v>391</v>
      </c>
      <c r="G82" s="8" t="s">
        <v>392</v>
      </c>
      <c r="H82" s="8" t="s">
        <v>96</v>
      </c>
      <c r="I82" s="8" t="s">
        <v>97</v>
      </c>
      <c r="J82" s="8"/>
      <c r="K82" s="9">
        <v>7</v>
      </c>
      <c r="L82" s="10" t="str">
        <f>CONCATENATE(D82,"-",E82)</f>
        <v>Pune-Healthcare</v>
      </c>
      <c r="M82" s="10" t="str">
        <f ca="1">IFERROR(_xludf.ifs(AND(I82&gt;45000000,OR(D82="Delhi",D82="Banglore",D82="Pune",D82="Mumbai")),"Cat A",AND(I82&gt;4500000,OR(D82="Gurugram",D82="Surat",D82="Jaipur",D82="Hyderabad")),"Cat B"),"Cat C")</f>
        <v>Cat C</v>
      </c>
      <c r="N82" s="10" t="e">
        <f t="array" aca="1" ref="N82" ca="1">_xludf.xlookup(D82,Tier!A:A,Tier!B:B)</f>
        <v>#NAME?</v>
      </c>
      <c r="O82" s="7" t="str">
        <f>CONCATENATE(D82," -",E82)</f>
        <v>Pune -Healthcare</v>
      </c>
      <c r="P82" s="7" t="str">
        <f>LEFT(B82,3)</f>
        <v>201</v>
      </c>
      <c r="Q82" s="7" t="str">
        <f>IF(AND(I82&gt;4500000,OR(D82="BANGALORE",D82="PUNE",D82="MUMBAI",D82="DELHI")),"CAT A",IF(AND(I82&gt;450000,OR(D82="GURUGRAM",D82="SURAT",D82="JAIPUR",D82="HYDERABAD",)),"CAT B","CAT C"))</f>
        <v>CAT A</v>
      </c>
      <c r="R82" s="7" t="str">
        <f>_xlfn.XLOOKUP('Indian Startups'!D85,Tier!A:A,Tier!B:B)</f>
        <v>Tier 1</v>
      </c>
    </row>
    <row r="83" spans="1:18" ht="14.4" x14ac:dyDescent="0.3">
      <c r="A83" s="8" t="s">
        <v>393</v>
      </c>
      <c r="B83" s="9">
        <v>2019</v>
      </c>
      <c r="C83" s="8" t="str">
        <f>LEFT(B83,3)</f>
        <v>201</v>
      </c>
      <c r="D83" s="8" t="s">
        <v>19</v>
      </c>
      <c r="E83" s="8" t="s">
        <v>38</v>
      </c>
      <c r="F83" s="8" t="s">
        <v>394</v>
      </c>
      <c r="G83" s="8" t="s">
        <v>395</v>
      </c>
      <c r="H83" s="8"/>
      <c r="I83" s="8" t="s">
        <v>97</v>
      </c>
      <c r="J83" s="8"/>
      <c r="K83" s="9">
        <v>7</v>
      </c>
      <c r="L83" s="10" t="str">
        <f>CONCATENATE(D83,"-",E83)</f>
        <v>Bangalore-FinTech</v>
      </c>
      <c r="M83" s="10" t="str">
        <f ca="1">IFERROR(_xludf.ifs(AND(I83&gt;45000000,OR(D83="Delhi",D83="Banglore",D83="Pune",D83="Mumbai")),"Cat A",AND(I83&gt;4500000,OR(D83="Gurugram",D83="Surat",D83="Jaipur",D83="Hyderabad")),"Cat B"),"Cat C")</f>
        <v>Cat C</v>
      </c>
      <c r="N83" s="10" t="e">
        <f t="array" aca="1" ref="N83" ca="1">_xludf.xlookup(D83,Tier!A:A,Tier!B:B)</f>
        <v>#NAME?</v>
      </c>
      <c r="O83" s="7" t="str">
        <f>CONCATENATE(D83," -",E83)</f>
        <v>Bangalore -FinTech</v>
      </c>
      <c r="P83" s="7" t="str">
        <f>LEFT(B83,3)</f>
        <v>201</v>
      </c>
      <c r="Q83" s="7" t="str">
        <f>IF(AND(I83&gt;4500000,OR(D83="BANGALORE",D83="PUNE",D83="MUMBAI",D83="DELHI")),"CAT A",IF(AND(I83&gt;450000,OR(D83="GURUGRAM",D83="SURAT",D83="JAIPUR",D83="HYDERABAD",)),"CAT B","CAT C"))</f>
        <v>CAT A</v>
      </c>
      <c r="R83" s="7" t="str">
        <f>_xlfn.XLOOKUP('Indian Startups'!D86,Tier!A:A,Tier!B:B)</f>
        <v>Tier 1</v>
      </c>
    </row>
    <row r="84" spans="1:18" ht="14.4" x14ac:dyDescent="0.3">
      <c r="A84" s="8" t="s">
        <v>396</v>
      </c>
      <c r="B84" s="9">
        <v>2016</v>
      </c>
      <c r="C84" s="8" t="str">
        <f>LEFT(B84,3)</f>
        <v>201</v>
      </c>
      <c r="D84" s="8" t="s">
        <v>19</v>
      </c>
      <c r="E84" s="8" t="s">
        <v>78</v>
      </c>
      <c r="F84" s="8" t="s">
        <v>397</v>
      </c>
      <c r="G84" s="8" t="s">
        <v>398</v>
      </c>
      <c r="H84" s="8" t="s">
        <v>399</v>
      </c>
      <c r="I84" s="8" t="s">
        <v>97</v>
      </c>
      <c r="J84" s="8"/>
      <c r="K84" s="9">
        <v>7</v>
      </c>
      <c r="L84" s="10" t="str">
        <f>CONCATENATE(D84,"-",E84)</f>
        <v>Bangalore-Information Technology</v>
      </c>
      <c r="M84" s="10" t="str">
        <f ca="1">IFERROR(_xludf.ifs(AND(I84&gt;45000000,OR(D84="Delhi",D84="Banglore",D84="Pune",D84="Mumbai")),"Cat A",AND(I84&gt;4500000,OR(D84="Gurugram",D84="Surat",D84="Jaipur",D84="Hyderabad")),"Cat B"),"Cat C")</f>
        <v>Cat C</v>
      </c>
      <c r="N84" s="10" t="e">
        <f t="array" aca="1" ref="N84" ca="1">_xludf.xlookup(D84,Tier!A:A,Tier!B:B)</f>
        <v>#NAME?</v>
      </c>
      <c r="O84" s="7" t="str">
        <f>CONCATENATE(D84," -",E84)</f>
        <v>Bangalore -Information Technology</v>
      </c>
      <c r="P84" s="7" t="str">
        <f>LEFT(B84,3)</f>
        <v>201</v>
      </c>
      <c r="Q84" s="7" t="str">
        <f>IF(AND(I84&gt;4500000,OR(D84="BANGALORE",D84="PUNE",D84="MUMBAI",D84="DELHI")),"CAT A",IF(AND(I84&gt;450000,OR(D84="GURUGRAM",D84="SURAT",D84="JAIPUR",D84="HYDERABAD",)),"CAT B","CAT C"))</f>
        <v>CAT A</v>
      </c>
      <c r="R84" s="7" t="str">
        <f>_xlfn.XLOOKUP('Indian Startups'!D87,Tier!A:A,Tier!B:B)</f>
        <v>Tier 1</v>
      </c>
    </row>
    <row r="85" spans="1:18" ht="14.4" x14ac:dyDescent="0.3">
      <c r="A85" s="8" t="s">
        <v>400</v>
      </c>
      <c r="B85" s="9">
        <v>2019</v>
      </c>
      <c r="C85" s="8" t="str">
        <f>LEFT(B85,3)</f>
        <v>201</v>
      </c>
      <c r="D85" s="8" t="s">
        <v>19</v>
      </c>
      <c r="E85" s="8" t="s">
        <v>374</v>
      </c>
      <c r="F85" s="8" t="s">
        <v>401</v>
      </c>
      <c r="G85" s="8" t="s">
        <v>402</v>
      </c>
      <c r="H85" s="8" t="s">
        <v>403</v>
      </c>
      <c r="I85" s="8" t="s">
        <v>97</v>
      </c>
      <c r="J85" s="8" t="s">
        <v>17</v>
      </c>
      <c r="K85" s="9">
        <v>7</v>
      </c>
      <c r="L85" s="10" t="str">
        <f>CONCATENATE(D85,"-",E85)</f>
        <v>Bangalore-Computer software</v>
      </c>
      <c r="M85" s="10" t="str">
        <f ca="1">IFERROR(_xludf.ifs(AND(I85&gt;45000000,OR(D85="Delhi",D85="Banglore",D85="Pune",D85="Mumbai")),"Cat A",AND(I85&gt;4500000,OR(D85="Gurugram",D85="Surat",D85="Jaipur",D85="Hyderabad")),"Cat B"),"Cat C")</f>
        <v>Cat C</v>
      </c>
      <c r="N85" s="10" t="e">
        <f t="array" aca="1" ref="N85" ca="1">_xludf.xlookup(D85,Tier!A:A,Tier!B:B)</f>
        <v>#NAME?</v>
      </c>
      <c r="O85" s="7" t="str">
        <f>CONCATENATE(D85," -",E85)</f>
        <v>Bangalore -Computer software</v>
      </c>
      <c r="P85" s="7" t="str">
        <f>LEFT(B85,3)</f>
        <v>201</v>
      </c>
      <c r="Q85" s="7" t="str">
        <f>IF(AND(I85&gt;4500000,OR(D85="BANGALORE",D85="PUNE",D85="MUMBAI",D85="DELHI")),"CAT A",IF(AND(I85&gt;450000,OR(D85="GURUGRAM",D85="SURAT",D85="JAIPUR",D85="HYDERABAD",)),"CAT B","CAT C"))</f>
        <v>CAT A</v>
      </c>
      <c r="R85" s="7" t="str">
        <f>_xlfn.XLOOKUP('Indian Startups'!D88,Tier!A:A,Tier!B:B)</f>
        <v>Tier 1</v>
      </c>
    </row>
    <row r="86" spans="1:18" ht="14.4" x14ac:dyDescent="0.3">
      <c r="A86" s="8" t="s">
        <v>404</v>
      </c>
      <c r="B86" s="9">
        <v>2019</v>
      </c>
      <c r="C86" s="8" t="str">
        <f>LEFT(B86,3)</f>
        <v>201</v>
      </c>
      <c r="D86" s="8" t="s">
        <v>68</v>
      </c>
      <c r="E86" s="8" t="s">
        <v>405</v>
      </c>
      <c r="F86" s="8" t="s">
        <v>406</v>
      </c>
      <c r="G86" s="8" t="s">
        <v>407</v>
      </c>
      <c r="H86" s="8" t="s">
        <v>408</v>
      </c>
      <c r="I86" s="8" t="s">
        <v>97</v>
      </c>
      <c r="J86" s="8" t="s">
        <v>409</v>
      </c>
      <c r="K86" s="9">
        <v>7</v>
      </c>
      <c r="L86" s="10" t="str">
        <f>CONCATENATE(D86,"-",E86)</f>
        <v>Noida-Environmental service</v>
      </c>
      <c r="M86" s="10" t="str">
        <f ca="1">IFERROR(_xludf.ifs(AND(I86&gt;45000000,OR(D86="Delhi",D86="Banglore",D86="Pune",D86="Mumbai")),"Cat A",AND(I86&gt;4500000,OR(D86="Gurugram",D86="Surat",D86="Jaipur",D86="Hyderabad")),"Cat B"),"Cat C")</f>
        <v>Cat C</v>
      </c>
      <c r="N86" s="10" t="e">
        <f t="array" aca="1" ref="N86" ca="1">_xludf.xlookup(D86,Tier!A:A,Tier!B:B)</f>
        <v>#NAME?</v>
      </c>
      <c r="O86" s="7" t="str">
        <f>CONCATENATE(D86," -",E86)</f>
        <v>Noida -Environmental service</v>
      </c>
      <c r="P86" s="7" t="str">
        <f>LEFT(B86,3)</f>
        <v>201</v>
      </c>
      <c r="Q86" s="7" t="str">
        <f>IF(AND(I86&gt;4500000,OR(D86="BANGALORE",D86="PUNE",D86="MUMBAI",D86="DELHI")),"CAT A",IF(AND(I86&gt;450000,OR(D86="GURUGRAM",D86="SURAT",D86="JAIPUR",D86="HYDERABAD",)),"CAT B","CAT C"))</f>
        <v>CAT C</v>
      </c>
      <c r="R86" s="7" t="str">
        <f>_xlfn.XLOOKUP('Indian Startups'!D89,Tier!A:A,Tier!B:B)</f>
        <v>Tier 1</v>
      </c>
    </row>
    <row r="87" spans="1:18" ht="14.4" x14ac:dyDescent="0.3">
      <c r="A87" s="8" t="s">
        <v>410</v>
      </c>
      <c r="B87" s="9">
        <v>2019</v>
      </c>
      <c r="C87" s="8" t="str">
        <f>LEFT(B87,3)</f>
        <v>201</v>
      </c>
      <c r="D87" s="8" t="s">
        <v>12</v>
      </c>
      <c r="E87" s="8" t="s">
        <v>411</v>
      </c>
      <c r="F87" s="8" t="s">
        <v>412</v>
      </c>
      <c r="G87" s="8" t="s">
        <v>413</v>
      </c>
      <c r="H87" s="8" t="s">
        <v>414</v>
      </c>
      <c r="I87" s="8" t="s">
        <v>97</v>
      </c>
      <c r="J87" s="8"/>
      <c r="K87" s="9">
        <v>6</v>
      </c>
      <c r="L87" s="10" t="str">
        <f>CONCATENATE(D87,"-",E87)</f>
        <v>Mumbai-HealthCare</v>
      </c>
      <c r="M87" s="10" t="str">
        <f ca="1">IFERROR(_xludf.ifs(AND(I87&gt;45000000,OR(D87="Delhi",D87="Banglore",D87="Pune",D87="Mumbai")),"Cat A",AND(I87&gt;4500000,OR(D87="Gurugram",D87="Surat",D87="Jaipur",D87="Hyderabad")),"Cat B"),"Cat C")</f>
        <v>Cat C</v>
      </c>
      <c r="N87" s="10" t="e">
        <f t="array" aca="1" ref="N87" ca="1">_xludf.xlookup(D87,Tier!A:A,Tier!B:B)</f>
        <v>#NAME?</v>
      </c>
      <c r="O87" s="7" t="str">
        <f>CONCATENATE(D87," -",E87)</f>
        <v>Mumbai -HealthCare</v>
      </c>
      <c r="P87" s="7" t="str">
        <f>LEFT(B87,3)</f>
        <v>201</v>
      </c>
      <c r="Q87" s="7" t="str">
        <f>IF(AND(I87&gt;4500000,OR(D87="BANGALORE",D87="PUNE",D87="MUMBAI",D87="DELHI")),"CAT A",IF(AND(I87&gt;450000,OR(D87="GURUGRAM",D87="SURAT",D87="JAIPUR",D87="HYDERABAD",)),"CAT B","CAT C"))</f>
        <v>CAT A</v>
      </c>
      <c r="R87" s="7" t="str">
        <f>_xlfn.XLOOKUP('Indian Startups'!D90,Tier!A:A,Tier!B:B)</f>
        <v>Tier 1</v>
      </c>
    </row>
    <row r="88" spans="1:18" ht="14.4" x14ac:dyDescent="0.3">
      <c r="A88" s="8" t="s">
        <v>415</v>
      </c>
      <c r="B88" s="9">
        <v>2019</v>
      </c>
      <c r="C88" s="8" t="str">
        <f>LEFT(B88,3)</f>
        <v>201</v>
      </c>
      <c r="D88" s="8" t="s">
        <v>19</v>
      </c>
      <c r="E88" s="8" t="s">
        <v>416</v>
      </c>
      <c r="F88" s="8" t="s">
        <v>417</v>
      </c>
      <c r="G88" s="8" t="s">
        <v>418</v>
      </c>
      <c r="H88" s="8" t="s">
        <v>419</v>
      </c>
      <c r="I88" s="8" t="s">
        <v>97</v>
      </c>
      <c r="J88" s="8"/>
      <c r="K88" s="9">
        <v>6</v>
      </c>
      <c r="L88" s="10" t="str">
        <f>CONCATENATE(D88,"-",E88)</f>
        <v>Bangalore-Fashion</v>
      </c>
      <c r="M88" s="10" t="str">
        <f ca="1">IFERROR(_xludf.ifs(AND(I88&gt;45000000,OR(D88="Delhi",D88="Banglore",D88="Pune",D88="Mumbai")),"Cat A",AND(I88&gt;4500000,OR(D88="Gurugram",D88="Surat",D88="Jaipur",D88="Hyderabad")),"Cat B"),"Cat C")</f>
        <v>Cat C</v>
      </c>
      <c r="N88" s="10" t="e">
        <f t="array" aca="1" ref="N88" ca="1">_xludf.xlookup(D88,Tier!A:A,Tier!B:B)</f>
        <v>#NAME?</v>
      </c>
      <c r="O88" s="7" t="str">
        <f>CONCATENATE(D88," -",E88)</f>
        <v>Bangalore -Fashion</v>
      </c>
      <c r="P88" s="7" t="str">
        <f>LEFT(B88,3)</f>
        <v>201</v>
      </c>
      <c r="Q88" s="7" t="str">
        <f>IF(AND(I88&gt;4500000,OR(D88="BANGALORE",D88="PUNE",D88="MUMBAI",D88="DELHI")),"CAT A",IF(AND(I88&gt;450000,OR(D88="GURUGRAM",D88="SURAT",D88="JAIPUR",D88="HYDERABAD",)),"CAT B","CAT C"))</f>
        <v>CAT A</v>
      </c>
      <c r="R88" s="7" t="str">
        <f>_xlfn.XLOOKUP('Indian Startups'!D91,Tier!A:A,Tier!B:B)</f>
        <v>Tier 1</v>
      </c>
    </row>
    <row r="89" spans="1:18" ht="14.4" x14ac:dyDescent="0.3">
      <c r="A89" s="8" t="s">
        <v>420</v>
      </c>
      <c r="B89" s="9">
        <v>2015</v>
      </c>
      <c r="C89" s="8" t="str">
        <f>LEFT(B89,3)</f>
        <v>201</v>
      </c>
      <c r="D89" s="8" t="s">
        <v>12</v>
      </c>
      <c r="E89" s="8" t="s">
        <v>38</v>
      </c>
      <c r="F89" s="8" t="s">
        <v>421</v>
      </c>
      <c r="G89" s="8" t="s">
        <v>422</v>
      </c>
      <c r="H89" s="8" t="s">
        <v>423</v>
      </c>
      <c r="I89" s="8" t="s">
        <v>97</v>
      </c>
      <c r="J89" s="8" t="s">
        <v>155</v>
      </c>
      <c r="K89" s="9">
        <v>6</v>
      </c>
      <c r="L89" s="10" t="str">
        <f>CONCATENATE(D89,"-",E89)</f>
        <v>Mumbai-FinTech</v>
      </c>
      <c r="M89" s="10" t="str">
        <f ca="1">IFERROR(_xludf.ifs(AND(I89&gt;45000000,OR(D89="Delhi",D89="Banglore",D89="Pune",D89="Mumbai")),"Cat A",AND(I89&gt;4500000,OR(D89="Gurugram",D89="Surat",D89="Jaipur",D89="Hyderabad")),"Cat B"),"Cat C")</f>
        <v>Cat C</v>
      </c>
      <c r="N89" s="10" t="e">
        <f t="array" aca="1" ref="N89" ca="1">_xludf.xlookup(D89,Tier!A:A,Tier!B:B)</f>
        <v>#NAME?</v>
      </c>
      <c r="O89" s="7" t="str">
        <f>CONCATENATE(D89," -",E89)</f>
        <v>Mumbai -FinTech</v>
      </c>
      <c r="P89" s="7" t="str">
        <f>LEFT(B89,3)</f>
        <v>201</v>
      </c>
      <c r="Q89" s="7" t="str">
        <f>IF(AND(I89&gt;4500000,OR(D89="BANGALORE",D89="PUNE",D89="MUMBAI",D89="DELHI")),"CAT A",IF(AND(I89&gt;450000,OR(D89="GURUGRAM",D89="SURAT",D89="JAIPUR",D89="HYDERABAD",)),"CAT B","CAT C"))</f>
        <v>CAT A</v>
      </c>
      <c r="R89" s="7" t="str">
        <f>_xlfn.XLOOKUP('Indian Startups'!D92,Tier!A:A,Tier!B:B)</f>
        <v>Tier 1</v>
      </c>
    </row>
    <row r="90" spans="1:18" ht="14.4" x14ac:dyDescent="0.3">
      <c r="A90" s="8" t="s">
        <v>424</v>
      </c>
      <c r="B90" s="9">
        <v>2015</v>
      </c>
      <c r="C90" s="8" t="str">
        <f>LEFT(B90,3)</f>
        <v>201</v>
      </c>
      <c r="D90" s="8" t="s">
        <v>19</v>
      </c>
      <c r="E90" s="8" t="s">
        <v>38</v>
      </c>
      <c r="F90" s="8" t="s">
        <v>425</v>
      </c>
      <c r="G90" s="8" t="s">
        <v>426</v>
      </c>
      <c r="H90" s="8" t="s">
        <v>427</v>
      </c>
      <c r="I90" s="8" t="s">
        <v>97</v>
      </c>
      <c r="J90" s="8"/>
      <c r="K90" s="9">
        <v>6</v>
      </c>
      <c r="L90" s="10" t="str">
        <f>CONCATENATE(D90,"-",E90)</f>
        <v>Bangalore-FinTech</v>
      </c>
      <c r="M90" s="10" t="str">
        <f ca="1">IFERROR(_xludf.ifs(AND(I90&gt;45000000,OR(D90="Delhi",D90="Banglore",D90="Pune",D90="Mumbai")),"Cat A",AND(I90&gt;4500000,OR(D90="Gurugram",D90="Surat",D90="Jaipur",D90="Hyderabad")),"Cat B"),"Cat C")</f>
        <v>Cat C</v>
      </c>
      <c r="N90" s="10" t="e">
        <f t="array" aca="1" ref="N90" ca="1">_xludf.xlookup(D90,Tier!A:A,Tier!B:B)</f>
        <v>#NAME?</v>
      </c>
      <c r="O90" s="7" t="str">
        <f>CONCATENATE(D90," -",E90)</f>
        <v>Bangalore -FinTech</v>
      </c>
      <c r="P90" s="7" t="str">
        <f>LEFT(B90,3)</f>
        <v>201</v>
      </c>
      <c r="Q90" s="7" t="str">
        <f>IF(AND(I90&gt;4500000,OR(D90="BANGALORE",D90="PUNE",D90="MUMBAI",D90="DELHI")),"CAT A",IF(AND(I90&gt;450000,OR(D90="GURUGRAM",D90="SURAT",D90="JAIPUR",D90="HYDERABAD",)),"CAT B","CAT C"))</f>
        <v>CAT A</v>
      </c>
      <c r="R90" s="7" t="str">
        <f>_xlfn.XLOOKUP('Indian Startups'!D93,Tier!A:A,Tier!B:B)</f>
        <v>Tier 1</v>
      </c>
    </row>
    <row r="91" spans="1:18" ht="14.4" x14ac:dyDescent="0.3">
      <c r="A91" s="8" t="s">
        <v>428</v>
      </c>
      <c r="B91" s="9">
        <v>2019</v>
      </c>
      <c r="C91" s="8" t="str">
        <f>LEFT(B91,3)</f>
        <v>201</v>
      </c>
      <c r="D91" s="8" t="s">
        <v>12</v>
      </c>
      <c r="E91" s="8" t="s">
        <v>411</v>
      </c>
      <c r="F91" s="8" t="s">
        <v>429</v>
      </c>
      <c r="G91" s="8" t="s">
        <v>430</v>
      </c>
      <c r="H91" s="8" t="s">
        <v>96</v>
      </c>
      <c r="I91" s="8" t="s">
        <v>97</v>
      </c>
      <c r="J91" s="8"/>
      <c r="K91" s="9">
        <v>6</v>
      </c>
      <c r="L91" s="10" t="str">
        <f>CONCATENATE(D91,"-",E91)</f>
        <v>Mumbai-HealthCare</v>
      </c>
      <c r="M91" s="10" t="str">
        <f ca="1">IFERROR(_xludf.ifs(AND(I91&gt;45000000,OR(D91="Delhi",D91="Banglore",D91="Pune",D91="Mumbai")),"Cat A",AND(I91&gt;4500000,OR(D91="Gurugram",D91="Surat",D91="Jaipur",D91="Hyderabad")),"Cat B"),"Cat C")</f>
        <v>Cat C</v>
      </c>
      <c r="N91" s="10" t="e">
        <f t="array" aca="1" ref="N91" ca="1">_xludf.xlookup(D91,Tier!A:A,Tier!B:B)</f>
        <v>#NAME?</v>
      </c>
      <c r="O91" s="7" t="str">
        <f>CONCATENATE(D91," -",E91)</f>
        <v>Mumbai -HealthCare</v>
      </c>
      <c r="P91" s="7" t="str">
        <f>LEFT(B91,3)</f>
        <v>201</v>
      </c>
      <c r="Q91" s="7" t="str">
        <f>IF(AND(I91&gt;4500000,OR(D91="BANGALORE",D91="PUNE",D91="MUMBAI",D91="DELHI")),"CAT A",IF(AND(I91&gt;450000,OR(D91="GURUGRAM",D91="SURAT",D91="JAIPUR",D91="HYDERABAD",)),"CAT B","CAT C"))</f>
        <v>CAT A</v>
      </c>
      <c r="R91" s="7" t="str">
        <f>_xlfn.XLOOKUP('Indian Startups'!D94,Tier!A:A,Tier!B:B)</f>
        <v>Tier 1</v>
      </c>
    </row>
    <row r="92" spans="1:18" ht="14.4" x14ac:dyDescent="0.3">
      <c r="A92" s="8" t="s">
        <v>431</v>
      </c>
      <c r="B92" s="9">
        <v>2014</v>
      </c>
      <c r="C92" s="8" t="str">
        <f>LEFT(B92,3)</f>
        <v>201</v>
      </c>
      <c r="D92" s="8" t="s">
        <v>19</v>
      </c>
      <c r="E92" s="8" t="s">
        <v>432</v>
      </c>
      <c r="F92" s="8" t="s">
        <v>433</v>
      </c>
      <c r="G92" s="8" t="s">
        <v>434</v>
      </c>
      <c r="H92" s="11" t="s">
        <v>435</v>
      </c>
      <c r="I92" s="8" t="s">
        <v>97</v>
      </c>
      <c r="J92" s="8"/>
      <c r="K92" s="9">
        <v>6</v>
      </c>
      <c r="L92" s="10" t="str">
        <f>CONCATENATE(D92,"-",E92)</f>
        <v>Bangalore-D2C startup</v>
      </c>
      <c r="M92" s="10" t="str">
        <f ca="1">IFERROR(_xludf.ifs(AND(I92&gt;45000000,OR(D92="Delhi",D92="Banglore",D92="Pune",D92="Mumbai")),"Cat A",AND(I92&gt;4500000,OR(D92="Gurugram",D92="Surat",D92="Jaipur",D92="Hyderabad")),"Cat B"),"Cat C")</f>
        <v>Cat C</v>
      </c>
      <c r="N92" s="10" t="e">
        <f t="array" aca="1" ref="N92" ca="1">_xludf.xlookup(D92,Tier!A:A,Tier!B:B)</f>
        <v>#NAME?</v>
      </c>
      <c r="O92" s="7" t="str">
        <f>CONCATENATE(D92," -",E92)</f>
        <v>Bangalore -D2C startup</v>
      </c>
      <c r="P92" s="7" t="str">
        <f>LEFT(B92,3)</f>
        <v>201</v>
      </c>
      <c r="Q92" s="7" t="str">
        <f>IF(AND(I92&gt;4500000,OR(D92="BANGALORE",D92="PUNE",D92="MUMBAI",D92="DELHI")),"CAT A",IF(AND(I92&gt;450000,OR(D92="GURUGRAM",D92="SURAT",D92="JAIPUR",D92="HYDERABAD",)),"CAT B","CAT C"))</f>
        <v>CAT A</v>
      </c>
      <c r="R92" s="7" t="str">
        <f>_xlfn.XLOOKUP('Indian Startups'!D95,Tier!A:A,Tier!B:B)</f>
        <v>Tier 1</v>
      </c>
    </row>
    <row r="93" spans="1:18" ht="14.4" x14ac:dyDescent="0.3">
      <c r="A93" s="11" t="s">
        <v>436</v>
      </c>
      <c r="B93" s="9">
        <v>2017</v>
      </c>
      <c r="C93" s="8" t="str">
        <f>LEFT(B93,3)</f>
        <v>201</v>
      </c>
      <c r="D93" s="8" t="s">
        <v>19</v>
      </c>
      <c r="E93" s="8" t="s">
        <v>437</v>
      </c>
      <c r="F93" s="8" t="s">
        <v>438</v>
      </c>
      <c r="G93" s="8" t="s">
        <v>439</v>
      </c>
      <c r="H93" s="8" t="s">
        <v>440</v>
      </c>
      <c r="I93" s="8" t="s">
        <v>97</v>
      </c>
      <c r="J93" s="8" t="s">
        <v>17</v>
      </c>
      <c r="K93" s="9">
        <v>6</v>
      </c>
      <c r="L93" s="10" t="str">
        <f>CONCATENATE(D93,"-",E93)</f>
        <v>Bangalore-AI startup</v>
      </c>
      <c r="M93" s="10" t="str">
        <f ca="1">IFERROR(_xludf.ifs(AND(I93&gt;45000000,OR(D93="Delhi",D93="Banglore",D93="Pune",D93="Mumbai")),"Cat A",AND(I93&gt;4500000,OR(D93="Gurugram",D93="Surat",D93="Jaipur",D93="Hyderabad")),"Cat B"),"Cat C")</f>
        <v>Cat C</v>
      </c>
      <c r="N93" s="10" t="e">
        <f t="array" aca="1" ref="N93" ca="1">_xludf.xlookup(D93,Tier!A:A,Tier!B:B)</f>
        <v>#NAME?</v>
      </c>
      <c r="O93" s="7" t="str">
        <f>CONCATENATE(D93," -",E93)</f>
        <v>Bangalore -AI startup</v>
      </c>
      <c r="P93" s="7" t="str">
        <f>LEFT(B93,3)</f>
        <v>201</v>
      </c>
      <c r="Q93" s="7" t="str">
        <f>IF(AND(I93&gt;4500000,OR(D93="BANGALORE",D93="PUNE",D93="MUMBAI",D93="DELHI")),"CAT A",IF(AND(I93&gt;450000,OR(D93="GURUGRAM",D93="SURAT",D93="JAIPUR",D93="HYDERABAD",)),"CAT B","CAT C"))</f>
        <v>CAT A</v>
      </c>
      <c r="R93" s="7" t="str">
        <f>_xlfn.XLOOKUP('Indian Startups'!D96,Tier!A:A,Tier!B:B)</f>
        <v>Tier 1</v>
      </c>
    </row>
    <row r="94" spans="1:18" ht="14.4" x14ac:dyDescent="0.3">
      <c r="A94" s="8" t="s">
        <v>441</v>
      </c>
      <c r="B94" s="9">
        <v>2019</v>
      </c>
      <c r="C94" s="8" t="str">
        <f>LEFT(B94,3)</f>
        <v>201</v>
      </c>
      <c r="D94" s="8" t="s">
        <v>19</v>
      </c>
      <c r="E94" s="8" t="s">
        <v>411</v>
      </c>
      <c r="F94" s="8" t="s">
        <v>442</v>
      </c>
      <c r="G94" s="8" t="s">
        <v>443</v>
      </c>
      <c r="H94" s="8" t="s">
        <v>444</v>
      </c>
      <c r="I94" s="8" t="s">
        <v>97</v>
      </c>
      <c r="J94" s="8"/>
      <c r="K94" s="9">
        <v>6</v>
      </c>
      <c r="L94" s="10" t="str">
        <f>CONCATENATE(D94,"-",E94)</f>
        <v>Bangalore-HealthCare</v>
      </c>
      <c r="M94" s="10" t="str">
        <f ca="1">IFERROR(_xludf.ifs(AND(I94&gt;45000000,OR(D94="Delhi",D94="Banglore",D94="Pune",D94="Mumbai")),"Cat A",AND(I94&gt;4500000,OR(D94="Gurugram",D94="Surat",D94="Jaipur",D94="Hyderabad")),"Cat B"),"Cat C")</f>
        <v>Cat C</v>
      </c>
      <c r="N94" s="10" t="e">
        <f t="array" aca="1" ref="N94" ca="1">_xludf.xlookup(D94,Tier!A:A,Tier!B:B)</f>
        <v>#NAME?</v>
      </c>
      <c r="O94" s="7" t="str">
        <f>CONCATENATE(D94," -",E94)</f>
        <v>Bangalore -HealthCare</v>
      </c>
      <c r="P94" s="7" t="str">
        <f>LEFT(B94,3)</f>
        <v>201</v>
      </c>
      <c r="Q94" s="7" t="str">
        <f>IF(AND(I94&gt;4500000,OR(D94="BANGALORE",D94="PUNE",D94="MUMBAI",D94="DELHI")),"CAT A",IF(AND(I94&gt;450000,OR(D94="GURUGRAM",D94="SURAT",D94="JAIPUR",D94="HYDERABAD",)),"CAT B","CAT C"))</f>
        <v>CAT A</v>
      </c>
      <c r="R94" s="7" t="str">
        <f>_xlfn.XLOOKUP('Indian Startups'!D97,Tier!A:A,Tier!B:B)</f>
        <v>Tier 1</v>
      </c>
    </row>
    <row r="95" spans="1:18" ht="14.4" x14ac:dyDescent="0.3">
      <c r="A95" s="11" t="s">
        <v>445</v>
      </c>
      <c r="B95" s="9">
        <v>2015</v>
      </c>
      <c r="C95" s="8" t="str">
        <f>LEFT(B95,3)</f>
        <v>201</v>
      </c>
      <c r="D95" s="8" t="s">
        <v>19</v>
      </c>
      <c r="E95" s="8" t="s">
        <v>446</v>
      </c>
      <c r="F95" s="8" t="s">
        <v>447</v>
      </c>
      <c r="G95" s="8" t="s">
        <v>448</v>
      </c>
      <c r="H95" s="8" t="s">
        <v>449</v>
      </c>
      <c r="I95" s="8" t="s">
        <v>97</v>
      </c>
      <c r="J95" s="8" t="s">
        <v>260</v>
      </c>
      <c r="K95" s="9">
        <v>6</v>
      </c>
      <c r="L95" s="10" t="str">
        <f>CONCATENATE(D95,"-",E95)</f>
        <v>Bangalore-SaaS startup</v>
      </c>
      <c r="M95" s="10" t="str">
        <f ca="1">IFERROR(_xludf.ifs(AND(I95&gt;45000000,OR(D95="Delhi",D95="Banglore",D95="Pune",D95="Mumbai")),"Cat A",AND(I95&gt;4500000,OR(D95="Gurugram",D95="Surat",D95="Jaipur",D95="Hyderabad")),"Cat B"),"Cat C")</f>
        <v>Cat C</v>
      </c>
      <c r="N95" s="10" t="e">
        <f t="array" aca="1" ref="N95" ca="1">_xludf.xlookup(D95,Tier!A:A,Tier!B:B)</f>
        <v>#NAME?</v>
      </c>
      <c r="O95" s="7" t="str">
        <f>CONCATENATE(D95," -",E95)</f>
        <v>Bangalore -SaaS startup</v>
      </c>
      <c r="P95" s="7" t="str">
        <f>LEFT(B95,3)</f>
        <v>201</v>
      </c>
      <c r="Q95" s="7" t="str">
        <f>IF(AND(I95&gt;4500000,OR(D95="BANGALORE",D95="PUNE",D95="MUMBAI",D95="DELHI")),"CAT A",IF(AND(I95&gt;450000,OR(D95="GURUGRAM",D95="SURAT",D95="JAIPUR",D95="HYDERABAD",)),"CAT B","CAT C"))</f>
        <v>CAT A</v>
      </c>
      <c r="R95" s="7" t="str">
        <f>_xlfn.XLOOKUP('Indian Startups'!D98,Tier!A:A,Tier!B:B)</f>
        <v>Tier 1</v>
      </c>
    </row>
    <row r="96" spans="1:18" ht="14.4" x14ac:dyDescent="0.3">
      <c r="A96" s="8" t="s">
        <v>450</v>
      </c>
      <c r="B96" s="9">
        <v>2015</v>
      </c>
      <c r="C96" s="8" t="str">
        <f>LEFT(B96,3)</f>
        <v>201</v>
      </c>
      <c r="D96" s="8" t="s">
        <v>49</v>
      </c>
      <c r="E96" s="8" t="s">
        <v>74</v>
      </c>
      <c r="F96" s="8" t="s">
        <v>451</v>
      </c>
      <c r="G96" s="8" t="s">
        <v>452</v>
      </c>
      <c r="H96" s="8" t="s">
        <v>453</v>
      </c>
      <c r="I96" s="8" t="s">
        <v>97</v>
      </c>
      <c r="J96" s="8" t="s">
        <v>260</v>
      </c>
      <c r="K96" s="9">
        <v>6</v>
      </c>
      <c r="L96" s="10" t="str">
        <f>CONCATENATE(D96,"-",E96)</f>
        <v>New Delhi-Healthcare</v>
      </c>
      <c r="M96" s="10" t="str">
        <f ca="1">IFERROR(_xludf.ifs(AND(I96&gt;45000000,OR(D96="Delhi",D96="Banglore",D96="Pune",D96="Mumbai")),"Cat A",AND(I96&gt;4500000,OR(D96="Gurugram",D96="Surat",D96="Jaipur",D96="Hyderabad")),"Cat B"),"Cat C")</f>
        <v>Cat C</v>
      </c>
      <c r="N96" s="10" t="e">
        <f t="array" aca="1" ref="N96" ca="1">_xludf.xlookup(D96,Tier!A:A,Tier!B:B)</f>
        <v>#NAME?</v>
      </c>
      <c r="O96" s="7" t="str">
        <f>CONCATENATE(D96," -",E96)</f>
        <v>New Delhi -Healthcare</v>
      </c>
      <c r="P96" s="7" t="str">
        <f>LEFT(B96,3)</f>
        <v>201</v>
      </c>
      <c r="Q96" s="7" t="str">
        <f>IF(AND(I96&gt;4500000,OR(D96="BANGALORE",D96="PUNE",D96="MUMBAI",D96="DELHI")),"CAT A",IF(AND(I96&gt;450000,OR(D96="GURUGRAM",D96="SURAT",D96="JAIPUR",D96="HYDERABAD",)),"CAT B","CAT C"))</f>
        <v>CAT C</v>
      </c>
      <c r="R96" s="7" t="str">
        <f>_xlfn.XLOOKUP('Indian Startups'!D99,Tier!A:A,Tier!B:B)</f>
        <v>Tier 1</v>
      </c>
    </row>
    <row r="97" spans="1:18" ht="14.4" x14ac:dyDescent="0.3">
      <c r="A97" s="8" t="s">
        <v>454</v>
      </c>
      <c r="B97" s="9">
        <v>2019</v>
      </c>
      <c r="C97" s="8" t="str">
        <f>LEFT(B97,3)</f>
        <v>201</v>
      </c>
      <c r="D97" s="8" t="s">
        <v>49</v>
      </c>
      <c r="E97" s="8" t="s">
        <v>38</v>
      </c>
      <c r="F97" s="8" t="s">
        <v>455</v>
      </c>
      <c r="G97" s="8" t="s">
        <v>456</v>
      </c>
      <c r="H97" s="8" t="s">
        <v>457</v>
      </c>
      <c r="I97" s="8" t="s">
        <v>97</v>
      </c>
      <c r="J97" s="8"/>
      <c r="K97" s="9">
        <v>6</v>
      </c>
      <c r="L97" s="10" t="str">
        <f>CONCATENATE(D97,"-",E97)</f>
        <v>New Delhi-FinTech</v>
      </c>
      <c r="M97" s="10" t="str">
        <f ca="1">IFERROR(_xludf.ifs(AND(I97&gt;45000000,OR(D97="Delhi",D97="Banglore",D97="Pune",D97="Mumbai")),"Cat A",AND(I97&gt;4500000,OR(D97="Gurugram",D97="Surat",D97="Jaipur",D97="Hyderabad")),"Cat B"),"Cat C")</f>
        <v>Cat C</v>
      </c>
      <c r="N97" s="10" t="e">
        <f t="array" aca="1" ref="N97" ca="1">_xludf.xlookup(D97,Tier!A:A,Tier!B:B)</f>
        <v>#NAME?</v>
      </c>
      <c r="O97" s="7" t="str">
        <f>CONCATENATE(D97," -",E97)</f>
        <v>New Delhi -FinTech</v>
      </c>
      <c r="P97" s="7" t="str">
        <f>LEFT(B97,3)</f>
        <v>201</v>
      </c>
      <c r="Q97" s="7" t="str">
        <f>IF(AND(I97&gt;4500000,OR(D97="BANGALORE",D97="PUNE",D97="MUMBAI",D97="DELHI")),"CAT A",IF(AND(I97&gt;450000,OR(D97="GURUGRAM",D97="SURAT",D97="JAIPUR",D97="HYDERABAD",)),"CAT B","CAT C"))</f>
        <v>CAT C</v>
      </c>
      <c r="R97" s="7" t="str">
        <f>_xlfn.XLOOKUP('Indian Startups'!D100,Tier!A:A,Tier!B:B)</f>
        <v>Tier 1</v>
      </c>
    </row>
    <row r="98" spans="1:18" ht="14.4" x14ac:dyDescent="0.3">
      <c r="A98" s="8" t="s">
        <v>458</v>
      </c>
      <c r="B98" s="9">
        <v>2016</v>
      </c>
      <c r="C98" s="8" t="str">
        <f>LEFT(B98,3)</f>
        <v>201</v>
      </c>
      <c r="D98" s="8" t="s">
        <v>12</v>
      </c>
      <c r="E98" s="8" t="s">
        <v>459</v>
      </c>
      <c r="F98" s="8" t="s">
        <v>460</v>
      </c>
      <c r="G98" s="8" t="s">
        <v>461</v>
      </c>
      <c r="H98" s="8" t="s">
        <v>462</v>
      </c>
      <c r="I98" s="8" t="s">
        <v>97</v>
      </c>
      <c r="J98" s="8"/>
      <c r="K98" s="9">
        <v>6</v>
      </c>
      <c r="L98" s="10" t="str">
        <f>CONCATENATE(D98,"-",E98)</f>
        <v>Mumbai-Consumer service</v>
      </c>
      <c r="M98" s="10" t="str">
        <f ca="1">IFERROR(_xludf.ifs(AND(I98&gt;45000000,OR(D98="Delhi",D98="Banglore",D98="Pune",D98="Mumbai")),"Cat A",AND(I98&gt;4500000,OR(D98="Gurugram",D98="Surat",D98="Jaipur",D98="Hyderabad")),"Cat B"),"Cat C")</f>
        <v>Cat C</v>
      </c>
      <c r="N98" s="10" t="e">
        <f t="array" aca="1" ref="N98" ca="1">_xludf.xlookup(D98,Tier!A:A,Tier!B:B)</f>
        <v>#NAME?</v>
      </c>
      <c r="O98" s="7" t="str">
        <f>CONCATENATE(D98," -",E98)</f>
        <v>Mumbai -Consumer service</v>
      </c>
      <c r="P98" s="7" t="str">
        <f>LEFT(B98,3)</f>
        <v>201</v>
      </c>
      <c r="Q98" s="7" t="str">
        <f>IF(AND(I98&gt;4500000,OR(D98="BANGALORE",D98="PUNE",D98="MUMBAI",D98="DELHI")),"CAT A",IF(AND(I98&gt;450000,OR(D98="GURUGRAM",D98="SURAT",D98="JAIPUR",D98="HYDERABAD",)),"CAT B","CAT C"))</f>
        <v>CAT A</v>
      </c>
      <c r="R98" s="7" t="str">
        <f>_xlfn.XLOOKUP('Indian Startups'!D101,Tier!A:A,Tier!B:B)</f>
        <v>Tier 1</v>
      </c>
    </row>
    <row r="99" spans="1:18" ht="14.4" x14ac:dyDescent="0.3">
      <c r="A99" s="8" t="s">
        <v>463</v>
      </c>
      <c r="B99" s="9">
        <v>2019</v>
      </c>
      <c r="C99" s="8" t="str">
        <f>LEFT(B99,3)</f>
        <v>201</v>
      </c>
      <c r="D99" s="8" t="s">
        <v>162</v>
      </c>
      <c r="E99" s="8" t="s">
        <v>115</v>
      </c>
      <c r="F99" s="8" t="s">
        <v>464</v>
      </c>
      <c r="G99" s="8" t="s">
        <v>465</v>
      </c>
      <c r="H99" s="8" t="s">
        <v>466</v>
      </c>
      <c r="I99" s="8" t="s">
        <v>97</v>
      </c>
      <c r="J99" s="8"/>
      <c r="K99" s="9">
        <v>6</v>
      </c>
      <c r="L99" s="10" t="str">
        <f>CONCATENATE(D99,"-",E99)</f>
        <v>Hyderabad-EdTech</v>
      </c>
      <c r="M99" s="10" t="str">
        <f ca="1">IFERROR(_xludf.ifs(AND(I99&gt;45000000,OR(D99="Delhi",D99="Banglore",D99="Pune",D99="Mumbai")),"Cat A",AND(I99&gt;4500000,OR(D99="Gurugram",D99="Surat",D99="Jaipur",D99="Hyderabad")),"Cat B"),"Cat C")</f>
        <v>Cat C</v>
      </c>
      <c r="N99" s="10" t="e">
        <f t="array" aca="1" ref="N99" ca="1">_xludf.xlookup(D99,Tier!A:A,Tier!B:B)</f>
        <v>#NAME?</v>
      </c>
      <c r="O99" s="7" t="str">
        <f>CONCATENATE(D99," -",E99)</f>
        <v>Hyderabad -EdTech</v>
      </c>
      <c r="P99" s="7" t="str">
        <f>LEFT(B99,3)</f>
        <v>201</v>
      </c>
      <c r="Q99" s="7" t="str">
        <f>IF(AND(I99&gt;4500000,OR(D99="BANGALORE",D99="PUNE",D99="MUMBAI",D99="DELHI")),"CAT A",IF(AND(I99&gt;450000,OR(D99="GURUGRAM",D99="SURAT",D99="JAIPUR",D99="HYDERABAD",)),"CAT B","CAT C"))</f>
        <v>CAT B</v>
      </c>
      <c r="R99" s="7" t="str">
        <f>_xlfn.XLOOKUP('Indian Startups'!D102,Tier!A:A,Tier!B:B)</f>
        <v>Tier 1</v>
      </c>
    </row>
    <row r="100" spans="1:18" ht="14.4" x14ac:dyDescent="0.3">
      <c r="A100" s="8" t="s">
        <v>467</v>
      </c>
      <c r="B100" s="9">
        <v>2016</v>
      </c>
      <c r="C100" s="8" t="str">
        <f>LEFT(B100,3)</f>
        <v>201</v>
      </c>
      <c r="D100" s="8" t="s">
        <v>19</v>
      </c>
      <c r="E100" s="8" t="s">
        <v>74</v>
      </c>
      <c r="F100" s="8" t="s">
        <v>468</v>
      </c>
      <c r="G100" s="8" t="s">
        <v>469</v>
      </c>
      <c r="H100" s="8" t="s">
        <v>470</v>
      </c>
      <c r="I100" s="8" t="s">
        <v>97</v>
      </c>
      <c r="J100" s="8"/>
      <c r="K100" s="9">
        <v>6</v>
      </c>
      <c r="L100" s="10" t="str">
        <f>CONCATENATE(D100,"-",E100)</f>
        <v>Bangalore-Healthcare</v>
      </c>
      <c r="M100" s="10" t="str">
        <f ca="1">IFERROR(_xludf.ifs(AND(I100&gt;45000000,OR(D100="Delhi",D100="Banglore",D100="Pune",D100="Mumbai")),"Cat A",AND(I100&gt;4500000,OR(D100="Gurugram",D100="Surat",D100="Jaipur",D100="Hyderabad")),"Cat B"),"Cat C")</f>
        <v>Cat C</v>
      </c>
      <c r="N100" s="10" t="e">
        <f t="array" aca="1" ref="N100" ca="1">_xludf.xlookup(D100,Tier!A:A,Tier!B:B)</f>
        <v>#NAME?</v>
      </c>
      <c r="O100" s="7" t="str">
        <f>CONCATENATE(D100," -",E100)</f>
        <v>Bangalore -Healthcare</v>
      </c>
      <c r="P100" s="7" t="str">
        <f>LEFT(B100,3)</f>
        <v>201</v>
      </c>
      <c r="Q100" s="7" t="str">
        <f>IF(AND(I100&gt;4500000,OR(D100="BANGALORE",D100="PUNE",D100="MUMBAI",D100="DELHI")),"CAT A",IF(AND(I100&gt;450000,OR(D100="GURUGRAM",D100="SURAT",D100="JAIPUR",D100="HYDERABAD",)),"CAT B","CAT C"))</f>
        <v>CAT A</v>
      </c>
      <c r="R100" s="7" t="str">
        <f>_xlfn.XLOOKUP('Indian Startups'!D103,Tier!A:A,Tier!B:B)</f>
        <v>Tier 1</v>
      </c>
    </row>
    <row r="101" spans="1:18" ht="14.4" x14ac:dyDescent="0.3">
      <c r="A101" s="8" t="s">
        <v>471</v>
      </c>
      <c r="B101" s="9">
        <v>2019</v>
      </c>
      <c r="C101" s="8" t="str">
        <f>LEFT(B101,3)</f>
        <v>201</v>
      </c>
      <c r="D101" s="8" t="s">
        <v>49</v>
      </c>
      <c r="E101" s="8" t="s">
        <v>31</v>
      </c>
      <c r="F101" s="8" t="s">
        <v>472</v>
      </c>
      <c r="G101" s="8" t="s">
        <v>473</v>
      </c>
      <c r="H101" s="8" t="s">
        <v>474</v>
      </c>
      <c r="I101" s="8" t="s">
        <v>97</v>
      </c>
      <c r="J101" s="8" t="s">
        <v>260</v>
      </c>
      <c r="K101" s="9">
        <v>6</v>
      </c>
      <c r="L101" s="10" t="str">
        <f>CONCATENATE(D101,"-",E101)</f>
        <v>New Delhi-Renewable Energy</v>
      </c>
      <c r="M101" s="10" t="str">
        <f ca="1">IFERROR(_xludf.ifs(AND(I101&gt;45000000,OR(D101="Delhi",D101="Banglore",D101="Pune",D101="Mumbai")),"Cat A",AND(I101&gt;4500000,OR(D101="Gurugram",D101="Surat",D101="Jaipur",D101="Hyderabad")),"Cat B"),"Cat C")</f>
        <v>Cat C</v>
      </c>
      <c r="N101" s="10" t="e">
        <f t="array" aca="1" ref="N101" ca="1">_xludf.xlookup(D101,Tier!A:A,Tier!B:B)</f>
        <v>#NAME?</v>
      </c>
      <c r="O101" s="7" t="str">
        <f>CONCATENATE(D101," -",E101)</f>
        <v>New Delhi -Renewable Energy</v>
      </c>
      <c r="P101" s="7" t="str">
        <f>LEFT(B101,3)</f>
        <v>201</v>
      </c>
      <c r="Q101" s="7" t="str">
        <f>IF(AND(I101&gt;4500000,OR(D101="BANGALORE",D101="PUNE",D101="MUMBAI",D101="DELHI")),"CAT A",IF(AND(I101&gt;450000,OR(D101="GURUGRAM",D101="SURAT",D101="JAIPUR",D101="HYDERABAD",)),"CAT B","CAT C"))</f>
        <v>CAT C</v>
      </c>
      <c r="R101" s="7" t="str">
        <f>_xlfn.XLOOKUP('Indian Startups'!D104,Tier!A:A,Tier!B:B)</f>
        <v>Tier 1</v>
      </c>
    </row>
    <row r="102" spans="1:18" ht="14.4" x14ac:dyDescent="0.3">
      <c r="A102" s="8" t="s">
        <v>475</v>
      </c>
      <c r="B102" s="9">
        <v>2018</v>
      </c>
      <c r="C102" s="8" t="str">
        <f>LEFT(B102,3)</f>
        <v>201</v>
      </c>
      <c r="D102" s="8" t="s">
        <v>49</v>
      </c>
      <c r="E102" s="8" t="s">
        <v>226</v>
      </c>
      <c r="F102" s="8" t="s">
        <v>476</v>
      </c>
      <c r="G102" s="8" t="s">
        <v>477</v>
      </c>
      <c r="H102" s="8" t="s">
        <v>478</v>
      </c>
      <c r="I102" s="8" t="s">
        <v>97</v>
      </c>
      <c r="J102" s="8" t="s">
        <v>17</v>
      </c>
      <c r="K102" s="9">
        <v>5</v>
      </c>
      <c r="L102" s="10" t="str">
        <f>CONCATENATE(D102,"-",E102)</f>
        <v>New Delhi-Automotive</v>
      </c>
      <c r="M102" s="10" t="str">
        <f ca="1">IFERROR(_xludf.ifs(AND(I102&gt;45000000,OR(D102="Delhi",D102="Banglore",D102="Pune",D102="Mumbai")),"Cat A",AND(I102&gt;4500000,OR(D102="Gurugram",D102="Surat",D102="Jaipur",D102="Hyderabad")),"Cat B"),"Cat C")</f>
        <v>Cat C</v>
      </c>
      <c r="N102" s="10" t="e">
        <f t="array" aca="1" ref="N102" ca="1">_xludf.xlookup(D102,Tier!A:A,Tier!B:B)</f>
        <v>#NAME?</v>
      </c>
      <c r="O102" s="7" t="str">
        <f>CONCATENATE(D102," -",E102)</f>
        <v>New Delhi -Automotive</v>
      </c>
      <c r="P102" s="7" t="str">
        <f>LEFT(B102,3)</f>
        <v>201</v>
      </c>
      <c r="Q102" s="7" t="str">
        <f>IF(AND(I102&gt;4500000,OR(D102="BANGALORE",D102="PUNE",D102="MUMBAI",D102="DELHI")),"CAT A",IF(AND(I102&gt;450000,OR(D102="GURUGRAM",D102="SURAT",D102="JAIPUR",D102="HYDERABAD",)),"CAT B","CAT C"))</f>
        <v>CAT C</v>
      </c>
      <c r="R102" s="7" t="str">
        <f>_xlfn.XLOOKUP('Indian Startups'!D105,Tier!A:A,Tier!B:B)</f>
        <v>Tier 1</v>
      </c>
    </row>
    <row r="103" spans="1:18" ht="14.4" x14ac:dyDescent="0.3">
      <c r="A103" s="8" t="s">
        <v>479</v>
      </c>
      <c r="B103" s="9">
        <v>2016</v>
      </c>
      <c r="C103" s="8" t="str">
        <f>LEFT(B103,3)</f>
        <v>201</v>
      </c>
      <c r="D103" s="8" t="s">
        <v>356</v>
      </c>
      <c r="E103" s="8" t="s">
        <v>480</v>
      </c>
      <c r="F103" s="8" t="s">
        <v>481</v>
      </c>
      <c r="G103" s="8" t="s">
        <v>482</v>
      </c>
      <c r="H103" s="8" t="s">
        <v>483</v>
      </c>
      <c r="I103" s="8" t="s">
        <v>97</v>
      </c>
      <c r="J103" s="8" t="s">
        <v>17</v>
      </c>
      <c r="K103" s="9">
        <v>5</v>
      </c>
      <c r="L103" s="10" t="str">
        <f>CONCATENATE(D103,"-",E103)</f>
        <v>Pune-AI company</v>
      </c>
      <c r="M103" s="10" t="str">
        <f ca="1">IFERROR(_xludf.ifs(AND(I103&gt;45000000,OR(D103="Delhi",D103="Banglore",D103="Pune",D103="Mumbai")),"Cat A",AND(I103&gt;4500000,OR(D103="Gurugram",D103="Surat",D103="Jaipur",D103="Hyderabad")),"Cat B"),"Cat C")</f>
        <v>Cat C</v>
      </c>
      <c r="N103" s="10" t="e">
        <f t="array" aca="1" ref="N103" ca="1">_xludf.xlookup(D103,Tier!A:A,Tier!B:B)</f>
        <v>#NAME?</v>
      </c>
      <c r="O103" s="7" t="str">
        <f>CONCATENATE(D103," -",E103)</f>
        <v>Pune -AI company</v>
      </c>
      <c r="P103" s="7" t="str">
        <f>LEFT(B103,3)</f>
        <v>201</v>
      </c>
      <c r="Q103" s="7" t="str">
        <f>IF(AND(I103&gt;4500000,OR(D103="BANGALORE",D103="PUNE",D103="MUMBAI",D103="DELHI")),"CAT A",IF(AND(I103&gt;450000,OR(D103="GURUGRAM",D103="SURAT",D103="JAIPUR",D103="HYDERABAD",)),"CAT B","CAT C"))</f>
        <v>CAT A</v>
      </c>
      <c r="R103" s="7" t="str">
        <f>_xlfn.XLOOKUP('Indian Startups'!D106,Tier!A:A,Tier!B:B)</f>
        <v>Tier 1</v>
      </c>
    </row>
    <row r="104" spans="1:18" ht="14.4" x14ac:dyDescent="0.3">
      <c r="A104" s="8" t="s">
        <v>485</v>
      </c>
      <c r="B104" s="9">
        <v>2017</v>
      </c>
      <c r="C104" s="8" t="str">
        <f>LEFT(B104,3)</f>
        <v>201</v>
      </c>
      <c r="D104" s="8" t="s">
        <v>19</v>
      </c>
      <c r="E104" s="8" t="s">
        <v>38</v>
      </c>
      <c r="F104" s="8" t="s">
        <v>486</v>
      </c>
      <c r="G104" s="8" t="s">
        <v>487</v>
      </c>
      <c r="H104" s="8" t="s">
        <v>488</v>
      </c>
      <c r="I104" s="8" t="s">
        <v>97</v>
      </c>
      <c r="J104" s="8" t="s">
        <v>260</v>
      </c>
      <c r="K104" s="9">
        <v>5</v>
      </c>
      <c r="L104" s="10" t="str">
        <f>CONCATENATE(D104,"-",E104)</f>
        <v>Bangalore-FinTech</v>
      </c>
      <c r="M104" s="10" t="str">
        <f ca="1">IFERROR(_xludf.ifs(AND(I104&gt;45000000,OR(D104="Delhi",D104="Banglore",D104="Pune",D104="Mumbai")),"Cat A",AND(I104&gt;4500000,OR(D104="Gurugram",D104="Surat",D104="Jaipur",D104="Hyderabad")),"Cat B"),"Cat C")</f>
        <v>Cat C</v>
      </c>
      <c r="N104" s="10" t="e">
        <f t="array" aca="1" ref="N104" ca="1">_xludf.xlookup(D104,Tier!A:A,Tier!B:B)</f>
        <v>#NAME?</v>
      </c>
      <c r="O104" s="7" t="str">
        <f>CONCATENATE(D104," -",E104)</f>
        <v>Bangalore -FinTech</v>
      </c>
      <c r="P104" s="7" t="str">
        <f>LEFT(B104,3)</f>
        <v>201</v>
      </c>
      <c r="Q104" s="7" t="str">
        <f>IF(AND(I104&gt;4500000,OR(D104="BANGALORE",D104="PUNE",D104="MUMBAI",D104="DELHI")),"CAT A",IF(AND(I104&gt;450000,OR(D104="GURUGRAM",D104="SURAT",D104="JAIPUR",D104="HYDERABAD",)),"CAT B","CAT C"))</f>
        <v>CAT A</v>
      </c>
      <c r="R104" s="7" t="str">
        <f>_xlfn.XLOOKUP('Indian Startups'!D108,Tier!A:A,Tier!B:B)</f>
        <v>Tier 1</v>
      </c>
    </row>
    <row r="105" spans="1:18" ht="14.4" x14ac:dyDescent="0.3">
      <c r="A105" s="11" t="s">
        <v>489</v>
      </c>
      <c r="B105" s="9">
        <v>2017</v>
      </c>
      <c r="C105" s="8" t="str">
        <f>LEFT(B105,3)</f>
        <v>201</v>
      </c>
      <c r="D105" s="8" t="s">
        <v>68</v>
      </c>
      <c r="E105" s="8" t="s">
        <v>437</v>
      </c>
      <c r="F105" s="8" t="s">
        <v>490</v>
      </c>
      <c r="G105" s="8" t="s">
        <v>491</v>
      </c>
      <c r="H105" s="8" t="s">
        <v>492</v>
      </c>
      <c r="I105" s="8" t="s">
        <v>97</v>
      </c>
      <c r="J105" s="8" t="s">
        <v>17</v>
      </c>
      <c r="K105" s="9">
        <v>5</v>
      </c>
      <c r="L105" s="10" t="str">
        <f>CONCATENATE(D105,"-",E105)</f>
        <v>Noida-AI startup</v>
      </c>
      <c r="M105" s="10" t="str">
        <f ca="1">IFERROR(_xludf.ifs(AND(I105&gt;45000000,OR(D105="Delhi",D105="Banglore",D105="Pune",D105="Mumbai")),"Cat A",AND(I105&gt;4500000,OR(D105="Gurugram",D105="Surat",D105="Jaipur",D105="Hyderabad")),"Cat B"),"Cat C")</f>
        <v>Cat C</v>
      </c>
      <c r="N105" s="10" t="e">
        <f t="array" aca="1" ref="N105" ca="1">_xludf.xlookup(D105,Tier!A:A,Tier!B:B)</f>
        <v>#NAME?</v>
      </c>
      <c r="O105" s="7" t="str">
        <f>CONCATENATE(D105," -",E105)</f>
        <v>Noida -AI startup</v>
      </c>
      <c r="P105" s="7" t="str">
        <f>LEFT(B105,3)</f>
        <v>201</v>
      </c>
      <c r="Q105" s="7" t="str">
        <f>IF(AND(I105&gt;4500000,OR(D105="BANGALORE",D105="PUNE",D105="MUMBAI",D105="DELHI")),"CAT A",IF(AND(I105&gt;450000,OR(D105="GURUGRAM",D105="SURAT",D105="JAIPUR",D105="HYDERABAD",)),"CAT B","CAT C"))</f>
        <v>CAT C</v>
      </c>
      <c r="R105" s="7" t="str">
        <f>_xlfn.XLOOKUP('Indian Startups'!D109,Tier!A:A,Tier!B:B)</f>
        <v>Tier 1</v>
      </c>
    </row>
    <row r="106" spans="1:18" ht="14.4" x14ac:dyDescent="0.3">
      <c r="A106" s="8" t="s">
        <v>493</v>
      </c>
      <c r="B106" s="9">
        <v>2017</v>
      </c>
      <c r="C106" s="8" t="str">
        <f>LEFT(B106,3)</f>
        <v>201</v>
      </c>
      <c r="D106" s="8" t="s">
        <v>12</v>
      </c>
      <c r="E106" s="8" t="s">
        <v>494</v>
      </c>
      <c r="F106" s="8" t="s">
        <v>495</v>
      </c>
      <c r="G106" s="8" t="s">
        <v>496</v>
      </c>
      <c r="H106" s="8" t="s">
        <v>497</v>
      </c>
      <c r="I106" s="8" t="s">
        <v>97</v>
      </c>
      <c r="J106" s="8"/>
      <c r="K106" s="9">
        <v>5</v>
      </c>
      <c r="L106" s="10" t="str">
        <f>CONCATENATE(D106,"-",E106)</f>
        <v>Mumbai-Crypto</v>
      </c>
      <c r="M106" s="10" t="str">
        <f ca="1">IFERROR(_xludf.ifs(AND(I106&gt;45000000,OR(D106="Delhi",D106="Banglore",D106="Pune",D106="Mumbai")),"Cat A",AND(I106&gt;4500000,OR(D106="Gurugram",D106="Surat",D106="Jaipur",D106="Hyderabad")),"Cat B"),"Cat C")</f>
        <v>Cat C</v>
      </c>
      <c r="N106" s="10" t="e">
        <f t="array" aca="1" ref="N106" ca="1">_xludf.xlookup(D106,Tier!A:A,Tier!B:B)</f>
        <v>#NAME?</v>
      </c>
      <c r="O106" s="7" t="str">
        <f>CONCATENATE(D106," -",E106)</f>
        <v>Mumbai -Crypto</v>
      </c>
      <c r="P106" s="7" t="str">
        <f>LEFT(B106,3)</f>
        <v>201</v>
      </c>
      <c r="Q106" s="7" t="str">
        <f>IF(AND(I106&gt;4500000,OR(D106="BANGALORE",D106="PUNE",D106="MUMBAI",D106="DELHI")),"CAT A",IF(AND(I106&gt;450000,OR(D106="GURUGRAM",D106="SURAT",D106="JAIPUR",D106="HYDERABAD",)),"CAT B","CAT C"))</f>
        <v>CAT A</v>
      </c>
      <c r="R106" s="7" t="str">
        <f>_xlfn.XLOOKUP('Indian Startups'!D110,Tier!A:A,Tier!B:B)</f>
        <v>Tier 1</v>
      </c>
    </row>
    <row r="107" spans="1:18" ht="14.4" x14ac:dyDescent="0.3">
      <c r="A107" s="8" t="s">
        <v>498</v>
      </c>
      <c r="B107" s="9">
        <v>2018</v>
      </c>
      <c r="C107" s="8" t="str">
        <f>LEFT(B107,3)</f>
        <v>201</v>
      </c>
      <c r="D107" s="8" t="s">
        <v>49</v>
      </c>
      <c r="E107" s="8" t="s">
        <v>115</v>
      </c>
      <c r="F107" s="8" t="s">
        <v>499</v>
      </c>
      <c r="G107" s="8" t="s">
        <v>500</v>
      </c>
      <c r="H107" s="8" t="s">
        <v>501</v>
      </c>
      <c r="I107" s="8" t="s">
        <v>97</v>
      </c>
      <c r="J107" s="8" t="s">
        <v>17</v>
      </c>
      <c r="K107" s="9">
        <v>5</v>
      </c>
      <c r="L107" s="10" t="str">
        <f>CONCATENATE(D107,"-",E107)</f>
        <v>New Delhi-EdTech</v>
      </c>
      <c r="M107" s="10" t="str">
        <f ca="1">IFERROR(_xludf.ifs(AND(I107&gt;45000000,OR(D107="Delhi",D107="Banglore",D107="Pune",D107="Mumbai")),"Cat A",AND(I107&gt;4500000,OR(D107="Gurugram",D107="Surat",D107="Jaipur",D107="Hyderabad")),"Cat B"),"Cat C")</f>
        <v>Cat C</v>
      </c>
      <c r="N107" s="10" t="e">
        <f t="array" aca="1" ref="N107" ca="1">_xludf.xlookup(D107,Tier!A:A,Tier!B:B)</f>
        <v>#NAME?</v>
      </c>
      <c r="O107" s="7" t="str">
        <f>CONCATENATE(D107," -",E107)</f>
        <v>New Delhi -EdTech</v>
      </c>
      <c r="P107" s="7" t="str">
        <f>LEFT(B107,3)</f>
        <v>201</v>
      </c>
      <c r="Q107" s="7" t="str">
        <f>IF(AND(I107&gt;4500000,OR(D107="BANGALORE",D107="PUNE",D107="MUMBAI",D107="DELHI")),"CAT A",IF(AND(I107&gt;450000,OR(D107="GURUGRAM",D107="SURAT",D107="JAIPUR",D107="HYDERABAD",)),"CAT B","CAT C"))</f>
        <v>CAT C</v>
      </c>
      <c r="R107" s="7" t="str">
        <f>_xlfn.XLOOKUP('Indian Startups'!D111,Tier!A:A,Tier!B:B)</f>
        <v>Tier 1</v>
      </c>
    </row>
    <row r="108" spans="1:18" ht="14.4" x14ac:dyDescent="0.3">
      <c r="A108" s="8" t="s">
        <v>502</v>
      </c>
      <c r="B108" s="9">
        <v>2016</v>
      </c>
      <c r="C108" s="8" t="str">
        <f>LEFT(B108,3)</f>
        <v>201</v>
      </c>
      <c r="D108" s="8" t="s">
        <v>12</v>
      </c>
      <c r="E108" s="8" t="s">
        <v>110</v>
      </c>
      <c r="F108" s="8" t="s">
        <v>503</v>
      </c>
      <c r="G108" s="8" t="s">
        <v>504</v>
      </c>
      <c r="H108" s="8" t="s">
        <v>505</v>
      </c>
      <c r="I108" s="8" t="s">
        <v>97</v>
      </c>
      <c r="J108" s="8" t="s">
        <v>260</v>
      </c>
      <c r="K108" s="9">
        <v>4</v>
      </c>
      <c r="L108" s="10" t="str">
        <f>CONCATENATE(D108,"-",E108)</f>
        <v>Mumbai-HealthTech</v>
      </c>
      <c r="M108" s="10" t="str">
        <f ca="1">IFERROR(_xludf.ifs(AND(I108&gt;45000000,OR(D108="Delhi",D108="Banglore",D108="Pune",D108="Mumbai")),"Cat A",AND(I108&gt;4500000,OR(D108="Gurugram",D108="Surat",D108="Jaipur",D108="Hyderabad")),"Cat B"),"Cat C")</f>
        <v>Cat C</v>
      </c>
      <c r="N108" s="10" t="e">
        <f t="array" aca="1" ref="N108" ca="1">_xludf.xlookup(D108,Tier!A:A,Tier!B:B)</f>
        <v>#NAME?</v>
      </c>
      <c r="O108" s="7" t="str">
        <f>CONCATENATE(D108," -",E108)</f>
        <v>Mumbai -HealthTech</v>
      </c>
      <c r="P108" s="7" t="str">
        <f>LEFT(B108,3)</f>
        <v>201</v>
      </c>
      <c r="Q108" s="7" t="str">
        <f>IF(AND(I108&gt;4500000,OR(D108="BANGALORE",D108="PUNE",D108="MUMBAI",D108="DELHI")),"CAT A",IF(AND(I108&gt;450000,OR(D108="GURUGRAM",D108="SURAT",D108="JAIPUR",D108="HYDERABAD",)),"CAT B","CAT C"))</f>
        <v>CAT A</v>
      </c>
      <c r="R108" s="7" t="str">
        <f>_xlfn.XLOOKUP('Indian Startups'!D112,Tier!A:A,Tier!B:B)</f>
        <v>Tier 1</v>
      </c>
    </row>
    <row r="109" spans="1:18" ht="14.4" x14ac:dyDescent="0.3">
      <c r="A109" s="8" t="s">
        <v>506</v>
      </c>
      <c r="B109" s="9">
        <v>2019</v>
      </c>
      <c r="C109" s="8" t="str">
        <f>LEFT(B109,3)</f>
        <v>201</v>
      </c>
      <c r="D109" s="8" t="s">
        <v>12</v>
      </c>
      <c r="E109" s="8" t="s">
        <v>93</v>
      </c>
      <c r="F109" s="8" t="s">
        <v>507</v>
      </c>
      <c r="G109" s="8" t="s">
        <v>508</v>
      </c>
      <c r="H109" s="8" t="s">
        <v>484</v>
      </c>
      <c r="I109" s="8" t="s">
        <v>97</v>
      </c>
      <c r="J109" s="8" t="s">
        <v>17</v>
      </c>
      <c r="K109" s="9">
        <v>4</v>
      </c>
      <c r="L109" s="10" t="str">
        <f>CONCATENATE(D109,"-",E109)</f>
        <v>Mumbai-Food &amp; Beverages</v>
      </c>
      <c r="M109" s="10" t="str">
        <f ca="1">IFERROR(_xludf.ifs(AND(I109&gt;45000000,OR(D109="Delhi",D109="Banglore",D109="Pune",D109="Mumbai")),"Cat A",AND(I109&gt;4500000,OR(D109="Gurugram",D109="Surat",D109="Jaipur",D109="Hyderabad")),"Cat B"),"Cat C")</f>
        <v>Cat C</v>
      </c>
      <c r="N109" s="10" t="e">
        <f t="array" aca="1" ref="N109" ca="1">_xludf.xlookup(D109,Tier!A:A,Tier!B:B)</f>
        <v>#NAME?</v>
      </c>
      <c r="O109" s="7" t="str">
        <f>CONCATENATE(D109," -",E109)</f>
        <v>Mumbai -Food &amp; Beverages</v>
      </c>
      <c r="P109" s="7" t="str">
        <f>LEFT(B109,3)</f>
        <v>201</v>
      </c>
      <c r="Q109" s="7" t="str">
        <f>IF(AND(I109&gt;4500000,OR(D109="BANGALORE",D109="PUNE",D109="MUMBAI",D109="DELHI")),"CAT A",IF(AND(I109&gt;450000,OR(D109="GURUGRAM",D109="SURAT",D109="JAIPUR",D109="HYDERABAD",)),"CAT B","CAT C"))</f>
        <v>CAT A</v>
      </c>
      <c r="R109" s="7" t="str">
        <f>_xlfn.XLOOKUP('Indian Startups'!D113,Tier!A:A,Tier!B:B)</f>
        <v>Tier 1</v>
      </c>
    </row>
    <row r="110" spans="1:18" ht="14.4" x14ac:dyDescent="0.3">
      <c r="A110" s="8" t="s">
        <v>509</v>
      </c>
      <c r="B110" s="9">
        <v>2019</v>
      </c>
      <c r="C110" s="8" t="str">
        <f>LEFT(B110,3)</f>
        <v>201</v>
      </c>
      <c r="D110" s="8" t="s">
        <v>19</v>
      </c>
      <c r="E110" s="8" t="s">
        <v>115</v>
      </c>
      <c r="F110" s="8" t="s">
        <v>510</v>
      </c>
      <c r="G110" s="8" t="s">
        <v>511</v>
      </c>
      <c r="H110" s="8" t="s">
        <v>512</v>
      </c>
      <c r="I110" s="8" t="s">
        <v>97</v>
      </c>
      <c r="J110" s="8" t="s">
        <v>17</v>
      </c>
      <c r="K110" s="9">
        <v>4</v>
      </c>
      <c r="L110" s="10" t="str">
        <f>CONCATENATE(D110,"-",E110)</f>
        <v>Bangalore-EdTech</v>
      </c>
      <c r="M110" s="10" t="str">
        <f ca="1">IFERROR(_xludf.ifs(AND(I110&gt;45000000,OR(D110="Delhi",D110="Banglore",D110="Pune",D110="Mumbai")),"Cat A",AND(I110&gt;4500000,OR(D110="Gurugram",D110="Surat",D110="Jaipur",D110="Hyderabad")),"Cat B"),"Cat C")</f>
        <v>Cat C</v>
      </c>
      <c r="N110" s="10" t="e">
        <f t="array" aca="1" ref="N110" ca="1">_xludf.xlookup(D110,Tier!A:A,Tier!B:B)</f>
        <v>#NAME?</v>
      </c>
      <c r="O110" s="7" t="str">
        <f>CONCATENATE(D110," -",E110)</f>
        <v>Bangalore -EdTech</v>
      </c>
      <c r="P110" s="7" t="str">
        <f>LEFT(B110,3)</f>
        <v>201</v>
      </c>
      <c r="Q110" s="7" t="str">
        <f>IF(AND(I110&gt;4500000,OR(D110="BANGALORE",D110="PUNE",D110="MUMBAI",D110="DELHI")),"CAT A",IF(AND(I110&gt;450000,OR(D110="GURUGRAM",D110="SURAT",D110="JAIPUR",D110="HYDERABAD",)),"CAT B","CAT C"))</f>
        <v>CAT A</v>
      </c>
      <c r="R110" s="7" t="str">
        <f>_xlfn.XLOOKUP('Indian Startups'!D114,Tier!A:A,Tier!B:B)</f>
        <v>Tier 1</v>
      </c>
    </row>
    <row r="111" spans="1:18" ht="14.4" x14ac:dyDescent="0.3">
      <c r="A111" s="8" t="s">
        <v>513</v>
      </c>
      <c r="B111" s="9">
        <v>2018</v>
      </c>
      <c r="C111" s="8" t="str">
        <f>LEFT(B111,3)</f>
        <v>201</v>
      </c>
      <c r="D111" s="8" t="s">
        <v>49</v>
      </c>
      <c r="E111" s="8" t="s">
        <v>93</v>
      </c>
      <c r="F111" s="8" t="s">
        <v>514</v>
      </c>
      <c r="G111" s="8" t="s">
        <v>515</v>
      </c>
      <c r="H111" s="8" t="s">
        <v>516</v>
      </c>
      <c r="I111" s="8" t="s">
        <v>97</v>
      </c>
      <c r="J111" s="8" t="s">
        <v>260</v>
      </c>
      <c r="K111" s="9">
        <v>4</v>
      </c>
      <c r="L111" s="10" t="str">
        <f>CONCATENATE(D111,"-",E111)</f>
        <v>New Delhi-Food &amp; Beverages</v>
      </c>
      <c r="M111" s="10" t="str">
        <f ca="1">IFERROR(_xludf.ifs(AND(I111&gt;45000000,OR(D111="Delhi",D111="Banglore",D111="Pune",D111="Mumbai")),"Cat A",AND(I111&gt;4500000,OR(D111="Gurugram",D111="Surat",D111="Jaipur",D111="Hyderabad")),"Cat B"),"Cat C")</f>
        <v>Cat C</v>
      </c>
      <c r="N111" s="10" t="e">
        <f t="array" aca="1" ref="N111" ca="1">_xludf.xlookup(D111,Tier!A:A,Tier!B:B)</f>
        <v>#NAME?</v>
      </c>
      <c r="O111" s="7" t="str">
        <f>CONCATENATE(D111," -",E111)</f>
        <v>New Delhi -Food &amp; Beverages</v>
      </c>
      <c r="P111" s="7" t="str">
        <f>LEFT(B111,3)</f>
        <v>201</v>
      </c>
      <c r="Q111" s="7" t="str">
        <f>IF(AND(I111&gt;4500000,OR(D111="BANGALORE",D111="PUNE",D111="MUMBAI",D111="DELHI")),"CAT A",IF(AND(I111&gt;450000,OR(D111="GURUGRAM",D111="SURAT",D111="JAIPUR",D111="HYDERABAD",)),"CAT B","CAT C"))</f>
        <v>CAT C</v>
      </c>
      <c r="R111" s="7" t="str">
        <f>_xlfn.XLOOKUP('Indian Startups'!D115,Tier!A:A,Tier!B:B)</f>
        <v>Tier 1</v>
      </c>
    </row>
    <row r="112" spans="1:18" ht="14.4" x14ac:dyDescent="0.3">
      <c r="A112" s="8" t="s">
        <v>517</v>
      </c>
      <c r="B112" s="9">
        <v>2014</v>
      </c>
      <c r="C112" s="8" t="str">
        <f>LEFT(B112,3)</f>
        <v>201</v>
      </c>
      <c r="D112" s="8" t="s">
        <v>356</v>
      </c>
      <c r="E112" s="8" t="s">
        <v>38</v>
      </c>
      <c r="F112" s="8" t="s">
        <v>518</v>
      </c>
      <c r="G112" s="8" t="s">
        <v>519</v>
      </c>
      <c r="H112" s="8" t="s">
        <v>520</v>
      </c>
      <c r="I112" s="8" t="s">
        <v>97</v>
      </c>
      <c r="J112" s="8" t="s">
        <v>260</v>
      </c>
      <c r="K112" s="9">
        <v>4</v>
      </c>
      <c r="L112" s="10" t="str">
        <f>CONCATENATE(D112,"-",E112)</f>
        <v>Pune-FinTech</v>
      </c>
      <c r="M112" s="10" t="str">
        <f ca="1">IFERROR(_xludf.ifs(AND(I112&gt;45000000,OR(D112="Delhi",D112="Banglore",D112="Pune",D112="Mumbai")),"Cat A",AND(I112&gt;4500000,OR(D112="Gurugram",D112="Surat",D112="Jaipur",D112="Hyderabad")),"Cat B"),"Cat C")</f>
        <v>Cat C</v>
      </c>
      <c r="N112" s="10" t="e">
        <f t="array" aca="1" ref="N112" ca="1">_xludf.xlookup(D112,Tier!A:A,Tier!B:B)</f>
        <v>#NAME?</v>
      </c>
      <c r="O112" s="7" t="str">
        <f>CONCATENATE(D112," -",E112)</f>
        <v>Pune -FinTech</v>
      </c>
      <c r="P112" s="7" t="str">
        <f>LEFT(B112,3)</f>
        <v>201</v>
      </c>
      <c r="Q112" s="7" t="str">
        <f>IF(AND(I112&gt;4500000,OR(D112="BANGALORE",D112="PUNE",D112="MUMBAI",D112="DELHI")),"CAT A",IF(AND(I112&gt;450000,OR(D112="GURUGRAM",D112="SURAT",D112="JAIPUR",D112="HYDERABAD",)),"CAT B","CAT C"))</f>
        <v>CAT A</v>
      </c>
      <c r="R112" s="7" t="str">
        <f>_xlfn.XLOOKUP('Indian Startups'!D116,Tier!A:A,Tier!B:B)</f>
        <v>Tier 1</v>
      </c>
    </row>
    <row r="113" spans="1:18" ht="14.4" x14ac:dyDescent="0.3">
      <c r="A113" s="8" t="s">
        <v>521</v>
      </c>
      <c r="B113" s="9">
        <v>2018</v>
      </c>
      <c r="C113" s="8" t="str">
        <f>LEFT(B113,3)</f>
        <v>201</v>
      </c>
      <c r="D113" s="8" t="s">
        <v>19</v>
      </c>
      <c r="E113" s="8" t="s">
        <v>522</v>
      </c>
      <c r="F113" s="8" t="s">
        <v>523</v>
      </c>
      <c r="G113" s="8" t="s">
        <v>524</v>
      </c>
      <c r="H113" s="8" t="s">
        <v>525</v>
      </c>
      <c r="I113" s="8" t="s">
        <v>97</v>
      </c>
      <c r="J113" s="8"/>
      <c r="K113" s="9">
        <v>3</v>
      </c>
      <c r="L113" s="10" t="str">
        <f>CONCATENATE(D113,"-",E113)</f>
        <v>Bangalore-Content creation</v>
      </c>
      <c r="M113" s="10" t="str">
        <f ca="1">IFERROR(_xludf.ifs(AND(I113&gt;45000000,OR(D113="Delhi",D113="Banglore",D113="Pune",D113="Mumbai")),"Cat A",AND(I113&gt;4500000,OR(D113="Gurugram",D113="Surat",D113="Jaipur",D113="Hyderabad")),"Cat B"),"Cat C")</f>
        <v>Cat C</v>
      </c>
      <c r="N113" s="10" t="e">
        <f t="array" aca="1" ref="N113" ca="1">_xludf.xlookup(D113,Tier!A:A,Tier!B:B)</f>
        <v>#NAME?</v>
      </c>
      <c r="O113" s="7" t="str">
        <f>CONCATENATE(D113," -",E113)</f>
        <v>Bangalore -Content creation</v>
      </c>
      <c r="P113" s="7" t="str">
        <f>LEFT(B113,3)</f>
        <v>201</v>
      </c>
      <c r="Q113" s="7" t="str">
        <f>IF(AND(I113&gt;4500000,OR(D113="BANGALORE",D113="PUNE",D113="MUMBAI",D113="DELHI")),"CAT A",IF(AND(I113&gt;450000,OR(D113="GURUGRAM",D113="SURAT",D113="JAIPUR",D113="HYDERABAD",)),"CAT B","CAT C"))</f>
        <v>CAT A</v>
      </c>
      <c r="R113" s="7" t="str">
        <f>_xlfn.XLOOKUP('Indian Startups'!D117,Tier!A:A,Tier!B:B)</f>
        <v>Tier 1</v>
      </c>
    </row>
    <row r="114" spans="1:18" ht="14.4" x14ac:dyDescent="0.3">
      <c r="A114" s="8" t="s">
        <v>526</v>
      </c>
      <c r="B114" s="9">
        <v>2018</v>
      </c>
      <c r="C114" s="8" t="str">
        <f>LEFT(B114,3)</f>
        <v>201</v>
      </c>
      <c r="D114" s="8" t="s">
        <v>19</v>
      </c>
      <c r="E114" s="8" t="s">
        <v>527</v>
      </c>
      <c r="F114" s="8" t="s">
        <v>528</v>
      </c>
      <c r="G114" s="8" t="s">
        <v>529</v>
      </c>
      <c r="H114" s="8" t="s">
        <v>530</v>
      </c>
      <c r="I114" s="8" t="s">
        <v>97</v>
      </c>
      <c r="J114" s="8"/>
      <c r="K114" s="9">
        <v>3</v>
      </c>
      <c r="L114" s="10" t="str">
        <f>CONCATENATE(D114,"-",E114)</f>
        <v>Bangalore-Augmented reality</v>
      </c>
      <c r="M114" s="10" t="str">
        <f ca="1">IFERROR(_xludf.ifs(AND(I114&gt;45000000,OR(D114="Delhi",D114="Banglore",D114="Pune",D114="Mumbai")),"Cat A",AND(I114&gt;4500000,OR(D114="Gurugram",D114="Surat",D114="Jaipur",D114="Hyderabad")),"Cat B"),"Cat C")</f>
        <v>Cat C</v>
      </c>
      <c r="N114" s="10" t="e">
        <f t="array" aca="1" ref="N114" ca="1">_xludf.xlookup(D114,Tier!A:A,Tier!B:B)</f>
        <v>#NAME?</v>
      </c>
      <c r="O114" s="7" t="str">
        <f>CONCATENATE(D114," -",E114)</f>
        <v>Bangalore -Augmented reality</v>
      </c>
      <c r="P114" s="7" t="str">
        <f>LEFT(B114,3)</f>
        <v>201</v>
      </c>
      <c r="Q114" s="7" t="str">
        <f>IF(AND(I114&gt;4500000,OR(D114="BANGALORE",D114="PUNE",D114="MUMBAI",D114="DELHI")),"CAT A",IF(AND(I114&gt;450000,OR(D114="GURUGRAM",D114="SURAT",D114="JAIPUR",D114="HYDERABAD",)),"CAT B","CAT C"))</f>
        <v>CAT A</v>
      </c>
      <c r="R114" s="7" t="str">
        <f>_xlfn.XLOOKUP('Indian Startups'!D118,Tier!A:A,Tier!B:B)</f>
        <v>Tier 1</v>
      </c>
    </row>
    <row r="115" spans="1:18" ht="14.4" x14ac:dyDescent="0.3">
      <c r="A115" s="8" t="s">
        <v>531</v>
      </c>
      <c r="B115" s="9">
        <v>2018</v>
      </c>
      <c r="C115" s="8" t="str">
        <f>LEFT(B115,3)</f>
        <v>201</v>
      </c>
      <c r="D115" s="8" t="s">
        <v>19</v>
      </c>
      <c r="E115" s="8" t="s">
        <v>532</v>
      </c>
      <c r="F115" s="8" t="s">
        <v>533</v>
      </c>
      <c r="G115" s="8" t="s">
        <v>534</v>
      </c>
      <c r="H115" s="8" t="s">
        <v>535</v>
      </c>
      <c r="I115" s="8" t="s">
        <v>97</v>
      </c>
      <c r="J115" s="8" t="s">
        <v>260</v>
      </c>
      <c r="K115" s="9">
        <v>3</v>
      </c>
      <c r="L115" s="10" t="str">
        <f>CONCATENATE(D115,"-",E115)</f>
        <v>Bangalore-Rental space</v>
      </c>
      <c r="M115" s="10" t="str">
        <f ca="1">IFERROR(_xludf.ifs(AND(I115&gt;45000000,OR(D115="Delhi",D115="Banglore",D115="Pune",D115="Mumbai")),"Cat A",AND(I115&gt;4500000,OR(D115="Gurugram",D115="Surat",D115="Jaipur",D115="Hyderabad")),"Cat B"),"Cat C")</f>
        <v>Cat C</v>
      </c>
      <c r="N115" s="10" t="e">
        <f t="array" aca="1" ref="N115" ca="1">_xludf.xlookup(D115,Tier!A:A,Tier!B:B)</f>
        <v>#NAME?</v>
      </c>
      <c r="O115" s="7" t="str">
        <f>CONCATENATE(D115," -",E115)</f>
        <v>Bangalore -Rental space</v>
      </c>
      <c r="P115" s="7" t="str">
        <f>LEFT(B115,3)</f>
        <v>201</v>
      </c>
      <c r="Q115" s="7" t="str">
        <f>IF(AND(I115&gt;4500000,OR(D115="BANGALORE",D115="PUNE",D115="MUMBAI",D115="DELHI")),"CAT A",IF(AND(I115&gt;450000,OR(D115="GURUGRAM",D115="SURAT",D115="JAIPUR",D115="HYDERABAD",)),"CAT B","CAT C"))</f>
        <v>CAT A</v>
      </c>
      <c r="R115" s="7" t="str">
        <f>_xlfn.XLOOKUP('Indian Startups'!D119,Tier!A:A,Tier!B:B)</f>
        <v>Tier 1</v>
      </c>
    </row>
    <row r="116" spans="1:18" ht="14.4" x14ac:dyDescent="0.3">
      <c r="A116" s="8" t="s">
        <v>536</v>
      </c>
      <c r="B116" s="9">
        <v>2015</v>
      </c>
      <c r="C116" s="8" t="str">
        <f>LEFT(B116,3)</f>
        <v>201</v>
      </c>
      <c r="D116" s="8" t="s">
        <v>19</v>
      </c>
      <c r="E116" s="8" t="s">
        <v>437</v>
      </c>
      <c r="F116" s="8" t="s">
        <v>537</v>
      </c>
      <c r="G116" s="8" t="s">
        <v>538</v>
      </c>
      <c r="H116" s="8" t="s">
        <v>539</v>
      </c>
      <c r="I116" s="8" t="s">
        <v>97</v>
      </c>
      <c r="J116" s="8"/>
      <c r="K116" s="9">
        <v>3</v>
      </c>
      <c r="L116" s="10" t="str">
        <f>CONCATENATE(D116,"-",E116)</f>
        <v>Bangalore-AI startup</v>
      </c>
      <c r="M116" s="10" t="str">
        <f ca="1">IFERROR(_xludf.ifs(AND(I116&gt;45000000,OR(D116="Delhi",D116="Banglore",D116="Pune",D116="Mumbai")),"Cat A",AND(I116&gt;4500000,OR(D116="Gurugram",D116="Surat",D116="Jaipur",D116="Hyderabad")),"Cat B"),"Cat C")</f>
        <v>Cat C</v>
      </c>
      <c r="N116" s="10" t="e">
        <f t="array" aca="1" ref="N116" ca="1">_xludf.xlookup(D116,Tier!A:A,Tier!B:B)</f>
        <v>#NAME?</v>
      </c>
      <c r="O116" s="7" t="str">
        <f>CONCATENATE(D116," -",E116)</f>
        <v>Bangalore -AI startup</v>
      </c>
      <c r="P116" s="7" t="str">
        <f>LEFT(B116,3)</f>
        <v>201</v>
      </c>
      <c r="Q116" s="7" t="str">
        <f>IF(AND(I116&gt;4500000,OR(D116="BANGALORE",D116="PUNE",D116="MUMBAI",D116="DELHI")),"CAT A",IF(AND(I116&gt;450000,OR(D116="GURUGRAM",D116="SURAT",D116="JAIPUR",D116="HYDERABAD",)),"CAT B","CAT C"))</f>
        <v>CAT A</v>
      </c>
      <c r="R116" s="7" t="str">
        <f>_xlfn.XLOOKUP('Indian Startups'!D120,Tier!A:A,Tier!B:B)</f>
        <v>Tier 1</v>
      </c>
    </row>
    <row r="117" spans="1:18" ht="14.4" x14ac:dyDescent="0.3">
      <c r="A117" s="8" t="s">
        <v>540</v>
      </c>
      <c r="B117" s="9">
        <v>2016</v>
      </c>
      <c r="C117" s="8" t="str">
        <f>LEFT(B117,3)</f>
        <v>201</v>
      </c>
      <c r="D117" s="8" t="s">
        <v>12</v>
      </c>
      <c r="E117" s="8" t="s">
        <v>38</v>
      </c>
      <c r="F117" s="8" t="s">
        <v>541</v>
      </c>
      <c r="G117" s="8" t="s">
        <v>542</v>
      </c>
      <c r="H117" s="8"/>
      <c r="I117" s="8" t="s">
        <v>97</v>
      </c>
      <c r="J117" s="8" t="s">
        <v>409</v>
      </c>
      <c r="K117" s="9">
        <v>3</v>
      </c>
      <c r="L117" s="10" t="str">
        <f>CONCATENATE(D117,"-",E117)</f>
        <v>Mumbai-FinTech</v>
      </c>
      <c r="M117" s="10" t="str">
        <f ca="1">IFERROR(_xludf.ifs(AND(I117&gt;45000000,OR(D117="Delhi",D117="Banglore",D117="Pune",D117="Mumbai")),"Cat A",AND(I117&gt;4500000,OR(D117="Gurugram",D117="Surat",D117="Jaipur",D117="Hyderabad")),"Cat B"),"Cat C")</f>
        <v>Cat C</v>
      </c>
      <c r="N117" s="10" t="e">
        <f t="array" aca="1" ref="N117" ca="1">_xludf.xlookup(D117,Tier!A:A,Tier!B:B)</f>
        <v>#NAME?</v>
      </c>
      <c r="O117" s="7" t="str">
        <f>CONCATENATE(D117," -",E117)</f>
        <v>Mumbai -FinTech</v>
      </c>
      <c r="P117" s="7" t="str">
        <f>LEFT(B117,3)</f>
        <v>201</v>
      </c>
      <c r="Q117" s="7" t="str">
        <f>IF(AND(I117&gt;4500000,OR(D117="BANGALORE",D117="PUNE",D117="MUMBAI",D117="DELHI")),"CAT A",IF(AND(I117&gt;450000,OR(D117="GURUGRAM",D117="SURAT",D117="JAIPUR",D117="HYDERABAD",)),"CAT B","CAT C"))</f>
        <v>CAT A</v>
      </c>
      <c r="R117" s="7" t="str">
        <f>_xlfn.XLOOKUP('Indian Startups'!D121,Tier!A:A,Tier!B:B)</f>
        <v>Tier 1</v>
      </c>
    </row>
    <row r="118" spans="1:18" ht="14.4" x14ac:dyDescent="0.3">
      <c r="A118" s="8" t="s">
        <v>543</v>
      </c>
      <c r="B118" s="9">
        <v>2014</v>
      </c>
      <c r="C118" s="8" t="str">
        <f>LEFT(B118,3)</f>
        <v>201</v>
      </c>
      <c r="D118" s="8" t="s">
        <v>49</v>
      </c>
      <c r="E118" s="8" t="s">
        <v>544</v>
      </c>
      <c r="F118" s="8" t="s">
        <v>545</v>
      </c>
      <c r="G118" s="8" t="s">
        <v>546</v>
      </c>
      <c r="H118" s="8" t="s">
        <v>547</v>
      </c>
      <c r="I118" s="8" t="s">
        <v>97</v>
      </c>
      <c r="J118" s="8"/>
      <c r="K118" s="9">
        <v>3</v>
      </c>
      <c r="L118" s="10" t="str">
        <f>CONCATENATE(D118,"-",E118)</f>
        <v>New Delhi-B2B service</v>
      </c>
      <c r="M118" s="10" t="str">
        <f ca="1">IFERROR(_xludf.ifs(AND(I118&gt;45000000,OR(D118="Delhi",D118="Banglore",D118="Pune",D118="Mumbai")),"Cat A",AND(I118&gt;4500000,OR(D118="Gurugram",D118="Surat",D118="Jaipur",D118="Hyderabad")),"Cat B"),"Cat C")</f>
        <v>Cat C</v>
      </c>
      <c r="N118" s="10" t="e">
        <f t="array" aca="1" ref="N118" ca="1">_xludf.xlookup(D118,Tier!A:A,Tier!B:B)</f>
        <v>#NAME?</v>
      </c>
      <c r="O118" s="7" t="str">
        <f>CONCATENATE(D118," -",E118)</f>
        <v>New Delhi -B2B service</v>
      </c>
      <c r="P118" s="7" t="str">
        <f>LEFT(B118,3)</f>
        <v>201</v>
      </c>
      <c r="Q118" s="7" t="str">
        <f>IF(AND(I118&gt;4500000,OR(D118="BANGALORE",D118="PUNE",D118="MUMBAI",D118="DELHI")),"CAT A",IF(AND(I118&gt;450000,OR(D118="GURUGRAM",D118="SURAT",D118="JAIPUR",D118="HYDERABAD",)),"CAT B","CAT C"))</f>
        <v>CAT C</v>
      </c>
      <c r="R118" s="7" t="str">
        <f>_xlfn.XLOOKUP('Indian Startups'!D122,Tier!A:A,Tier!B:B)</f>
        <v>Tier 1</v>
      </c>
    </row>
    <row r="119" spans="1:18" ht="14.4" x14ac:dyDescent="0.3">
      <c r="A119" s="8" t="s">
        <v>548</v>
      </c>
      <c r="B119" s="9">
        <v>2015</v>
      </c>
      <c r="C119" s="8" t="str">
        <f>LEFT(B119,3)</f>
        <v>201</v>
      </c>
      <c r="D119" s="8" t="s">
        <v>49</v>
      </c>
      <c r="E119" s="8" t="s">
        <v>549</v>
      </c>
      <c r="F119" s="8" t="s">
        <v>550</v>
      </c>
      <c r="G119" s="8" t="s">
        <v>551</v>
      </c>
      <c r="H119" s="8" t="s">
        <v>552</v>
      </c>
      <c r="I119" s="8" t="s">
        <v>97</v>
      </c>
      <c r="J119" s="8"/>
      <c r="K119" s="9">
        <v>2</v>
      </c>
      <c r="L119" s="10" t="str">
        <f>CONCATENATE(D119,"-",E119)</f>
        <v>New Delhi-Podcast</v>
      </c>
      <c r="M119" s="10" t="str">
        <f ca="1">IFERROR(_xludf.ifs(AND(I119&gt;45000000,OR(D119="Delhi",D119="Banglore",D119="Pune",D119="Mumbai")),"Cat A",AND(I119&gt;4500000,OR(D119="Gurugram",D119="Surat",D119="Jaipur",D119="Hyderabad")),"Cat B"),"Cat C")</f>
        <v>Cat C</v>
      </c>
      <c r="N119" s="10" t="e">
        <f t="array" aca="1" ref="N119" ca="1">_xludf.xlookup(D119,Tier!A:A,Tier!B:B)</f>
        <v>#NAME?</v>
      </c>
      <c r="O119" s="7" t="str">
        <f>CONCATENATE(D119," -",E119)</f>
        <v>New Delhi -Podcast</v>
      </c>
      <c r="P119" s="7" t="str">
        <f>LEFT(B119,3)</f>
        <v>201</v>
      </c>
      <c r="Q119" s="7" t="str">
        <f>IF(AND(I119&gt;4500000,OR(D119="BANGALORE",D119="PUNE",D119="MUMBAI",D119="DELHI")),"CAT A",IF(AND(I119&gt;450000,OR(D119="GURUGRAM",D119="SURAT",D119="JAIPUR",D119="HYDERABAD",)),"CAT B","CAT C"))</f>
        <v>CAT C</v>
      </c>
      <c r="R119" s="7" t="str">
        <f>_xlfn.XLOOKUP('Indian Startups'!D123,Tier!A:A,Tier!B:B)</f>
        <v>Tier 1</v>
      </c>
    </row>
    <row r="120" spans="1:18" ht="14.4" x14ac:dyDescent="0.3">
      <c r="A120" s="8" t="s">
        <v>553</v>
      </c>
      <c r="B120" s="9">
        <v>2019</v>
      </c>
      <c r="C120" s="8" t="str">
        <f>LEFT(B120,3)</f>
        <v>201</v>
      </c>
      <c r="D120" s="8" t="s">
        <v>49</v>
      </c>
      <c r="E120" s="8" t="s">
        <v>554</v>
      </c>
      <c r="F120" s="8" t="s">
        <v>555</v>
      </c>
      <c r="G120" s="8" t="s">
        <v>556</v>
      </c>
      <c r="H120" s="8" t="s">
        <v>557</v>
      </c>
      <c r="I120" s="8" t="s">
        <v>97</v>
      </c>
      <c r="J120" s="8" t="s">
        <v>17</v>
      </c>
      <c r="K120" s="9">
        <v>2</v>
      </c>
      <c r="L120" s="10" t="str">
        <f>CONCATENATE(D120,"-",E120)</f>
        <v>New Delhi-Battery</v>
      </c>
      <c r="M120" s="10" t="str">
        <f ca="1">IFERROR(_xludf.ifs(AND(I120&gt;45000000,OR(D120="Delhi",D120="Banglore",D120="Pune",D120="Mumbai")),"Cat A",AND(I120&gt;4500000,OR(D120="Gurugram",D120="Surat",D120="Jaipur",D120="Hyderabad")),"Cat B"),"Cat C")</f>
        <v>Cat C</v>
      </c>
      <c r="N120" s="10" t="e">
        <f t="array" aca="1" ref="N120" ca="1">_xludf.xlookup(D120,Tier!A:A,Tier!B:B)</f>
        <v>#NAME?</v>
      </c>
      <c r="O120" s="7" t="str">
        <f>CONCATENATE(D120," -",E120)</f>
        <v>New Delhi -Battery</v>
      </c>
      <c r="P120" s="7" t="str">
        <f>LEFT(B120,3)</f>
        <v>201</v>
      </c>
      <c r="Q120" s="7" t="str">
        <f>IF(AND(I120&gt;4500000,OR(D120="BANGALORE",D120="PUNE",D120="MUMBAI",D120="DELHI")),"CAT A",IF(AND(I120&gt;450000,OR(D120="GURUGRAM",D120="SURAT",D120="JAIPUR",D120="HYDERABAD",)),"CAT B","CAT C"))</f>
        <v>CAT C</v>
      </c>
      <c r="R120" s="7" t="str">
        <f>_xlfn.XLOOKUP('Indian Startups'!D124,Tier!A:A,Tier!B:B)</f>
        <v>Tier 1</v>
      </c>
    </row>
    <row r="121" spans="1:18" ht="14.4" x14ac:dyDescent="0.3">
      <c r="A121" s="8" t="s">
        <v>558</v>
      </c>
      <c r="B121" s="9">
        <v>2019</v>
      </c>
      <c r="C121" s="8" t="str">
        <f>LEFT(B121,3)</f>
        <v>201</v>
      </c>
      <c r="D121" s="8" t="s">
        <v>12</v>
      </c>
      <c r="E121" s="8" t="s">
        <v>74</v>
      </c>
      <c r="F121" s="8" t="s">
        <v>559</v>
      </c>
      <c r="G121" s="8" t="s">
        <v>413</v>
      </c>
      <c r="H121" s="8" t="s">
        <v>560</v>
      </c>
      <c r="I121" s="8" t="s">
        <v>97</v>
      </c>
      <c r="J121" s="8"/>
      <c r="K121" s="9">
        <v>2</v>
      </c>
      <c r="L121" s="10" t="str">
        <f>CONCATENATE(D121,"-",E121)</f>
        <v>Mumbai-Healthcare</v>
      </c>
      <c r="M121" s="10" t="str">
        <f ca="1">IFERROR(_xludf.ifs(AND(I121&gt;45000000,OR(D121="Delhi",D121="Banglore",D121="Pune",D121="Mumbai")),"Cat A",AND(I121&gt;4500000,OR(D121="Gurugram",D121="Surat",D121="Jaipur",D121="Hyderabad")),"Cat B"),"Cat C")</f>
        <v>Cat C</v>
      </c>
      <c r="N121" s="10" t="e">
        <f t="array" aca="1" ref="N121" ca="1">_xludf.xlookup(D121,Tier!A:A,Tier!B:B)</f>
        <v>#NAME?</v>
      </c>
      <c r="O121" s="7" t="str">
        <f>CONCATENATE(D121," -",E121)</f>
        <v>Mumbai -Healthcare</v>
      </c>
      <c r="P121" s="7" t="str">
        <f>LEFT(B121,3)</f>
        <v>201</v>
      </c>
      <c r="Q121" s="7" t="str">
        <f>IF(AND(I121&gt;4500000,OR(D121="BANGALORE",D121="PUNE",D121="MUMBAI",D121="DELHI")),"CAT A",IF(AND(I121&gt;450000,OR(D121="GURUGRAM",D121="SURAT",D121="JAIPUR",D121="HYDERABAD",)),"CAT B","CAT C"))</f>
        <v>CAT A</v>
      </c>
      <c r="R121" s="7" t="str">
        <f>_xlfn.XLOOKUP('Indian Startups'!D125,Tier!A:A,Tier!B:B)</f>
        <v>Tier 1</v>
      </c>
    </row>
    <row r="122" spans="1:18" ht="14.4" x14ac:dyDescent="0.3">
      <c r="A122" s="8" t="s">
        <v>561</v>
      </c>
      <c r="B122" s="9">
        <v>2014</v>
      </c>
      <c r="C122" s="8" t="str">
        <f>LEFT(B122,3)</f>
        <v>201</v>
      </c>
      <c r="D122" s="8" t="s">
        <v>19</v>
      </c>
      <c r="E122" s="8" t="s">
        <v>562</v>
      </c>
      <c r="F122" s="8" t="s">
        <v>563</v>
      </c>
      <c r="G122" s="8" t="s">
        <v>564</v>
      </c>
      <c r="H122" s="8" t="s">
        <v>565</v>
      </c>
      <c r="I122" s="8" t="s">
        <v>97</v>
      </c>
      <c r="J122" s="8" t="s">
        <v>260</v>
      </c>
      <c r="K122" s="9">
        <v>2</v>
      </c>
      <c r="L122" s="10" t="str">
        <f>CONCATENATE(D122,"-",E122)</f>
        <v>Bangalore-Dating</v>
      </c>
      <c r="M122" s="10" t="str">
        <f ca="1">IFERROR(_xludf.ifs(AND(I122&gt;45000000,OR(D122="Delhi",D122="Banglore",D122="Pune",D122="Mumbai")),"Cat A",AND(I122&gt;4500000,OR(D122="Gurugram",D122="Surat",D122="Jaipur",D122="Hyderabad")),"Cat B"),"Cat C")</f>
        <v>Cat C</v>
      </c>
      <c r="N122" s="10" t="e">
        <f t="array" aca="1" ref="N122" ca="1">_xludf.xlookup(D122,Tier!A:A,Tier!B:B)</f>
        <v>#NAME?</v>
      </c>
      <c r="O122" s="7" t="str">
        <f>CONCATENATE(D122," -",E122)</f>
        <v>Bangalore -Dating</v>
      </c>
      <c r="P122" s="7" t="str">
        <f>LEFT(B122,3)</f>
        <v>201</v>
      </c>
      <c r="Q122" s="7" t="str">
        <f>IF(AND(I122&gt;4500000,OR(D122="BANGALORE",D122="PUNE",D122="MUMBAI",D122="DELHI")),"CAT A",IF(AND(I122&gt;450000,OR(D122="GURUGRAM",D122="SURAT",D122="JAIPUR",D122="HYDERABAD",)),"CAT B","CAT C"))</f>
        <v>CAT A</v>
      </c>
      <c r="R122" s="7" t="str">
        <f>_xlfn.XLOOKUP('Indian Startups'!D126,Tier!A:A,Tier!B:B)</f>
        <v>Tier 1</v>
      </c>
    </row>
    <row r="123" spans="1:18" ht="14.4" x14ac:dyDescent="0.3">
      <c r="A123" s="8" t="s">
        <v>566</v>
      </c>
      <c r="B123" s="9">
        <v>2019</v>
      </c>
      <c r="C123" s="8" t="str">
        <f>LEFT(B123,3)</f>
        <v>201</v>
      </c>
      <c r="D123" s="8" t="s">
        <v>68</v>
      </c>
      <c r="E123" s="8" t="s">
        <v>115</v>
      </c>
      <c r="F123" s="8" t="s">
        <v>567</v>
      </c>
      <c r="G123" s="8" t="s">
        <v>568</v>
      </c>
      <c r="H123" s="8" t="s">
        <v>453</v>
      </c>
      <c r="I123" s="8" t="s">
        <v>97</v>
      </c>
      <c r="J123" s="8" t="s">
        <v>260</v>
      </c>
      <c r="K123" s="9">
        <v>1</v>
      </c>
      <c r="L123" s="10" t="str">
        <f>CONCATENATE(D123,"-",E123)</f>
        <v>Noida-EdTech</v>
      </c>
      <c r="M123" s="10" t="str">
        <f ca="1">IFERROR(_xludf.ifs(AND(I123&gt;45000000,OR(D123="Delhi",D123="Banglore",D123="Pune",D123="Mumbai")),"Cat A",AND(I123&gt;4500000,OR(D123="Gurugram",D123="Surat",D123="Jaipur",D123="Hyderabad")),"Cat B"),"Cat C")</f>
        <v>Cat C</v>
      </c>
      <c r="N123" s="10" t="e">
        <f t="array" aca="1" ref="N123" ca="1">_xludf.xlookup(D123,Tier!A:A,Tier!B:B)</f>
        <v>#NAME?</v>
      </c>
      <c r="O123" s="7" t="str">
        <f>CONCATENATE(D123," -",E123)</f>
        <v>Noida -EdTech</v>
      </c>
      <c r="P123" s="7" t="str">
        <f>LEFT(B123,3)</f>
        <v>201</v>
      </c>
      <c r="Q123" s="7" t="str">
        <f>IF(AND(I123&gt;4500000,OR(D123="BANGALORE",D123="PUNE",D123="MUMBAI",D123="DELHI")),"CAT A",IF(AND(I123&gt;450000,OR(D123="GURUGRAM",D123="SURAT",D123="JAIPUR",D123="HYDERABAD",)),"CAT B","CAT C"))</f>
        <v>CAT C</v>
      </c>
      <c r="R123" s="7" t="str">
        <f>_xlfn.XLOOKUP('Indian Startups'!D127,Tier!A:A,Tier!B:B)</f>
        <v>Tier 1</v>
      </c>
    </row>
    <row r="124" spans="1:18" ht="14.4" x14ac:dyDescent="0.3">
      <c r="A124" s="8" t="s">
        <v>569</v>
      </c>
      <c r="B124" s="9">
        <v>2018</v>
      </c>
      <c r="C124" s="8" t="str">
        <f>LEFT(B124,3)</f>
        <v>201</v>
      </c>
      <c r="D124" s="8" t="s">
        <v>12</v>
      </c>
      <c r="E124" s="8" t="s">
        <v>570</v>
      </c>
      <c r="F124" s="8" t="s">
        <v>571</v>
      </c>
      <c r="G124" s="8" t="s">
        <v>572</v>
      </c>
      <c r="H124" s="8" t="s">
        <v>573</v>
      </c>
      <c r="I124" s="8" t="s">
        <v>97</v>
      </c>
      <c r="J124" s="8" t="s">
        <v>17</v>
      </c>
      <c r="K124" s="9">
        <v>1</v>
      </c>
      <c r="L124" s="10" t="str">
        <f>CONCATENATE(D124,"-",E124)</f>
        <v>Mumbai-Health care</v>
      </c>
      <c r="M124" s="10" t="str">
        <f ca="1">IFERROR(_xludf.ifs(AND(I124&gt;45000000,OR(D124="Delhi",D124="Banglore",D124="Pune",D124="Mumbai")),"Cat A",AND(I124&gt;4500000,OR(D124="Gurugram",D124="Surat",D124="Jaipur",D124="Hyderabad")),"Cat B"),"Cat C")</f>
        <v>Cat C</v>
      </c>
      <c r="N124" s="10" t="e">
        <f t="array" aca="1" ref="N124" ca="1">_xludf.xlookup(D124,Tier!A:A,Tier!B:B)</f>
        <v>#NAME?</v>
      </c>
      <c r="O124" s="7" t="str">
        <f>CONCATENATE(D124," -",E124)</f>
        <v>Mumbai -Health care</v>
      </c>
      <c r="P124" s="7" t="str">
        <f>LEFT(B124,3)</f>
        <v>201</v>
      </c>
      <c r="Q124" s="7" t="str">
        <f>IF(AND(I124&gt;4500000,OR(D124="BANGALORE",D124="PUNE",D124="MUMBAI",D124="DELHI")),"CAT A",IF(AND(I124&gt;450000,OR(D124="GURUGRAM",D124="SURAT",D124="JAIPUR",D124="HYDERABAD",)),"CAT B","CAT C"))</f>
        <v>CAT A</v>
      </c>
      <c r="R124" s="7" t="str">
        <f>_xlfn.XLOOKUP('Indian Startups'!D128,Tier!A:A,Tier!B:B)</f>
        <v>Tier 1</v>
      </c>
    </row>
    <row r="125" spans="1:18" ht="14.4" x14ac:dyDescent="0.3">
      <c r="A125" s="8" t="s">
        <v>574</v>
      </c>
      <c r="B125" s="9">
        <v>2018</v>
      </c>
      <c r="C125" s="8" t="str">
        <f>LEFT(B125,3)</f>
        <v>201</v>
      </c>
      <c r="D125" s="8" t="s">
        <v>49</v>
      </c>
      <c r="E125" s="8" t="s">
        <v>38</v>
      </c>
      <c r="F125" s="8" t="s">
        <v>575</v>
      </c>
      <c r="G125" s="8" t="s">
        <v>576</v>
      </c>
      <c r="H125" s="8" t="s">
        <v>577</v>
      </c>
      <c r="I125" s="8" t="s">
        <v>97</v>
      </c>
      <c r="J125" s="8"/>
      <c r="K125" s="9">
        <v>1</v>
      </c>
      <c r="L125" s="10" t="str">
        <f>CONCATENATE(D125,"-",E125)</f>
        <v>New Delhi-FinTech</v>
      </c>
      <c r="M125" s="10" t="str">
        <f ca="1">IFERROR(_xludf.ifs(AND(I125&gt;45000000,OR(D125="Delhi",D125="Banglore",D125="Pune",D125="Mumbai")),"Cat A",AND(I125&gt;4500000,OR(D125="Gurugram",D125="Surat",D125="Jaipur",D125="Hyderabad")),"Cat B"),"Cat C")</f>
        <v>Cat C</v>
      </c>
      <c r="N125" s="10" t="e">
        <f t="array" aca="1" ref="N125" ca="1">_xludf.xlookup(D125,Tier!A:A,Tier!B:B)</f>
        <v>#NAME?</v>
      </c>
      <c r="O125" s="7" t="str">
        <f>CONCATENATE(D125," -",E125)</f>
        <v>New Delhi -FinTech</v>
      </c>
      <c r="P125" s="7" t="str">
        <f>LEFT(B125,3)</f>
        <v>201</v>
      </c>
      <c r="Q125" s="7" t="str">
        <f>IF(AND(I125&gt;4500000,OR(D125="BANGALORE",D125="PUNE",D125="MUMBAI",D125="DELHI")),"CAT A",IF(AND(I125&gt;450000,OR(D125="GURUGRAM",D125="SURAT",D125="JAIPUR",D125="HYDERABAD",)),"CAT B","CAT C"))</f>
        <v>CAT C</v>
      </c>
      <c r="R125" s="7" t="str">
        <f>_xlfn.XLOOKUP('Indian Startups'!D129,Tier!A:A,Tier!B:B)</f>
        <v>Tier 1</v>
      </c>
    </row>
    <row r="126" spans="1:18" ht="14.4" x14ac:dyDescent="0.3">
      <c r="A126" s="8" t="s">
        <v>578</v>
      </c>
      <c r="B126" s="9">
        <v>2016</v>
      </c>
      <c r="C126" s="8" t="str">
        <f>LEFT(B126,3)</f>
        <v>201</v>
      </c>
      <c r="D126" s="8" t="s">
        <v>12</v>
      </c>
      <c r="E126" s="8" t="s">
        <v>579</v>
      </c>
      <c r="F126" s="8" t="s">
        <v>580</v>
      </c>
      <c r="G126" s="8" t="s">
        <v>581</v>
      </c>
      <c r="H126" s="8" t="s">
        <v>582</v>
      </c>
      <c r="I126" s="8" t="s">
        <v>97</v>
      </c>
      <c r="J126" s="8" t="s">
        <v>17</v>
      </c>
      <c r="K126" s="9">
        <v>1</v>
      </c>
      <c r="L126" s="10" t="str">
        <f>CONCATENATE(D126,"-",E126)</f>
        <v>Mumbai-Fashion and lifestyle</v>
      </c>
      <c r="M126" s="10" t="str">
        <f ca="1">IFERROR(_xludf.ifs(AND(I126&gt;45000000,OR(D126="Delhi",D126="Banglore",D126="Pune",D126="Mumbai")),"Cat A",AND(I126&gt;4500000,OR(D126="Gurugram",D126="Surat",D126="Jaipur",D126="Hyderabad")),"Cat B"),"Cat C")</f>
        <v>Cat C</v>
      </c>
      <c r="N126" s="10" t="e">
        <f t="array" aca="1" ref="N126" ca="1">_xludf.xlookup(D126,Tier!A:A,Tier!B:B)</f>
        <v>#NAME?</v>
      </c>
      <c r="O126" s="7" t="str">
        <f>CONCATENATE(D126," -",E126)</f>
        <v>Mumbai -Fashion and lifestyle</v>
      </c>
      <c r="P126" s="7" t="str">
        <f>LEFT(B126,3)</f>
        <v>201</v>
      </c>
      <c r="Q126" s="7" t="str">
        <f>IF(AND(I126&gt;4500000,OR(D126="BANGALORE",D126="PUNE",D126="MUMBAI",D126="DELHI")),"CAT A",IF(AND(I126&gt;450000,OR(D126="GURUGRAM",D126="SURAT",D126="JAIPUR",D126="HYDERABAD",)),"CAT B","CAT C"))</f>
        <v>CAT A</v>
      </c>
      <c r="R126" s="7" t="str">
        <f>_xlfn.XLOOKUP('Indian Startups'!D130,Tier!A:A,Tier!B:B)</f>
        <v>Tier 1</v>
      </c>
    </row>
    <row r="127" spans="1:18" ht="14.4" x14ac:dyDescent="0.3">
      <c r="A127" s="8" t="s">
        <v>583</v>
      </c>
      <c r="B127" s="9">
        <v>2016</v>
      </c>
      <c r="C127" s="8" t="str">
        <f>LEFT(B127,3)</f>
        <v>201</v>
      </c>
      <c r="D127" s="8" t="s">
        <v>19</v>
      </c>
      <c r="E127" s="8" t="s">
        <v>38</v>
      </c>
      <c r="F127" s="8" t="s">
        <v>584</v>
      </c>
      <c r="G127" s="8" t="s">
        <v>585</v>
      </c>
      <c r="H127" s="8" t="s">
        <v>586</v>
      </c>
      <c r="I127" s="8" t="s">
        <v>97</v>
      </c>
      <c r="J127" s="8"/>
      <c r="K127" s="9">
        <v>1</v>
      </c>
      <c r="L127" s="10" t="str">
        <f>CONCATENATE(D127,"-",E127)</f>
        <v>Bangalore-FinTech</v>
      </c>
      <c r="M127" s="10" t="str">
        <f ca="1">IFERROR(_xludf.ifs(AND(I127&gt;45000000,OR(D127="Delhi",D127="Banglore",D127="Pune",D127="Mumbai")),"Cat A",AND(I127&gt;4500000,OR(D127="Gurugram",D127="Surat",D127="Jaipur",D127="Hyderabad")),"Cat B"),"Cat C")</f>
        <v>Cat C</v>
      </c>
      <c r="N127" s="10" t="e">
        <f t="array" aca="1" ref="N127" ca="1">_xludf.xlookup(D127,Tier!A:A,Tier!B:B)</f>
        <v>#NAME?</v>
      </c>
      <c r="O127" s="7" t="str">
        <f>CONCATENATE(D127," -",E127)</f>
        <v>Bangalore -FinTech</v>
      </c>
      <c r="P127" s="7" t="str">
        <f>LEFT(B127,3)</f>
        <v>201</v>
      </c>
      <c r="Q127" s="7" t="str">
        <f>IF(AND(I127&gt;4500000,OR(D127="BANGALORE",D127="PUNE",D127="MUMBAI",D127="DELHI")),"CAT A",IF(AND(I127&gt;450000,OR(D127="GURUGRAM",D127="SURAT",D127="JAIPUR",D127="HYDERABAD",)),"CAT B","CAT C"))</f>
        <v>CAT A</v>
      </c>
      <c r="R127" s="7" t="str">
        <f>_xlfn.XLOOKUP('Indian Startups'!D131,Tier!A:A,Tier!B:B)</f>
        <v>Tier 3</v>
      </c>
    </row>
    <row r="128" spans="1:18" ht="14.4" x14ac:dyDescent="0.3">
      <c r="A128" s="8" t="s">
        <v>587</v>
      </c>
      <c r="B128" s="9">
        <v>2018</v>
      </c>
      <c r="C128" s="8" t="str">
        <f>LEFT(B128,3)</f>
        <v>201</v>
      </c>
      <c r="D128" s="8" t="s">
        <v>19</v>
      </c>
      <c r="E128" s="8" t="s">
        <v>588</v>
      </c>
      <c r="F128" s="8" t="s">
        <v>589</v>
      </c>
      <c r="G128" s="8" t="s">
        <v>590</v>
      </c>
      <c r="H128" s="8" t="s">
        <v>591</v>
      </c>
      <c r="I128" s="8" t="s">
        <v>97</v>
      </c>
      <c r="J128" s="8"/>
      <c r="K128" s="9">
        <v>1</v>
      </c>
      <c r="L128" s="10" t="str">
        <f>CONCATENATE(D128,"-",E128)</f>
        <v>Bangalore-Social network</v>
      </c>
      <c r="M128" s="10" t="str">
        <f ca="1">IFERROR(_xludf.ifs(AND(I128&gt;45000000,OR(D128="Delhi",D128="Banglore",D128="Pune",D128="Mumbai")),"Cat A",AND(I128&gt;4500000,OR(D128="Gurugram",D128="Surat",D128="Jaipur",D128="Hyderabad")),"Cat B"),"Cat C")</f>
        <v>Cat C</v>
      </c>
      <c r="N128" s="10" t="e">
        <f t="array" aca="1" ref="N128" ca="1">_xludf.xlookup(D128,Tier!A:A,Tier!B:B)</f>
        <v>#NAME?</v>
      </c>
      <c r="O128" s="7" t="str">
        <f>CONCATENATE(D128," -",E128)</f>
        <v>Bangalore -Social network</v>
      </c>
      <c r="P128" s="7" t="str">
        <f>LEFT(B128,3)</f>
        <v>201</v>
      </c>
      <c r="Q128" s="7" t="str">
        <f>IF(AND(I128&gt;4500000,OR(D128="BANGALORE",D128="PUNE",D128="MUMBAI",D128="DELHI")),"CAT A",IF(AND(I128&gt;450000,OR(D128="GURUGRAM",D128="SURAT",D128="JAIPUR",D128="HYDERABAD",)),"CAT B","CAT C"))</f>
        <v>CAT A</v>
      </c>
      <c r="R128" s="7" t="str">
        <f>_xlfn.XLOOKUP('Indian Startups'!D132,Tier!A:A,Tier!B:B)</f>
        <v>Tier 3</v>
      </c>
    </row>
    <row r="129" spans="1:18" ht="14.4" x14ac:dyDescent="0.3">
      <c r="A129" s="8" t="s">
        <v>592</v>
      </c>
      <c r="B129" s="9">
        <v>2019</v>
      </c>
      <c r="C129" s="8" t="str">
        <f>LEFT(B129,3)</f>
        <v>201</v>
      </c>
      <c r="D129" s="8" t="s">
        <v>12</v>
      </c>
      <c r="E129" s="8" t="s">
        <v>593</v>
      </c>
      <c r="F129" s="8" t="s">
        <v>594</v>
      </c>
      <c r="G129" s="8" t="s">
        <v>595</v>
      </c>
      <c r="H129" s="8" t="s">
        <v>596</v>
      </c>
      <c r="I129" s="8" t="s">
        <v>97</v>
      </c>
      <c r="J129" s="8" t="s">
        <v>409</v>
      </c>
      <c r="K129" s="9">
        <v>1</v>
      </c>
      <c r="L129" s="10" t="str">
        <f>CONCATENATE(D129,"-",E129)</f>
        <v>Mumbai-Advisory firm</v>
      </c>
      <c r="M129" s="10" t="str">
        <f ca="1">IFERROR(_xludf.ifs(AND(I129&gt;45000000,OR(D129="Delhi",D129="Banglore",D129="Pune",D129="Mumbai")),"Cat A",AND(I129&gt;4500000,OR(D129="Gurugram",D129="Surat",D129="Jaipur",D129="Hyderabad")),"Cat B"),"Cat C")</f>
        <v>Cat C</v>
      </c>
      <c r="N129" s="10" t="e">
        <f t="array" aca="1" ref="N129" ca="1">_xludf.xlookup(D129,Tier!A:A,Tier!B:B)</f>
        <v>#NAME?</v>
      </c>
      <c r="O129" s="7" t="str">
        <f>CONCATENATE(D129," -",E129)</f>
        <v>Mumbai -Advisory firm</v>
      </c>
      <c r="P129" s="7" t="str">
        <f>LEFT(B129,3)</f>
        <v>201</v>
      </c>
      <c r="Q129" s="7" t="str">
        <f>IF(AND(I129&gt;4500000,OR(D129="BANGALORE",D129="PUNE",D129="MUMBAI",D129="DELHI")),"CAT A",IF(AND(I129&gt;450000,OR(D129="GURUGRAM",D129="SURAT",D129="JAIPUR",D129="HYDERABAD",)),"CAT B","CAT C"))</f>
        <v>CAT A</v>
      </c>
      <c r="R129" s="7" t="str">
        <f>_xlfn.XLOOKUP('Indian Startups'!D133,Tier!A:A,Tier!B:B)</f>
        <v>Tier 3</v>
      </c>
    </row>
    <row r="130" spans="1:18" ht="14.4" x14ac:dyDescent="0.3">
      <c r="A130" s="8" t="s">
        <v>597</v>
      </c>
      <c r="B130" s="9">
        <v>2018</v>
      </c>
      <c r="C130" s="8" t="str">
        <f>LEFT(B130,3)</f>
        <v>201</v>
      </c>
      <c r="D130" s="8" t="s">
        <v>356</v>
      </c>
      <c r="E130" s="8" t="s">
        <v>50</v>
      </c>
      <c r="F130" s="8" t="s">
        <v>598</v>
      </c>
      <c r="G130" s="8" t="s">
        <v>599</v>
      </c>
      <c r="H130" s="8" t="s">
        <v>600</v>
      </c>
      <c r="I130" s="8" t="s">
        <v>97</v>
      </c>
      <c r="J130" s="8" t="s">
        <v>17</v>
      </c>
      <c r="K130" s="9">
        <v>1</v>
      </c>
      <c r="L130" s="10" t="str">
        <f>CONCATENATE(D130,"-",E130)</f>
        <v>Pune-AgriTech</v>
      </c>
      <c r="M130" s="10" t="str">
        <f ca="1">IFERROR(_xludf.ifs(AND(I130&gt;45000000,OR(D130="Delhi",D130="Banglore",D130="Pune",D130="Mumbai")),"Cat A",AND(I130&gt;4500000,OR(D130="Gurugram",D130="Surat",D130="Jaipur",D130="Hyderabad")),"Cat B"),"Cat C")</f>
        <v>Cat C</v>
      </c>
      <c r="N130" s="10" t="e">
        <f t="array" aca="1" ref="N130" ca="1">_xludf.xlookup(D130,Tier!A:A,Tier!B:B)</f>
        <v>#NAME?</v>
      </c>
      <c r="O130" s="7" t="str">
        <f>CONCATENATE(D130," -",E130)</f>
        <v>Pune -AgriTech</v>
      </c>
      <c r="P130" s="7" t="str">
        <f>LEFT(B130,3)</f>
        <v>201</v>
      </c>
      <c r="Q130" s="7" t="str">
        <f>IF(AND(I130&gt;4500000,OR(D130="BANGALORE",D130="PUNE",D130="MUMBAI",D130="DELHI")),"CAT A",IF(AND(I130&gt;450000,OR(D130="GURUGRAM",D130="SURAT",D130="JAIPUR",D130="HYDERABAD",)),"CAT B","CAT C"))</f>
        <v>CAT A</v>
      </c>
      <c r="R130" s="7" t="str">
        <f>_xlfn.XLOOKUP('Indian Startups'!D134,Tier!A:A,Tier!B:B)</f>
        <v>Tier 3</v>
      </c>
    </row>
    <row r="131" spans="1:18" ht="14.4" x14ac:dyDescent="0.3">
      <c r="A131" s="8" t="s">
        <v>3071</v>
      </c>
      <c r="B131" s="9">
        <v>2014</v>
      </c>
      <c r="C131" s="8" t="str">
        <f>LEFT(B131,3)</f>
        <v>201</v>
      </c>
      <c r="D131" s="8" t="s">
        <v>3072</v>
      </c>
      <c r="E131" s="8" t="s">
        <v>74</v>
      </c>
      <c r="F131" s="8" t="s">
        <v>3073</v>
      </c>
      <c r="G131" s="8" t="s">
        <v>3074</v>
      </c>
      <c r="H131" s="8" t="s">
        <v>3075</v>
      </c>
      <c r="I131" s="8" t="s">
        <v>368</v>
      </c>
      <c r="J131" s="8" t="s">
        <v>17</v>
      </c>
      <c r="K131" s="9">
        <v>8</v>
      </c>
      <c r="L131" s="10" t="str">
        <f>CONCATENATE(D131,"-",E131)</f>
        <v>Thane-Healthcare</v>
      </c>
      <c r="M131" s="10" t="str">
        <f ca="1">IFERROR(_xludf.ifs(AND(I131&gt;45000000,OR(D131="Delhi",D131="Banglore",D131="Pune",D131="Mumbai")),"Cat A",AND(I131&gt;4500000,OR(D131="Gurugram",D131="Surat",D131="Jaipur",D131="Hyderabad")),"Cat B"),"Cat C")</f>
        <v>Cat C</v>
      </c>
      <c r="N131" s="10" t="e">
        <f t="array" aca="1" ref="N131" ca="1">_xludf.xlookup(D131,Tier!A:A,Tier!B:B)</f>
        <v>#NAME?</v>
      </c>
      <c r="O131" s="7" t="str">
        <f>CONCATENATE(D131," -",E131)</f>
        <v>Thane -Healthcare</v>
      </c>
      <c r="P131" s="7" t="str">
        <f>LEFT(B131,3)</f>
        <v>201</v>
      </c>
      <c r="Q131" s="7" t="str">
        <f>IF(AND(I131&gt;4500000,OR(D131="BANGALORE",D131="PUNE",D131="MUMBAI",D131="DELHI")),"CAT A",IF(AND(I131&gt;450000,OR(D131="GURUGRAM",D131="SURAT",D131="JAIPUR",D131="HYDERABAD",)),"CAT B","CAT C"))</f>
        <v>CAT C</v>
      </c>
      <c r="R131" s="7" t="str">
        <f>_xlfn.XLOOKUP('Indian Startups'!D845,Tier!A:A,Tier!B:B)</f>
        <v>Tier 1</v>
      </c>
    </row>
    <row r="132" spans="1:18" ht="14.4" x14ac:dyDescent="0.3">
      <c r="A132" s="8" t="s">
        <v>3076</v>
      </c>
      <c r="B132" s="9">
        <v>2016</v>
      </c>
      <c r="C132" s="8" t="str">
        <f>LEFT(B132,3)</f>
        <v>201</v>
      </c>
      <c r="D132" s="8" t="s">
        <v>3077</v>
      </c>
      <c r="E132" s="8" t="s">
        <v>1510</v>
      </c>
      <c r="F132" s="8" t="s">
        <v>3078</v>
      </c>
      <c r="G132" s="8" t="s">
        <v>3079</v>
      </c>
      <c r="H132" s="8" t="s">
        <v>3080</v>
      </c>
      <c r="I132" s="8" t="s">
        <v>97</v>
      </c>
      <c r="J132" s="8" t="s">
        <v>260</v>
      </c>
      <c r="K132" s="9">
        <v>7</v>
      </c>
      <c r="L132" s="10" t="str">
        <f>CONCATENATE(D132,"-",E132)</f>
        <v>Thiruvananthapuram-Human Resources</v>
      </c>
      <c r="M132" s="10" t="str">
        <f ca="1">IFERROR(_xludf.ifs(AND(I132&gt;45000000,OR(D132="Delhi",D132="Banglore",D132="Pune",D132="Mumbai")),"Cat A",AND(I132&gt;4500000,OR(D132="Gurugram",D132="Surat",D132="Jaipur",D132="Hyderabad")),"Cat B"),"Cat C")</f>
        <v>Cat C</v>
      </c>
      <c r="N132" s="10" t="e">
        <f t="array" aca="1" ref="N132" ca="1">_xludf.xlookup(D132,Tier!A:A,Tier!B:B)</f>
        <v>#NAME?</v>
      </c>
      <c r="O132" s="7" t="str">
        <f>CONCATENATE(D132," -",E132)</f>
        <v>Thiruvananthapuram -Human Resources</v>
      </c>
      <c r="P132" s="7" t="str">
        <f>LEFT(B132,3)</f>
        <v>201</v>
      </c>
      <c r="Q132" s="7" t="str">
        <f>IF(AND(I132&gt;4500000,OR(D132="BANGALORE",D132="PUNE",D132="MUMBAI",D132="DELHI")),"CAT A",IF(AND(I132&gt;450000,OR(D132="GURUGRAM",D132="SURAT",D132="JAIPUR",D132="HYDERABAD",)),"CAT B","CAT C"))</f>
        <v>CAT C</v>
      </c>
      <c r="R132" s="7" t="str">
        <f>_xlfn.XLOOKUP('Indian Startups'!D846,Tier!A:A,Tier!B:B)</f>
        <v>Tier 1</v>
      </c>
    </row>
    <row r="133" spans="1:18" ht="14.4" x14ac:dyDescent="0.3">
      <c r="A133" s="8" t="s">
        <v>3081</v>
      </c>
      <c r="B133" s="9">
        <v>2019</v>
      </c>
      <c r="C133" s="8" t="str">
        <f>LEFT(B133,3)</f>
        <v>201</v>
      </c>
      <c r="D133" s="8" t="s">
        <v>3082</v>
      </c>
      <c r="E133" s="8" t="s">
        <v>1815</v>
      </c>
      <c r="F133" s="8" t="s">
        <v>3083</v>
      </c>
      <c r="G133" s="8" t="s">
        <v>3084</v>
      </c>
      <c r="H133" s="8" t="s">
        <v>2402</v>
      </c>
      <c r="I133" s="8" t="s">
        <v>97</v>
      </c>
      <c r="J133" s="8" t="s">
        <v>17</v>
      </c>
      <c r="K133" s="9">
        <v>7</v>
      </c>
      <c r="L133" s="10" t="str">
        <f>CONCATENATE(D133,"-",E133)</f>
        <v>Roorkee-Renewables &amp; Environment</v>
      </c>
      <c r="M133" s="10" t="str">
        <f ca="1">IFERROR(_xludf.ifs(AND(I133&gt;45000000,OR(D133="Delhi",D133="Banglore",D133="Pune",D133="Mumbai")),"Cat A",AND(I133&gt;4500000,OR(D133="Gurugram",D133="Surat",D133="Jaipur",D133="Hyderabad")),"Cat B"),"Cat C")</f>
        <v>Cat C</v>
      </c>
      <c r="N133" s="10" t="e">
        <f t="array" aca="1" ref="N133" ca="1">_xludf.xlookup(D133,Tier!A:A,Tier!B:B)</f>
        <v>#NAME?</v>
      </c>
      <c r="O133" s="7" t="str">
        <f>CONCATENATE(D133," -",E133)</f>
        <v>Roorkee -Renewables &amp; Environment</v>
      </c>
      <c r="P133" s="7" t="str">
        <f>LEFT(B133,3)</f>
        <v>201</v>
      </c>
      <c r="Q133" s="7" t="str">
        <f>IF(AND(I133&gt;4500000,OR(D133="BANGALORE",D133="PUNE",D133="MUMBAI",D133="DELHI")),"CAT A",IF(AND(I133&gt;450000,OR(D133="GURUGRAM",D133="SURAT",D133="JAIPUR",D133="HYDERABAD",)),"CAT B","CAT C"))</f>
        <v>CAT C</v>
      </c>
      <c r="R133" s="7" t="str">
        <f>_xlfn.XLOOKUP('Indian Startups'!D847,Tier!A:A,Tier!B:B)</f>
        <v>Tier 2</v>
      </c>
    </row>
    <row r="134" spans="1:18" ht="14.4" x14ac:dyDescent="0.3">
      <c r="A134" s="8" t="s">
        <v>3085</v>
      </c>
      <c r="B134" s="9">
        <v>2014</v>
      </c>
      <c r="C134" s="8" t="str">
        <f>LEFT(B134,3)</f>
        <v>201</v>
      </c>
      <c r="D134" s="8" t="s">
        <v>3086</v>
      </c>
      <c r="E134" s="8" t="s">
        <v>411</v>
      </c>
      <c r="F134" s="8" t="s">
        <v>3087</v>
      </c>
      <c r="G134" s="8" t="s">
        <v>3088</v>
      </c>
      <c r="H134" s="8" t="s">
        <v>3089</v>
      </c>
      <c r="I134" s="8" t="s">
        <v>97</v>
      </c>
      <c r="J134" s="8"/>
      <c r="K134" s="9">
        <v>6</v>
      </c>
      <c r="L134" s="10" t="str">
        <f>CONCATENATE(D134,"-",E134)</f>
        <v>Coimbatore-HealthCare</v>
      </c>
      <c r="M134" s="10" t="str">
        <f ca="1">IFERROR(_xludf.ifs(AND(I134&gt;45000000,OR(D134="Delhi",D134="Banglore",D134="Pune",D134="Mumbai")),"Cat A",AND(I134&gt;4500000,OR(D134="Gurugram",D134="Surat",D134="Jaipur",D134="Hyderabad")),"Cat B"),"Cat C")</f>
        <v>Cat C</v>
      </c>
      <c r="N134" s="10" t="e">
        <f t="array" aca="1" ref="N134" ca="1">_xludf.xlookup(D134,Tier!A:A,Tier!B:B)</f>
        <v>#NAME?</v>
      </c>
      <c r="O134" s="7" t="str">
        <f>CONCATENATE(D134," -",E134)</f>
        <v>Coimbatore -HealthCare</v>
      </c>
      <c r="P134" s="7" t="str">
        <f>LEFT(B134,3)</f>
        <v>201</v>
      </c>
      <c r="Q134" s="7" t="str">
        <f>IF(AND(I134&gt;4500000,OR(D134="BANGALORE",D134="PUNE",D134="MUMBAI",D134="DELHI")),"CAT A",IF(AND(I134&gt;450000,OR(D134="GURUGRAM",D134="SURAT",D134="JAIPUR",D134="HYDERABAD",)),"CAT B","CAT C"))</f>
        <v>CAT C</v>
      </c>
      <c r="R134" s="7" t="str">
        <f>_xlfn.XLOOKUP('Indian Startups'!D848,Tier!A:A,Tier!B:B)</f>
        <v>Tier 1</v>
      </c>
    </row>
    <row r="135" spans="1:18" ht="14.4" x14ac:dyDescent="0.3">
      <c r="A135" s="8" t="s">
        <v>3090</v>
      </c>
      <c r="B135" s="9">
        <v>2019</v>
      </c>
      <c r="C135" s="8" t="str">
        <f>LEFT(B135,3)</f>
        <v>201</v>
      </c>
      <c r="D135" s="8" t="s">
        <v>3091</v>
      </c>
      <c r="E135" s="8" t="s">
        <v>115</v>
      </c>
      <c r="F135" s="8" t="s">
        <v>3092</v>
      </c>
      <c r="G135" s="8" t="s">
        <v>3093</v>
      </c>
      <c r="H135" s="8" t="s">
        <v>3094</v>
      </c>
      <c r="I135" s="8" t="s">
        <v>97</v>
      </c>
      <c r="J135" s="8"/>
      <c r="K135" s="9">
        <v>6</v>
      </c>
      <c r="L135" s="10" t="str">
        <f>CONCATENATE(D135,"-",E135)</f>
        <v>Mangalore-EdTech</v>
      </c>
      <c r="M135" s="10" t="str">
        <f ca="1">IFERROR(_xludf.ifs(AND(I135&gt;45000000,OR(D135="Delhi",D135="Banglore",D135="Pune",D135="Mumbai")),"Cat A",AND(I135&gt;4500000,OR(D135="Gurugram",D135="Surat",D135="Jaipur",D135="Hyderabad")),"Cat B"),"Cat C")</f>
        <v>Cat C</v>
      </c>
      <c r="N135" s="10" t="e">
        <f t="array" aca="1" ref="N135" ca="1">_xludf.xlookup(D135,Tier!A:A,Tier!B:B)</f>
        <v>#NAME?</v>
      </c>
      <c r="O135" s="7" t="str">
        <f>CONCATENATE(D135," -",E135)</f>
        <v>Mangalore -EdTech</v>
      </c>
      <c r="P135" s="7" t="str">
        <f>LEFT(B135,3)</f>
        <v>201</v>
      </c>
      <c r="Q135" s="7" t="str">
        <f>IF(AND(I135&gt;4500000,OR(D135="BANGALORE",D135="PUNE",D135="MUMBAI",D135="DELHI")),"CAT A",IF(AND(I135&gt;450000,OR(D135="GURUGRAM",D135="SURAT",D135="JAIPUR",D135="HYDERABAD",)),"CAT B","CAT C"))</f>
        <v>CAT C</v>
      </c>
      <c r="R135" s="7" t="str">
        <f>_xlfn.XLOOKUP('Indian Startups'!D849,Tier!A:A,Tier!B:B)</f>
        <v>Tier 1</v>
      </c>
    </row>
    <row r="136" spans="1:18" ht="14.4" x14ac:dyDescent="0.3">
      <c r="A136" s="8" t="s">
        <v>601</v>
      </c>
      <c r="B136" s="9">
        <v>2016</v>
      </c>
      <c r="C136" s="8" t="str">
        <f>LEFT(B136,3)</f>
        <v>201</v>
      </c>
      <c r="D136" s="8" t="s">
        <v>12</v>
      </c>
      <c r="E136" s="8" t="s">
        <v>602</v>
      </c>
      <c r="F136" s="8" t="s">
        <v>603</v>
      </c>
      <c r="G136" s="8" t="s">
        <v>604</v>
      </c>
      <c r="H136" s="8" t="s">
        <v>605</v>
      </c>
      <c r="I136" s="8" t="s">
        <v>17</v>
      </c>
      <c r="J136" s="8"/>
      <c r="K136" s="9">
        <v>9</v>
      </c>
      <c r="L136" s="10" t="str">
        <f>CONCATENATE(D136,"-",E136)</f>
        <v>Mumbai-Logistics &amp; Supply Chain</v>
      </c>
      <c r="M136" s="10" t="str">
        <f ca="1">IFERROR(_xludf.ifs(AND(I136&gt;45000000,OR(D136="Delhi",D136="Banglore",D136="Pune",D136="Mumbai")),"Cat A",AND(I136&gt;4500000,OR(D136="Gurugram",D136="Surat",D136="Jaipur",D136="Hyderabad")),"Cat B"),"Cat C")</f>
        <v>Cat C</v>
      </c>
      <c r="N136" s="10" t="e">
        <f t="array" aca="1" ref="N136" ca="1">_xludf.xlookup(D136,Tier!A:A,Tier!B:B)</f>
        <v>#NAME?</v>
      </c>
      <c r="O136" s="7" t="str">
        <f>CONCATENATE(D136," -",E136)</f>
        <v>Mumbai -Logistics &amp; Supply Chain</v>
      </c>
      <c r="P136" s="7" t="str">
        <f>LEFT(B136,3)</f>
        <v>201</v>
      </c>
      <c r="Q136" s="7" t="str">
        <f>IF(AND(I136&gt;4500000,OR(D136="BANGALORE",D136="PUNE",D136="MUMBAI",D136="DELHI")),"CAT A",IF(AND(I136&gt;450000,OR(D136="GURUGRAM",D136="SURAT",D136="JAIPUR",D136="HYDERABAD",)),"CAT B","CAT C"))</f>
        <v>CAT A</v>
      </c>
      <c r="R136" s="7" t="str">
        <f>_xlfn.XLOOKUP('Indian Startups'!D135,Tier!A:A,Tier!B:B)</f>
        <v>Tier 3</v>
      </c>
    </row>
    <row r="137" spans="1:18" ht="14.4" x14ac:dyDescent="0.3">
      <c r="A137" s="8" t="s">
        <v>606</v>
      </c>
      <c r="B137" s="9">
        <v>2016</v>
      </c>
      <c r="C137" s="8" t="str">
        <f>LEFT(B137,3)</f>
        <v>201</v>
      </c>
      <c r="D137" s="8" t="s">
        <v>68</v>
      </c>
      <c r="E137" s="8" t="s">
        <v>115</v>
      </c>
      <c r="F137" s="8" t="s">
        <v>607</v>
      </c>
      <c r="G137" s="8" t="s">
        <v>608</v>
      </c>
      <c r="H137" s="9">
        <v>1000000</v>
      </c>
      <c r="I137" s="8" t="s">
        <v>260</v>
      </c>
      <c r="J137" s="8"/>
      <c r="K137" s="9">
        <v>7</v>
      </c>
      <c r="L137" s="10" t="str">
        <f>CONCATENATE(D137,"-",E137)</f>
        <v>Noida-EdTech</v>
      </c>
      <c r="M137" s="10" t="str">
        <f ca="1">IFERROR(_xludf.ifs(AND(I137&gt;45000000,OR(D137="Delhi",D137="Banglore",D137="Pune",D137="Mumbai")),"Cat A",AND(I137&gt;4500000,OR(D137="Gurugram",D137="Surat",D137="Jaipur",D137="Hyderabad")),"Cat B"),"Cat C")</f>
        <v>Cat C</v>
      </c>
      <c r="N137" s="10" t="e">
        <f t="array" aca="1" ref="N137" ca="1">_xludf.xlookup(D137,Tier!A:A,Tier!B:B)</f>
        <v>#NAME?</v>
      </c>
      <c r="O137" s="7" t="str">
        <f>CONCATENATE(D137," -",E137)</f>
        <v>Noida -EdTech</v>
      </c>
      <c r="P137" s="7" t="str">
        <f>LEFT(B137,3)</f>
        <v>201</v>
      </c>
      <c r="Q137" s="7" t="str">
        <f>IF(AND(I137&gt;4500000,OR(D137="BANGALORE",D137="PUNE",D137="MUMBAI",D137="DELHI")),"CAT A",IF(AND(I137&gt;450000,OR(D137="GURUGRAM",D137="SURAT",D137="JAIPUR",D137="HYDERABAD",)),"CAT B","CAT C"))</f>
        <v>CAT C</v>
      </c>
      <c r="R137" s="7" t="str">
        <f>_xlfn.XLOOKUP('Indian Startups'!D136,Tier!A:A,Tier!B:B)</f>
        <v>Tier 1</v>
      </c>
    </row>
    <row r="138" spans="1:18" ht="14.4" x14ac:dyDescent="0.3">
      <c r="A138" s="8" t="s">
        <v>3095</v>
      </c>
      <c r="B138" s="9">
        <v>2015</v>
      </c>
      <c r="C138" s="8" t="str">
        <f>LEFT(B138,3)</f>
        <v>201</v>
      </c>
      <c r="D138" s="8" t="s">
        <v>3096</v>
      </c>
      <c r="E138" s="8" t="s">
        <v>115</v>
      </c>
      <c r="F138" s="8" t="s">
        <v>3097</v>
      </c>
      <c r="G138" s="8" t="s">
        <v>3098</v>
      </c>
      <c r="H138" s="8" t="s">
        <v>3099</v>
      </c>
      <c r="I138" s="8" t="s">
        <v>1314</v>
      </c>
      <c r="J138" s="9">
        <v>1000000</v>
      </c>
      <c r="K138" s="9">
        <v>6</v>
      </c>
      <c r="L138" s="10" t="str">
        <f>CONCATENATE(D138,"-",E138)</f>
        <v>Ahmadabad-EdTech</v>
      </c>
      <c r="M138" s="10" t="str">
        <f ca="1">IFERROR(_xludf.ifs(AND(I138&gt;45000000,OR(D138="Delhi",D138="Banglore",D138="Pune",D138="Mumbai")),"Cat A",AND(I138&gt;4500000,OR(D138="Gurugram",D138="Surat",D138="Jaipur",D138="Hyderabad")),"Cat B"),"Cat C")</f>
        <v>Cat C</v>
      </c>
      <c r="N138" s="10" t="e">
        <f t="array" aca="1" ref="N138" ca="1">_xludf.xlookup(D138,Tier!A:A,Tier!B:B)</f>
        <v>#NAME?</v>
      </c>
      <c r="O138" s="7" t="str">
        <f>CONCATENATE(D138," -",E138)</f>
        <v>Ahmadabad -EdTech</v>
      </c>
      <c r="P138" s="7" t="str">
        <f>LEFT(B138,3)</f>
        <v>201</v>
      </c>
      <c r="Q138" s="7" t="str">
        <f>IF(AND(I138&gt;4500000,OR(D138="BANGALORE",D138="PUNE",D138="MUMBAI",D138="DELHI")),"CAT A",IF(AND(I138&gt;450000,OR(D138="GURUGRAM",D138="SURAT",D138="JAIPUR",D138="HYDERABAD",)),"CAT B","CAT C"))</f>
        <v>CAT C</v>
      </c>
      <c r="R138" s="7" t="str">
        <f>_xlfn.XLOOKUP('Indian Startups'!D850,Tier!A:A,Tier!B:B)</f>
        <v>Tier 1</v>
      </c>
    </row>
    <row r="139" spans="1:18" ht="14.4" x14ac:dyDescent="0.3">
      <c r="A139" s="8" t="s">
        <v>609</v>
      </c>
      <c r="B139" s="9">
        <v>2018</v>
      </c>
      <c r="C139" s="8" t="str">
        <f>LEFT(B139,3)</f>
        <v>201</v>
      </c>
      <c r="D139" s="8" t="s">
        <v>162</v>
      </c>
      <c r="E139" s="8" t="s">
        <v>610</v>
      </c>
      <c r="F139" s="8" t="s">
        <v>611</v>
      </c>
      <c r="G139" s="8" t="s">
        <v>612</v>
      </c>
      <c r="H139" s="8" t="s">
        <v>613</v>
      </c>
      <c r="I139" s="9" t="s">
        <v>614</v>
      </c>
      <c r="J139" s="8"/>
      <c r="K139" s="9">
        <v>1</v>
      </c>
      <c r="L139" s="10" t="str">
        <f>CONCATENATE(D139,"-",E139)</f>
        <v>Hyderabad-Tech Startup</v>
      </c>
      <c r="M139" s="10" t="str">
        <f ca="1">IFERROR(_xludf.ifs(AND(I139&gt;45000000,OR(D139="Delhi",D139="Banglore",D139="Pune",D139="Mumbai")),"Cat A",AND(I139&gt;4500000,OR(D139="Gurugram",D139="Surat",D139="Jaipur",D139="Hyderabad")),"Cat B"),"Cat C")</f>
        <v>Cat C</v>
      </c>
      <c r="N139" s="10" t="e">
        <f t="array" aca="1" ref="N139" ca="1">_xludf.xlookup(D139,Tier!A:A,Tier!B:B)</f>
        <v>#NAME?</v>
      </c>
      <c r="O139" s="7" t="str">
        <f>CONCATENATE(D139," -",E139)</f>
        <v>Hyderabad -Tech Startup</v>
      </c>
      <c r="P139" s="7" t="str">
        <f>LEFT(B139,3)</f>
        <v>201</v>
      </c>
      <c r="Q139" s="7" t="str">
        <f>IF(AND(I139&gt;4500000,OR(D139="BANGALORE",D139="PUNE",D139="MUMBAI",D139="DELHI")),"CAT A",IF(AND(I139&gt;450000,OR(D139="GURUGRAM",D139="SURAT",D139="JAIPUR",D139="HYDERABAD",)),"CAT B","CAT C"))</f>
        <v>CAT B</v>
      </c>
      <c r="R139" s="7" t="str">
        <f>_xlfn.XLOOKUP('Indian Startups'!D137,Tier!A:A,Tier!B:B)</f>
        <v>Tier 1</v>
      </c>
    </row>
    <row r="140" spans="1:18" ht="14.4" x14ac:dyDescent="0.3">
      <c r="A140" s="8" t="s">
        <v>615</v>
      </c>
      <c r="B140" s="9">
        <v>2018</v>
      </c>
      <c r="C140" s="8" t="str">
        <f>LEFT(B140,3)</f>
        <v>201</v>
      </c>
      <c r="D140" s="8" t="s">
        <v>19</v>
      </c>
      <c r="E140" s="8" t="s">
        <v>104</v>
      </c>
      <c r="F140" s="8" t="s">
        <v>616</v>
      </c>
      <c r="G140" s="8" t="s">
        <v>617</v>
      </c>
      <c r="H140" s="8" t="s">
        <v>618</v>
      </c>
      <c r="I140" s="9" t="s">
        <v>619</v>
      </c>
      <c r="J140" s="8"/>
      <c r="K140" s="9">
        <v>2</v>
      </c>
      <c r="L140" s="10" t="str">
        <f>CONCATENATE(D140,"-",E140)</f>
        <v>Bangalore-Gaming</v>
      </c>
      <c r="M140" s="10" t="str">
        <f ca="1">IFERROR(_xludf.ifs(AND(I140&gt;45000000,OR(D140="Delhi",D140="Banglore",D140="Pune",D140="Mumbai")),"Cat A",AND(I140&gt;4500000,OR(D140="Gurugram",D140="Surat",D140="Jaipur",D140="Hyderabad")),"Cat B"),"Cat C")</f>
        <v>Cat C</v>
      </c>
      <c r="N140" s="10" t="e">
        <f t="array" aca="1" ref="N140" ca="1">_xludf.xlookup(D140,Tier!A:A,Tier!B:B)</f>
        <v>#NAME?</v>
      </c>
      <c r="O140" s="7" t="str">
        <f>CONCATENATE(D140," -",E140)</f>
        <v>Bangalore -Gaming</v>
      </c>
      <c r="P140" s="7" t="str">
        <f>LEFT(B140,3)</f>
        <v>201</v>
      </c>
      <c r="Q140" s="7" t="str">
        <f>IF(AND(I140&gt;4500000,OR(D140="BANGALORE",D140="PUNE",D140="MUMBAI",D140="DELHI")),"CAT A",IF(AND(I140&gt;450000,OR(D140="GURUGRAM",D140="SURAT",D140="JAIPUR",D140="HYDERABAD",)),"CAT B","CAT C"))</f>
        <v>CAT A</v>
      </c>
      <c r="R140" s="7" t="str">
        <f>_xlfn.XLOOKUP('Indian Startups'!D138,Tier!A:A,Tier!B:B)</f>
        <v>Tier 3</v>
      </c>
    </row>
    <row r="141" spans="1:18" ht="14.4" x14ac:dyDescent="0.3">
      <c r="A141" s="8" t="s">
        <v>620</v>
      </c>
      <c r="B141" s="9">
        <v>2015</v>
      </c>
      <c r="C141" s="8" t="str">
        <f>LEFT(B141,3)</f>
        <v>201</v>
      </c>
      <c r="D141" s="8" t="s">
        <v>49</v>
      </c>
      <c r="E141" s="8" t="s">
        <v>621</v>
      </c>
      <c r="F141" s="8" t="s">
        <v>622</v>
      </c>
      <c r="G141" s="8" t="s">
        <v>623</v>
      </c>
      <c r="H141" s="8" t="s">
        <v>577</v>
      </c>
      <c r="I141" s="9" t="s">
        <v>624</v>
      </c>
      <c r="J141" s="8" t="s">
        <v>260</v>
      </c>
      <c r="K141" s="9">
        <v>1</v>
      </c>
      <c r="L141" s="10" t="str">
        <f>CONCATENATE(D141,"-",E141)</f>
        <v>New Delhi-Solar</v>
      </c>
      <c r="M141" s="10" t="str">
        <f ca="1">IFERROR(_xludf.ifs(AND(I141&gt;45000000,OR(D141="Delhi",D141="Banglore",D141="Pune",D141="Mumbai")),"Cat A",AND(I141&gt;4500000,OR(D141="Gurugram",D141="Surat",D141="Jaipur",D141="Hyderabad")),"Cat B"),"Cat C")</f>
        <v>Cat C</v>
      </c>
      <c r="N141" s="10" t="e">
        <f t="array" aca="1" ref="N141" ca="1">_xludf.xlookup(D141,Tier!A:A,Tier!B:B)</f>
        <v>#NAME?</v>
      </c>
      <c r="O141" s="7" t="str">
        <f>CONCATENATE(D141," -",E141)</f>
        <v>New Delhi -Solar</v>
      </c>
      <c r="P141" s="7" t="str">
        <f>LEFT(B141,3)</f>
        <v>201</v>
      </c>
      <c r="Q141" s="7" t="str">
        <f>IF(AND(I141&gt;4500000,OR(D141="BANGALORE",D141="PUNE",D141="MUMBAI",D141="DELHI")),"CAT A",IF(AND(I141&gt;450000,OR(D141="GURUGRAM",D141="SURAT",D141="JAIPUR",D141="HYDERABAD",)),"CAT B","CAT C"))</f>
        <v>CAT C</v>
      </c>
      <c r="R141" s="7" t="str">
        <f>_xlfn.XLOOKUP('Indian Startups'!D139,Tier!A:A,Tier!B:B)</f>
        <v>Tier 1</v>
      </c>
    </row>
    <row r="142" spans="1:18" ht="14.4" x14ac:dyDescent="0.3">
      <c r="A142" s="8" t="s">
        <v>625</v>
      </c>
      <c r="B142" s="9">
        <v>2018</v>
      </c>
      <c r="C142" s="8" t="str">
        <f>LEFT(B142,3)</f>
        <v>201</v>
      </c>
      <c r="D142" s="8" t="s">
        <v>49</v>
      </c>
      <c r="E142" s="8" t="s">
        <v>38</v>
      </c>
      <c r="F142" s="8" t="s">
        <v>626</v>
      </c>
      <c r="G142" s="8" t="s">
        <v>627</v>
      </c>
      <c r="H142" s="8" t="s">
        <v>628</v>
      </c>
      <c r="I142" s="9" t="s">
        <v>629</v>
      </c>
      <c r="J142" s="8" t="s">
        <v>66</v>
      </c>
      <c r="K142" s="9">
        <v>1</v>
      </c>
      <c r="L142" s="10" t="str">
        <f>CONCATENATE(D142,"-",E142)</f>
        <v>New Delhi-FinTech</v>
      </c>
      <c r="M142" s="10" t="str">
        <f ca="1">IFERROR(_xludf.ifs(AND(I142&gt;45000000,OR(D142="Delhi",D142="Banglore",D142="Pune",D142="Mumbai")),"Cat A",AND(I142&gt;4500000,OR(D142="Gurugram",D142="Surat",D142="Jaipur",D142="Hyderabad")),"Cat B"),"Cat C")</f>
        <v>Cat C</v>
      </c>
      <c r="N142" s="10" t="e">
        <f t="array" aca="1" ref="N142" ca="1">_xludf.xlookup(D142,Tier!A:A,Tier!B:B)</f>
        <v>#NAME?</v>
      </c>
      <c r="O142" s="7" t="str">
        <f>CONCATENATE(D142," -",E142)</f>
        <v>New Delhi -FinTech</v>
      </c>
      <c r="P142" s="7" t="str">
        <f>LEFT(B142,3)</f>
        <v>201</v>
      </c>
      <c r="Q142" s="7" t="str">
        <f>IF(AND(I142&gt;4500000,OR(D142="BANGALORE",D142="PUNE",D142="MUMBAI",D142="DELHI")),"CAT A",IF(AND(I142&gt;450000,OR(D142="GURUGRAM",D142="SURAT",D142="JAIPUR",D142="HYDERABAD",)),"CAT B","CAT C"))</f>
        <v>CAT C</v>
      </c>
      <c r="R142" s="7" t="str">
        <f>_xlfn.XLOOKUP('Indian Startups'!D140,Tier!A:A,Tier!B:B)</f>
        <v>Tier 1</v>
      </c>
    </row>
    <row r="143" spans="1:18" ht="14.4" x14ac:dyDescent="0.3">
      <c r="A143" s="8" t="s">
        <v>630</v>
      </c>
      <c r="B143" s="9">
        <v>2019</v>
      </c>
      <c r="C143" s="8" t="str">
        <f>LEFT(B143,3)</f>
        <v>201</v>
      </c>
      <c r="D143" s="8" t="s">
        <v>12</v>
      </c>
      <c r="E143" s="8" t="s">
        <v>38</v>
      </c>
      <c r="F143" s="8" t="s">
        <v>631</v>
      </c>
      <c r="G143" s="8" t="s">
        <v>632</v>
      </c>
      <c r="H143" s="8" t="s">
        <v>633</v>
      </c>
      <c r="I143" s="9" t="s">
        <v>634</v>
      </c>
      <c r="J143" s="8" t="s">
        <v>17</v>
      </c>
      <c r="K143" s="9">
        <v>5</v>
      </c>
      <c r="L143" s="10" t="str">
        <f>CONCATENATE(D143,"-",E143)</f>
        <v>Mumbai-FinTech</v>
      </c>
      <c r="M143" s="10" t="str">
        <f ca="1">IFERROR(_xludf.ifs(AND(I143&gt;45000000,OR(D143="Delhi",D143="Banglore",D143="Pune",D143="Mumbai")),"Cat A",AND(I143&gt;4500000,OR(D143="Gurugram",D143="Surat",D143="Jaipur",D143="Hyderabad")),"Cat B"),"Cat C")</f>
        <v>Cat C</v>
      </c>
      <c r="N143" s="10" t="e">
        <f t="array" aca="1" ref="N143" ca="1">_xludf.xlookup(D143,Tier!A:A,Tier!B:B)</f>
        <v>#NAME?</v>
      </c>
      <c r="O143" s="7" t="str">
        <f>CONCATENATE(D143," -",E143)</f>
        <v>Mumbai -FinTech</v>
      </c>
      <c r="P143" s="7" t="str">
        <f>LEFT(B143,3)</f>
        <v>201</v>
      </c>
      <c r="Q143" s="7" t="str">
        <f>IF(AND(I143&gt;4500000,OR(D143="BANGALORE",D143="PUNE",D143="MUMBAI",D143="DELHI")),"CAT A",IF(AND(I143&gt;450000,OR(D143="GURUGRAM",D143="SURAT",D143="JAIPUR",D143="HYDERABAD",)),"CAT B","CAT C"))</f>
        <v>CAT A</v>
      </c>
      <c r="R143" s="7" t="str">
        <f>_xlfn.XLOOKUP('Indian Startups'!D141,Tier!A:A,Tier!B:B)</f>
        <v>Tier 1</v>
      </c>
    </row>
    <row r="144" spans="1:18" ht="14.4" x14ac:dyDescent="0.3">
      <c r="A144" s="8" t="s">
        <v>635</v>
      </c>
      <c r="B144" s="9">
        <v>2014</v>
      </c>
      <c r="C144" s="8" t="str">
        <f>LEFT(B144,3)</f>
        <v>201</v>
      </c>
      <c r="D144" s="8" t="s">
        <v>19</v>
      </c>
      <c r="E144" s="8" t="s">
        <v>636</v>
      </c>
      <c r="F144" s="8" t="s">
        <v>637</v>
      </c>
      <c r="G144" s="8" t="s">
        <v>638</v>
      </c>
      <c r="H144" s="8" t="s">
        <v>639</v>
      </c>
      <c r="I144" s="9" t="s">
        <v>640</v>
      </c>
      <c r="J144" s="8"/>
      <c r="K144" s="9">
        <v>4</v>
      </c>
      <c r="L144" s="10" t="str">
        <f>CONCATENATE(D144,"-",E144)</f>
        <v>Bangalore-Food delivery</v>
      </c>
      <c r="M144" s="10" t="str">
        <f ca="1">IFERROR(_xludf.ifs(AND(I144&gt;45000000,OR(D144="Delhi",D144="Banglore",D144="Pune",D144="Mumbai")),"Cat A",AND(I144&gt;4500000,OR(D144="Gurugram",D144="Surat",D144="Jaipur",D144="Hyderabad")),"Cat B"),"Cat C")</f>
        <v>Cat C</v>
      </c>
      <c r="N144" s="10" t="e">
        <f t="array" aca="1" ref="N144" ca="1">_xludf.xlookup(D144,Tier!A:A,Tier!B:B)</f>
        <v>#NAME?</v>
      </c>
      <c r="O144" s="7" t="str">
        <f>CONCATENATE(D144," -",E144)</f>
        <v>Bangalore -Food delivery</v>
      </c>
      <c r="P144" s="7" t="str">
        <f>LEFT(B144,3)</f>
        <v>201</v>
      </c>
      <c r="Q144" s="7" t="str">
        <f>IF(AND(I144&gt;4500000,OR(D144="BANGALORE",D144="PUNE",D144="MUMBAI",D144="DELHI")),"CAT A",IF(AND(I144&gt;450000,OR(D144="GURUGRAM",D144="SURAT",D144="JAIPUR",D144="HYDERABAD",)),"CAT B","CAT C"))</f>
        <v>CAT A</v>
      </c>
      <c r="R144" s="7" t="str">
        <f>_xlfn.XLOOKUP('Indian Startups'!D142,Tier!A:A,Tier!B:B)</f>
        <v>Tier 1</v>
      </c>
    </row>
    <row r="145" spans="1:18" ht="14.4" x14ac:dyDescent="0.3">
      <c r="A145" s="8" t="s">
        <v>641</v>
      </c>
      <c r="B145" s="9">
        <v>2019</v>
      </c>
      <c r="C145" s="8" t="str">
        <f>LEFT(B145,3)</f>
        <v>201</v>
      </c>
      <c r="D145" s="8" t="s">
        <v>19</v>
      </c>
      <c r="E145" s="8" t="s">
        <v>642</v>
      </c>
      <c r="F145" s="8" t="s">
        <v>643</v>
      </c>
      <c r="G145" s="8" t="s">
        <v>644</v>
      </c>
      <c r="H145" s="8" t="s">
        <v>645</v>
      </c>
      <c r="I145" s="9" t="s">
        <v>646</v>
      </c>
      <c r="J145" s="8" t="s">
        <v>17</v>
      </c>
      <c r="K145" s="9">
        <v>4</v>
      </c>
      <c r="L145" s="10" t="str">
        <f>CONCATENATE(D145,"-",E145)</f>
        <v>Bangalore-Deep Tech</v>
      </c>
      <c r="M145" s="10" t="str">
        <f ca="1">IFERROR(_xludf.ifs(AND(I145&gt;45000000,OR(D145="Delhi",D145="Banglore",D145="Pune",D145="Mumbai")),"Cat A",AND(I145&gt;4500000,OR(D145="Gurugram",D145="Surat",D145="Jaipur",D145="Hyderabad")),"Cat B"),"Cat C")</f>
        <v>Cat C</v>
      </c>
      <c r="N145" s="10" t="e">
        <f t="array" aca="1" ref="N145" ca="1">_xludf.xlookup(D145,Tier!A:A,Tier!B:B)</f>
        <v>#NAME?</v>
      </c>
      <c r="O145" s="7" t="str">
        <f>CONCATENATE(D145," -",E145)</f>
        <v>Bangalore -Deep Tech</v>
      </c>
      <c r="P145" s="7" t="str">
        <f>LEFT(B145,3)</f>
        <v>201</v>
      </c>
      <c r="Q145" s="7" t="str">
        <f>IF(AND(I145&gt;4500000,OR(D145="BANGALORE",D145="PUNE",D145="MUMBAI",D145="DELHI")),"CAT A",IF(AND(I145&gt;450000,OR(D145="GURUGRAM",D145="SURAT",D145="JAIPUR",D145="HYDERABAD",)),"CAT B","CAT C"))</f>
        <v>CAT A</v>
      </c>
      <c r="R145" s="7" t="str">
        <f>_xlfn.XLOOKUP('Indian Startups'!D143,Tier!A:A,Tier!B:B)</f>
        <v>Tier 1</v>
      </c>
    </row>
    <row r="146" spans="1:18" ht="14.4" x14ac:dyDescent="0.3">
      <c r="A146" s="8" t="s">
        <v>647</v>
      </c>
      <c r="B146" s="9">
        <v>2017</v>
      </c>
      <c r="C146" s="8" t="str">
        <f>LEFT(B146,3)</f>
        <v>201</v>
      </c>
      <c r="D146" s="8" t="s">
        <v>19</v>
      </c>
      <c r="E146" s="8" t="s">
        <v>38</v>
      </c>
      <c r="F146" s="8" t="s">
        <v>648</v>
      </c>
      <c r="G146" s="8" t="s">
        <v>649</v>
      </c>
      <c r="H146" s="8" t="s">
        <v>650</v>
      </c>
      <c r="I146" s="9" t="s">
        <v>651</v>
      </c>
      <c r="J146" s="8" t="s">
        <v>652</v>
      </c>
      <c r="K146" s="9">
        <v>4</v>
      </c>
      <c r="L146" s="10" t="str">
        <f>CONCATENATE(D146,"-",E146)</f>
        <v>Bangalore-FinTech</v>
      </c>
      <c r="M146" s="10" t="str">
        <f ca="1">IFERROR(_xludf.ifs(AND(I146&gt;45000000,OR(D146="Delhi",D146="Banglore",D146="Pune",D146="Mumbai")),"Cat A",AND(I146&gt;4500000,OR(D146="Gurugram",D146="Surat",D146="Jaipur",D146="Hyderabad")),"Cat B"),"Cat C")</f>
        <v>Cat C</v>
      </c>
      <c r="N146" s="10" t="e">
        <f t="array" aca="1" ref="N146" ca="1">_xludf.xlookup(D146,Tier!A:A,Tier!B:B)</f>
        <v>#NAME?</v>
      </c>
      <c r="O146" s="7" t="str">
        <f>CONCATENATE(D146," -",E146)</f>
        <v>Bangalore -FinTech</v>
      </c>
      <c r="P146" s="7" t="str">
        <f>LEFT(B146,3)</f>
        <v>201</v>
      </c>
      <c r="Q146" s="7" t="str">
        <f>IF(AND(I146&gt;4500000,OR(D146="BANGALORE",D146="PUNE",D146="MUMBAI",D146="DELHI")),"CAT A",IF(AND(I146&gt;450000,OR(D146="GURUGRAM",D146="SURAT",D146="JAIPUR",D146="HYDERABAD",)),"CAT B","CAT C"))</f>
        <v>CAT A</v>
      </c>
      <c r="R146" s="7" t="str">
        <f>_xlfn.XLOOKUP('Indian Startups'!D144,Tier!A:A,Tier!B:B)</f>
        <v>Tier 1</v>
      </c>
    </row>
    <row r="147" spans="1:18" ht="14.4" x14ac:dyDescent="0.3">
      <c r="A147" s="8" t="s">
        <v>653</v>
      </c>
      <c r="B147" s="9">
        <v>2018</v>
      </c>
      <c r="C147" s="8" t="str">
        <f>LEFT(B147,3)</f>
        <v>201</v>
      </c>
      <c r="D147" s="8" t="s">
        <v>19</v>
      </c>
      <c r="E147" s="8" t="s">
        <v>38</v>
      </c>
      <c r="F147" s="8" t="s">
        <v>654</v>
      </c>
      <c r="G147" s="8" t="s">
        <v>655</v>
      </c>
      <c r="H147" s="8" t="s">
        <v>656</v>
      </c>
      <c r="I147" s="9" t="s">
        <v>657</v>
      </c>
      <c r="J147" s="8" t="s">
        <v>244</v>
      </c>
      <c r="K147" s="9">
        <v>1</v>
      </c>
      <c r="L147" s="10" t="str">
        <f>CONCATENATE(D147,"-",E147)</f>
        <v>Bangalore-FinTech</v>
      </c>
      <c r="M147" s="10" t="str">
        <f ca="1">IFERROR(_xludf.ifs(AND(I147&gt;45000000,OR(D147="Delhi",D147="Banglore",D147="Pune",D147="Mumbai")),"Cat A",AND(I147&gt;4500000,OR(D147="Gurugram",D147="Surat",D147="Jaipur",D147="Hyderabad")),"Cat B"),"Cat C")</f>
        <v>Cat C</v>
      </c>
      <c r="N147" s="10" t="e">
        <f t="array" aca="1" ref="N147" ca="1">_xludf.xlookup(D147,Tier!A:A,Tier!B:B)</f>
        <v>#NAME?</v>
      </c>
      <c r="O147" s="7" t="str">
        <f>CONCATENATE(D147," -",E147)</f>
        <v>Bangalore -FinTech</v>
      </c>
      <c r="P147" s="7" t="str">
        <f>LEFT(B147,3)</f>
        <v>201</v>
      </c>
      <c r="Q147" s="7" t="str">
        <f>IF(AND(I147&gt;4500000,OR(D147="BANGALORE",D147="PUNE",D147="MUMBAI",D147="DELHI")),"CAT A",IF(AND(I147&gt;450000,OR(D147="GURUGRAM",D147="SURAT",D147="JAIPUR",D147="HYDERABAD",)),"CAT B","CAT C"))</f>
        <v>CAT A</v>
      </c>
      <c r="R147" s="7" t="str">
        <f>_xlfn.XLOOKUP('Indian Startups'!D145,Tier!A:A,Tier!B:B)</f>
        <v>Tier 1</v>
      </c>
    </row>
    <row r="148" spans="1:18" ht="14.4" x14ac:dyDescent="0.3">
      <c r="A148" s="8" t="s">
        <v>658</v>
      </c>
      <c r="B148" s="9">
        <v>2018</v>
      </c>
      <c r="C148" s="8" t="str">
        <f>LEFT(B148,3)</f>
        <v>201</v>
      </c>
      <c r="D148" s="8" t="s">
        <v>12</v>
      </c>
      <c r="E148" s="8" t="s">
        <v>659</v>
      </c>
      <c r="F148" s="8" t="s">
        <v>660</v>
      </c>
      <c r="G148" s="8" t="s">
        <v>661</v>
      </c>
      <c r="H148" s="8"/>
      <c r="I148" s="9" t="s">
        <v>662</v>
      </c>
      <c r="J148" s="8" t="s">
        <v>17</v>
      </c>
      <c r="K148" s="9">
        <v>5</v>
      </c>
      <c r="L148" s="10" t="str">
        <f>CONCATENATE(D148,"-",E148)</f>
        <v>Mumbai-IT startup</v>
      </c>
      <c r="M148" s="10" t="str">
        <f ca="1">IFERROR(_xludf.ifs(AND(I148&gt;45000000,OR(D148="Delhi",D148="Banglore",D148="Pune",D148="Mumbai")),"Cat A",AND(I148&gt;4500000,OR(D148="Gurugram",D148="Surat",D148="Jaipur",D148="Hyderabad")),"Cat B"),"Cat C")</f>
        <v>Cat C</v>
      </c>
      <c r="N148" s="10" t="e">
        <f t="array" aca="1" ref="N148" ca="1">_xludf.xlookup(D148,Tier!A:A,Tier!B:B)</f>
        <v>#NAME?</v>
      </c>
      <c r="O148" s="7" t="str">
        <f>CONCATENATE(D148," -",E148)</f>
        <v>Mumbai -IT startup</v>
      </c>
      <c r="P148" s="7" t="str">
        <f>LEFT(B148,3)</f>
        <v>201</v>
      </c>
      <c r="Q148" s="7" t="str">
        <f>IF(AND(I148&gt;4500000,OR(D148="BANGALORE",D148="PUNE",D148="MUMBAI",D148="DELHI")),"CAT A",IF(AND(I148&gt;450000,OR(D148="GURUGRAM",D148="SURAT",D148="JAIPUR",D148="HYDERABAD",)),"CAT B","CAT C"))</f>
        <v>CAT A</v>
      </c>
      <c r="R148" s="7" t="str">
        <f>_xlfn.XLOOKUP('Indian Startups'!D146,Tier!A:A,Tier!B:B)</f>
        <v>Tier 1</v>
      </c>
    </row>
    <row r="149" spans="1:18" ht="14.4" x14ac:dyDescent="0.3">
      <c r="A149" s="8" t="s">
        <v>663</v>
      </c>
      <c r="B149" s="9">
        <v>2018</v>
      </c>
      <c r="C149" s="8" t="str">
        <f>LEFT(B149,3)</f>
        <v>201</v>
      </c>
      <c r="D149" s="8" t="s">
        <v>19</v>
      </c>
      <c r="E149" s="8" t="s">
        <v>115</v>
      </c>
      <c r="F149" s="8" t="s">
        <v>664</v>
      </c>
      <c r="G149" s="8" t="s">
        <v>665</v>
      </c>
      <c r="H149" s="8" t="s">
        <v>666</v>
      </c>
      <c r="I149" s="9" t="s">
        <v>662</v>
      </c>
      <c r="J149" s="8" t="s">
        <v>260</v>
      </c>
      <c r="K149" s="9">
        <v>2</v>
      </c>
      <c r="L149" s="10" t="str">
        <f>CONCATENATE(D149,"-",E149)</f>
        <v>Bangalore-EdTech</v>
      </c>
      <c r="M149" s="10" t="str">
        <f ca="1">IFERROR(_xludf.ifs(AND(I149&gt;45000000,OR(D149="Delhi",D149="Banglore",D149="Pune",D149="Mumbai")),"Cat A",AND(I149&gt;4500000,OR(D149="Gurugram",D149="Surat",D149="Jaipur",D149="Hyderabad")),"Cat B"),"Cat C")</f>
        <v>Cat C</v>
      </c>
      <c r="N149" s="10" t="e">
        <f t="array" aca="1" ref="N149" ca="1">_xludf.xlookup(D149,Tier!A:A,Tier!B:B)</f>
        <v>#NAME?</v>
      </c>
      <c r="O149" s="7" t="str">
        <f>CONCATENATE(D149," -",E149)</f>
        <v>Bangalore -EdTech</v>
      </c>
      <c r="P149" s="7" t="str">
        <f>LEFT(B149,3)</f>
        <v>201</v>
      </c>
      <c r="Q149" s="7" t="str">
        <f>IF(AND(I149&gt;4500000,OR(D149="BANGALORE",D149="PUNE",D149="MUMBAI",D149="DELHI")),"CAT A",IF(AND(I149&gt;450000,OR(D149="GURUGRAM",D149="SURAT",D149="JAIPUR",D149="HYDERABAD",)),"CAT B","CAT C"))</f>
        <v>CAT A</v>
      </c>
      <c r="R149" s="7" t="str">
        <f>_xlfn.XLOOKUP('Indian Startups'!D147,Tier!A:A,Tier!B:B)</f>
        <v>Tier 1</v>
      </c>
    </row>
    <row r="150" spans="1:18" ht="14.4" x14ac:dyDescent="0.3">
      <c r="A150" s="8" t="s">
        <v>3196</v>
      </c>
      <c r="B150" s="9">
        <v>2019</v>
      </c>
      <c r="C150" s="8" t="str">
        <f>LEFT(B150,3)</f>
        <v>201</v>
      </c>
      <c r="D150" s="8" t="s">
        <v>3197</v>
      </c>
      <c r="E150" s="8" t="s">
        <v>300</v>
      </c>
      <c r="F150" s="8" t="s">
        <v>3198</v>
      </c>
      <c r="G150" s="8" t="s">
        <v>3199</v>
      </c>
      <c r="H150" s="8" t="s">
        <v>3200</v>
      </c>
      <c r="I150" s="9" t="s">
        <v>662</v>
      </c>
      <c r="J150" s="8" t="s">
        <v>17</v>
      </c>
      <c r="K150" s="9">
        <v>4</v>
      </c>
      <c r="L150" s="10" t="str">
        <f>CONCATENATE(D150,"-",E150)</f>
        <v>Small Towns, Andhra Pradesh-Retail</v>
      </c>
      <c r="M150" s="10" t="str">
        <f ca="1">IFERROR(_xludf.ifs(AND(I150&gt;45000000,OR(D150="Delhi",D150="Banglore",D150="Pune",D150="Mumbai")),"Cat A",AND(I150&gt;4500000,OR(D150="Gurugram",D150="Surat",D150="Jaipur",D150="Hyderabad")),"Cat B"),"Cat C")</f>
        <v>Cat C</v>
      </c>
      <c r="N150" s="10" t="e">
        <f t="array" aca="1" ref="N150" ca="1">_xludf.xlookup(D150,Tier!A:A,Tier!B:B)</f>
        <v>#NAME?</v>
      </c>
      <c r="O150" s="7" t="str">
        <f>CONCATENATE(D150," -",E150)</f>
        <v>Small Towns, Andhra Pradesh -Retail</v>
      </c>
      <c r="P150" s="7" t="str">
        <f>LEFT(B150,3)</f>
        <v>201</v>
      </c>
      <c r="Q150" s="7" t="str">
        <f>IF(AND(I150&gt;4500000,OR(D150="BANGALORE",D150="PUNE",D150="MUMBAI",D150="DELHI")),"CAT A",IF(AND(I150&gt;450000,OR(D150="GURUGRAM",D150="SURAT",D150="JAIPUR",D150="HYDERABAD",)),"CAT B","CAT C"))</f>
        <v>CAT C</v>
      </c>
      <c r="R150" s="7" t="str">
        <f>_xlfn.XLOOKUP('Indian Startups'!D878,Tier!A:A,Tier!B:B)</f>
        <v>Tier 1</v>
      </c>
    </row>
    <row r="151" spans="1:18" ht="14.4" x14ac:dyDescent="0.3">
      <c r="A151" s="8" t="s">
        <v>667</v>
      </c>
      <c r="B151" s="9">
        <v>2018</v>
      </c>
      <c r="C151" s="8" t="str">
        <f>LEFT(B151,3)</f>
        <v>201</v>
      </c>
      <c r="D151" s="8" t="s">
        <v>12</v>
      </c>
      <c r="E151" s="8" t="s">
        <v>221</v>
      </c>
      <c r="F151" s="8" t="s">
        <v>668</v>
      </c>
      <c r="G151" s="8" t="s">
        <v>669</v>
      </c>
      <c r="H151" s="8" t="s">
        <v>670</v>
      </c>
      <c r="I151" s="9" t="s">
        <v>671</v>
      </c>
      <c r="J151" s="8"/>
      <c r="K151" s="9">
        <v>4</v>
      </c>
      <c r="L151" s="10" t="str">
        <f>CONCATENATE(D151,"-",E151)</f>
        <v>Mumbai-E-commerce</v>
      </c>
      <c r="M151" s="10" t="str">
        <f ca="1">IFERROR(_xludf.ifs(AND(I151&gt;45000000,OR(D151="Delhi",D151="Banglore",D151="Pune",D151="Mumbai")),"Cat A",AND(I151&gt;4500000,OR(D151="Gurugram",D151="Surat",D151="Jaipur",D151="Hyderabad")),"Cat B"),"Cat C")</f>
        <v>Cat C</v>
      </c>
      <c r="N151" s="10" t="e">
        <f t="array" aca="1" ref="N151" ca="1">_xludf.xlookup(D151,Tier!A:A,Tier!B:B)</f>
        <v>#NAME?</v>
      </c>
      <c r="O151" s="7" t="str">
        <f>CONCATENATE(D151," -",E151)</f>
        <v>Mumbai -E-commerce</v>
      </c>
      <c r="P151" s="7" t="str">
        <f>LEFT(B151,3)</f>
        <v>201</v>
      </c>
      <c r="Q151" s="7" t="str">
        <f>IF(AND(I151&gt;4500000,OR(D151="BANGALORE",D151="PUNE",D151="MUMBAI",D151="DELHI")),"CAT A",IF(AND(I151&gt;450000,OR(D151="GURUGRAM",D151="SURAT",D151="JAIPUR",D151="HYDERABAD",)),"CAT B","CAT C"))</f>
        <v>CAT A</v>
      </c>
      <c r="R151" s="7" t="str">
        <f>_xlfn.XLOOKUP('Indian Startups'!D148,Tier!A:A,Tier!B:B)</f>
        <v>Tier 1</v>
      </c>
    </row>
    <row r="152" spans="1:18" ht="14.4" x14ac:dyDescent="0.3">
      <c r="A152" s="8" t="s">
        <v>672</v>
      </c>
      <c r="B152" s="9">
        <v>2019</v>
      </c>
      <c r="C152" s="8" t="str">
        <f>LEFT(B152,3)</f>
        <v>201</v>
      </c>
      <c r="D152" s="8" t="s">
        <v>19</v>
      </c>
      <c r="E152" s="8" t="s">
        <v>673</v>
      </c>
      <c r="F152" s="8" t="s">
        <v>674</v>
      </c>
      <c r="G152" s="8" t="s">
        <v>675</v>
      </c>
      <c r="H152" s="8" t="s">
        <v>676</v>
      </c>
      <c r="I152" s="9" t="s">
        <v>677</v>
      </c>
      <c r="J152" s="8" t="s">
        <v>17</v>
      </c>
      <c r="K152" s="9">
        <v>3</v>
      </c>
      <c r="L152" s="10" t="str">
        <f>CONCATENATE(D152,"-",E152)</f>
        <v>Bangalore-SpaceTech</v>
      </c>
      <c r="M152" s="10" t="str">
        <f ca="1">IFERROR(_xludf.ifs(AND(I152&gt;45000000,OR(D152="Delhi",D152="Banglore",D152="Pune",D152="Mumbai")),"Cat A",AND(I152&gt;4500000,OR(D152="Gurugram",D152="Surat",D152="Jaipur",D152="Hyderabad")),"Cat B"),"Cat C")</f>
        <v>Cat C</v>
      </c>
      <c r="N152" s="10" t="e">
        <f t="array" aca="1" ref="N152" ca="1">_xludf.xlookup(D152,Tier!A:A,Tier!B:B)</f>
        <v>#NAME?</v>
      </c>
      <c r="O152" s="7" t="str">
        <f>CONCATENATE(D152," -",E152)</f>
        <v>Bangalore -SpaceTech</v>
      </c>
      <c r="P152" s="7" t="str">
        <f>LEFT(B152,3)</f>
        <v>201</v>
      </c>
      <c r="Q152" s="7" t="str">
        <f>IF(AND(I152&gt;4500000,OR(D152="BANGALORE",D152="PUNE",D152="MUMBAI",D152="DELHI")),"CAT A",IF(AND(I152&gt;450000,OR(D152="GURUGRAM",D152="SURAT",D152="JAIPUR",D152="HYDERABAD",)),"CAT B","CAT C"))</f>
        <v>CAT A</v>
      </c>
      <c r="R152" s="7" t="str">
        <f>_xlfn.XLOOKUP('Indian Startups'!D149,Tier!A:A,Tier!B:B)</f>
        <v>Tier 1</v>
      </c>
    </row>
    <row r="153" spans="1:18" ht="14.4" x14ac:dyDescent="0.3">
      <c r="A153" s="8" t="s">
        <v>678</v>
      </c>
      <c r="B153" s="9">
        <v>2017</v>
      </c>
      <c r="C153" s="8" t="str">
        <f>LEFT(B153,3)</f>
        <v>201</v>
      </c>
      <c r="D153" s="8" t="s">
        <v>68</v>
      </c>
      <c r="E153" s="8" t="s">
        <v>679</v>
      </c>
      <c r="F153" s="8" t="s">
        <v>680</v>
      </c>
      <c r="G153" s="8" t="s">
        <v>681</v>
      </c>
      <c r="H153" s="8" t="s">
        <v>682</v>
      </c>
      <c r="I153" s="9" t="s">
        <v>683</v>
      </c>
      <c r="J153" s="8"/>
      <c r="K153" s="9">
        <v>1</v>
      </c>
      <c r="L153" s="10" t="str">
        <f>CONCATENATE(D153,"-",E153)</f>
        <v>Noida-EV startup</v>
      </c>
      <c r="M153" s="10" t="str">
        <f ca="1">IFERROR(_xludf.ifs(AND(I153&gt;45000000,OR(D153="Delhi",D153="Banglore",D153="Pune",D153="Mumbai")),"Cat A",AND(I153&gt;4500000,OR(D153="Gurugram",D153="Surat",D153="Jaipur",D153="Hyderabad")),"Cat B"),"Cat C")</f>
        <v>Cat C</v>
      </c>
      <c r="N153" s="10" t="e">
        <f t="array" aca="1" ref="N153" ca="1">_xludf.xlookup(D153,Tier!A:A,Tier!B:B)</f>
        <v>#NAME?</v>
      </c>
      <c r="O153" s="7" t="str">
        <f>CONCATENATE(D153," -",E153)</f>
        <v>Noida -EV startup</v>
      </c>
      <c r="P153" s="7" t="str">
        <f>LEFT(B153,3)</f>
        <v>201</v>
      </c>
      <c r="Q153" s="7" t="str">
        <f>IF(AND(I153&gt;4500000,OR(D153="BANGALORE",D153="PUNE",D153="MUMBAI",D153="DELHI")),"CAT A",IF(AND(I153&gt;450000,OR(D153="GURUGRAM",D153="SURAT",D153="JAIPUR",D153="HYDERABAD",)),"CAT B","CAT C"))</f>
        <v>CAT C</v>
      </c>
      <c r="R153" s="7">
        <f>_xlfn.XLOOKUP('Indian Startups'!D150,Tier!A:A,Tier!B:B)</f>
        <v>0</v>
      </c>
    </row>
    <row r="154" spans="1:18" ht="14.4" x14ac:dyDescent="0.3">
      <c r="A154" s="8" t="s">
        <v>684</v>
      </c>
      <c r="B154" s="9">
        <v>2014</v>
      </c>
      <c r="C154" s="8" t="str">
        <f>LEFT(B154,3)</f>
        <v>201</v>
      </c>
      <c r="D154" s="8" t="s">
        <v>12</v>
      </c>
      <c r="E154" s="8" t="s">
        <v>230</v>
      </c>
      <c r="F154" s="8" t="s">
        <v>685</v>
      </c>
      <c r="G154" s="8" t="s">
        <v>686</v>
      </c>
      <c r="H154" s="8" t="s">
        <v>687</v>
      </c>
      <c r="I154" s="9" t="s">
        <v>683</v>
      </c>
      <c r="J154" s="8"/>
      <c r="K154" s="9">
        <v>1</v>
      </c>
      <c r="L154" s="10" t="str">
        <f>CONCATENATE(D154,"-",E154)</f>
        <v>Mumbai-IT</v>
      </c>
      <c r="M154" s="10" t="str">
        <f ca="1">IFERROR(_xludf.ifs(AND(I154&gt;45000000,OR(D154="Delhi",D154="Banglore",D154="Pune",D154="Mumbai")),"Cat A",AND(I154&gt;4500000,OR(D154="Gurugram",D154="Surat",D154="Jaipur",D154="Hyderabad")),"Cat B"),"Cat C")</f>
        <v>Cat C</v>
      </c>
      <c r="N154" s="10" t="e">
        <f t="array" aca="1" ref="N154" ca="1">_xludf.xlookup(D154,Tier!A:A,Tier!B:B)</f>
        <v>#NAME?</v>
      </c>
      <c r="O154" s="7" t="str">
        <f>CONCATENATE(D154," -",E154)</f>
        <v>Mumbai -IT</v>
      </c>
      <c r="P154" s="7" t="str">
        <f>LEFT(B154,3)</f>
        <v>201</v>
      </c>
      <c r="Q154" s="7" t="str">
        <f>IF(AND(I154&gt;4500000,OR(D154="BANGALORE",D154="PUNE",D154="MUMBAI",D154="DELHI")),"CAT A",IF(AND(I154&gt;450000,OR(D154="GURUGRAM",D154="SURAT",D154="JAIPUR",D154="HYDERABAD",)),"CAT B","CAT C"))</f>
        <v>CAT A</v>
      </c>
      <c r="R154" s="7" t="str">
        <f>_xlfn.XLOOKUP('Indian Startups'!D151,Tier!A:A,Tier!B:B)</f>
        <v>Tier 1</v>
      </c>
    </row>
    <row r="155" spans="1:18" ht="14.4" x14ac:dyDescent="0.3">
      <c r="A155" s="8" t="s">
        <v>688</v>
      </c>
      <c r="B155" s="9">
        <v>2012</v>
      </c>
      <c r="C155" s="8" t="str">
        <f>LEFT(B155,3)</f>
        <v>201</v>
      </c>
      <c r="D155" s="8" t="s">
        <v>689</v>
      </c>
      <c r="E155" s="8" t="s">
        <v>690</v>
      </c>
      <c r="F155" s="8" t="s">
        <v>691</v>
      </c>
      <c r="G155" s="8" t="s">
        <v>692</v>
      </c>
      <c r="H155" s="8" t="s">
        <v>693</v>
      </c>
      <c r="I155" s="9" t="s">
        <v>683</v>
      </c>
      <c r="J155" s="8" t="s">
        <v>694</v>
      </c>
      <c r="K155" s="9">
        <v>1</v>
      </c>
      <c r="L155" s="10" t="str">
        <f>CONCATENATE(D155,"-",E155)</f>
        <v>Gurgaon-Hospitality</v>
      </c>
      <c r="M155" s="10" t="str">
        <f ca="1">IFERROR(_xludf.ifs(AND(I155&gt;45000000,OR(D155="Delhi",D155="Banglore",D155="Pune",D155="Mumbai")),"Cat A",AND(I155&gt;4500000,OR(D155="Gurugram",D155="Surat",D155="Jaipur",D155="Hyderabad")),"Cat B"),"Cat C")</f>
        <v>Cat C</v>
      </c>
      <c r="N155" s="10" t="e">
        <f t="array" aca="1" ref="N155" ca="1">_xludf.xlookup(D155,Tier!A:A,Tier!B:B)</f>
        <v>#NAME?</v>
      </c>
      <c r="O155" s="7" t="str">
        <f>CONCATENATE(D155," -",E155)</f>
        <v>Gurgaon -Hospitality</v>
      </c>
      <c r="P155" s="7" t="str">
        <f>LEFT(B155,3)</f>
        <v>201</v>
      </c>
      <c r="Q155" s="7" t="str">
        <f>IF(AND(I155&gt;4500000,OR(D155="BANGALORE",D155="PUNE",D155="MUMBAI",D155="DELHI")),"CAT A",IF(AND(I155&gt;450000,OR(D155="GURUGRAM",D155="SURAT",D155="JAIPUR",D155="HYDERABAD",)),"CAT B","CAT C"))</f>
        <v>CAT C</v>
      </c>
      <c r="R155" s="7" t="str">
        <f>_xlfn.XLOOKUP('Indian Startups'!D152,Tier!A:A,Tier!B:B)</f>
        <v>Tier 1</v>
      </c>
    </row>
    <row r="156" spans="1:18" ht="14.4" x14ac:dyDescent="0.3">
      <c r="A156" s="8" t="s">
        <v>695</v>
      </c>
      <c r="B156" s="9">
        <v>2015</v>
      </c>
      <c r="C156" s="8" t="str">
        <f>LEFT(B156,3)</f>
        <v>201</v>
      </c>
      <c r="D156" s="8" t="s">
        <v>356</v>
      </c>
      <c r="E156" s="8" t="s">
        <v>221</v>
      </c>
      <c r="F156" s="8" t="s">
        <v>696</v>
      </c>
      <c r="G156" s="8" t="s">
        <v>697</v>
      </c>
      <c r="H156" s="8" t="s">
        <v>698</v>
      </c>
      <c r="I156" s="9" t="s">
        <v>210</v>
      </c>
      <c r="J156" s="8" t="s">
        <v>652</v>
      </c>
      <c r="K156" s="9">
        <v>5</v>
      </c>
      <c r="L156" s="10" t="str">
        <f>CONCATENATE(D156,"-",E156)</f>
        <v>Pune-E-commerce</v>
      </c>
      <c r="M156" s="10" t="str">
        <f ca="1">IFERROR(_xludf.ifs(AND(I156&gt;45000000,OR(D156="Delhi",D156="Banglore",D156="Pune",D156="Mumbai")),"Cat A",AND(I156&gt;4500000,OR(D156="Gurugram",D156="Surat",D156="Jaipur",D156="Hyderabad")),"Cat B"),"Cat C")</f>
        <v>Cat C</v>
      </c>
      <c r="N156" s="10" t="e">
        <f t="array" aca="1" ref="N156" ca="1">_xludf.xlookup(D156,Tier!A:A,Tier!B:B)</f>
        <v>#NAME?</v>
      </c>
      <c r="O156" s="7" t="str">
        <f>CONCATENATE(D156," -",E156)</f>
        <v>Pune -E-commerce</v>
      </c>
      <c r="P156" s="7" t="str">
        <f>LEFT(B156,3)</f>
        <v>201</v>
      </c>
      <c r="Q156" s="7" t="str">
        <f>IF(AND(I156&gt;4500000,OR(D156="BANGALORE",D156="PUNE",D156="MUMBAI",D156="DELHI")),"CAT A",IF(AND(I156&gt;450000,OR(D156="GURUGRAM",D156="SURAT",D156="JAIPUR",D156="HYDERABAD",)),"CAT B","CAT C"))</f>
        <v>CAT A</v>
      </c>
      <c r="R156" s="7" t="str">
        <f>_xlfn.XLOOKUP('Indian Startups'!D153,Tier!A:A,Tier!B:B)</f>
        <v>Tier 1</v>
      </c>
    </row>
    <row r="157" spans="1:18" ht="14.4" x14ac:dyDescent="0.3">
      <c r="A157" s="8" t="s">
        <v>699</v>
      </c>
      <c r="B157" s="9">
        <v>2018</v>
      </c>
      <c r="C157" s="8" t="str">
        <f>LEFT(B157,3)</f>
        <v>201</v>
      </c>
      <c r="D157" s="8" t="s">
        <v>19</v>
      </c>
      <c r="E157" s="8" t="s">
        <v>38</v>
      </c>
      <c r="F157" s="8" t="s">
        <v>700</v>
      </c>
      <c r="G157" s="8" t="s">
        <v>701</v>
      </c>
      <c r="H157" s="8" t="s">
        <v>702</v>
      </c>
      <c r="I157" s="9" t="s">
        <v>210</v>
      </c>
      <c r="J157" s="8" t="s">
        <v>17</v>
      </c>
      <c r="K157" s="9">
        <v>3</v>
      </c>
      <c r="L157" s="10" t="str">
        <f>CONCATENATE(D157,"-",E157)</f>
        <v>Bangalore-FinTech</v>
      </c>
      <c r="M157" s="10" t="str">
        <f ca="1">IFERROR(_xludf.ifs(AND(I157&gt;45000000,OR(D157="Delhi",D157="Banglore",D157="Pune",D157="Mumbai")),"Cat A",AND(I157&gt;4500000,OR(D157="Gurugram",D157="Surat",D157="Jaipur",D157="Hyderabad")),"Cat B"),"Cat C")</f>
        <v>Cat C</v>
      </c>
      <c r="N157" s="10" t="e">
        <f t="array" aca="1" ref="N157" ca="1">_xludf.xlookup(D157,Tier!A:A,Tier!B:B)</f>
        <v>#NAME?</v>
      </c>
      <c r="O157" s="7" t="str">
        <f>CONCATENATE(D157," -",E157)</f>
        <v>Bangalore -FinTech</v>
      </c>
      <c r="P157" s="7" t="str">
        <f>LEFT(B157,3)</f>
        <v>201</v>
      </c>
      <c r="Q157" s="7" t="str">
        <f>IF(AND(I157&gt;4500000,OR(D157="BANGALORE",D157="PUNE",D157="MUMBAI",D157="DELHI")),"CAT A",IF(AND(I157&gt;450000,OR(D157="GURUGRAM",D157="SURAT",D157="JAIPUR",D157="HYDERABAD",)),"CAT B","CAT C"))</f>
        <v>CAT A</v>
      </c>
      <c r="R157" s="7" t="str">
        <f>_xlfn.XLOOKUP('Indian Startups'!D154,Tier!A:A,Tier!B:B)</f>
        <v>Tier 1</v>
      </c>
    </row>
    <row r="158" spans="1:18" ht="14.4" x14ac:dyDescent="0.3">
      <c r="A158" s="8" t="s">
        <v>703</v>
      </c>
      <c r="B158" s="9">
        <v>2014</v>
      </c>
      <c r="C158" s="8" t="str">
        <f>LEFT(B158,3)</f>
        <v>201</v>
      </c>
      <c r="D158" s="8" t="s">
        <v>19</v>
      </c>
      <c r="E158" s="8" t="s">
        <v>704</v>
      </c>
      <c r="F158" s="8" t="s">
        <v>705</v>
      </c>
      <c r="G158" s="8" t="s">
        <v>706</v>
      </c>
      <c r="H158" s="8" t="s">
        <v>707</v>
      </c>
      <c r="I158" s="9" t="s">
        <v>708</v>
      </c>
      <c r="J158" s="8" t="s">
        <v>17</v>
      </c>
      <c r="K158" s="9">
        <v>4</v>
      </c>
      <c r="L158" s="10" t="str">
        <f>CONCATENATE(D158,"-",E158)</f>
        <v>Bangalore-Helathcare</v>
      </c>
      <c r="M158" s="10" t="str">
        <f ca="1">IFERROR(_xludf.ifs(AND(I158&gt;45000000,OR(D158="Delhi",D158="Banglore",D158="Pune",D158="Mumbai")),"Cat A",AND(I158&gt;4500000,OR(D158="Gurugram",D158="Surat",D158="Jaipur",D158="Hyderabad")),"Cat B"),"Cat C")</f>
        <v>Cat C</v>
      </c>
      <c r="N158" s="10" t="e">
        <f t="array" aca="1" ref="N158" ca="1">_xludf.xlookup(D158,Tier!A:A,Tier!B:B)</f>
        <v>#NAME?</v>
      </c>
      <c r="O158" s="7" t="str">
        <f>CONCATENATE(D158," -",E158)</f>
        <v>Bangalore -Helathcare</v>
      </c>
      <c r="P158" s="7" t="str">
        <f>LEFT(B158,3)</f>
        <v>201</v>
      </c>
      <c r="Q158" s="7" t="str">
        <f>IF(AND(I158&gt;4500000,OR(D158="BANGALORE",D158="PUNE",D158="MUMBAI",D158="DELHI")),"CAT A",IF(AND(I158&gt;450000,OR(D158="GURUGRAM",D158="SURAT",D158="JAIPUR",D158="HYDERABAD",)),"CAT B","CAT C"))</f>
        <v>CAT A</v>
      </c>
      <c r="R158" s="7" t="str">
        <f>_xlfn.XLOOKUP('Indian Startups'!D156,Tier!A:A,Tier!B:B)</f>
        <v>Tier 1</v>
      </c>
    </row>
    <row r="159" spans="1:18" ht="14.4" x14ac:dyDescent="0.3">
      <c r="A159" s="8" t="s">
        <v>709</v>
      </c>
      <c r="B159" s="9">
        <v>2016</v>
      </c>
      <c r="C159" s="8" t="str">
        <f>LEFT(B159,3)</f>
        <v>201</v>
      </c>
      <c r="D159" s="8" t="s">
        <v>162</v>
      </c>
      <c r="E159" s="8" t="s">
        <v>221</v>
      </c>
      <c r="F159" s="8" t="s">
        <v>710</v>
      </c>
      <c r="G159" s="8" t="s">
        <v>711</v>
      </c>
      <c r="H159" s="8" t="s">
        <v>712</v>
      </c>
      <c r="I159" s="9" t="s">
        <v>708</v>
      </c>
      <c r="J159" s="8" t="s">
        <v>260</v>
      </c>
      <c r="K159" s="9">
        <v>4</v>
      </c>
      <c r="L159" s="10" t="str">
        <f>CONCATENATE(D159,"-",E159)</f>
        <v>Hyderabad-E-commerce</v>
      </c>
      <c r="M159" s="10" t="str">
        <f ca="1">IFERROR(_xludf.ifs(AND(I159&gt;45000000,OR(D159="Delhi",D159="Banglore",D159="Pune",D159="Mumbai")),"Cat A",AND(I159&gt;4500000,OR(D159="Gurugram",D159="Surat",D159="Jaipur",D159="Hyderabad")),"Cat B"),"Cat C")</f>
        <v>Cat C</v>
      </c>
      <c r="N159" s="10" t="e">
        <f t="array" aca="1" ref="N159" ca="1">_xludf.xlookup(D159,Tier!A:A,Tier!B:B)</f>
        <v>#NAME?</v>
      </c>
      <c r="O159" s="7" t="str">
        <f>CONCATENATE(D159," -",E159)</f>
        <v>Hyderabad -E-commerce</v>
      </c>
      <c r="P159" s="7" t="str">
        <f>LEFT(B159,3)</f>
        <v>201</v>
      </c>
      <c r="Q159" s="7" t="str">
        <f>IF(AND(I159&gt;4500000,OR(D159="BANGALORE",D159="PUNE",D159="MUMBAI",D159="DELHI")),"CAT A",IF(AND(I159&gt;450000,OR(D159="GURUGRAM",D159="SURAT",D159="JAIPUR",D159="HYDERABAD",)),"CAT B","CAT C"))</f>
        <v>CAT B</v>
      </c>
      <c r="R159" s="7" t="str">
        <f>_xlfn.XLOOKUP('Indian Startups'!D157,Tier!A:A,Tier!B:B)</f>
        <v>Tier 1</v>
      </c>
    </row>
    <row r="160" spans="1:18" ht="14.4" x14ac:dyDescent="0.3">
      <c r="A160" s="8" t="s">
        <v>713</v>
      </c>
      <c r="B160" s="9">
        <v>2015</v>
      </c>
      <c r="C160" s="8" t="str">
        <f>LEFT(B160,3)</f>
        <v>201</v>
      </c>
      <c r="D160" s="8" t="s">
        <v>49</v>
      </c>
      <c r="E160" s="8" t="s">
        <v>714</v>
      </c>
      <c r="F160" s="8" t="s">
        <v>715</v>
      </c>
      <c r="G160" s="8" t="s">
        <v>716</v>
      </c>
      <c r="H160" s="8" t="s">
        <v>717</v>
      </c>
      <c r="I160" s="9" t="s">
        <v>718</v>
      </c>
      <c r="J160" s="8"/>
      <c r="K160" s="9">
        <v>5</v>
      </c>
      <c r="L160" s="10" t="str">
        <f>CONCATENATE(D160,"-",E160)</f>
        <v>New Delhi-Mobility</v>
      </c>
      <c r="M160" s="10" t="str">
        <f ca="1">IFERROR(_xludf.ifs(AND(I160&gt;45000000,OR(D160="Delhi",D160="Banglore",D160="Pune",D160="Mumbai")),"Cat A",AND(I160&gt;4500000,OR(D160="Gurugram",D160="Surat",D160="Jaipur",D160="Hyderabad")),"Cat B"),"Cat C")</f>
        <v>Cat C</v>
      </c>
      <c r="N160" s="10" t="e">
        <f t="array" aca="1" ref="N160" ca="1">_xludf.xlookup(D160,Tier!A:A,Tier!B:B)</f>
        <v>#NAME?</v>
      </c>
      <c r="O160" s="7" t="str">
        <f>CONCATENATE(D160," -",E160)</f>
        <v>New Delhi -Mobility</v>
      </c>
      <c r="P160" s="7" t="str">
        <f>LEFT(B160,3)</f>
        <v>201</v>
      </c>
      <c r="Q160" s="7" t="str">
        <f>IF(AND(I160&gt;4500000,OR(D160="BANGALORE",D160="PUNE",D160="MUMBAI",D160="DELHI")),"CAT A",IF(AND(I160&gt;450000,OR(D160="GURUGRAM",D160="SURAT",D160="JAIPUR",D160="HYDERABAD",)),"CAT B","CAT C"))</f>
        <v>CAT C</v>
      </c>
      <c r="R160" s="7" t="str">
        <f>_xlfn.XLOOKUP('Indian Startups'!D158,Tier!A:A,Tier!B:B)</f>
        <v>Tier 1</v>
      </c>
    </row>
    <row r="161" spans="1:18" ht="14.4" x14ac:dyDescent="0.3">
      <c r="A161" s="8" t="s">
        <v>719</v>
      </c>
      <c r="B161" s="9">
        <v>2015</v>
      </c>
      <c r="C161" s="8" t="str">
        <f>LEFT(B161,3)</f>
        <v>201</v>
      </c>
      <c r="D161" s="8" t="s">
        <v>12</v>
      </c>
      <c r="E161" s="8" t="s">
        <v>720</v>
      </c>
      <c r="F161" s="8" t="s">
        <v>721</v>
      </c>
      <c r="G161" s="8" t="s">
        <v>722</v>
      </c>
      <c r="H161" s="8" t="s">
        <v>723</v>
      </c>
      <c r="I161" s="9" t="s">
        <v>718</v>
      </c>
      <c r="J161" s="8"/>
      <c r="K161" s="9">
        <v>4</v>
      </c>
      <c r="L161" s="10" t="str">
        <f>CONCATENATE(D161,"-",E161)</f>
        <v>Mumbai-Robotics</v>
      </c>
      <c r="M161" s="10" t="str">
        <f ca="1">IFERROR(_xludf.ifs(AND(I161&gt;45000000,OR(D161="Delhi",D161="Banglore",D161="Pune",D161="Mumbai")),"Cat A",AND(I161&gt;4500000,OR(D161="Gurugram",D161="Surat",D161="Jaipur",D161="Hyderabad")),"Cat B"),"Cat C")</f>
        <v>Cat C</v>
      </c>
      <c r="N161" s="10" t="e">
        <f t="array" aca="1" ref="N161" ca="1">_xludf.xlookup(D161,Tier!A:A,Tier!B:B)</f>
        <v>#NAME?</v>
      </c>
      <c r="O161" s="7" t="str">
        <f>CONCATENATE(D161," -",E161)</f>
        <v>Mumbai -Robotics</v>
      </c>
      <c r="P161" s="7" t="str">
        <f>LEFT(B161,3)</f>
        <v>201</v>
      </c>
      <c r="Q161" s="7" t="str">
        <f>IF(AND(I161&gt;4500000,OR(D161="BANGALORE",D161="PUNE",D161="MUMBAI",D161="DELHI")),"CAT A",IF(AND(I161&gt;450000,OR(D161="GURUGRAM",D161="SURAT",D161="JAIPUR",D161="HYDERABAD",)),"CAT B","CAT C"))</f>
        <v>CAT A</v>
      </c>
      <c r="R161" s="7" t="str">
        <f>_xlfn.XLOOKUP('Indian Startups'!D160,Tier!A:A,Tier!B:B)</f>
        <v>Tier 1</v>
      </c>
    </row>
    <row r="162" spans="1:18" ht="14.4" x14ac:dyDescent="0.3">
      <c r="A162" s="8" t="s">
        <v>724</v>
      </c>
      <c r="B162" s="9">
        <v>2016</v>
      </c>
      <c r="C162" s="8" t="str">
        <f>LEFT(B162,3)</f>
        <v>201</v>
      </c>
      <c r="D162" s="8" t="s">
        <v>49</v>
      </c>
      <c r="E162" s="8" t="s">
        <v>56</v>
      </c>
      <c r="F162" s="8" t="s">
        <v>725</v>
      </c>
      <c r="G162" s="8" t="s">
        <v>726</v>
      </c>
      <c r="H162" s="8" t="s">
        <v>727</v>
      </c>
      <c r="I162" s="9" t="s">
        <v>718</v>
      </c>
      <c r="J162" s="8"/>
      <c r="K162" s="9">
        <v>4</v>
      </c>
      <c r="L162" s="10" t="str">
        <f>CONCATENATE(D162,"-",E162)</f>
        <v>New Delhi-Electronics</v>
      </c>
      <c r="M162" s="10" t="str">
        <f ca="1">IFERROR(_xludf.ifs(AND(I162&gt;45000000,OR(D162="Delhi",D162="Banglore",D162="Pune",D162="Mumbai")),"Cat A",AND(I162&gt;4500000,OR(D162="Gurugram",D162="Surat",D162="Jaipur",D162="Hyderabad")),"Cat B"),"Cat C")</f>
        <v>Cat C</v>
      </c>
      <c r="N162" s="10" t="e">
        <f t="array" aca="1" ref="N162" ca="1">_xludf.xlookup(D162,Tier!A:A,Tier!B:B)</f>
        <v>#NAME?</v>
      </c>
      <c r="O162" s="7" t="str">
        <f>CONCATENATE(D162," -",E162)</f>
        <v>New Delhi -Electronics</v>
      </c>
      <c r="P162" s="7" t="str">
        <f>LEFT(B162,3)</f>
        <v>201</v>
      </c>
      <c r="Q162" s="7" t="str">
        <f>IF(AND(I162&gt;4500000,OR(D162="BANGALORE",D162="PUNE",D162="MUMBAI",D162="DELHI")),"CAT A",IF(AND(I162&gt;450000,OR(D162="GURUGRAM",D162="SURAT",D162="JAIPUR",D162="HYDERABAD",)),"CAT B","CAT C"))</f>
        <v>CAT C</v>
      </c>
      <c r="R162" s="7" t="str">
        <f>_xlfn.XLOOKUP('Indian Startups'!D161,Tier!A:A,Tier!B:B)</f>
        <v>Tier 1</v>
      </c>
    </row>
    <row r="163" spans="1:18" ht="14.4" x14ac:dyDescent="0.3">
      <c r="A163" s="8" t="s">
        <v>728</v>
      </c>
      <c r="B163" s="9">
        <v>2011</v>
      </c>
      <c r="C163" s="8" t="str">
        <f>LEFT(B163,3)</f>
        <v>201</v>
      </c>
      <c r="D163" s="8" t="s">
        <v>19</v>
      </c>
      <c r="E163" s="8" t="s">
        <v>38</v>
      </c>
      <c r="F163" s="8" t="s">
        <v>729</v>
      </c>
      <c r="G163" s="8" t="s">
        <v>730</v>
      </c>
      <c r="H163" s="8" t="s">
        <v>731</v>
      </c>
      <c r="I163" s="9" t="s">
        <v>718</v>
      </c>
      <c r="J163" s="8"/>
      <c r="K163" s="9">
        <v>3</v>
      </c>
      <c r="L163" s="10" t="str">
        <f>CONCATENATE(D163,"-",E163)</f>
        <v>Bangalore-FinTech</v>
      </c>
      <c r="M163" s="10" t="str">
        <f ca="1">IFERROR(_xludf.ifs(AND(I163&gt;45000000,OR(D163="Delhi",D163="Banglore",D163="Pune",D163="Mumbai")),"Cat A",AND(I163&gt;4500000,OR(D163="Gurugram",D163="Surat",D163="Jaipur",D163="Hyderabad")),"Cat B"),"Cat C")</f>
        <v>Cat C</v>
      </c>
      <c r="N163" s="10" t="e">
        <f t="array" aca="1" ref="N163" ca="1">_xludf.xlookup(D163,Tier!A:A,Tier!B:B)</f>
        <v>#NAME?</v>
      </c>
      <c r="O163" s="7" t="str">
        <f>CONCATENATE(D163," -",E163)</f>
        <v>Bangalore -FinTech</v>
      </c>
      <c r="P163" s="7" t="str">
        <f>LEFT(B163,3)</f>
        <v>201</v>
      </c>
      <c r="Q163" s="7" t="str">
        <f>IF(AND(I163&gt;4500000,OR(D163="BANGALORE",D163="PUNE",D163="MUMBAI",D163="DELHI")),"CAT A",IF(AND(I163&gt;450000,OR(D163="GURUGRAM",D163="SURAT",D163="JAIPUR",D163="HYDERABAD",)),"CAT B","CAT C"))</f>
        <v>CAT A</v>
      </c>
      <c r="R163" s="7" t="str">
        <f>_xlfn.XLOOKUP('Indian Startups'!D162,Tier!A:A,Tier!B:B)</f>
        <v>Tier 1</v>
      </c>
    </row>
    <row r="164" spans="1:18" ht="14.4" x14ac:dyDescent="0.3">
      <c r="A164" s="8" t="s">
        <v>732</v>
      </c>
      <c r="B164" s="9">
        <v>2018</v>
      </c>
      <c r="C164" s="8" t="str">
        <f>LEFT(B164,3)</f>
        <v>201</v>
      </c>
      <c r="D164" s="8" t="s">
        <v>12</v>
      </c>
      <c r="E164" s="8" t="s">
        <v>733</v>
      </c>
      <c r="F164" s="8" t="s">
        <v>734</v>
      </c>
      <c r="G164" s="8" t="s">
        <v>735</v>
      </c>
      <c r="H164" s="8" t="s">
        <v>736</v>
      </c>
      <c r="I164" s="9" t="s">
        <v>718</v>
      </c>
      <c r="J164" s="8"/>
      <c r="K164" s="9">
        <v>2</v>
      </c>
      <c r="L164" s="10" t="str">
        <f>CONCATENATE(D164,"-",E164)</f>
        <v>Mumbai-Personal Care</v>
      </c>
      <c r="M164" s="10" t="str">
        <f ca="1">IFERROR(_xludf.ifs(AND(I164&gt;45000000,OR(D164="Delhi",D164="Banglore",D164="Pune",D164="Mumbai")),"Cat A",AND(I164&gt;4500000,OR(D164="Gurugram",D164="Surat",D164="Jaipur",D164="Hyderabad")),"Cat B"),"Cat C")</f>
        <v>Cat C</v>
      </c>
      <c r="N164" s="10" t="e">
        <f t="array" aca="1" ref="N164" ca="1">_xludf.xlookup(D164,Tier!A:A,Tier!B:B)</f>
        <v>#NAME?</v>
      </c>
      <c r="O164" s="7" t="str">
        <f>CONCATENATE(D164," -",E164)</f>
        <v>Mumbai -Personal Care</v>
      </c>
      <c r="P164" s="7" t="str">
        <f>LEFT(B164,3)</f>
        <v>201</v>
      </c>
      <c r="Q164" s="7" t="str">
        <f>IF(AND(I164&gt;4500000,OR(D164="BANGALORE",D164="PUNE",D164="MUMBAI",D164="DELHI")),"CAT A",IF(AND(I164&gt;450000,OR(D164="GURUGRAM",D164="SURAT",D164="JAIPUR",D164="HYDERABAD",)),"CAT B","CAT C"))</f>
        <v>CAT A</v>
      </c>
      <c r="R164" s="7" t="str">
        <f>_xlfn.XLOOKUP('Indian Startups'!D163,Tier!A:A,Tier!B:B)</f>
        <v>Tier 1</v>
      </c>
    </row>
    <row r="165" spans="1:18" ht="14.4" x14ac:dyDescent="0.3">
      <c r="A165" s="8" t="s">
        <v>737</v>
      </c>
      <c r="B165" s="9">
        <v>2016</v>
      </c>
      <c r="C165" s="8" t="str">
        <f>LEFT(B165,3)</f>
        <v>201</v>
      </c>
      <c r="D165" s="8" t="s">
        <v>49</v>
      </c>
      <c r="E165" s="8" t="s">
        <v>579</v>
      </c>
      <c r="F165" s="8" t="s">
        <v>738</v>
      </c>
      <c r="G165" s="8" t="s">
        <v>739</v>
      </c>
      <c r="H165" s="8" t="s">
        <v>740</v>
      </c>
      <c r="I165" s="9" t="s">
        <v>718</v>
      </c>
      <c r="J165" s="8"/>
      <c r="K165" s="9">
        <v>1</v>
      </c>
      <c r="L165" s="10" t="str">
        <f>CONCATENATE(D165,"-",E165)</f>
        <v>New Delhi-Fashion and lifestyle</v>
      </c>
      <c r="M165" s="10" t="str">
        <f ca="1">IFERROR(_xludf.ifs(AND(I165&gt;45000000,OR(D165="Delhi",D165="Banglore",D165="Pune",D165="Mumbai")),"Cat A",AND(I165&gt;4500000,OR(D165="Gurugram",D165="Surat",D165="Jaipur",D165="Hyderabad")),"Cat B"),"Cat C")</f>
        <v>Cat C</v>
      </c>
      <c r="N165" s="10" t="e">
        <f t="array" aca="1" ref="N165" ca="1">_xludf.xlookup(D165,Tier!A:A,Tier!B:B)</f>
        <v>#NAME?</v>
      </c>
      <c r="O165" s="7" t="str">
        <f>CONCATENATE(D165," -",E165)</f>
        <v>New Delhi -Fashion and lifestyle</v>
      </c>
      <c r="P165" s="7" t="str">
        <f>LEFT(B165,3)</f>
        <v>201</v>
      </c>
      <c r="Q165" s="7" t="str">
        <f>IF(AND(I165&gt;4500000,OR(D165="BANGALORE",D165="PUNE",D165="MUMBAI",D165="DELHI")),"CAT A",IF(AND(I165&gt;450000,OR(D165="GURUGRAM",D165="SURAT",D165="JAIPUR",D165="HYDERABAD",)),"CAT B","CAT C"))</f>
        <v>CAT C</v>
      </c>
      <c r="R165" s="7" t="str">
        <f>_xlfn.XLOOKUP('Indian Startups'!D164,Tier!A:A,Tier!B:B)</f>
        <v>Tier 1</v>
      </c>
    </row>
    <row r="166" spans="1:18" ht="14.4" x14ac:dyDescent="0.3">
      <c r="A166" s="8" t="s">
        <v>3101</v>
      </c>
      <c r="B166" s="9">
        <v>2017</v>
      </c>
      <c r="C166" s="8" t="str">
        <f>LEFT(B166,3)</f>
        <v>201</v>
      </c>
      <c r="D166" s="8" t="s">
        <v>3072</v>
      </c>
      <c r="E166" s="8" t="s">
        <v>38</v>
      </c>
      <c r="F166" s="8" t="s">
        <v>3102</v>
      </c>
      <c r="G166" s="8" t="s">
        <v>3103</v>
      </c>
      <c r="H166" s="8" t="s">
        <v>3104</v>
      </c>
      <c r="I166" s="9" t="s">
        <v>718</v>
      </c>
      <c r="J166" s="8"/>
      <c r="K166" s="9">
        <v>4</v>
      </c>
      <c r="L166" s="10" t="str">
        <f>CONCATENATE(D166,"-",E166)</f>
        <v>Thane-FinTech</v>
      </c>
      <c r="M166" s="10" t="str">
        <f ca="1">IFERROR(_xludf.ifs(AND(I166&gt;45000000,OR(D166="Delhi",D166="Banglore",D166="Pune",D166="Mumbai")),"Cat A",AND(I166&gt;4500000,OR(D166="Gurugram",D166="Surat",D166="Jaipur",D166="Hyderabad")),"Cat B"),"Cat C")</f>
        <v>Cat C</v>
      </c>
      <c r="N166" s="10" t="e">
        <f t="array" aca="1" ref="N166" ca="1">_xludf.xlookup(D166,Tier!A:A,Tier!B:B)</f>
        <v>#NAME?</v>
      </c>
      <c r="O166" s="7" t="str">
        <f>CONCATENATE(D166," -",E166)</f>
        <v>Thane -FinTech</v>
      </c>
      <c r="P166" s="7" t="str">
        <f>LEFT(B166,3)</f>
        <v>201</v>
      </c>
      <c r="Q166" s="7" t="str">
        <f>IF(AND(I166&gt;4500000,OR(D166="BANGALORE",D166="PUNE",D166="MUMBAI",D166="DELHI")),"CAT A",IF(AND(I166&gt;450000,OR(D166="GURUGRAM",D166="SURAT",D166="JAIPUR",D166="HYDERABAD",)),"CAT B","CAT C"))</f>
        <v>CAT C</v>
      </c>
      <c r="R166" s="7" t="str">
        <f>_xlfn.XLOOKUP('Indian Startups'!D853,Tier!A:A,Tier!B:B)</f>
        <v>Tier 2</v>
      </c>
    </row>
    <row r="167" spans="1:18" ht="14.4" x14ac:dyDescent="0.3">
      <c r="A167" s="8" t="s">
        <v>3105</v>
      </c>
      <c r="B167" s="9">
        <v>2016</v>
      </c>
      <c r="C167" s="8" t="str">
        <f>LEFT(B167,3)</f>
        <v>201</v>
      </c>
      <c r="D167" s="8" t="s">
        <v>3072</v>
      </c>
      <c r="E167" s="8" t="s">
        <v>221</v>
      </c>
      <c r="F167" s="8" t="s">
        <v>3106</v>
      </c>
      <c r="G167" s="8" t="s">
        <v>3107</v>
      </c>
      <c r="H167" s="8" t="s">
        <v>3108</v>
      </c>
      <c r="I167" s="9" t="s">
        <v>718</v>
      </c>
      <c r="J167" s="8" t="s">
        <v>66</v>
      </c>
      <c r="K167" s="9">
        <v>1</v>
      </c>
      <c r="L167" s="10" t="str">
        <f>CONCATENATE(D167,"-",E167)</f>
        <v>Thane-E-commerce</v>
      </c>
      <c r="M167" s="10" t="str">
        <f ca="1">IFERROR(_xludf.ifs(AND(I167&gt;45000000,OR(D167="Delhi",D167="Banglore",D167="Pune",D167="Mumbai")),"Cat A",AND(I167&gt;4500000,OR(D167="Gurugram",D167="Surat",D167="Jaipur",D167="Hyderabad")),"Cat B"),"Cat C")</f>
        <v>Cat C</v>
      </c>
      <c r="N167" s="10" t="e">
        <f t="array" aca="1" ref="N167" ca="1">_xludf.xlookup(D167,Tier!A:A,Tier!B:B)</f>
        <v>#NAME?</v>
      </c>
      <c r="O167" s="7" t="str">
        <f>CONCATENATE(D167," -",E167)</f>
        <v>Thane -E-commerce</v>
      </c>
      <c r="P167" s="7" t="str">
        <f>LEFT(B167,3)</f>
        <v>201</v>
      </c>
      <c r="Q167" s="7" t="str">
        <f>IF(AND(I167&gt;4500000,OR(D167="BANGALORE",D167="PUNE",D167="MUMBAI",D167="DELHI")),"CAT A",IF(AND(I167&gt;450000,OR(D167="GURUGRAM",D167="SURAT",D167="JAIPUR",D167="HYDERABAD",)),"CAT B","CAT C"))</f>
        <v>CAT C</v>
      </c>
      <c r="R167" s="7" t="str">
        <f>_xlfn.XLOOKUP('Indian Startups'!D854,Tier!A:A,Tier!B:B)</f>
        <v>Tier 2</v>
      </c>
    </row>
    <row r="168" spans="1:18" ht="14.4" x14ac:dyDescent="0.3">
      <c r="A168" s="8" t="s">
        <v>741</v>
      </c>
      <c r="B168" s="9">
        <v>2016</v>
      </c>
      <c r="C168" s="8" t="str">
        <f>LEFT(B168,3)</f>
        <v>201</v>
      </c>
      <c r="D168" s="8" t="s">
        <v>49</v>
      </c>
      <c r="E168" s="8" t="s">
        <v>25</v>
      </c>
      <c r="F168" s="8" t="s">
        <v>742</v>
      </c>
      <c r="G168" s="8" t="s">
        <v>743</v>
      </c>
      <c r="H168" s="8" t="s">
        <v>744</v>
      </c>
      <c r="I168" s="9" t="s">
        <v>745</v>
      </c>
      <c r="J168" s="8"/>
      <c r="K168" s="9">
        <v>5</v>
      </c>
      <c r="L168" s="10" t="str">
        <f>CONCATENATE(D168,"-",E168)</f>
        <v>New Delhi-BioTechnology</v>
      </c>
      <c r="M168" s="10" t="str">
        <f ca="1">IFERROR(_xludf.ifs(AND(I168&gt;45000000,OR(D168="Delhi",D168="Banglore",D168="Pune",D168="Mumbai")),"Cat A",AND(I168&gt;4500000,OR(D168="Gurugram",D168="Surat",D168="Jaipur",D168="Hyderabad")),"Cat B"),"Cat C")</f>
        <v>Cat C</v>
      </c>
      <c r="N168" s="10" t="e">
        <f t="array" aca="1" ref="N168" ca="1">_xludf.xlookup(D168,Tier!A:A,Tier!B:B)</f>
        <v>#NAME?</v>
      </c>
      <c r="O168" s="7" t="str">
        <f>CONCATENATE(D168," -",E168)</f>
        <v>New Delhi -BioTechnology</v>
      </c>
      <c r="P168" s="7" t="str">
        <f>LEFT(B168,3)</f>
        <v>201</v>
      </c>
      <c r="Q168" s="7" t="str">
        <f>IF(AND(I168&gt;4500000,OR(D168="BANGALORE",D168="PUNE",D168="MUMBAI",D168="DELHI")),"CAT A",IF(AND(I168&gt;450000,OR(D168="GURUGRAM",D168="SURAT",D168="JAIPUR",D168="HYDERABAD",)),"CAT B","CAT C"))</f>
        <v>CAT C</v>
      </c>
      <c r="R168" s="7" t="str">
        <f>_xlfn.XLOOKUP('Indian Startups'!D166,Tier!A:A,Tier!B:B)</f>
        <v>Tier 3</v>
      </c>
    </row>
    <row r="169" spans="1:18" ht="14.4" x14ac:dyDescent="0.3">
      <c r="A169" s="8" t="s">
        <v>746</v>
      </c>
      <c r="B169" s="9">
        <v>2017</v>
      </c>
      <c r="C169" s="8" t="str">
        <f>LEFT(B169,3)</f>
        <v>201</v>
      </c>
      <c r="D169" s="8" t="s">
        <v>49</v>
      </c>
      <c r="E169" s="8" t="s">
        <v>747</v>
      </c>
      <c r="F169" s="8" t="s">
        <v>748</v>
      </c>
      <c r="G169" s="8" t="s">
        <v>749</v>
      </c>
      <c r="H169" s="8" t="s">
        <v>750</v>
      </c>
      <c r="I169" s="9" t="s">
        <v>745</v>
      </c>
      <c r="J169" s="8"/>
      <c r="K169" s="9">
        <v>4</v>
      </c>
      <c r="L169" s="10" t="str">
        <f>CONCATENATE(D169,"-",E169)</f>
        <v>New Delhi-LegalTech</v>
      </c>
      <c r="M169" s="10" t="str">
        <f ca="1">IFERROR(_xludf.ifs(AND(I169&gt;45000000,OR(D169="Delhi",D169="Banglore",D169="Pune",D169="Mumbai")),"Cat A",AND(I169&gt;4500000,OR(D169="Gurugram",D169="Surat",D169="Jaipur",D169="Hyderabad")),"Cat B"),"Cat C")</f>
        <v>Cat C</v>
      </c>
      <c r="N169" s="10" t="e">
        <f t="array" aca="1" ref="N169" ca="1">_xludf.xlookup(D169,Tier!A:A,Tier!B:B)</f>
        <v>#NAME?</v>
      </c>
      <c r="O169" s="7" t="str">
        <f>CONCATENATE(D169," -",E169)</f>
        <v>New Delhi -LegalTech</v>
      </c>
      <c r="P169" s="7" t="str">
        <f>LEFT(B169,3)</f>
        <v>201</v>
      </c>
      <c r="Q169" s="7" t="str">
        <f>IF(AND(I169&gt;4500000,OR(D169="BANGALORE",D169="PUNE",D169="MUMBAI",D169="DELHI")),"CAT A",IF(AND(I169&gt;450000,OR(D169="GURUGRAM",D169="SURAT",D169="JAIPUR",D169="HYDERABAD",)),"CAT B","CAT C"))</f>
        <v>CAT C</v>
      </c>
      <c r="R169" s="7" t="str">
        <f>_xlfn.XLOOKUP('Indian Startups'!D167,Tier!A:A,Tier!B:B)</f>
        <v>Tier 3</v>
      </c>
    </row>
    <row r="170" spans="1:18" ht="14.4" x14ac:dyDescent="0.3">
      <c r="A170" s="8" t="s">
        <v>751</v>
      </c>
      <c r="B170" s="9">
        <v>2017</v>
      </c>
      <c r="C170" s="8" t="str">
        <f>LEFT(B170,3)</f>
        <v>201</v>
      </c>
      <c r="D170" s="8" t="s">
        <v>49</v>
      </c>
      <c r="E170" s="8" t="s">
        <v>690</v>
      </c>
      <c r="F170" s="8" t="s">
        <v>752</v>
      </c>
      <c r="G170" s="8" t="s">
        <v>753</v>
      </c>
      <c r="H170" s="8" t="s">
        <v>754</v>
      </c>
      <c r="I170" s="9" t="s">
        <v>745</v>
      </c>
      <c r="J170" s="8" t="s">
        <v>260</v>
      </c>
      <c r="K170" s="9">
        <v>2</v>
      </c>
      <c r="L170" s="10" t="str">
        <f>CONCATENATE(D170,"-",E170)</f>
        <v>New Delhi-Hospitality</v>
      </c>
      <c r="M170" s="10" t="str">
        <f ca="1">IFERROR(_xludf.ifs(AND(I170&gt;45000000,OR(D170="Delhi",D170="Banglore",D170="Pune",D170="Mumbai")),"Cat A",AND(I170&gt;4500000,OR(D170="Gurugram",D170="Surat",D170="Jaipur",D170="Hyderabad")),"Cat B"),"Cat C")</f>
        <v>Cat C</v>
      </c>
      <c r="N170" s="10" t="e">
        <f t="array" aca="1" ref="N170" ca="1">_xludf.xlookup(D170,Tier!A:A,Tier!B:B)</f>
        <v>#NAME?</v>
      </c>
      <c r="O170" s="7" t="str">
        <f>CONCATENATE(D170," -",E170)</f>
        <v>New Delhi -Hospitality</v>
      </c>
      <c r="P170" s="7" t="str">
        <f>LEFT(B170,3)</f>
        <v>201</v>
      </c>
      <c r="Q170" s="7" t="str">
        <f>IF(AND(I170&gt;4500000,OR(D170="BANGALORE",D170="PUNE",D170="MUMBAI",D170="DELHI")),"CAT A",IF(AND(I170&gt;450000,OR(D170="GURUGRAM",D170="SURAT",D170="JAIPUR",D170="HYDERABAD",)),"CAT B","CAT C"))</f>
        <v>CAT C</v>
      </c>
      <c r="R170" s="7" t="str">
        <f>_xlfn.XLOOKUP('Indian Startups'!D168,Tier!A:A,Tier!B:B)</f>
        <v>Tier 1</v>
      </c>
    </row>
    <row r="171" spans="1:18" ht="14.4" x14ac:dyDescent="0.3">
      <c r="A171" s="8" t="s">
        <v>755</v>
      </c>
      <c r="B171" s="9">
        <v>2016</v>
      </c>
      <c r="C171" s="8" t="str">
        <f>LEFT(B171,3)</f>
        <v>201</v>
      </c>
      <c r="D171" s="8" t="s">
        <v>12</v>
      </c>
      <c r="E171" s="8" t="s">
        <v>74</v>
      </c>
      <c r="F171" s="8" t="s">
        <v>756</v>
      </c>
      <c r="G171" s="8" t="s">
        <v>757</v>
      </c>
      <c r="H171" s="8" t="s">
        <v>758</v>
      </c>
      <c r="I171" s="9" t="s">
        <v>759</v>
      </c>
      <c r="J171" s="8" t="s">
        <v>155</v>
      </c>
      <c r="K171" s="9">
        <v>2</v>
      </c>
      <c r="L171" s="10" t="str">
        <f>CONCATENATE(D171,"-",E171)</f>
        <v>Mumbai-Healthcare</v>
      </c>
      <c r="M171" s="10" t="str">
        <f ca="1">IFERROR(_xludf.ifs(AND(I171&gt;45000000,OR(D171="Delhi",D171="Banglore",D171="Pune",D171="Mumbai")),"Cat A",AND(I171&gt;4500000,OR(D171="Gurugram",D171="Surat",D171="Jaipur",D171="Hyderabad")),"Cat B"),"Cat C")</f>
        <v>Cat C</v>
      </c>
      <c r="N171" s="10" t="e">
        <f t="array" aca="1" ref="N171" ca="1">_xludf.xlookup(D171,Tier!A:A,Tier!B:B)</f>
        <v>#NAME?</v>
      </c>
      <c r="O171" s="7" t="str">
        <f>CONCATENATE(D171," -",E171)</f>
        <v>Mumbai -Healthcare</v>
      </c>
      <c r="P171" s="7" t="str">
        <f>LEFT(B171,3)</f>
        <v>201</v>
      </c>
      <c r="Q171" s="7" t="str">
        <f>IF(AND(I171&gt;4500000,OR(D171="BANGALORE",D171="PUNE",D171="MUMBAI",D171="DELHI")),"CAT A",IF(AND(I171&gt;450000,OR(D171="GURUGRAM",D171="SURAT",D171="JAIPUR",D171="HYDERABAD",)),"CAT B","CAT C"))</f>
        <v>CAT A</v>
      </c>
      <c r="R171" s="7" t="str">
        <f>_xlfn.XLOOKUP('Indian Startups'!D169,Tier!A:A,Tier!B:B)</f>
        <v>Tier 1</v>
      </c>
    </row>
    <row r="172" spans="1:18" ht="14.4" x14ac:dyDescent="0.3">
      <c r="A172" s="8" t="s">
        <v>760</v>
      </c>
      <c r="B172" s="9">
        <v>2014</v>
      </c>
      <c r="C172" s="8" t="str">
        <f>LEFT(B172,3)</f>
        <v>201</v>
      </c>
      <c r="D172" s="8" t="s">
        <v>49</v>
      </c>
      <c r="E172" s="8" t="s">
        <v>38</v>
      </c>
      <c r="F172" s="8" t="s">
        <v>761</v>
      </c>
      <c r="G172" s="8" t="s">
        <v>762</v>
      </c>
      <c r="H172" s="8" t="s">
        <v>763</v>
      </c>
      <c r="I172" s="9" t="s">
        <v>764</v>
      </c>
      <c r="J172" s="8"/>
      <c r="K172" s="9">
        <v>3</v>
      </c>
      <c r="L172" s="10" t="str">
        <f>CONCATENATE(D172,"-",E172)</f>
        <v>New Delhi-FinTech</v>
      </c>
      <c r="M172" s="10" t="str">
        <f ca="1">IFERROR(_xludf.ifs(AND(I172&gt;45000000,OR(D172="Delhi",D172="Banglore",D172="Pune",D172="Mumbai")),"Cat A",AND(I172&gt;4500000,OR(D172="Gurugram",D172="Surat",D172="Jaipur",D172="Hyderabad")),"Cat B"),"Cat C")</f>
        <v>Cat C</v>
      </c>
      <c r="N172" s="10" t="e">
        <f t="array" aca="1" ref="N172" ca="1">_xludf.xlookup(D172,Tier!A:A,Tier!B:B)</f>
        <v>#NAME?</v>
      </c>
      <c r="O172" s="7" t="str">
        <f>CONCATENATE(D172," -",E172)</f>
        <v>New Delhi -FinTech</v>
      </c>
      <c r="P172" s="7" t="str">
        <f>LEFT(B172,3)</f>
        <v>201</v>
      </c>
      <c r="Q172" s="7" t="str">
        <f>IF(AND(I172&gt;4500000,OR(D172="BANGALORE",D172="PUNE",D172="MUMBAI",D172="DELHI")),"CAT A",IF(AND(I172&gt;450000,OR(D172="GURUGRAM",D172="SURAT",D172="JAIPUR",D172="HYDERABAD",)),"CAT B","CAT C"))</f>
        <v>CAT C</v>
      </c>
      <c r="R172" s="7" t="str">
        <f>_xlfn.XLOOKUP('Indian Startups'!D170,Tier!A:A,Tier!B:B)</f>
        <v>Tier 1</v>
      </c>
    </row>
    <row r="173" spans="1:18" ht="14.4" x14ac:dyDescent="0.3">
      <c r="A173" s="8" t="s">
        <v>765</v>
      </c>
      <c r="B173" s="9">
        <v>2019</v>
      </c>
      <c r="C173" s="8" t="str">
        <f>LEFT(B173,3)</f>
        <v>201</v>
      </c>
      <c r="D173" s="8" t="s">
        <v>19</v>
      </c>
      <c r="E173" s="8" t="s">
        <v>115</v>
      </c>
      <c r="F173" s="8" t="s">
        <v>766</v>
      </c>
      <c r="G173" s="8" t="s">
        <v>767</v>
      </c>
      <c r="H173" s="8" t="s">
        <v>768</v>
      </c>
      <c r="I173" s="9" t="s">
        <v>215</v>
      </c>
      <c r="J173" s="8" t="s">
        <v>155</v>
      </c>
      <c r="K173" s="9">
        <v>3</v>
      </c>
      <c r="L173" s="10" t="str">
        <f>CONCATENATE(D173,"-",E173)</f>
        <v>Bangalore-EdTech</v>
      </c>
      <c r="M173" s="10" t="str">
        <f ca="1">IFERROR(_xludf.ifs(AND(I173&gt;45000000,OR(D173="Delhi",D173="Banglore",D173="Pune",D173="Mumbai")),"Cat A",AND(I173&gt;4500000,OR(D173="Gurugram",D173="Surat",D173="Jaipur",D173="Hyderabad")),"Cat B"),"Cat C")</f>
        <v>Cat C</v>
      </c>
      <c r="N173" s="10" t="e">
        <f t="array" aca="1" ref="N173" ca="1">_xludf.xlookup(D173,Tier!A:A,Tier!B:B)</f>
        <v>#NAME?</v>
      </c>
      <c r="O173" s="7" t="str">
        <f>CONCATENATE(D173," -",E173)</f>
        <v>Bangalore -EdTech</v>
      </c>
      <c r="P173" s="7" t="str">
        <f>LEFT(B173,3)</f>
        <v>201</v>
      </c>
      <c r="Q173" s="7" t="str">
        <f>IF(AND(I173&gt;4500000,OR(D173="BANGALORE",D173="PUNE",D173="MUMBAI",D173="DELHI")),"CAT A",IF(AND(I173&gt;450000,OR(D173="GURUGRAM",D173="SURAT",D173="JAIPUR",D173="HYDERABAD",)),"CAT B","CAT C"))</f>
        <v>CAT A</v>
      </c>
      <c r="R173" s="7" t="str">
        <f>_xlfn.XLOOKUP('Indian Startups'!D172,Tier!A:A,Tier!B:B)</f>
        <v>Tier 1</v>
      </c>
    </row>
    <row r="174" spans="1:18" ht="14.4" x14ac:dyDescent="0.3">
      <c r="A174" s="8" t="s">
        <v>769</v>
      </c>
      <c r="B174" s="9">
        <v>2017</v>
      </c>
      <c r="C174" s="8" t="str">
        <f>LEFT(B174,3)</f>
        <v>201</v>
      </c>
      <c r="D174" s="8" t="s">
        <v>19</v>
      </c>
      <c r="E174" s="8" t="s">
        <v>532</v>
      </c>
      <c r="F174" s="8" t="s">
        <v>770</v>
      </c>
      <c r="G174" s="8" t="s">
        <v>771</v>
      </c>
      <c r="H174" s="8" t="s">
        <v>772</v>
      </c>
      <c r="I174" s="9" t="s">
        <v>215</v>
      </c>
      <c r="J174" s="8"/>
      <c r="K174" s="9">
        <v>3</v>
      </c>
      <c r="L174" s="10" t="str">
        <f>CONCATENATE(D174,"-",E174)</f>
        <v>Bangalore-Rental space</v>
      </c>
      <c r="M174" s="10" t="str">
        <f ca="1">IFERROR(_xludf.ifs(AND(I174&gt;45000000,OR(D174="Delhi",D174="Banglore",D174="Pune",D174="Mumbai")),"Cat A",AND(I174&gt;4500000,OR(D174="Gurugram",D174="Surat",D174="Jaipur",D174="Hyderabad")),"Cat B"),"Cat C")</f>
        <v>Cat C</v>
      </c>
      <c r="N174" s="10" t="e">
        <f t="array" aca="1" ref="N174" ca="1">_xludf.xlookup(D174,Tier!A:A,Tier!B:B)</f>
        <v>#NAME?</v>
      </c>
      <c r="O174" s="7" t="str">
        <f>CONCATENATE(D174," -",E174)</f>
        <v>Bangalore -Rental space</v>
      </c>
      <c r="P174" s="7" t="str">
        <f>LEFT(B174,3)</f>
        <v>201</v>
      </c>
      <c r="Q174" s="7" t="str">
        <f>IF(AND(I174&gt;4500000,OR(D174="BANGALORE",D174="PUNE",D174="MUMBAI",D174="DELHI")),"CAT A",IF(AND(I174&gt;450000,OR(D174="GURUGRAM",D174="SURAT",D174="JAIPUR",D174="HYDERABAD",)),"CAT B","CAT C"))</f>
        <v>CAT A</v>
      </c>
      <c r="R174" s="7" t="str">
        <f>_xlfn.XLOOKUP('Indian Startups'!D173,Tier!A:A,Tier!B:B)</f>
        <v>Tier 1</v>
      </c>
    </row>
    <row r="175" spans="1:18" ht="14.4" x14ac:dyDescent="0.3">
      <c r="A175" s="8" t="s">
        <v>773</v>
      </c>
      <c r="B175" s="9">
        <v>2018</v>
      </c>
      <c r="C175" s="8" t="str">
        <f>LEFT(B175,3)</f>
        <v>201</v>
      </c>
      <c r="D175" s="8" t="s">
        <v>19</v>
      </c>
      <c r="E175" s="8" t="s">
        <v>774</v>
      </c>
      <c r="F175" s="8" t="s">
        <v>775</v>
      </c>
      <c r="G175" s="8" t="s">
        <v>776</v>
      </c>
      <c r="H175" s="8" t="s">
        <v>777</v>
      </c>
      <c r="I175" s="9" t="s">
        <v>215</v>
      </c>
      <c r="J175" s="8" t="s">
        <v>155</v>
      </c>
      <c r="K175" s="9">
        <v>3</v>
      </c>
      <c r="L175" s="10" t="str">
        <f>CONCATENATE(D175,"-",E175)</f>
        <v>Bangalore-InsureTech</v>
      </c>
      <c r="M175" s="10" t="str">
        <f ca="1">IFERROR(_xludf.ifs(AND(I175&gt;45000000,OR(D175="Delhi",D175="Banglore",D175="Pune",D175="Mumbai")),"Cat A",AND(I175&gt;4500000,OR(D175="Gurugram",D175="Surat",D175="Jaipur",D175="Hyderabad")),"Cat B"),"Cat C")</f>
        <v>Cat C</v>
      </c>
      <c r="N175" s="10" t="e">
        <f t="array" aca="1" ref="N175" ca="1">_xludf.xlookup(D175,Tier!A:A,Tier!B:B)</f>
        <v>#NAME?</v>
      </c>
      <c r="O175" s="7" t="str">
        <f>CONCATENATE(D175," -",E175)</f>
        <v>Bangalore -InsureTech</v>
      </c>
      <c r="P175" s="7" t="str">
        <f>LEFT(B175,3)</f>
        <v>201</v>
      </c>
      <c r="Q175" s="7" t="str">
        <f>IF(AND(I175&gt;4500000,OR(D175="BANGALORE",D175="PUNE",D175="MUMBAI",D175="DELHI")),"CAT A",IF(AND(I175&gt;450000,OR(D175="GURUGRAM",D175="SURAT",D175="JAIPUR",D175="HYDERABAD",)),"CAT B","CAT C"))</f>
        <v>CAT A</v>
      </c>
      <c r="R175" s="7" t="str">
        <f>_xlfn.XLOOKUP('Indian Startups'!D174,Tier!A:A,Tier!B:B)</f>
        <v>Tier 1</v>
      </c>
    </row>
    <row r="176" spans="1:18" ht="14.4" x14ac:dyDescent="0.3">
      <c r="A176" s="8" t="s">
        <v>778</v>
      </c>
      <c r="B176" s="9">
        <v>2019</v>
      </c>
      <c r="C176" s="8" t="str">
        <f>LEFT(B176,3)</f>
        <v>201</v>
      </c>
      <c r="D176" s="8" t="s">
        <v>19</v>
      </c>
      <c r="E176" s="8" t="s">
        <v>115</v>
      </c>
      <c r="F176" s="8" t="s">
        <v>779</v>
      </c>
      <c r="G176" s="8" t="s">
        <v>780</v>
      </c>
      <c r="H176" s="8" t="s">
        <v>781</v>
      </c>
      <c r="I176" s="9" t="s">
        <v>215</v>
      </c>
      <c r="J176" s="8" t="s">
        <v>155</v>
      </c>
      <c r="K176" s="9">
        <v>2</v>
      </c>
      <c r="L176" s="10" t="str">
        <f>CONCATENATE(D176,"-",E176)</f>
        <v>Bangalore-EdTech</v>
      </c>
      <c r="M176" s="10" t="str">
        <f ca="1">IFERROR(_xludf.ifs(AND(I176&gt;45000000,OR(D176="Delhi",D176="Banglore",D176="Pune",D176="Mumbai")),"Cat A",AND(I176&gt;4500000,OR(D176="Gurugram",D176="Surat",D176="Jaipur",D176="Hyderabad")),"Cat B"),"Cat C")</f>
        <v>Cat C</v>
      </c>
      <c r="N176" s="10" t="e">
        <f t="array" aca="1" ref="N176" ca="1">_xludf.xlookup(D176,Tier!A:A,Tier!B:B)</f>
        <v>#NAME?</v>
      </c>
      <c r="O176" s="7" t="str">
        <f>CONCATENATE(D176," -",E176)</f>
        <v>Bangalore -EdTech</v>
      </c>
      <c r="P176" s="7" t="str">
        <f>LEFT(B176,3)</f>
        <v>201</v>
      </c>
      <c r="Q176" s="7" t="str">
        <f>IF(AND(I176&gt;4500000,OR(D176="BANGALORE",D176="PUNE",D176="MUMBAI",D176="DELHI")),"CAT A",IF(AND(I176&gt;450000,OR(D176="GURUGRAM",D176="SURAT",D176="JAIPUR",D176="HYDERABAD",)),"CAT B","CAT C"))</f>
        <v>CAT A</v>
      </c>
      <c r="R176" s="7" t="str">
        <f>_xlfn.XLOOKUP('Indian Startups'!D175,Tier!A:A,Tier!B:B)</f>
        <v>Tier 1</v>
      </c>
    </row>
    <row r="177" spans="1:18" ht="14.4" x14ac:dyDescent="0.3">
      <c r="A177" s="8" t="s">
        <v>782</v>
      </c>
      <c r="B177" s="9">
        <v>2015</v>
      </c>
      <c r="C177" s="8" t="str">
        <f>LEFT(B177,3)</f>
        <v>201</v>
      </c>
      <c r="D177" s="8" t="s">
        <v>49</v>
      </c>
      <c r="E177" s="8" t="s">
        <v>25</v>
      </c>
      <c r="F177" s="8" t="s">
        <v>783</v>
      </c>
      <c r="G177" s="8" t="s">
        <v>784</v>
      </c>
      <c r="H177" s="8" t="s">
        <v>785</v>
      </c>
      <c r="I177" s="9" t="s">
        <v>215</v>
      </c>
      <c r="J177" s="8" t="s">
        <v>260</v>
      </c>
      <c r="K177" s="9">
        <v>1</v>
      </c>
      <c r="L177" s="10" t="str">
        <f>CONCATENATE(D177,"-",E177)</f>
        <v>New Delhi-BioTechnology</v>
      </c>
      <c r="M177" s="10" t="str">
        <f ca="1">IFERROR(_xludf.ifs(AND(I177&gt;45000000,OR(D177="Delhi",D177="Banglore",D177="Pune",D177="Mumbai")),"Cat A",AND(I177&gt;4500000,OR(D177="Gurugram",D177="Surat",D177="Jaipur",D177="Hyderabad")),"Cat B"),"Cat C")</f>
        <v>Cat C</v>
      </c>
      <c r="N177" s="10" t="e">
        <f t="array" aca="1" ref="N177" ca="1">_xludf.xlookup(D177,Tier!A:A,Tier!B:B)</f>
        <v>#NAME?</v>
      </c>
      <c r="O177" s="7" t="str">
        <f>CONCATENATE(D177," -",E177)</f>
        <v>New Delhi -BioTechnology</v>
      </c>
      <c r="P177" s="7" t="str">
        <f>LEFT(B177,3)</f>
        <v>201</v>
      </c>
      <c r="Q177" s="7" t="str">
        <f>IF(AND(I177&gt;4500000,OR(D177="BANGALORE",D177="PUNE",D177="MUMBAI",D177="DELHI")),"CAT A",IF(AND(I177&gt;450000,OR(D177="GURUGRAM",D177="SURAT",D177="JAIPUR",D177="HYDERABAD",)),"CAT B","CAT C"))</f>
        <v>CAT C</v>
      </c>
      <c r="R177" s="7" t="str">
        <f>_xlfn.XLOOKUP('Indian Startups'!D176,Tier!A:A,Tier!B:B)</f>
        <v>Tier 1</v>
      </c>
    </row>
    <row r="178" spans="1:18" ht="14.4" x14ac:dyDescent="0.3">
      <c r="A178" s="8" t="s">
        <v>786</v>
      </c>
      <c r="B178" s="9">
        <v>2018</v>
      </c>
      <c r="C178" s="8" t="str">
        <f>LEFT(B178,3)</f>
        <v>201</v>
      </c>
      <c r="D178" s="8" t="s">
        <v>12</v>
      </c>
      <c r="E178" s="8" t="s">
        <v>74</v>
      </c>
      <c r="F178" s="8" t="s">
        <v>787</v>
      </c>
      <c r="G178" s="8" t="s">
        <v>788</v>
      </c>
      <c r="H178" s="8" t="s">
        <v>789</v>
      </c>
      <c r="I178" s="9" t="s">
        <v>215</v>
      </c>
      <c r="J178" s="8" t="s">
        <v>155</v>
      </c>
      <c r="K178" s="9">
        <v>1</v>
      </c>
      <c r="L178" s="10" t="str">
        <f>CONCATENATE(D178,"-",E178)</f>
        <v>Mumbai-Healthcare</v>
      </c>
      <c r="M178" s="10" t="str">
        <f ca="1">IFERROR(_xludf.ifs(AND(I178&gt;45000000,OR(D178="Delhi",D178="Banglore",D178="Pune",D178="Mumbai")),"Cat A",AND(I178&gt;4500000,OR(D178="Gurugram",D178="Surat",D178="Jaipur",D178="Hyderabad")),"Cat B"),"Cat C")</f>
        <v>Cat C</v>
      </c>
      <c r="N178" s="10" t="e">
        <f t="array" aca="1" ref="N178" ca="1">_xludf.xlookup(D178,Tier!A:A,Tier!B:B)</f>
        <v>#NAME?</v>
      </c>
      <c r="O178" s="7" t="str">
        <f>CONCATENATE(D178," -",E178)</f>
        <v>Mumbai -Healthcare</v>
      </c>
      <c r="P178" s="7" t="str">
        <f>LEFT(B178,3)</f>
        <v>201</v>
      </c>
      <c r="Q178" s="7" t="str">
        <f>IF(AND(I178&gt;4500000,OR(D178="BANGALORE",D178="PUNE",D178="MUMBAI",D178="DELHI")),"CAT A",IF(AND(I178&gt;450000,OR(D178="GURUGRAM",D178="SURAT",D178="JAIPUR",D178="HYDERABAD",)),"CAT B","CAT C"))</f>
        <v>CAT A</v>
      </c>
      <c r="R178" s="7" t="str">
        <f>_xlfn.XLOOKUP('Indian Startups'!D178,Tier!A:A,Tier!B:B)</f>
        <v>Tier 1</v>
      </c>
    </row>
    <row r="179" spans="1:18" ht="14.4" x14ac:dyDescent="0.3">
      <c r="A179" s="8" t="s">
        <v>3109</v>
      </c>
      <c r="B179" s="9">
        <v>2017</v>
      </c>
      <c r="C179" s="8" t="str">
        <f>LEFT(B179,3)</f>
        <v>201</v>
      </c>
      <c r="D179" s="8" t="s">
        <v>3110</v>
      </c>
      <c r="E179" s="8" t="s">
        <v>411</v>
      </c>
      <c r="F179" s="8" t="s">
        <v>3111</v>
      </c>
      <c r="G179" s="8" t="s">
        <v>3112</v>
      </c>
      <c r="H179" s="8"/>
      <c r="I179" s="9" t="s">
        <v>215</v>
      </c>
      <c r="J179" s="8" t="s">
        <v>260</v>
      </c>
      <c r="K179" s="9">
        <v>5</v>
      </c>
      <c r="L179" s="10" t="str">
        <f>CONCATENATE(D179,"-",E179)</f>
        <v>Orissia-HealthCare</v>
      </c>
      <c r="M179" s="10" t="str">
        <f ca="1">IFERROR(_xludf.ifs(AND(I179&gt;45000000,OR(D179="Delhi",D179="Banglore",D179="Pune",D179="Mumbai")),"Cat A",AND(I179&gt;4500000,OR(D179="Gurugram",D179="Surat",D179="Jaipur",D179="Hyderabad")),"Cat B"),"Cat C")</f>
        <v>Cat C</v>
      </c>
      <c r="N179" s="10" t="e">
        <f t="array" aca="1" ref="N179" ca="1">_xludf.xlookup(D179,Tier!A:A,Tier!B:B)</f>
        <v>#NAME?</v>
      </c>
      <c r="O179" s="7" t="str">
        <f>CONCATENATE(D179," -",E179)</f>
        <v>Orissia -HealthCare</v>
      </c>
      <c r="P179" s="7" t="str">
        <f>LEFT(B179,3)</f>
        <v>201</v>
      </c>
      <c r="Q179" s="7" t="str">
        <f>IF(AND(I179&gt;4500000,OR(D179="BANGALORE",D179="PUNE",D179="MUMBAI",D179="DELHI")),"CAT A",IF(AND(I179&gt;450000,OR(D179="GURUGRAM",D179="SURAT",D179="JAIPUR",D179="HYDERABAD",)),"CAT B","CAT C"))</f>
        <v>CAT C</v>
      </c>
      <c r="R179" s="7" t="str">
        <f>_xlfn.XLOOKUP('Indian Startups'!D855,Tier!A:A,Tier!B:B)</f>
        <v>Tier 2</v>
      </c>
    </row>
    <row r="180" spans="1:18" ht="14.4" x14ac:dyDescent="0.3">
      <c r="A180" s="8" t="s">
        <v>790</v>
      </c>
      <c r="B180" s="9">
        <v>2015</v>
      </c>
      <c r="C180" s="8" t="str">
        <f>LEFT(B180,3)</f>
        <v>201</v>
      </c>
      <c r="D180" s="8" t="s">
        <v>19</v>
      </c>
      <c r="E180" s="8" t="s">
        <v>791</v>
      </c>
      <c r="F180" s="8" t="s">
        <v>792</v>
      </c>
      <c r="G180" s="8" t="s">
        <v>793</v>
      </c>
      <c r="H180" s="8" t="s">
        <v>794</v>
      </c>
      <c r="I180" s="9" t="s">
        <v>795</v>
      </c>
      <c r="J180" s="8"/>
      <c r="K180" s="9">
        <v>4</v>
      </c>
      <c r="L180" s="10" t="str">
        <f>CONCATENATE(D180,"-",E180)</f>
        <v>Bangalore-Social Media</v>
      </c>
      <c r="M180" s="10" t="str">
        <f ca="1">IFERROR(_xludf.ifs(AND(I180&gt;45000000,OR(D180="Delhi",D180="Banglore",D180="Pune",D180="Mumbai")),"Cat A",AND(I180&gt;4500000,OR(D180="Gurugram",D180="Surat",D180="Jaipur",D180="Hyderabad")),"Cat B"),"Cat C")</f>
        <v>Cat C</v>
      </c>
      <c r="N180" s="10" t="e">
        <f t="array" aca="1" ref="N180" ca="1">_xludf.xlookup(D180,Tier!A:A,Tier!B:B)</f>
        <v>#NAME?</v>
      </c>
      <c r="O180" s="7" t="str">
        <f>CONCATENATE(D180," -",E180)</f>
        <v>Bangalore -Social Media</v>
      </c>
      <c r="P180" s="7" t="str">
        <f>LEFT(B180,3)</f>
        <v>201</v>
      </c>
      <c r="Q180" s="7" t="str">
        <f>IF(AND(I180&gt;4500000,OR(D180="BANGALORE",D180="PUNE",D180="MUMBAI",D180="DELHI")),"CAT A",IF(AND(I180&gt;450000,OR(D180="GURUGRAM",D180="SURAT",D180="JAIPUR",D180="HYDERABAD",)),"CAT B","CAT C"))</f>
        <v>CAT A</v>
      </c>
      <c r="R180" s="7" t="str">
        <f>_xlfn.XLOOKUP('Indian Startups'!D179,Tier!A:A,Tier!B:B)</f>
        <v>Tier 3</v>
      </c>
    </row>
    <row r="181" spans="1:18" ht="14.4" x14ac:dyDescent="0.3">
      <c r="A181" s="8" t="s">
        <v>796</v>
      </c>
      <c r="B181" s="9">
        <v>2015</v>
      </c>
      <c r="C181" s="8" t="str">
        <f>LEFT(B181,3)</f>
        <v>201</v>
      </c>
      <c r="D181" s="8" t="s">
        <v>12</v>
      </c>
      <c r="E181" s="8" t="s">
        <v>797</v>
      </c>
      <c r="F181" s="8" t="s">
        <v>798</v>
      </c>
      <c r="G181" s="8" t="s">
        <v>799</v>
      </c>
      <c r="H181" s="8" t="s">
        <v>800</v>
      </c>
      <c r="I181" s="9" t="s">
        <v>801</v>
      </c>
      <c r="J181" s="8" t="s">
        <v>244</v>
      </c>
      <c r="K181" s="9">
        <v>4</v>
      </c>
      <c r="L181" s="10" t="str">
        <f>CONCATENATE(D181,"-",E181)</f>
        <v>Mumbai-B2B E-commerce</v>
      </c>
      <c r="M181" s="10" t="str">
        <f ca="1">IFERROR(_xludf.ifs(AND(I181&gt;45000000,OR(D181="Delhi",D181="Banglore",D181="Pune",D181="Mumbai")),"Cat A",AND(I181&gt;4500000,OR(D181="Gurugram",D181="Surat",D181="Jaipur",D181="Hyderabad")),"Cat B"),"Cat C")</f>
        <v>Cat C</v>
      </c>
      <c r="N181" s="10" t="e">
        <f t="array" aca="1" ref="N181" ca="1">_xludf.xlookup(D181,Tier!A:A,Tier!B:B)</f>
        <v>#NAME?</v>
      </c>
      <c r="O181" s="7" t="str">
        <f>CONCATENATE(D181," -",E181)</f>
        <v>Mumbai -B2B E-commerce</v>
      </c>
      <c r="P181" s="7" t="str">
        <f>LEFT(B181,3)</f>
        <v>201</v>
      </c>
      <c r="Q181" s="7" t="str">
        <f>IF(AND(I181&gt;4500000,OR(D181="BANGALORE",D181="PUNE",D181="MUMBAI",D181="DELHI")),"CAT A",IF(AND(I181&gt;450000,OR(D181="GURUGRAM",D181="SURAT",D181="JAIPUR",D181="HYDERABAD",)),"CAT B","CAT C"))</f>
        <v>CAT A</v>
      </c>
      <c r="R181" s="7" t="str">
        <f>_xlfn.XLOOKUP('Indian Startups'!D180,Tier!A:A,Tier!B:B)</f>
        <v>Tier 1</v>
      </c>
    </row>
    <row r="182" spans="1:18" ht="14.4" x14ac:dyDescent="0.3">
      <c r="A182" s="8" t="s">
        <v>802</v>
      </c>
      <c r="B182" s="9">
        <v>2019</v>
      </c>
      <c r="C182" s="8" t="str">
        <f>LEFT(B182,3)</f>
        <v>201</v>
      </c>
      <c r="D182" s="8" t="s">
        <v>162</v>
      </c>
      <c r="E182" s="8" t="s">
        <v>56</v>
      </c>
      <c r="F182" s="8" t="s">
        <v>803</v>
      </c>
      <c r="G182" s="8" t="s">
        <v>804</v>
      </c>
      <c r="H182" s="8" t="s">
        <v>805</v>
      </c>
      <c r="I182" s="9" t="s">
        <v>806</v>
      </c>
      <c r="J182" s="8" t="s">
        <v>260</v>
      </c>
      <c r="K182" s="9">
        <v>5</v>
      </c>
      <c r="L182" s="10" t="str">
        <f>CONCATENATE(D182,"-",E182)</f>
        <v>Hyderabad-Electronics</v>
      </c>
      <c r="M182" s="10" t="str">
        <f ca="1">IFERROR(_xludf.ifs(AND(I182&gt;45000000,OR(D182="Delhi",D182="Banglore",D182="Pune",D182="Mumbai")),"Cat A",AND(I182&gt;4500000,OR(D182="Gurugram",D182="Surat",D182="Jaipur",D182="Hyderabad")),"Cat B"),"Cat C")</f>
        <v>Cat C</v>
      </c>
      <c r="N182" s="10" t="e">
        <f t="array" aca="1" ref="N182" ca="1">_xludf.xlookup(D182,Tier!A:A,Tier!B:B)</f>
        <v>#NAME?</v>
      </c>
      <c r="O182" s="7" t="str">
        <f>CONCATENATE(D182," -",E182)</f>
        <v>Hyderabad -Electronics</v>
      </c>
      <c r="P182" s="7" t="str">
        <f>LEFT(B182,3)</f>
        <v>201</v>
      </c>
      <c r="Q182" s="7" t="str">
        <f>IF(AND(I182&gt;4500000,OR(D182="BANGALORE",D182="PUNE",D182="MUMBAI",D182="DELHI")),"CAT A",IF(AND(I182&gt;450000,OR(D182="GURUGRAM",D182="SURAT",D182="JAIPUR",D182="HYDERABAD",)),"CAT B","CAT C"))</f>
        <v>CAT B</v>
      </c>
      <c r="R182" s="7" t="str">
        <f>_xlfn.XLOOKUP('Indian Startups'!D181,Tier!A:A,Tier!B:B)</f>
        <v>Tier 1</v>
      </c>
    </row>
    <row r="183" spans="1:18" ht="14.4" x14ac:dyDescent="0.3">
      <c r="A183" s="8" t="s">
        <v>807</v>
      </c>
      <c r="B183" s="9">
        <v>2019</v>
      </c>
      <c r="C183" s="8" t="str">
        <f>LEFT(B183,3)</f>
        <v>201</v>
      </c>
      <c r="D183" s="8" t="s">
        <v>19</v>
      </c>
      <c r="E183" s="8" t="s">
        <v>808</v>
      </c>
      <c r="F183" s="8" t="s">
        <v>809</v>
      </c>
      <c r="G183" s="8" t="s">
        <v>810</v>
      </c>
      <c r="H183" s="8" t="s">
        <v>453</v>
      </c>
      <c r="I183" s="9" t="s">
        <v>806</v>
      </c>
      <c r="J183" s="8" t="s">
        <v>260</v>
      </c>
      <c r="K183" s="9">
        <v>4</v>
      </c>
      <c r="L183" s="10" t="str">
        <f>CONCATENATE(D183,"-",E183)</f>
        <v>Bangalore-Food</v>
      </c>
      <c r="M183" s="10" t="str">
        <f ca="1">IFERROR(_xludf.ifs(AND(I183&gt;45000000,OR(D183="Delhi",D183="Banglore",D183="Pune",D183="Mumbai")),"Cat A",AND(I183&gt;4500000,OR(D183="Gurugram",D183="Surat",D183="Jaipur",D183="Hyderabad")),"Cat B"),"Cat C")</f>
        <v>Cat C</v>
      </c>
      <c r="N183" s="10" t="e">
        <f t="array" aca="1" ref="N183" ca="1">_xludf.xlookup(D183,Tier!A:A,Tier!B:B)</f>
        <v>#NAME?</v>
      </c>
      <c r="O183" s="7" t="str">
        <f>CONCATENATE(D183," -",E183)</f>
        <v>Bangalore -Food</v>
      </c>
      <c r="P183" s="7" t="str">
        <f>LEFT(B183,3)</f>
        <v>201</v>
      </c>
      <c r="Q183" s="7" t="str">
        <f>IF(AND(I183&gt;4500000,OR(D183="BANGALORE",D183="PUNE",D183="MUMBAI",D183="DELHI")),"CAT A",IF(AND(I183&gt;450000,OR(D183="GURUGRAM",D183="SURAT",D183="JAIPUR",D183="HYDERABAD",)),"CAT B","CAT C"))</f>
        <v>CAT A</v>
      </c>
      <c r="R183" s="7" t="str">
        <f>_xlfn.XLOOKUP('Indian Startups'!D182,Tier!A:A,Tier!B:B)</f>
        <v>Tier 1</v>
      </c>
    </row>
    <row r="184" spans="1:18" ht="14.4" x14ac:dyDescent="0.3">
      <c r="A184" s="8" t="s">
        <v>811</v>
      </c>
      <c r="B184" s="9">
        <v>2016</v>
      </c>
      <c r="C184" s="8" t="str">
        <f>LEFT(B184,3)</f>
        <v>201</v>
      </c>
      <c r="D184" s="8" t="s">
        <v>12</v>
      </c>
      <c r="E184" s="8" t="s">
        <v>104</v>
      </c>
      <c r="F184" s="8" t="s">
        <v>812</v>
      </c>
      <c r="G184" s="8" t="s">
        <v>813</v>
      </c>
      <c r="H184" s="8" t="s">
        <v>814</v>
      </c>
      <c r="I184" s="9" t="s">
        <v>806</v>
      </c>
      <c r="J184" s="8"/>
      <c r="K184" s="9">
        <v>3</v>
      </c>
      <c r="L184" s="10" t="str">
        <f>CONCATENATE(D184,"-",E184)</f>
        <v>Mumbai-Gaming</v>
      </c>
      <c r="M184" s="10" t="str">
        <f ca="1">IFERROR(_xludf.ifs(AND(I184&gt;45000000,OR(D184="Delhi",D184="Banglore",D184="Pune",D184="Mumbai")),"Cat A",AND(I184&gt;4500000,OR(D184="Gurugram",D184="Surat",D184="Jaipur",D184="Hyderabad")),"Cat B"),"Cat C")</f>
        <v>Cat C</v>
      </c>
      <c r="N184" s="10" t="e">
        <f t="array" aca="1" ref="N184" ca="1">_xludf.xlookup(D184,Tier!A:A,Tier!B:B)</f>
        <v>#NAME?</v>
      </c>
      <c r="O184" s="7" t="str">
        <f>CONCATENATE(D184," -",E184)</f>
        <v>Mumbai -Gaming</v>
      </c>
      <c r="P184" s="7" t="str">
        <f>LEFT(B184,3)</f>
        <v>201</v>
      </c>
      <c r="Q184" s="7" t="str">
        <f>IF(AND(I184&gt;4500000,OR(D184="BANGALORE",D184="PUNE",D184="MUMBAI",D184="DELHI")),"CAT A",IF(AND(I184&gt;450000,OR(D184="GURUGRAM",D184="SURAT",D184="JAIPUR",D184="HYDERABAD",)),"CAT B","CAT C"))</f>
        <v>CAT A</v>
      </c>
      <c r="R184" s="7" t="str">
        <f>_xlfn.XLOOKUP('Indian Startups'!D183,Tier!A:A,Tier!B:B)</f>
        <v>Tier 1</v>
      </c>
    </row>
    <row r="185" spans="1:18" ht="14.4" x14ac:dyDescent="0.3">
      <c r="A185" s="8" t="s">
        <v>815</v>
      </c>
      <c r="B185" s="9">
        <v>2018</v>
      </c>
      <c r="C185" s="8" t="str">
        <f>LEFT(B185,3)</f>
        <v>201</v>
      </c>
      <c r="D185" s="8" t="s">
        <v>19</v>
      </c>
      <c r="E185" s="8" t="s">
        <v>816</v>
      </c>
      <c r="F185" s="8" t="s">
        <v>817</v>
      </c>
      <c r="G185" s="8" t="s">
        <v>818</v>
      </c>
      <c r="H185" s="8" t="s">
        <v>819</v>
      </c>
      <c r="I185" s="9" t="s">
        <v>806</v>
      </c>
      <c r="J185" s="8"/>
      <c r="K185" s="9">
        <v>3</v>
      </c>
      <c r="L185" s="10" t="str">
        <f>CONCATENATE(D185,"-",E185)</f>
        <v>Bangalore-CleanTech</v>
      </c>
      <c r="M185" s="10" t="str">
        <f ca="1">IFERROR(_xludf.ifs(AND(I185&gt;45000000,OR(D185="Delhi",D185="Banglore",D185="Pune",D185="Mumbai")),"Cat A",AND(I185&gt;4500000,OR(D185="Gurugram",D185="Surat",D185="Jaipur",D185="Hyderabad")),"Cat B"),"Cat C")</f>
        <v>Cat C</v>
      </c>
      <c r="N185" s="10" t="e">
        <f t="array" aca="1" ref="N185" ca="1">_xludf.xlookup(D185,Tier!A:A,Tier!B:B)</f>
        <v>#NAME?</v>
      </c>
      <c r="O185" s="7" t="str">
        <f>CONCATENATE(D185," -",E185)</f>
        <v>Bangalore -CleanTech</v>
      </c>
      <c r="P185" s="7" t="str">
        <f>LEFT(B185,3)</f>
        <v>201</v>
      </c>
      <c r="Q185" s="7" t="str">
        <f>IF(AND(I185&gt;4500000,OR(D185="BANGALORE",D185="PUNE",D185="MUMBAI",D185="DELHI")),"CAT A",IF(AND(I185&gt;450000,OR(D185="GURUGRAM",D185="SURAT",D185="JAIPUR",D185="HYDERABAD",)),"CAT B","CAT C"))</f>
        <v>CAT A</v>
      </c>
      <c r="R185" s="7" t="str">
        <f>_xlfn.XLOOKUP('Indian Startups'!D184,Tier!A:A,Tier!B:B)</f>
        <v>Tier 1</v>
      </c>
    </row>
    <row r="186" spans="1:18" ht="14.4" x14ac:dyDescent="0.3">
      <c r="A186" s="8" t="s">
        <v>820</v>
      </c>
      <c r="B186" s="9">
        <v>2017</v>
      </c>
      <c r="C186" s="8" t="str">
        <f>LEFT(B186,3)</f>
        <v>201</v>
      </c>
      <c r="D186" s="8" t="s">
        <v>162</v>
      </c>
      <c r="E186" s="8" t="s">
        <v>74</v>
      </c>
      <c r="F186" s="8" t="s">
        <v>821</v>
      </c>
      <c r="G186" s="8" t="s">
        <v>822</v>
      </c>
      <c r="H186" s="8" t="s">
        <v>823</v>
      </c>
      <c r="I186" s="9" t="s">
        <v>806</v>
      </c>
      <c r="J186" s="8"/>
      <c r="K186" s="9">
        <v>2</v>
      </c>
      <c r="L186" s="10" t="str">
        <f>CONCATENATE(D186,"-",E186)</f>
        <v>Hyderabad-Healthcare</v>
      </c>
      <c r="M186" s="10" t="str">
        <f ca="1">IFERROR(_xludf.ifs(AND(I186&gt;45000000,OR(D186="Delhi",D186="Banglore",D186="Pune",D186="Mumbai")),"Cat A",AND(I186&gt;4500000,OR(D186="Gurugram",D186="Surat",D186="Jaipur",D186="Hyderabad")),"Cat B"),"Cat C")</f>
        <v>Cat C</v>
      </c>
      <c r="N186" s="10" t="e">
        <f t="array" aca="1" ref="N186" ca="1">_xludf.xlookup(D186,Tier!A:A,Tier!B:B)</f>
        <v>#NAME?</v>
      </c>
      <c r="O186" s="7" t="str">
        <f>CONCATENATE(D186," -",E186)</f>
        <v>Hyderabad -Healthcare</v>
      </c>
      <c r="P186" s="7" t="str">
        <f>LEFT(B186,3)</f>
        <v>201</v>
      </c>
      <c r="Q186" s="7" t="str">
        <f>IF(AND(I186&gt;4500000,OR(D186="BANGALORE",D186="PUNE",D186="MUMBAI",D186="DELHI")),"CAT A",IF(AND(I186&gt;450000,OR(D186="GURUGRAM",D186="SURAT",D186="JAIPUR",D186="HYDERABAD",)),"CAT B","CAT C"))</f>
        <v>CAT B</v>
      </c>
      <c r="R186" s="7" t="str">
        <f>_xlfn.XLOOKUP('Indian Startups'!D185,Tier!A:A,Tier!B:B)</f>
        <v>Tier 1</v>
      </c>
    </row>
    <row r="187" spans="1:18" ht="14.4" x14ac:dyDescent="0.3">
      <c r="A187" s="8" t="s">
        <v>3113</v>
      </c>
      <c r="B187" s="9">
        <v>2017</v>
      </c>
      <c r="C187" s="8" t="str">
        <f>LEFT(B187,3)</f>
        <v>201</v>
      </c>
      <c r="D187" s="8" t="s">
        <v>3114</v>
      </c>
      <c r="E187" s="8" t="s">
        <v>610</v>
      </c>
      <c r="F187" s="8" t="s">
        <v>3115</v>
      </c>
      <c r="G187" s="8" t="s">
        <v>3116</v>
      </c>
      <c r="H187" s="8" t="s">
        <v>3117</v>
      </c>
      <c r="I187" s="9" t="s">
        <v>806</v>
      </c>
      <c r="J187" s="8"/>
      <c r="K187" s="9">
        <v>4</v>
      </c>
      <c r="L187" s="10" t="str">
        <f>CONCATENATE(D187,"-",E187)</f>
        <v>Goa-Tech Startup</v>
      </c>
      <c r="M187" s="10" t="str">
        <f ca="1">IFERROR(_xludf.ifs(AND(I187&gt;45000000,OR(D187="Delhi",D187="Banglore",D187="Pune",D187="Mumbai")),"Cat A",AND(I187&gt;4500000,OR(D187="Gurugram",D187="Surat",D187="Jaipur",D187="Hyderabad")),"Cat B"),"Cat C")</f>
        <v>Cat C</v>
      </c>
      <c r="N187" s="10" t="e">
        <f t="array" aca="1" ref="N187" ca="1">_xludf.xlookup(D187,Tier!A:A,Tier!B:B)</f>
        <v>#NAME?</v>
      </c>
      <c r="O187" s="7" t="str">
        <f>CONCATENATE(D187," -",E187)</f>
        <v>Goa -Tech Startup</v>
      </c>
      <c r="P187" s="7" t="str">
        <f>LEFT(B187,3)</f>
        <v>201</v>
      </c>
      <c r="Q187" s="7" t="str">
        <f>IF(AND(I187&gt;4500000,OR(D187="BANGALORE",D187="PUNE",D187="MUMBAI",D187="DELHI")),"CAT A",IF(AND(I187&gt;450000,OR(D187="GURUGRAM",D187="SURAT",D187="JAIPUR",D187="HYDERABAD",)),"CAT B","CAT C"))</f>
        <v>CAT C</v>
      </c>
      <c r="R187" s="7" t="str">
        <f>_xlfn.XLOOKUP('Indian Startups'!D856,Tier!A:A,Tier!B:B)</f>
        <v>Tier 2</v>
      </c>
    </row>
    <row r="188" spans="1:18" ht="14.4" x14ac:dyDescent="0.3">
      <c r="A188" s="8" t="s">
        <v>824</v>
      </c>
      <c r="B188" s="9">
        <v>2019</v>
      </c>
      <c r="C188" s="8" t="str">
        <f>LEFT(B188,3)</f>
        <v>201</v>
      </c>
      <c r="D188" s="8" t="s">
        <v>12</v>
      </c>
      <c r="E188" s="8" t="s">
        <v>825</v>
      </c>
      <c r="F188" s="8" t="s">
        <v>826</v>
      </c>
      <c r="G188" s="8" t="s">
        <v>827</v>
      </c>
      <c r="H188" s="8" t="s">
        <v>103</v>
      </c>
      <c r="I188" s="9" t="s">
        <v>54</v>
      </c>
      <c r="J188" s="8"/>
      <c r="K188" s="9">
        <v>5</v>
      </c>
      <c r="L188" s="10" t="str">
        <f>CONCATENATE(D188,"-",E188)</f>
        <v>Mumbai-Sports startup</v>
      </c>
      <c r="M188" s="10" t="str">
        <f ca="1">IFERROR(_xludf.ifs(AND(I188&gt;45000000,OR(D188="Delhi",D188="Banglore",D188="Pune",D188="Mumbai")),"Cat A",AND(I188&gt;4500000,OR(D188="Gurugram",D188="Surat",D188="Jaipur",D188="Hyderabad")),"Cat B"),"Cat C")</f>
        <v>Cat C</v>
      </c>
      <c r="N188" s="10" t="e">
        <f t="array" aca="1" ref="N188" ca="1">_xludf.xlookup(D188,Tier!A:A,Tier!B:B)</f>
        <v>#NAME?</v>
      </c>
      <c r="O188" s="7" t="str">
        <f>CONCATENATE(D188," -",E188)</f>
        <v>Mumbai -Sports startup</v>
      </c>
      <c r="P188" s="7" t="str">
        <f>LEFT(B188,3)</f>
        <v>201</v>
      </c>
      <c r="Q188" s="7" t="str">
        <f>IF(AND(I188&gt;4500000,OR(D188="BANGALORE",D188="PUNE",D188="MUMBAI",D188="DELHI")),"CAT A",IF(AND(I188&gt;450000,OR(D188="GURUGRAM",D188="SURAT",D188="JAIPUR",D188="HYDERABAD",)),"CAT B","CAT C"))</f>
        <v>CAT A</v>
      </c>
      <c r="R188" s="7" t="str">
        <f>_xlfn.XLOOKUP('Indian Startups'!D186,Tier!A:A,Tier!B:B)</f>
        <v>Tier 1</v>
      </c>
    </row>
    <row r="189" spans="1:18" ht="14.4" x14ac:dyDescent="0.3">
      <c r="A189" s="8" t="s">
        <v>828</v>
      </c>
      <c r="B189" s="9">
        <v>2011</v>
      </c>
      <c r="C189" s="8" t="str">
        <f>LEFT(B189,3)</f>
        <v>201</v>
      </c>
      <c r="D189" s="8" t="s">
        <v>19</v>
      </c>
      <c r="E189" s="8" t="s">
        <v>115</v>
      </c>
      <c r="F189" s="8" t="s">
        <v>829</v>
      </c>
      <c r="G189" s="8" t="s">
        <v>830</v>
      </c>
      <c r="H189" s="8" t="s">
        <v>831</v>
      </c>
      <c r="I189" s="9" t="s">
        <v>832</v>
      </c>
      <c r="J189" s="8" t="s">
        <v>85</v>
      </c>
      <c r="K189" s="9">
        <v>3</v>
      </c>
      <c r="L189" s="10" t="str">
        <f>CONCATENATE(D189,"-",E189)</f>
        <v>Bangalore-EdTech</v>
      </c>
      <c r="M189" s="10" t="str">
        <f ca="1">IFERROR(_xludf.ifs(AND(I189&gt;45000000,OR(D189="Delhi",D189="Banglore",D189="Pune",D189="Mumbai")),"Cat A",AND(I189&gt;4500000,OR(D189="Gurugram",D189="Surat",D189="Jaipur",D189="Hyderabad")),"Cat B"),"Cat C")</f>
        <v>Cat C</v>
      </c>
      <c r="N189" s="10" t="e">
        <f t="array" aca="1" ref="N189" ca="1">_xludf.xlookup(D189,Tier!A:A,Tier!B:B)</f>
        <v>#NAME?</v>
      </c>
      <c r="O189" s="7" t="str">
        <f>CONCATENATE(D189," -",E189)</f>
        <v>Bangalore -EdTech</v>
      </c>
      <c r="P189" s="7" t="str">
        <f>LEFT(B189,3)</f>
        <v>201</v>
      </c>
      <c r="Q189" s="7" t="str">
        <f>IF(AND(I189&gt;4500000,OR(D189="BANGALORE",D189="PUNE",D189="MUMBAI",D189="DELHI")),"CAT A",IF(AND(I189&gt;450000,OR(D189="GURUGRAM",D189="SURAT",D189="JAIPUR",D189="HYDERABAD",)),"CAT B","CAT C"))</f>
        <v>CAT A</v>
      </c>
      <c r="R189" s="7" t="str">
        <f>_xlfn.XLOOKUP('Indian Startups'!D188,Tier!A:A,Tier!B:B)</f>
        <v>Tier 1</v>
      </c>
    </row>
    <row r="190" spans="1:18" ht="14.4" x14ac:dyDescent="0.3">
      <c r="A190" s="8" t="s">
        <v>833</v>
      </c>
      <c r="B190" s="9">
        <v>2019</v>
      </c>
      <c r="C190" s="8" t="str">
        <f>LEFT(B190,3)</f>
        <v>201</v>
      </c>
      <c r="D190" s="8" t="s">
        <v>19</v>
      </c>
      <c r="E190" s="8" t="s">
        <v>38</v>
      </c>
      <c r="F190" s="8" t="s">
        <v>834</v>
      </c>
      <c r="G190" s="8" t="s">
        <v>835</v>
      </c>
      <c r="H190" s="8" t="s">
        <v>836</v>
      </c>
      <c r="I190" s="9" t="s">
        <v>837</v>
      </c>
      <c r="J190" s="8" t="s">
        <v>260</v>
      </c>
      <c r="K190" s="9">
        <v>3</v>
      </c>
      <c r="L190" s="10" t="str">
        <f>CONCATENATE(D190,"-",E190)</f>
        <v>Bangalore-FinTech</v>
      </c>
      <c r="M190" s="10" t="str">
        <f ca="1">IFERROR(_xludf.ifs(AND(I190&gt;45000000,OR(D190="Delhi",D190="Banglore",D190="Pune",D190="Mumbai")),"Cat A",AND(I190&gt;4500000,OR(D190="Gurugram",D190="Surat",D190="Jaipur",D190="Hyderabad")),"Cat B"),"Cat C")</f>
        <v>Cat C</v>
      </c>
      <c r="N190" s="10" t="e">
        <f t="array" aca="1" ref="N190" ca="1">_xludf.xlookup(D190,Tier!A:A,Tier!B:B)</f>
        <v>#NAME?</v>
      </c>
      <c r="O190" s="7" t="str">
        <f>CONCATENATE(D190," -",E190)</f>
        <v>Bangalore -FinTech</v>
      </c>
      <c r="P190" s="7" t="str">
        <f>LEFT(B190,3)</f>
        <v>201</v>
      </c>
      <c r="Q190" s="7" t="str">
        <f>IF(AND(I190&gt;4500000,OR(D190="BANGALORE",D190="PUNE",D190="MUMBAI",D190="DELHI")),"CAT A",IF(AND(I190&gt;450000,OR(D190="GURUGRAM",D190="SURAT",D190="JAIPUR",D190="HYDERABAD",)),"CAT B","CAT C"))</f>
        <v>CAT A</v>
      </c>
      <c r="R190" s="7" t="str">
        <f>_xlfn.XLOOKUP('Indian Startups'!D189,Tier!A:A,Tier!B:B)</f>
        <v>Tier 1</v>
      </c>
    </row>
    <row r="191" spans="1:18" ht="14.4" x14ac:dyDescent="0.3">
      <c r="A191" s="8" t="s">
        <v>838</v>
      </c>
      <c r="B191" s="9">
        <v>2011</v>
      </c>
      <c r="C191" s="8" t="str">
        <f>LEFT(B191,3)</f>
        <v>201</v>
      </c>
      <c r="D191" s="8" t="s">
        <v>12</v>
      </c>
      <c r="E191" s="8" t="s">
        <v>839</v>
      </c>
      <c r="F191" s="8" t="s">
        <v>840</v>
      </c>
      <c r="G191" s="8" t="s">
        <v>841</v>
      </c>
      <c r="H191" s="8" t="s">
        <v>842</v>
      </c>
      <c r="I191" s="9" t="s">
        <v>102</v>
      </c>
      <c r="J191" s="8" t="s">
        <v>155</v>
      </c>
      <c r="K191" s="9">
        <v>5</v>
      </c>
      <c r="L191" s="10" t="str">
        <f>CONCATENATE(D191,"-",E191)</f>
        <v>Mumbai-Analytics</v>
      </c>
      <c r="M191" s="10" t="str">
        <f ca="1">IFERROR(_xludf.ifs(AND(I191&gt;45000000,OR(D191="Delhi",D191="Banglore",D191="Pune",D191="Mumbai")),"Cat A",AND(I191&gt;4500000,OR(D191="Gurugram",D191="Surat",D191="Jaipur",D191="Hyderabad")),"Cat B"),"Cat C")</f>
        <v>Cat C</v>
      </c>
      <c r="N191" s="10" t="e">
        <f t="array" aca="1" ref="N191" ca="1">_xludf.xlookup(D191,Tier!A:A,Tier!B:B)</f>
        <v>#NAME?</v>
      </c>
      <c r="O191" s="7" t="str">
        <f>CONCATENATE(D191," -",E191)</f>
        <v>Mumbai -Analytics</v>
      </c>
      <c r="P191" s="7" t="str">
        <f>LEFT(B191,3)</f>
        <v>201</v>
      </c>
      <c r="Q191" s="7" t="str">
        <f>IF(AND(I191&gt;4500000,OR(D191="BANGALORE",D191="PUNE",D191="MUMBAI",D191="DELHI")),"CAT A",IF(AND(I191&gt;450000,OR(D191="GURUGRAM",D191="SURAT",D191="JAIPUR",D191="HYDERABAD",)),"CAT B","CAT C"))</f>
        <v>CAT A</v>
      </c>
      <c r="R191" s="7" t="str">
        <f>_xlfn.XLOOKUP('Indian Startups'!D190,Tier!A:A,Tier!B:B)</f>
        <v>Tier 1</v>
      </c>
    </row>
    <row r="192" spans="1:18" ht="14.4" x14ac:dyDescent="0.3">
      <c r="A192" s="8" t="s">
        <v>843</v>
      </c>
      <c r="B192" s="9">
        <v>2015</v>
      </c>
      <c r="C192" s="8" t="str">
        <f>LEFT(B192,3)</f>
        <v>201</v>
      </c>
      <c r="D192" s="8" t="s">
        <v>356</v>
      </c>
      <c r="E192" s="8" t="s">
        <v>221</v>
      </c>
      <c r="F192" s="8" t="s">
        <v>844</v>
      </c>
      <c r="G192" s="8" t="s">
        <v>845</v>
      </c>
      <c r="H192" s="8" t="s">
        <v>846</v>
      </c>
      <c r="I192" s="9" t="s">
        <v>102</v>
      </c>
      <c r="J192" s="8" t="s">
        <v>155</v>
      </c>
      <c r="K192" s="9">
        <v>4</v>
      </c>
      <c r="L192" s="10" t="str">
        <f>CONCATENATE(D192,"-",E192)</f>
        <v>Pune-E-commerce</v>
      </c>
      <c r="M192" s="10" t="str">
        <f ca="1">IFERROR(_xludf.ifs(AND(I192&gt;45000000,OR(D192="Delhi",D192="Banglore",D192="Pune",D192="Mumbai")),"Cat A",AND(I192&gt;4500000,OR(D192="Gurugram",D192="Surat",D192="Jaipur",D192="Hyderabad")),"Cat B"),"Cat C")</f>
        <v>Cat C</v>
      </c>
      <c r="N192" s="10" t="e">
        <f t="array" aca="1" ref="N192" ca="1">_xludf.xlookup(D192,Tier!A:A,Tier!B:B)</f>
        <v>#NAME?</v>
      </c>
      <c r="O192" s="7" t="str">
        <f>CONCATENATE(D192," -",E192)</f>
        <v>Pune -E-commerce</v>
      </c>
      <c r="P192" s="7" t="str">
        <f>LEFT(B192,3)</f>
        <v>201</v>
      </c>
      <c r="Q192" s="7" t="str">
        <f>IF(AND(I192&gt;4500000,OR(D192="BANGALORE",D192="PUNE",D192="MUMBAI",D192="DELHI")),"CAT A",IF(AND(I192&gt;450000,OR(D192="GURUGRAM",D192="SURAT",D192="JAIPUR",D192="HYDERABAD",)),"CAT B","CAT C"))</f>
        <v>CAT A</v>
      </c>
      <c r="R192" s="7" t="str">
        <f>_xlfn.XLOOKUP('Indian Startups'!D191,Tier!A:A,Tier!B:B)</f>
        <v>Tier 1</v>
      </c>
    </row>
    <row r="193" spans="1:18" ht="14.4" x14ac:dyDescent="0.3">
      <c r="A193" s="8" t="s">
        <v>847</v>
      </c>
      <c r="B193" s="9">
        <v>2011</v>
      </c>
      <c r="C193" s="8" t="str">
        <f>LEFT(B193,3)</f>
        <v>201</v>
      </c>
      <c r="D193" s="8" t="s">
        <v>12</v>
      </c>
      <c r="E193" s="8" t="s">
        <v>848</v>
      </c>
      <c r="F193" s="8" t="s">
        <v>849</v>
      </c>
      <c r="G193" s="8" t="s">
        <v>850</v>
      </c>
      <c r="H193" s="8" t="s">
        <v>851</v>
      </c>
      <c r="I193" s="9" t="s">
        <v>102</v>
      </c>
      <c r="J193" s="8"/>
      <c r="K193" s="9">
        <v>3</v>
      </c>
      <c r="L193" s="10" t="str">
        <f>CONCATENATE(D193,"-",E193)</f>
        <v>Mumbai-D2C Fashion</v>
      </c>
      <c r="M193" s="10" t="str">
        <f ca="1">IFERROR(_xludf.ifs(AND(I193&gt;45000000,OR(D193="Delhi",D193="Banglore",D193="Pune",D193="Mumbai")),"Cat A",AND(I193&gt;4500000,OR(D193="Gurugram",D193="Surat",D193="Jaipur",D193="Hyderabad")),"Cat B"),"Cat C")</f>
        <v>Cat C</v>
      </c>
      <c r="N193" s="10" t="e">
        <f t="array" aca="1" ref="N193" ca="1">_xludf.xlookup(D193,Tier!A:A,Tier!B:B)</f>
        <v>#NAME?</v>
      </c>
      <c r="O193" s="7" t="str">
        <f>CONCATENATE(D193," -",E193)</f>
        <v>Mumbai -D2C Fashion</v>
      </c>
      <c r="P193" s="7" t="str">
        <f>LEFT(B193,3)</f>
        <v>201</v>
      </c>
      <c r="Q193" s="7" t="str">
        <f>IF(AND(I193&gt;4500000,OR(D193="BANGALORE",D193="PUNE",D193="MUMBAI",D193="DELHI")),"CAT A",IF(AND(I193&gt;450000,OR(D193="GURUGRAM",D193="SURAT",D193="JAIPUR",D193="HYDERABAD",)),"CAT B","CAT C"))</f>
        <v>CAT A</v>
      </c>
      <c r="R193" s="7" t="str">
        <f>_xlfn.XLOOKUP('Indian Startups'!D192,Tier!A:A,Tier!B:B)</f>
        <v>Tier 1</v>
      </c>
    </row>
    <row r="194" spans="1:18" ht="14.4" x14ac:dyDescent="0.3">
      <c r="A194" s="8" t="s">
        <v>852</v>
      </c>
      <c r="B194" s="9">
        <v>2018</v>
      </c>
      <c r="C194" s="8" t="str">
        <f>LEFT(B194,3)</f>
        <v>201</v>
      </c>
      <c r="D194" s="8" t="s">
        <v>49</v>
      </c>
      <c r="E194" s="8" t="s">
        <v>226</v>
      </c>
      <c r="F194" s="8" t="s">
        <v>853</v>
      </c>
      <c r="G194" s="8" t="s">
        <v>854</v>
      </c>
      <c r="H194" s="8" t="s">
        <v>855</v>
      </c>
      <c r="I194" s="9" t="s">
        <v>102</v>
      </c>
      <c r="J194" s="8" t="s">
        <v>155</v>
      </c>
      <c r="K194" s="9">
        <v>3</v>
      </c>
      <c r="L194" s="10" t="str">
        <f>CONCATENATE(D194,"-",E194)</f>
        <v>New Delhi-Automotive</v>
      </c>
      <c r="M194" s="10" t="str">
        <f ca="1">IFERROR(_xludf.ifs(AND(I194&gt;45000000,OR(D194="Delhi",D194="Banglore",D194="Pune",D194="Mumbai")),"Cat A",AND(I194&gt;4500000,OR(D194="Gurugram",D194="Surat",D194="Jaipur",D194="Hyderabad")),"Cat B"),"Cat C")</f>
        <v>Cat C</v>
      </c>
      <c r="N194" s="10" t="e">
        <f t="array" aca="1" ref="N194" ca="1">_xludf.xlookup(D194,Tier!A:A,Tier!B:B)</f>
        <v>#NAME?</v>
      </c>
      <c r="O194" s="7" t="str">
        <f>CONCATENATE(D194," -",E194)</f>
        <v>New Delhi -Automotive</v>
      </c>
      <c r="P194" s="7" t="str">
        <f>LEFT(B194,3)</f>
        <v>201</v>
      </c>
      <c r="Q194" s="7" t="str">
        <f>IF(AND(I194&gt;4500000,OR(D194="BANGALORE",D194="PUNE",D194="MUMBAI",D194="DELHI")),"CAT A",IF(AND(I194&gt;450000,OR(D194="GURUGRAM",D194="SURAT",D194="JAIPUR",D194="HYDERABAD",)),"CAT B","CAT C"))</f>
        <v>CAT C</v>
      </c>
      <c r="R194" s="7" t="str">
        <f>_xlfn.XLOOKUP('Indian Startups'!D193,Tier!A:A,Tier!B:B)</f>
        <v>Tier 1</v>
      </c>
    </row>
    <row r="195" spans="1:18" ht="14.4" x14ac:dyDescent="0.3">
      <c r="A195" s="8" t="s">
        <v>856</v>
      </c>
      <c r="B195" s="9">
        <v>2017</v>
      </c>
      <c r="C195" s="8" t="str">
        <f>LEFT(B195,3)</f>
        <v>201</v>
      </c>
      <c r="D195" s="8" t="s">
        <v>49</v>
      </c>
      <c r="E195" s="8" t="s">
        <v>115</v>
      </c>
      <c r="F195" s="8" t="s">
        <v>857</v>
      </c>
      <c r="G195" s="8" t="s">
        <v>858</v>
      </c>
      <c r="H195" s="8" t="s">
        <v>859</v>
      </c>
      <c r="I195" s="9" t="s">
        <v>102</v>
      </c>
      <c r="J195" s="8" t="s">
        <v>114</v>
      </c>
      <c r="K195" s="9">
        <v>2</v>
      </c>
      <c r="L195" s="10" t="str">
        <f>CONCATENATE(D195,"-",E195)</f>
        <v>New Delhi-EdTech</v>
      </c>
      <c r="M195" s="10" t="str">
        <f ca="1">IFERROR(_xludf.ifs(AND(I195&gt;45000000,OR(D195="Delhi",D195="Banglore",D195="Pune",D195="Mumbai")),"Cat A",AND(I195&gt;4500000,OR(D195="Gurugram",D195="Surat",D195="Jaipur",D195="Hyderabad")),"Cat B"),"Cat C")</f>
        <v>Cat C</v>
      </c>
      <c r="N195" s="10" t="e">
        <f t="array" aca="1" ref="N195" ca="1">_xludf.xlookup(D195,Tier!A:A,Tier!B:B)</f>
        <v>#NAME?</v>
      </c>
      <c r="O195" s="7" t="str">
        <f>CONCATENATE(D195," -",E195)</f>
        <v>New Delhi -EdTech</v>
      </c>
      <c r="P195" s="7" t="str">
        <f>LEFT(B195,3)</f>
        <v>201</v>
      </c>
      <c r="Q195" s="7" t="str">
        <f>IF(AND(I195&gt;4500000,OR(D195="BANGALORE",D195="PUNE",D195="MUMBAI",D195="DELHI")),"CAT A",IF(AND(I195&gt;450000,OR(D195="GURUGRAM",D195="SURAT",D195="JAIPUR",D195="HYDERABAD",)),"CAT B","CAT C"))</f>
        <v>CAT C</v>
      </c>
      <c r="R195" s="7" t="str">
        <f>_xlfn.XLOOKUP('Indian Startups'!D194,Tier!A:A,Tier!B:B)</f>
        <v>Tier 1</v>
      </c>
    </row>
    <row r="196" spans="1:18" ht="14.4" x14ac:dyDescent="0.3">
      <c r="A196" s="8" t="s">
        <v>860</v>
      </c>
      <c r="B196" s="9">
        <v>2019</v>
      </c>
      <c r="C196" s="8" t="str">
        <f>LEFT(B196,3)</f>
        <v>201</v>
      </c>
      <c r="D196" s="8" t="s">
        <v>19</v>
      </c>
      <c r="E196" s="8" t="s">
        <v>110</v>
      </c>
      <c r="F196" s="8" t="s">
        <v>861</v>
      </c>
      <c r="G196" s="8" t="s">
        <v>862</v>
      </c>
      <c r="H196" s="8" t="s">
        <v>863</v>
      </c>
      <c r="I196" s="9" t="s">
        <v>102</v>
      </c>
      <c r="J196" s="8" t="s">
        <v>17</v>
      </c>
      <c r="K196" s="9">
        <v>1</v>
      </c>
      <c r="L196" s="10" t="str">
        <f>CONCATENATE(D196,"-",E196)</f>
        <v>Bangalore-HealthTech</v>
      </c>
      <c r="M196" s="10" t="str">
        <f ca="1">IFERROR(_xludf.ifs(AND(I196&gt;45000000,OR(D196="Delhi",D196="Banglore",D196="Pune",D196="Mumbai")),"Cat A",AND(I196&gt;4500000,OR(D196="Gurugram",D196="Surat",D196="Jaipur",D196="Hyderabad")),"Cat B"),"Cat C")</f>
        <v>Cat C</v>
      </c>
      <c r="N196" s="10" t="e">
        <f t="array" aca="1" ref="N196" ca="1">_xludf.xlookup(D196,Tier!A:A,Tier!B:B)</f>
        <v>#NAME?</v>
      </c>
      <c r="O196" s="7" t="str">
        <f>CONCATENATE(D196," -",E196)</f>
        <v>Bangalore -HealthTech</v>
      </c>
      <c r="P196" s="7" t="str">
        <f>LEFT(B196,3)</f>
        <v>201</v>
      </c>
      <c r="Q196" s="7" t="str">
        <f>IF(AND(I196&gt;4500000,OR(D196="BANGALORE",D196="PUNE",D196="MUMBAI",D196="DELHI")),"CAT A",IF(AND(I196&gt;450000,OR(D196="GURUGRAM",D196="SURAT",D196="JAIPUR",D196="HYDERABAD",)),"CAT B","CAT C"))</f>
        <v>CAT A</v>
      </c>
      <c r="R196" s="7" t="str">
        <f>_xlfn.XLOOKUP('Indian Startups'!D195,Tier!A:A,Tier!B:B)</f>
        <v>Tier 1</v>
      </c>
    </row>
    <row r="197" spans="1:18" ht="14.4" x14ac:dyDescent="0.3">
      <c r="A197" s="8" t="s">
        <v>864</v>
      </c>
      <c r="B197" s="9">
        <v>2015</v>
      </c>
      <c r="C197" s="8" t="str">
        <f>LEFT(B197,3)</f>
        <v>201</v>
      </c>
      <c r="D197" s="8" t="s">
        <v>356</v>
      </c>
      <c r="E197" s="8" t="s">
        <v>38</v>
      </c>
      <c r="F197" s="8" t="s">
        <v>865</v>
      </c>
      <c r="G197" s="8" t="s">
        <v>866</v>
      </c>
      <c r="H197" s="8" t="s">
        <v>867</v>
      </c>
      <c r="I197" s="9" t="s">
        <v>102</v>
      </c>
      <c r="J197" s="8" t="s">
        <v>155</v>
      </c>
      <c r="K197" s="9">
        <v>1</v>
      </c>
      <c r="L197" s="10" t="str">
        <f>CONCATENATE(D197,"-",E197)</f>
        <v>Pune-FinTech</v>
      </c>
      <c r="M197" s="10" t="str">
        <f ca="1">IFERROR(_xludf.ifs(AND(I197&gt;45000000,OR(D197="Delhi",D197="Banglore",D197="Pune",D197="Mumbai")),"Cat A",AND(I197&gt;4500000,OR(D197="Gurugram",D197="Surat",D197="Jaipur",D197="Hyderabad")),"Cat B"),"Cat C")</f>
        <v>Cat C</v>
      </c>
      <c r="N197" s="10" t="e">
        <f t="array" aca="1" ref="N197" ca="1">_xludf.xlookup(D197,Tier!A:A,Tier!B:B)</f>
        <v>#NAME?</v>
      </c>
      <c r="O197" s="7" t="str">
        <f>CONCATENATE(D197," -",E197)</f>
        <v>Pune -FinTech</v>
      </c>
      <c r="P197" s="7" t="str">
        <f>LEFT(B197,3)</f>
        <v>201</v>
      </c>
      <c r="Q197" s="7" t="str">
        <f>IF(AND(I197&gt;4500000,OR(D197="BANGALORE",D197="PUNE",D197="MUMBAI",D197="DELHI")),"CAT A",IF(AND(I197&gt;450000,OR(D197="GURUGRAM",D197="SURAT",D197="JAIPUR",D197="HYDERABAD",)),"CAT B","CAT C"))</f>
        <v>CAT A</v>
      </c>
      <c r="R197" s="7" t="str">
        <f>_xlfn.XLOOKUP('Indian Startups'!D196,Tier!A:A,Tier!B:B)</f>
        <v>Tier 1</v>
      </c>
    </row>
    <row r="198" spans="1:18" ht="14.4" x14ac:dyDescent="0.3">
      <c r="A198" s="8" t="s">
        <v>248</v>
      </c>
      <c r="B198" s="9">
        <v>2016</v>
      </c>
      <c r="C198" s="8" t="str">
        <f>LEFT(B198,3)</f>
        <v>201</v>
      </c>
      <c r="D198" s="8" t="s">
        <v>12</v>
      </c>
      <c r="E198" s="8" t="s">
        <v>38</v>
      </c>
      <c r="F198" s="8" t="s">
        <v>868</v>
      </c>
      <c r="G198" s="8" t="s">
        <v>869</v>
      </c>
      <c r="H198" s="8" t="s">
        <v>870</v>
      </c>
      <c r="I198" s="9" t="s">
        <v>102</v>
      </c>
      <c r="J198" s="8"/>
      <c r="K198" s="9">
        <v>1</v>
      </c>
      <c r="L198" s="10" t="str">
        <f>CONCATENATE(D198,"-",E198)</f>
        <v>Mumbai-FinTech</v>
      </c>
      <c r="M198" s="10" t="str">
        <f ca="1">IFERROR(_xludf.ifs(AND(I198&gt;45000000,OR(D198="Delhi",D198="Banglore",D198="Pune",D198="Mumbai")),"Cat A",AND(I198&gt;4500000,OR(D198="Gurugram",D198="Surat",D198="Jaipur",D198="Hyderabad")),"Cat B"),"Cat C")</f>
        <v>Cat C</v>
      </c>
      <c r="N198" s="10" t="e">
        <f t="array" aca="1" ref="N198" ca="1">_xludf.xlookup(D198,Tier!A:A,Tier!B:B)</f>
        <v>#NAME?</v>
      </c>
      <c r="O198" s="7" t="str">
        <f>CONCATENATE(D198," -",E198)</f>
        <v>Mumbai -FinTech</v>
      </c>
      <c r="P198" s="7" t="str">
        <f>LEFT(B198,3)</f>
        <v>201</v>
      </c>
      <c r="Q198" s="7" t="str">
        <f>IF(AND(I198&gt;4500000,OR(D198="BANGALORE",D198="PUNE",D198="MUMBAI",D198="DELHI")),"CAT A",IF(AND(I198&gt;450000,OR(D198="GURUGRAM",D198="SURAT",D198="JAIPUR",D198="HYDERABAD",)),"CAT B","CAT C"))</f>
        <v>CAT A</v>
      </c>
      <c r="R198" s="7" t="str">
        <f>_xlfn.XLOOKUP('Indian Startups'!D197,Tier!A:A,Tier!B:B)</f>
        <v>Tier 1</v>
      </c>
    </row>
    <row r="199" spans="1:18" ht="14.4" x14ac:dyDescent="0.3">
      <c r="A199" s="8" t="s">
        <v>871</v>
      </c>
      <c r="B199" s="9">
        <v>2014</v>
      </c>
      <c r="C199" s="8" t="str">
        <f>LEFT(B199,3)</f>
        <v>201</v>
      </c>
      <c r="D199" s="8" t="s">
        <v>49</v>
      </c>
      <c r="E199" s="8" t="s">
        <v>31</v>
      </c>
      <c r="F199" s="8" t="s">
        <v>872</v>
      </c>
      <c r="G199" s="8" t="s">
        <v>873</v>
      </c>
      <c r="H199" s="8" t="s">
        <v>874</v>
      </c>
      <c r="I199" s="9" t="s">
        <v>875</v>
      </c>
      <c r="J199" s="8"/>
      <c r="K199" s="9">
        <v>4</v>
      </c>
      <c r="L199" s="10" t="str">
        <f>CONCATENATE(D199,"-",E199)</f>
        <v>New Delhi-Renewable Energy</v>
      </c>
      <c r="M199" s="10" t="str">
        <f ca="1">IFERROR(_xludf.ifs(AND(I199&gt;45000000,OR(D199="Delhi",D199="Banglore",D199="Pune",D199="Mumbai")),"Cat A",AND(I199&gt;4500000,OR(D199="Gurugram",D199="Surat",D199="Jaipur",D199="Hyderabad")),"Cat B"),"Cat C")</f>
        <v>Cat C</v>
      </c>
      <c r="N199" s="10" t="e">
        <f t="array" aca="1" ref="N199" ca="1">_xludf.xlookup(D199,Tier!A:A,Tier!B:B)</f>
        <v>#NAME?</v>
      </c>
      <c r="O199" s="7" t="str">
        <f>CONCATENATE(D199," -",E199)</f>
        <v>New Delhi -Renewable Energy</v>
      </c>
      <c r="P199" s="7" t="str">
        <f>LEFT(B199,3)</f>
        <v>201</v>
      </c>
      <c r="Q199" s="7" t="str">
        <f>IF(AND(I199&gt;4500000,OR(D199="BANGALORE",D199="PUNE",D199="MUMBAI",D199="DELHI")),"CAT A",IF(AND(I199&gt;450000,OR(D199="GURUGRAM",D199="SURAT",D199="JAIPUR",D199="HYDERABAD",)),"CAT B","CAT C"))</f>
        <v>CAT C</v>
      </c>
      <c r="R199" s="7" t="str">
        <f>_xlfn.XLOOKUP('Indian Startups'!D198,Tier!A:A,Tier!B:B)</f>
        <v>Tier 1</v>
      </c>
    </row>
    <row r="200" spans="1:18" ht="14.4" x14ac:dyDescent="0.3">
      <c r="A200" s="8" t="s">
        <v>876</v>
      </c>
      <c r="B200" s="9">
        <v>2011</v>
      </c>
      <c r="C200" s="8" t="str">
        <f>LEFT(B200,3)</f>
        <v>201</v>
      </c>
      <c r="D200" s="8" t="s">
        <v>12</v>
      </c>
      <c r="E200" s="8" t="s">
        <v>877</v>
      </c>
      <c r="F200" s="8" t="s">
        <v>878</v>
      </c>
      <c r="G200" s="8" t="s">
        <v>879</v>
      </c>
      <c r="H200" s="8" t="s">
        <v>880</v>
      </c>
      <c r="I200" s="9" t="s">
        <v>881</v>
      </c>
      <c r="J200" s="8"/>
      <c r="K200" s="9">
        <v>3</v>
      </c>
      <c r="L200" s="10" t="str">
        <f>CONCATENATE(D200,"-",E200)</f>
        <v>Mumbai-Beauty products</v>
      </c>
      <c r="M200" s="10" t="str">
        <f ca="1">IFERROR(_xludf.ifs(AND(I200&gt;45000000,OR(D200="Delhi",D200="Banglore",D200="Pune",D200="Mumbai")),"Cat A",AND(I200&gt;4500000,OR(D200="Gurugram",D200="Surat",D200="Jaipur",D200="Hyderabad")),"Cat B"),"Cat C")</f>
        <v>Cat C</v>
      </c>
      <c r="N200" s="10" t="e">
        <f t="array" aca="1" ref="N200" ca="1">_xludf.xlookup(D200,Tier!A:A,Tier!B:B)</f>
        <v>#NAME?</v>
      </c>
      <c r="O200" s="7" t="str">
        <f>CONCATENATE(D200," -",E200)</f>
        <v>Mumbai -Beauty products</v>
      </c>
      <c r="P200" s="7" t="str">
        <f>LEFT(B200,3)</f>
        <v>201</v>
      </c>
      <c r="Q200" s="7" t="str">
        <f>IF(AND(I200&gt;4500000,OR(D200="BANGALORE",D200="PUNE",D200="MUMBAI",D200="DELHI")),"CAT A",IF(AND(I200&gt;450000,OR(D200="GURUGRAM",D200="SURAT",D200="JAIPUR",D200="HYDERABAD",)),"CAT B","CAT C"))</f>
        <v>CAT A</v>
      </c>
      <c r="R200" s="7" t="str">
        <f>_xlfn.XLOOKUP('Indian Startups'!D199,Tier!A:A,Tier!B:B)</f>
        <v>Tier 1</v>
      </c>
    </row>
    <row r="201" spans="1:18" ht="14.4" x14ac:dyDescent="0.3">
      <c r="A201" s="8" t="s">
        <v>882</v>
      </c>
      <c r="B201" s="9">
        <v>2015</v>
      </c>
      <c r="C201" s="8" t="str">
        <f>LEFT(B201,3)</f>
        <v>201</v>
      </c>
      <c r="D201" s="8" t="s">
        <v>12</v>
      </c>
      <c r="E201" s="8" t="s">
        <v>774</v>
      </c>
      <c r="F201" s="8" t="s">
        <v>883</v>
      </c>
      <c r="G201" s="8" t="s">
        <v>884</v>
      </c>
      <c r="H201" s="8" t="s">
        <v>885</v>
      </c>
      <c r="I201" s="9" t="s">
        <v>881</v>
      </c>
      <c r="J201" s="8" t="s">
        <v>652</v>
      </c>
      <c r="K201" s="9">
        <v>3</v>
      </c>
      <c r="L201" s="10" t="str">
        <f>CONCATENATE(D201,"-",E201)</f>
        <v>Mumbai-InsureTech</v>
      </c>
      <c r="M201" s="10" t="str">
        <f ca="1">IFERROR(_xludf.ifs(AND(I201&gt;45000000,OR(D201="Delhi",D201="Banglore",D201="Pune",D201="Mumbai")),"Cat A",AND(I201&gt;4500000,OR(D201="Gurugram",D201="Surat",D201="Jaipur",D201="Hyderabad")),"Cat B"),"Cat C")</f>
        <v>Cat C</v>
      </c>
      <c r="N201" s="10" t="e">
        <f t="array" aca="1" ref="N201" ca="1">_xludf.xlookup(D201,Tier!A:A,Tier!B:B)</f>
        <v>#NAME?</v>
      </c>
      <c r="O201" s="7" t="str">
        <f>CONCATENATE(D201," -",E201)</f>
        <v>Mumbai -InsureTech</v>
      </c>
      <c r="P201" s="7" t="str">
        <f>LEFT(B201,3)</f>
        <v>201</v>
      </c>
      <c r="Q201" s="7" t="str">
        <f>IF(AND(I201&gt;4500000,OR(D201="BANGALORE",D201="PUNE",D201="MUMBAI",D201="DELHI")),"CAT A",IF(AND(I201&gt;450000,OR(D201="GURUGRAM",D201="SURAT",D201="JAIPUR",D201="HYDERABAD",)),"CAT B","CAT C"))</f>
        <v>CAT A</v>
      </c>
      <c r="R201" s="7" t="str">
        <f>_xlfn.XLOOKUP('Indian Startups'!D200,Tier!A:A,Tier!B:B)</f>
        <v>Tier 1</v>
      </c>
    </row>
    <row r="202" spans="1:18" ht="14.4" x14ac:dyDescent="0.3">
      <c r="A202" s="8" t="s">
        <v>886</v>
      </c>
      <c r="B202" s="9">
        <v>2015</v>
      </c>
      <c r="C202" s="8" t="str">
        <f>LEFT(B202,3)</f>
        <v>201</v>
      </c>
      <c r="D202" s="8" t="s">
        <v>19</v>
      </c>
      <c r="E202" s="8" t="s">
        <v>887</v>
      </c>
      <c r="F202" s="8" t="s">
        <v>888</v>
      </c>
      <c r="G202" s="8" t="s">
        <v>889</v>
      </c>
      <c r="H202" s="8" t="s">
        <v>890</v>
      </c>
      <c r="I202" s="9" t="s">
        <v>891</v>
      </c>
      <c r="J202" s="8" t="s">
        <v>244</v>
      </c>
      <c r="K202" s="9">
        <v>5</v>
      </c>
      <c r="L202" s="10" t="str">
        <f>CONCATENATE(D202,"-",E202)</f>
        <v>Bangalore-Transportation</v>
      </c>
      <c r="M202" s="10" t="str">
        <f ca="1">IFERROR(_xludf.ifs(AND(I202&gt;45000000,OR(D202="Delhi",D202="Banglore",D202="Pune",D202="Mumbai")),"Cat A",AND(I202&gt;4500000,OR(D202="Gurugram",D202="Surat",D202="Jaipur",D202="Hyderabad")),"Cat B"),"Cat C")</f>
        <v>Cat C</v>
      </c>
      <c r="N202" s="10" t="e">
        <f t="array" aca="1" ref="N202" ca="1">_xludf.xlookup(D202,Tier!A:A,Tier!B:B)</f>
        <v>#NAME?</v>
      </c>
      <c r="O202" s="7" t="str">
        <f>CONCATENATE(D202," -",E202)</f>
        <v>Bangalore -Transportation</v>
      </c>
      <c r="P202" s="7" t="str">
        <f>LEFT(B202,3)</f>
        <v>201</v>
      </c>
      <c r="Q202" s="7" t="str">
        <f>IF(AND(I202&gt;4500000,OR(D202="BANGALORE",D202="PUNE",D202="MUMBAI",D202="DELHI")),"CAT A",IF(AND(I202&gt;450000,OR(D202="GURUGRAM",D202="SURAT",D202="JAIPUR",D202="HYDERABAD",)),"CAT B","CAT C"))</f>
        <v>CAT A</v>
      </c>
      <c r="R202" s="7" t="str">
        <f>_xlfn.XLOOKUP('Indian Startups'!D201,Tier!A:A,Tier!B:B)</f>
        <v>Tier 1</v>
      </c>
    </row>
    <row r="203" spans="1:18" ht="14.4" x14ac:dyDescent="0.3">
      <c r="A203" s="8" t="s">
        <v>892</v>
      </c>
      <c r="B203" s="9">
        <v>2016</v>
      </c>
      <c r="C203" s="8" t="str">
        <f>LEFT(B203,3)</f>
        <v>201</v>
      </c>
      <c r="D203" s="8" t="s">
        <v>49</v>
      </c>
      <c r="E203" s="8" t="s">
        <v>93</v>
      </c>
      <c r="F203" s="8" t="s">
        <v>893</v>
      </c>
      <c r="G203" s="8" t="s">
        <v>894</v>
      </c>
      <c r="H203" s="8" t="s">
        <v>505</v>
      </c>
      <c r="I203" s="9" t="s">
        <v>895</v>
      </c>
      <c r="J203" s="8" t="s">
        <v>17</v>
      </c>
      <c r="K203" s="9">
        <v>3</v>
      </c>
      <c r="L203" s="10" t="str">
        <f>CONCATENATE(D203,"-",E203)</f>
        <v>New Delhi-Food &amp; Beverages</v>
      </c>
      <c r="M203" s="10" t="str">
        <f ca="1">IFERROR(_xludf.ifs(AND(I203&gt;45000000,OR(D203="Delhi",D203="Banglore",D203="Pune",D203="Mumbai")),"Cat A",AND(I203&gt;4500000,OR(D203="Gurugram",D203="Surat",D203="Jaipur",D203="Hyderabad")),"Cat B"),"Cat C")</f>
        <v>Cat C</v>
      </c>
      <c r="N203" s="10" t="e">
        <f t="array" aca="1" ref="N203" ca="1">_xludf.xlookup(D203,Tier!A:A,Tier!B:B)</f>
        <v>#NAME?</v>
      </c>
      <c r="O203" s="7" t="str">
        <f>CONCATENATE(D203," -",E203)</f>
        <v>New Delhi -Food &amp; Beverages</v>
      </c>
      <c r="P203" s="7" t="str">
        <f>LEFT(B203,3)</f>
        <v>201</v>
      </c>
      <c r="Q203" s="7" t="str">
        <f>IF(AND(I203&gt;4500000,OR(D203="BANGALORE",D203="PUNE",D203="MUMBAI",D203="DELHI")),"CAT A",IF(AND(I203&gt;450000,OR(D203="GURUGRAM",D203="SURAT",D203="JAIPUR",D203="HYDERABAD",)),"CAT B","CAT C"))</f>
        <v>CAT C</v>
      </c>
      <c r="R203" s="7" t="str">
        <f>_xlfn.XLOOKUP('Indian Startups'!D202,Tier!A:A,Tier!B:B)</f>
        <v>Tier 1</v>
      </c>
    </row>
    <row r="204" spans="1:18" ht="14.4" x14ac:dyDescent="0.3">
      <c r="A204" s="8" t="s">
        <v>896</v>
      </c>
      <c r="B204" s="9">
        <v>2019</v>
      </c>
      <c r="C204" s="8" t="str">
        <f>LEFT(B204,3)</f>
        <v>201</v>
      </c>
      <c r="D204" s="8" t="s">
        <v>49</v>
      </c>
      <c r="E204" s="8" t="s">
        <v>115</v>
      </c>
      <c r="F204" s="8" t="s">
        <v>897</v>
      </c>
      <c r="G204" s="8" t="s">
        <v>898</v>
      </c>
      <c r="H204" s="8" t="s">
        <v>899</v>
      </c>
      <c r="I204" s="9" t="s">
        <v>895</v>
      </c>
      <c r="J204" s="8" t="s">
        <v>17</v>
      </c>
      <c r="K204" s="9">
        <v>3</v>
      </c>
      <c r="L204" s="10" t="str">
        <f>CONCATENATE(D204,"-",E204)</f>
        <v>New Delhi-EdTech</v>
      </c>
      <c r="M204" s="10" t="str">
        <f ca="1">IFERROR(_xludf.ifs(AND(I204&gt;45000000,OR(D204="Delhi",D204="Banglore",D204="Pune",D204="Mumbai")),"Cat A",AND(I204&gt;4500000,OR(D204="Gurugram",D204="Surat",D204="Jaipur",D204="Hyderabad")),"Cat B"),"Cat C")</f>
        <v>Cat C</v>
      </c>
      <c r="N204" s="10" t="e">
        <f t="array" aca="1" ref="N204" ca="1">_xludf.xlookup(D204,Tier!A:A,Tier!B:B)</f>
        <v>#NAME?</v>
      </c>
      <c r="O204" s="7" t="str">
        <f>CONCATENATE(D204," -",E204)</f>
        <v>New Delhi -EdTech</v>
      </c>
      <c r="P204" s="7" t="str">
        <f>LEFT(B204,3)</f>
        <v>201</v>
      </c>
      <c r="Q204" s="7" t="str">
        <f>IF(AND(I204&gt;4500000,OR(D204="BANGALORE",D204="PUNE",D204="MUMBAI",D204="DELHI")),"CAT A",IF(AND(I204&gt;450000,OR(D204="GURUGRAM",D204="SURAT",D204="JAIPUR",D204="HYDERABAD",)),"CAT B","CAT C"))</f>
        <v>CAT C</v>
      </c>
      <c r="R204" s="7" t="str">
        <f>_xlfn.XLOOKUP('Indian Startups'!D203,Tier!A:A,Tier!B:B)</f>
        <v>Tier 1</v>
      </c>
    </row>
    <row r="205" spans="1:18" ht="14.4" x14ac:dyDescent="0.3">
      <c r="A205" s="8" t="s">
        <v>3118</v>
      </c>
      <c r="B205" s="9">
        <v>2017</v>
      </c>
      <c r="C205" s="8" t="str">
        <f>LEFT(B205,3)</f>
        <v>201</v>
      </c>
      <c r="D205" s="8" t="s">
        <v>3119</v>
      </c>
      <c r="E205" s="8" t="s">
        <v>2825</v>
      </c>
      <c r="F205" s="8" t="s">
        <v>3120</v>
      </c>
      <c r="G205" s="8" t="s">
        <v>3121</v>
      </c>
      <c r="H205" s="8" t="s">
        <v>1226</v>
      </c>
      <c r="I205" s="9" t="s">
        <v>895</v>
      </c>
      <c r="J205" s="8" t="s">
        <v>17</v>
      </c>
      <c r="K205" s="9">
        <v>2</v>
      </c>
      <c r="L205" s="10" t="str">
        <f>CONCATENATE(D205,"-",E205)</f>
        <v>Powai-Automation</v>
      </c>
      <c r="M205" s="10" t="str">
        <f ca="1">IFERROR(_xludf.ifs(AND(I205&gt;45000000,OR(D205="Delhi",D205="Banglore",D205="Pune",D205="Mumbai")),"Cat A",AND(I205&gt;4500000,OR(D205="Gurugram",D205="Surat",D205="Jaipur",D205="Hyderabad")),"Cat B"),"Cat C")</f>
        <v>Cat C</v>
      </c>
      <c r="N205" s="10" t="e">
        <f t="array" aca="1" ref="N205" ca="1">_xludf.xlookup(D205,Tier!A:A,Tier!B:B)</f>
        <v>#NAME?</v>
      </c>
      <c r="O205" s="7" t="str">
        <f>CONCATENATE(D205," -",E205)</f>
        <v>Powai -Automation</v>
      </c>
      <c r="P205" s="7" t="str">
        <f>LEFT(B205,3)</f>
        <v>201</v>
      </c>
      <c r="Q205" s="7" t="str">
        <f>IF(AND(I205&gt;4500000,OR(D205="BANGALORE",D205="PUNE",D205="MUMBAI",D205="DELHI")),"CAT A",IF(AND(I205&gt;450000,OR(D205="GURUGRAM",D205="SURAT",D205="JAIPUR",D205="HYDERABAD",)),"CAT B","CAT C"))</f>
        <v>CAT C</v>
      </c>
      <c r="R205" s="7" t="str">
        <f>_xlfn.XLOOKUP('Indian Startups'!D857,Tier!A:A,Tier!B:B)</f>
        <v>Tier 1</v>
      </c>
    </row>
    <row r="206" spans="1:18" ht="14.4" x14ac:dyDescent="0.3">
      <c r="A206" s="8" t="s">
        <v>900</v>
      </c>
      <c r="B206" s="9">
        <v>2013</v>
      </c>
      <c r="C206" s="8" t="str">
        <f>LEFT(B206,3)</f>
        <v>201</v>
      </c>
      <c r="D206" s="8" t="s">
        <v>68</v>
      </c>
      <c r="E206" s="8" t="s">
        <v>901</v>
      </c>
      <c r="F206" s="8" t="s">
        <v>902</v>
      </c>
      <c r="G206" s="8" t="s">
        <v>903</v>
      </c>
      <c r="H206" s="8" t="s">
        <v>904</v>
      </c>
      <c r="I206" s="9" t="s">
        <v>60</v>
      </c>
      <c r="J206" s="8"/>
      <c r="K206" s="9">
        <v>3</v>
      </c>
      <c r="L206" s="10" t="str">
        <f>CONCATENATE(D206,"-",E206)</f>
        <v>Noida-Media</v>
      </c>
      <c r="M206" s="10" t="str">
        <f ca="1">IFERROR(_xludf.ifs(AND(I206&gt;45000000,OR(D206="Delhi",D206="Banglore",D206="Pune",D206="Mumbai")),"Cat A",AND(I206&gt;4500000,OR(D206="Gurugram",D206="Surat",D206="Jaipur",D206="Hyderabad")),"Cat B"),"Cat C")</f>
        <v>Cat C</v>
      </c>
      <c r="N206" s="10" t="e">
        <f t="array" aca="1" ref="N206" ca="1">_xludf.xlookup(D206,Tier!A:A,Tier!B:B)</f>
        <v>#NAME?</v>
      </c>
      <c r="O206" s="7" t="str">
        <f>CONCATENATE(D206," -",E206)</f>
        <v>Noida -Media</v>
      </c>
      <c r="P206" s="7" t="str">
        <f>LEFT(B206,3)</f>
        <v>201</v>
      </c>
      <c r="Q206" s="7" t="str">
        <f>IF(AND(I206&gt;4500000,OR(D206="BANGALORE",D206="PUNE",D206="MUMBAI",D206="DELHI")),"CAT A",IF(AND(I206&gt;450000,OR(D206="GURUGRAM",D206="SURAT",D206="JAIPUR",D206="HYDERABAD",)),"CAT B","CAT C"))</f>
        <v>CAT C</v>
      </c>
      <c r="R206" s="7" t="str">
        <f>_xlfn.XLOOKUP('Indian Startups'!D204,Tier!A:A,Tier!B:B)</f>
        <v>Tier 1</v>
      </c>
    </row>
    <row r="207" spans="1:18" ht="14.4" x14ac:dyDescent="0.3">
      <c r="A207" s="8" t="s">
        <v>905</v>
      </c>
      <c r="B207" s="9">
        <v>2011</v>
      </c>
      <c r="C207" s="8" t="str">
        <f>LEFT(B207,3)</f>
        <v>201</v>
      </c>
      <c r="D207" s="8" t="s">
        <v>12</v>
      </c>
      <c r="E207" s="8" t="s">
        <v>38</v>
      </c>
      <c r="F207" s="8" t="s">
        <v>906</v>
      </c>
      <c r="G207" s="8" t="s">
        <v>907</v>
      </c>
      <c r="H207" s="8"/>
      <c r="I207" s="9" t="s">
        <v>60</v>
      </c>
      <c r="J207" s="8"/>
      <c r="K207" s="9">
        <v>3</v>
      </c>
      <c r="L207" s="10" t="str">
        <f>CONCATENATE(D207,"-",E207)</f>
        <v>Mumbai-FinTech</v>
      </c>
      <c r="M207" s="10" t="str">
        <f ca="1">IFERROR(_xludf.ifs(AND(I207&gt;45000000,OR(D207="Delhi",D207="Banglore",D207="Pune",D207="Mumbai")),"Cat A",AND(I207&gt;4500000,OR(D207="Gurugram",D207="Surat",D207="Jaipur",D207="Hyderabad")),"Cat B"),"Cat C")</f>
        <v>Cat C</v>
      </c>
      <c r="N207" s="10" t="e">
        <f t="array" aca="1" ref="N207" ca="1">_xludf.xlookup(D207,Tier!A:A,Tier!B:B)</f>
        <v>#NAME?</v>
      </c>
      <c r="O207" s="7" t="str">
        <f>CONCATENATE(D207," -",E207)</f>
        <v>Mumbai -FinTech</v>
      </c>
      <c r="P207" s="7" t="str">
        <f>LEFT(B207,3)</f>
        <v>201</v>
      </c>
      <c r="Q207" s="7" t="str">
        <f>IF(AND(I207&gt;4500000,OR(D207="BANGALORE",D207="PUNE",D207="MUMBAI",D207="DELHI")),"CAT A",IF(AND(I207&gt;450000,OR(D207="GURUGRAM",D207="SURAT",D207="JAIPUR",D207="HYDERABAD",)),"CAT B","CAT C"))</f>
        <v>CAT A</v>
      </c>
      <c r="R207" s="7" t="str">
        <f>_xlfn.XLOOKUP('Indian Startups'!D205,Tier!A:A,Tier!B:B)</f>
        <v>Tier 3</v>
      </c>
    </row>
    <row r="208" spans="1:18" ht="14.4" x14ac:dyDescent="0.3">
      <c r="A208" s="8" t="s">
        <v>908</v>
      </c>
      <c r="B208" s="9">
        <v>2011</v>
      </c>
      <c r="C208" s="8" t="str">
        <f>LEFT(B208,3)</f>
        <v>201</v>
      </c>
      <c r="D208" s="8" t="s">
        <v>12</v>
      </c>
      <c r="E208" s="8" t="s">
        <v>38</v>
      </c>
      <c r="F208" s="8" t="s">
        <v>909</v>
      </c>
      <c r="G208" s="8" t="s">
        <v>910</v>
      </c>
      <c r="H208" s="8" t="s">
        <v>911</v>
      </c>
      <c r="I208" s="9" t="s">
        <v>60</v>
      </c>
      <c r="J208" s="8"/>
      <c r="K208" s="9">
        <v>3</v>
      </c>
      <c r="L208" s="10" t="str">
        <f>CONCATENATE(D208,"-",E208)</f>
        <v>Mumbai-FinTech</v>
      </c>
      <c r="M208" s="10" t="str">
        <f ca="1">IFERROR(_xludf.ifs(AND(I208&gt;45000000,OR(D208="Delhi",D208="Banglore",D208="Pune",D208="Mumbai")),"Cat A",AND(I208&gt;4500000,OR(D208="Gurugram",D208="Surat",D208="Jaipur",D208="Hyderabad")),"Cat B"),"Cat C")</f>
        <v>Cat C</v>
      </c>
      <c r="N208" s="10" t="e">
        <f t="array" aca="1" ref="N208" ca="1">_xludf.xlookup(D208,Tier!A:A,Tier!B:B)</f>
        <v>#NAME?</v>
      </c>
      <c r="O208" s="7" t="str">
        <f>CONCATENATE(D208," -",E208)</f>
        <v>Mumbai -FinTech</v>
      </c>
      <c r="P208" s="7" t="str">
        <f>LEFT(B208,3)</f>
        <v>201</v>
      </c>
      <c r="Q208" s="7" t="str">
        <f>IF(AND(I208&gt;4500000,OR(D208="BANGALORE",D208="PUNE",D208="MUMBAI",D208="DELHI")),"CAT A",IF(AND(I208&gt;450000,OR(D208="GURUGRAM",D208="SURAT",D208="JAIPUR",D208="HYDERABAD",)),"CAT B","CAT C"))</f>
        <v>CAT A</v>
      </c>
      <c r="R208" s="7" t="str">
        <f>_xlfn.XLOOKUP('Indian Startups'!D206,Tier!A:A,Tier!B:B)</f>
        <v>Tier 1</v>
      </c>
    </row>
    <row r="209" spans="1:18" ht="14.4" x14ac:dyDescent="0.3">
      <c r="A209" s="8" t="s">
        <v>912</v>
      </c>
      <c r="B209" s="9">
        <v>2015</v>
      </c>
      <c r="C209" s="8" t="str">
        <f>LEFT(B209,3)</f>
        <v>201</v>
      </c>
      <c r="D209" s="8" t="s">
        <v>19</v>
      </c>
      <c r="E209" s="8" t="s">
        <v>913</v>
      </c>
      <c r="F209" s="8" t="s">
        <v>914</v>
      </c>
      <c r="G209" s="8" t="s">
        <v>915</v>
      </c>
      <c r="H209" s="8" t="s">
        <v>916</v>
      </c>
      <c r="I209" s="9" t="s">
        <v>60</v>
      </c>
      <c r="J209" s="8" t="s">
        <v>167</v>
      </c>
      <c r="K209" s="9">
        <v>1</v>
      </c>
      <c r="L209" s="10" t="str">
        <f>CONCATENATE(D209,"-",E209)</f>
        <v>Bangalore-Delivery service</v>
      </c>
      <c r="M209" s="10" t="str">
        <f ca="1">IFERROR(_xludf.ifs(AND(I209&gt;45000000,OR(D209="Delhi",D209="Banglore",D209="Pune",D209="Mumbai")),"Cat A",AND(I209&gt;4500000,OR(D209="Gurugram",D209="Surat",D209="Jaipur",D209="Hyderabad")),"Cat B"),"Cat C")</f>
        <v>Cat C</v>
      </c>
      <c r="N209" s="10" t="e">
        <f t="array" aca="1" ref="N209" ca="1">_xludf.xlookup(D209,Tier!A:A,Tier!B:B)</f>
        <v>#NAME?</v>
      </c>
      <c r="O209" s="7" t="str">
        <f>CONCATENATE(D209," -",E209)</f>
        <v>Bangalore -Delivery service</v>
      </c>
      <c r="P209" s="7" t="str">
        <f>LEFT(B209,3)</f>
        <v>201</v>
      </c>
      <c r="Q209" s="7" t="str">
        <f>IF(AND(I209&gt;4500000,OR(D209="BANGALORE",D209="PUNE",D209="MUMBAI",D209="DELHI")),"CAT A",IF(AND(I209&gt;450000,OR(D209="GURUGRAM",D209="SURAT",D209="JAIPUR",D209="HYDERABAD",)),"CAT B","CAT C"))</f>
        <v>CAT A</v>
      </c>
      <c r="R209" s="7" t="str">
        <f>_xlfn.XLOOKUP('Indian Startups'!D207,Tier!A:A,Tier!B:B)</f>
        <v>Tier 1</v>
      </c>
    </row>
    <row r="210" spans="1:18" ht="14.4" x14ac:dyDescent="0.3">
      <c r="A210" s="8" t="s">
        <v>917</v>
      </c>
      <c r="B210" s="9">
        <v>2016</v>
      </c>
      <c r="C210" s="8" t="str">
        <f>LEFT(B210,3)</f>
        <v>201</v>
      </c>
      <c r="D210" s="8" t="s">
        <v>12</v>
      </c>
      <c r="E210" s="8" t="s">
        <v>38</v>
      </c>
      <c r="F210" s="8" t="s">
        <v>918</v>
      </c>
      <c r="G210" s="8" t="s">
        <v>919</v>
      </c>
      <c r="H210" s="8" t="s">
        <v>920</v>
      </c>
      <c r="I210" s="9" t="s">
        <v>921</v>
      </c>
      <c r="J210" s="8"/>
      <c r="K210" s="9">
        <v>2</v>
      </c>
      <c r="L210" s="10" t="str">
        <f>CONCATENATE(D210,"-",E210)</f>
        <v>Mumbai-FinTech</v>
      </c>
      <c r="M210" s="10" t="str">
        <f ca="1">IFERROR(_xludf.ifs(AND(I210&gt;45000000,OR(D210="Delhi",D210="Banglore",D210="Pune",D210="Mumbai")),"Cat A",AND(I210&gt;4500000,OR(D210="Gurugram",D210="Surat",D210="Jaipur",D210="Hyderabad")),"Cat B"),"Cat C")</f>
        <v>Cat C</v>
      </c>
      <c r="N210" s="10" t="e">
        <f t="array" aca="1" ref="N210" ca="1">_xludf.xlookup(D210,Tier!A:A,Tier!B:B)</f>
        <v>#NAME?</v>
      </c>
      <c r="O210" s="7" t="str">
        <f>CONCATENATE(D210," -",E210)</f>
        <v>Mumbai -FinTech</v>
      </c>
      <c r="P210" s="7" t="str">
        <f>LEFT(B210,3)</f>
        <v>201</v>
      </c>
      <c r="Q210" s="7" t="str">
        <f>IF(AND(I210&gt;4500000,OR(D210="BANGALORE",D210="PUNE",D210="MUMBAI",D210="DELHI")),"CAT A",IF(AND(I210&gt;450000,OR(D210="GURUGRAM",D210="SURAT",D210="JAIPUR",D210="HYDERABAD",)),"CAT B","CAT C"))</f>
        <v>CAT A</v>
      </c>
      <c r="R210" s="7" t="str">
        <f>_xlfn.XLOOKUP('Indian Startups'!D208,Tier!A:A,Tier!B:B)</f>
        <v>Tier 1</v>
      </c>
    </row>
    <row r="211" spans="1:18" ht="14.4" x14ac:dyDescent="0.3">
      <c r="A211" s="8" t="s">
        <v>922</v>
      </c>
      <c r="B211" s="9">
        <v>2015</v>
      </c>
      <c r="C211" s="8" t="str">
        <f>LEFT(B211,3)</f>
        <v>201</v>
      </c>
      <c r="D211" s="8" t="s">
        <v>19</v>
      </c>
      <c r="E211" s="8" t="s">
        <v>226</v>
      </c>
      <c r="F211" s="8" t="s">
        <v>923</v>
      </c>
      <c r="G211" s="8" t="s">
        <v>924</v>
      </c>
      <c r="H211" s="8" t="s">
        <v>925</v>
      </c>
      <c r="I211" s="9" t="s">
        <v>926</v>
      </c>
      <c r="J211" s="8" t="s">
        <v>927</v>
      </c>
      <c r="K211" s="9">
        <v>4</v>
      </c>
      <c r="L211" s="10" t="str">
        <f>CONCATENATE(D211,"-",E211)</f>
        <v>Bangalore-Automotive</v>
      </c>
      <c r="M211" s="10" t="str">
        <f ca="1">IFERROR(_xludf.ifs(AND(I211&gt;45000000,OR(D211="Delhi",D211="Banglore",D211="Pune",D211="Mumbai")),"Cat A",AND(I211&gt;4500000,OR(D211="Gurugram",D211="Surat",D211="Jaipur",D211="Hyderabad")),"Cat B"),"Cat C")</f>
        <v>Cat C</v>
      </c>
      <c r="N211" s="10" t="e">
        <f t="array" aca="1" ref="N211" ca="1">_xludf.xlookup(D211,Tier!A:A,Tier!B:B)</f>
        <v>#NAME?</v>
      </c>
      <c r="O211" s="7" t="str">
        <f>CONCATENATE(D211," -",E211)</f>
        <v>Bangalore -Automotive</v>
      </c>
      <c r="P211" s="7" t="str">
        <f>LEFT(B211,3)</f>
        <v>201</v>
      </c>
      <c r="Q211" s="7" t="str">
        <f>IF(AND(I211&gt;4500000,OR(D211="BANGALORE",D211="PUNE",D211="MUMBAI",D211="DELHI")),"CAT A",IF(AND(I211&gt;450000,OR(D211="GURUGRAM",D211="SURAT",D211="JAIPUR",D211="HYDERABAD",)),"CAT B","CAT C"))</f>
        <v>CAT A</v>
      </c>
      <c r="R211" s="7" t="str">
        <f>_xlfn.XLOOKUP('Indian Startups'!D209,Tier!A:A,Tier!B:B)</f>
        <v>Tier 1</v>
      </c>
    </row>
    <row r="212" spans="1:18" ht="14.4" x14ac:dyDescent="0.3">
      <c r="A212" s="8" t="s">
        <v>3202</v>
      </c>
      <c r="B212" s="9">
        <v>2016</v>
      </c>
      <c r="C212" s="8" t="str">
        <f>LEFT(B212,3)</f>
        <v>201</v>
      </c>
      <c r="D212" s="8" t="s">
        <v>87</v>
      </c>
      <c r="E212" s="8" t="s">
        <v>621</v>
      </c>
      <c r="F212" s="8" t="s">
        <v>3203</v>
      </c>
      <c r="G212" s="8" t="s">
        <v>3204</v>
      </c>
      <c r="H212" s="8" t="s">
        <v>1069</v>
      </c>
      <c r="I212" s="9" t="s">
        <v>926</v>
      </c>
      <c r="J212" s="8" t="s">
        <v>17</v>
      </c>
      <c r="K212" s="9">
        <v>3</v>
      </c>
      <c r="L212" s="10" t="str">
        <f>CONCATENATE(D212,"-",E212)</f>
        <v>Gujarat-Solar</v>
      </c>
      <c r="M212" s="10" t="str">
        <f ca="1">IFERROR(_xludf.ifs(AND(I212&gt;45000000,OR(D212="Delhi",D212="Banglore",D212="Pune",D212="Mumbai")),"Cat A",AND(I212&gt;4500000,OR(D212="Gurugram",D212="Surat",D212="Jaipur",D212="Hyderabad")),"Cat B"),"Cat C")</f>
        <v>Cat C</v>
      </c>
      <c r="N212" s="10" t="e">
        <f t="array" aca="1" ref="N212" ca="1">_xludf.xlookup(D212,Tier!A:A,Tier!B:B)</f>
        <v>#NAME?</v>
      </c>
      <c r="O212" s="7" t="str">
        <f>CONCATENATE(D212," -",E212)</f>
        <v>Gujarat -Solar</v>
      </c>
      <c r="P212" s="7" t="str">
        <f>LEFT(B212,3)</f>
        <v>201</v>
      </c>
      <c r="Q212" s="7" t="str">
        <f>IF(AND(I212&gt;4500000,OR(D212="BANGALORE",D212="PUNE",D212="MUMBAI",D212="DELHI")),"CAT A",IF(AND(I212&gt;450000,OR(D212="GURUGRAM",D212="SURAT",D212="JAIPUR",D212="HYDERABAD",)),"CAT B","CAT C"))</f>
        <v>CAT C</v>
      </c>
      <c r="R212" s="7" t="str">
        <f>_xlfn.XLOOKUP('Indian Startups'!D880,Tier!A:A,Tier!B:B)</f>
        <v>Tier 1</v>
      </c>
    </row>
    <row r="213" spans="1:18" ht="14.4" x14ac:dyDescent="0.3">
      <c r="A213" s="8" t="s">
        <v>928</v>
      </c>
      <c r="B213" s="9">
        <v>2015</v>
      </c>
      <c r="C213" s="8" t="str">
        <f>LEFT(B213,3)</f>
        <v>201</v>
      </c>
      <c r="D213" s="8" t="s">
        <v>12</v>
      </c>
      <c r="E213" s="8" t="s">
        <v>110</v>
      </c>
      <c r="F213" s="8" t="s">
        <v>929</v>
      </c>
      <c r="G213" s="8" t="s">
        <v>930</v>
      </c>
      <c r="H213" s="8" t="s">
        <v>931</v>
      </c>
      <c r="I213" s="9" t="s">
        <v>932</v>
      </c>
      <c r="J213" s="8" t="s">
        <v>167</v>
      </c>
      <c r="K213" s="9">
        <v>4</v>
      </c>
      <c r="L213" s="10" t="str">
        <f>CONCATENATE(D213,"-",E213)</f>
        <v>Mumbai-HealthTech</v>
      </c>
      <c r="M213" s="10" t="str">
        <f ca="1">IFERROR(_xludf.ifs(AND(I213&gt;45000000,OR(D213="Delhi",D213="Banglore",D213="Pune",D213="Mumbai")),"Cat A",AND(I213&gt;4500000,OR(D213="Gurugram",D213="Surat",D213="Jaipur",D213="Hyderabad")),"Cat B"),"Cat C")</f>
        <v>Cat C</v>
      </c>
      <c r="N213" s="10" t="e">
        <f t="array" aca="1" ref="N213" ca="1">_xludf.xlookup(D213,Tier!A:A,Tier!B:B)</f>
        <v>#NAME?</v>
      </c>
      <c r="O213" s="7" t="str">
        <f>CONCATENATE(D213," -",E213)</f>
        <v>Mumbai -HealthTech</v>
      </c>
      <c r="P213" s="7" t="str">
        <f>LEFT(B213,3)</f>
        <v>201</v>
      </c>
      <c r="Q213" s="7" t="str">
        <f>IF(AND(I213&gt;4500000,OR(D213="BANGALORE",D213="PUNE",D213="MUMBAI",D213="DELHI")),"CAT A",IF(AND(I213&gt;450000,OR(D213="GURUGRAM",D213="SURAT",D213="JAIPUR",D213="HYDERABAD",)),"CAT B","CAT C"))</f>
        <v>CAT A</v>
      </c>
      <c r="R213" s="7" t="str">
        <f>_xlfn.XLOOKUP('Indian Startups'!D210,Tier!A:A,Tier!B:B)</f>
        <v>Tier 1</v>
      </c>
    </row>
    <row r="214" spans="1:18" ht="14.4" x14ac:dyDescent="0.3">
      <c r="A214" s="11" t="s">
        <v>933</v>
      </c>
      <c r="B214" s="9">
        <v>2016</v>
      </c>
      <c r="C214" s="8" t="str">
        <f>LEFT(B214,3)</f>
        <v>201</v>
      </c>
      <c r="D214" s="8" t="s">
        <v>19</v>
      </c>
      <c r="E214" s="8" t="s">
        <v>934</v>
      </c>
      <c r="F214" s="8" t="s">
        <v>935</v>
      </c>
      <c r="G214" s="8" t="s">
        <v>936</v>
      </c>
      <c r="H214" s="8" t="s">
        <v>937</v>
      </c>
      <c r="I214" s="9" t="s">
        <v>65</v>
      </c>
      <c r="J214" s="8" t="s">
        <v>260</v>
      </c>
      <c r="K214" s="9">
        <v>5</v>
      </c>
      <c r="L214" s="10" t="str">
        <f>CONCATENATE(D214,"-",E214)</f>
        <v>Bangalore-Matrimony</v>
      </c>
      <c r="M214" s="10" t="str">
        <f ca="1">IFERROR(_xludf.ifs(AND(I214&gt;45000000,OR(D214="Delhi",D214="Banglore",D214="Pune",D214="Mumbai")),"Cat A",AND(I214&gt;4500000,OR(D214="Gurugram",D214="Surat",D214="Jaipur",D214="Hyderabad")),"Cat B"),"Cat C")</f>
        <v>Cat C</v>
      </c>
      <c r="N214" s="10" t="e">
        <f t="array" aca="1" ref="N214" ca="1">_xludf.xlookup(D214,Tier!A:A,Tier!B:B)</f>
        <v>#NAME?</v>
      </c>
      <c r="O214" s="7" t="str">
        <f>CONCATENATE(D214," -",E214)</f>
        <v>Bangalore -Matrimony</v>
      </c>
      <c r="P214" s="7" t="str">
        <f>LEFT(B214,3)</f>
        <v>201</v>
      </c>
      <c r="Q214" s="7" t="str">
        <f>IF(AND(I214&gt;4500000,OR(D214="BANGALORE",D214="PUNE",D214="MUMBAI",D214="DELHI")),"CAT A",IF(AND(I214&gt;450000,OR(D214="GURUGRAM",D214="SURAT",D214="JAIPUR",D214="HYDERABAD",)),"CAT B","CAT C"))</f>
        <v>CAT A</v>
      </c>
      <c r="R214" s="7" t="str">
        <f>_xlfn.XLOOKUP('Indian Startups'!D211,Tier!A:A,Tier!B:B)</f>
        <v>Tier 1</v>
      </c>
    </row>
    <row r="215" spans="1:18" ht="14.4" x14ac:dyDescent="0.3">
      <c r="A215" s="8" t="s">
        <v>938</v>
      </c>
      <c r="B215" s="9">
        <v>2017</v>
      </c>
      <c r="C215" s="8" t="str">
        <f>LEFT(B215,3)</f>
        <v>201</v>
      </c>
      <c r="D215" s="8" t="s">
        <v>19</v>
      </c>
      <c r="E215" s="8" t="s">
        <v>38</v>
      </c>
      <c r="F215" s="8" t="s">
        <v>939</v>
      </c>
      <c r="G215" s="8" t="s">
        <v>940</v>
      </c>
      <c r="H215" s="8" t="s">
        <v>941</v>
      </c>
      <c r="I215" s="9" t="s">
        <v>65</v>
      </c>
      <c r="J215" s="8" t="s">
        <v>66</v>
      </c>
      <c r="K215" s="9">
        <v>5</v>
      </c>
      <c r="L215" s="10" t="str">
        <f>CONCATENATE(D215,"-",E215)</f>
        <v>Bangalore-FinTech</v>
      </c>
      <c r="M215" s="10" t="str">
        <f ca="1">IFERROR(_xludf.ifs(AND(I215&gt;45000000,OR(D215="Delhi",D215="Banglore",D215="Pune",D215="Mumbai")),"Cat A",AND(I215&gt;4500000,OR(D215="Gurugram",D215="Surat",D215="Jaipur",D215="Hyderabad")),"Cat B"),"Cat C")</f>
        <v>Cat C</v>
      </c>
      <c r="N215" s="10" t="e">
        <f t="array" aca="1" ref="N215" ca="1">_xludf.xlookup(D215,Tier!A:A,Tier!B:B)</f>
        <v>#NAME?</v>
      </c>
      <c r="O215" s="7" t="str">
        <f>CONCATENATE(D215," -",E215)</f>
        <v>Bangalore -FinTech</v>
      </c>
      <c r="P215" s="7" t="str">
        <f>LEFT(B215,3)</f>
        <v>201</v>
      </c>
      <c r="Q215" s="7" t="str">
        <f>IF(AND(I215&gt;4500000,OR(D215="BANGALORE",D215="PUNE",D215="MUMBAI",D215="DELHI")),"CAT A",IF(AND(I215&gt;450000,OR(D215="GURUGRAM",D215="SURAT",D215="JAIPUR",D215="HYDERABAD",)),"CAT B","CAT C"))</f>
        <v>CAT A</v>
      </c>
      <c r="R215" s="7">
        <f>_xlfn.XLOOKUP('Indian Startups'!D212,Tier!A:A,Tier!B:B)</f>
        <v>0</v>
      </c>
    </row>
    <row r="216" spans="1:18" ht="14.4" x14ac:dyDescent="0.3">
      <c r="A216" s="8" t="s">
        <v>942</v>
      </c>
      <c r="B216" s="9">
        <v>2016</v>
      </c>
      <c r="C216" s="8" t="str">
        <f>LEFT(B216,3)</f>
        <v>201</v>
      </c>
      <c r="D216" s="8" t="s">
        <v>12</v>
      </c>
      <c r="E216" s="8" t="s">
        <v>110</v>
      </c>
      <c r="F216" s="8" t="s">
        <v>943</v>
      </c>
      <c r="G216" s="8" t="s">
        <v>944</v>
      </c>
      <c r="H216" s="8" t="s">
        <v>945</v>
      </c>
      <c r="I216" s="9" t="s">
        <v>65</v>
      </c>
      <c r="J216" s="8" t="s">
        <v>260</v>
      </c>
      <c r="K216" s="9">
        <v>4</v>
      </c>
      <c r="L216" s="10" t="str">
        <f>CONCATENATE(D216,"-",E216)</f>
        <v>Mumbai-HealthTech</v>
      </c>
      <c r="M216" s="10" t="str">
        <f ca="1">IFERROR(_xludf.ifs(AND(I216&gt;45000000,OR(D216="Delhi",D216="Banglore",D216="Pune",D216="Mumbai")),"Cat A",AND(I216&gt;4500000,OR(D216="Gurugram",D216="Surat",D216="Jaipur",D216="Hyderabad")),"Cat B"),"Cat C")</f>
        <v>Cat C</v>
      </c>
      <c r="N216" s="10" t="e">
        <f t="array" aca="1" ref="N216" ca="1">_xludf.xlookup(D216,Tier!A:A,Tier!B:B)</f>
        <v>#NAME?</v>
      </c>
      <c r="O216" s="7" t="str">
        <f>CONCATENATE(D216," -",E216)</f>
        <v>Mumbai -HealthTech</v>
      </c>
      <c r="P216" s="7" t="str">
        <f>LEFT(B216,3)</f>
        <v>201</v>
      </c>
      <c r="Q216" s="7" t="str">
        <f>IF(AND(I216&gt;4500000,OR(D216="BANGALORE",D216="PUNE",D216="MUMBAI",D216="DELHI")),"CAT A",IF(AND(I216&gt;450000,OR(D216="GURUGRAM",D216="SURAT",D216="JAIPUR",D216="HYDERABAD",)),"CAT B","CAT C"))</f>
        <v>CAT A</v>
      </c>
      <c r="R216" s="7" t="str">
        <f>_xlfn.XLOOKUP('Indian Startups'!D213,Tier!A:A,Tier!B:B)</f>
        <v>Tier 1</v>
      </c>
    </row>
    <row r="217" spans="1:18" ht="14.4" x14ac:dyDescent="0.3">
      <c r="A217" s="8" t="s">
        <v>946</v>
      </c>
      <c r="B217" s="9">
        <v>2015</v>
      </c>
      <c r="C217" s="8" t="str">
        <f>LEFT(B217,3)</f>
        <v>201</v>
      </c>
      <c r="D217" s="8" t="s">
        <v>49</v>
      </c>
      <c r="E217" s="8" t="s">
        <v>110</v>
      </c>
      <c r="F217" s="8" t="s">
        <v>947</v>
      </c>
      <c r="G217" s="8" t="s">
        <v>948</v>
      </c>
      <c r="H217" s="8" t="s">
        <v>949</v>
      </c>
      <c r="I217" s="9" t="s">
        <v>65</v>
      </c>
      <c r="J217" s="8" t="s">
        <v>155</v>
      </c>
      <c r="K217" s="9">
        <v>4</v>
      </c>
      <c r="L217" s="10" t="str">
        <f>CONCATENATE(D217,"-",E217)</f>
        <v>New Delhi-HealthTech</v>
      </c>
      <c r="M217" s="10" t="str">
        <f ca="1">IFERROR(_xludf.ifs(AND(I217&gt;45000000,OR(D217="Delhi",D217="Banglore",D217="Pune",D217="Mumbai")),"Cat A",AND(I217&gt;4500000,OR(D217="Gurugram",D217="Surat",D217="Jaipur",D217="Hyderabad")),"Cat B"),"Cat C")</f>
        <v>Cat C</v>
      </c>
      <c r="N217" s="10" t="e">
        <f t="array" aca="1" ref="N217" ca="1">_xludf.xlookup(D217,Tier!A:A,Tier!B:B)</f>
        <v>#NAME?</v>
      </c>
      <c r="O217" s="7" t="str">
        <f>CONCATENATE(D217," -",E217)</f>
        <v>New Delhi -HealthTech</v>
      </c>
      <c r="P217" s="7" t="str">
        <f>LEFT(B217,3)</f>
        <v>201</v>
      </c>
      <c r="Q217" s="7" t="str">
        <f>IF(AND(I217&gt;4500000,OR(D217="BANGALORE",D217="PUNE",D217="MUMBAI",D217="DELHI")),"CAT A",IF(AND(I217&gt;450000,OR(D217="GURUGRAM",D217="SURAT",D217="JAIPUR",D217="HYDERABAD",)),"CAT B","CAT C"))</f>
        <v>CAT C</v>
      </c>
      <c r="R217" s="7" t="str">
        <f>_xlfn.XLOOKUP('Indian Startups'!D214,Tier!A:A,Tier!B:B)</f>
        <v>Tier 1</v>
      </c>
    </row>
    <row r="218" spans="1:18" ht="14.4" x14ac:dyDescent="0.3">
      <c r="A218" s="11" t="s">
        <v>950</v>
      </c>
      <c r="B218" s="9">
        <v>2019</v>
      </c>
      <c r="C218" s="8" t="str">
        <f>LEFT(B218,3)</f>
        <v>201</v>
      </c>
      <c r="D218" s="8" t="s">
        <v>19</v>
      </c>
      <c r="E218" s="8" t="s">
        <v>951</v>
      </c>
      <c r="F218" s="8" t="s">
        <v>952</v>
      </c>
      <c r="G218" s="8" t="s">
        <v>953</v>
      </c>
      <c r="H218" s="8" t="s">
        <v>954</v>
      </c>
      <c r="I218" s="9" t="s">
        <v>65</v>
      </c>
      <c r="J218" s="8" t="s">
        <v>17</v>
      </c>
      <c r="K218" s="9">
        <v>4</v>
      </c>
      <c r="L218" s="10" t="str">
        <f>CONCATENATE(D218,"-",E218)</f>
        <v>Bangalore-Video communication</v>
      </c>
      <c r="M218" s="10" t="str">
        <f ca="1">IFERROR(_xludf.ifs(AND(I218&gt;45000000,OR(D218="Delhi",D218="Banglore",D218="Pune",D218="Mumbai")),"Cat A",AND(I218&gt;4500000,OR(D218="Gurugram",D218="Surat",D218="Jaipur",D218="Hyderabad")),"Cat B"),"Cat C")</f>
        <v>Cat C</v>
      </c>
      <c r="N218" s="10" t="e">
        <f t="array" aca="1" ref="N218" ca="1">_xludf.xlookup(D218,Tier!A:A,Tier!B:B)</f>
        <v>#NAME?</v>
      </c>
      <c r="O218" s="7" t="str">
        <f>CONCATENATE(D218," -",E218)</f>
        <v>Bangalore -Video communication</v>
      </c>
      <c r="P218" s="7" t="str">
        <f>LEFT(B218,3)</f>
        <v>201</v>
      </c>
      <c r="Q218" s="7" t="str">
        <f>IF(AND(I218&gt;4500000,OR(D218="BANGALORE",D218="PUNE",D218="MUMBAI",D218="DELHI")),"CAT A",IF(AND(I218&gt;450000,OR(D218="GURUGRAM",D218="SURAT",D218="JAIPUR",D218="HYDERABAD",)),"CAT B","CAT C"))</f>
        <v>CAT A</v>
      </c>
      <c r="R218" s="7" t="str">
        <f>_xlfn.XLOOKUP('Indian Startups'!D215,Tier!A:A,Tier!B:B)</f>
        <v>Tier 1</v>
      </c>
    </row>
    <row r="219" spans="1:18" ht="14.4" x14ac:dyDescent="0.3">
      <c r="A219" s="8" t="s">
        <v>955</v>
      </c>
      <c r="B219" s="9">
        <v>2010</v>
      </c>
      <c r="C219" s="8" t="str">
        <f>LEFT(B219,3)</f>
        <v>201</v>
      </c>
      <c r="D219" s="8" t="s">
        <v>12</v>
      </c>
      <c r="E219" s="8" t="s">
        <v>38</v>
      </c>
      <c r="F219" s="8" t="s">
        <v>956</v>
      </c>
      <c r="G219" s="8" t="s">
        <v>957</v>
      </c>
      <c r="H219" s="8"/>
      <c r="I219" s="9" t="s">
        <v>65</v>
      </c>
      <c r="J219" s="8"/>
      <c r="K219" s="9">
        <v>3</v>
      </c>
      <c r="L219" s="10" t="str">
        <f>CONCATENATE(D219,"-",E219)</f>
        <v>Mumbai-FinTech</v>
      </c>
      <c r="M219" s="10" t="str">
        <f ca="1">IFERROR(_xludf.ifs(AND(I219&gt;45000000,OR(D219="Delhi",D219="Banglore",D219="Pune",D219="Mumbai")),"Cat A",AND(I219&gt;4500000,OR(D219="Gurugram",D219="Surat",D219="Jaipur",D219="Hyderabad")),"Cat B"),"Cat C")</f>
        <v>Cat C</v>
      </c>
      <c r="N219" s="10" t="e">
        <f t="array" aca="1" ref="N219" ca="1">_xludf.xlookup(D219,Tier!A:A,Tier!B:B)</f>
        <v>#NAME?</v>
      </c>
      <c r="O219" s="7" t="str">
        <f>CONCATENATE(D219," -",E219)</f>
        <v>Mumbai -FinTech</v>
      </c>
      <c r="P219" s="7" t="str">
        <f>LEFT(B219,3)</f>
        <v>201</v>
      </c>
      <c r="Q219" s="7" t="str">
        <f>IF(AND(I219&gt;4500000,OR(D219="BANGALORE",D219="PUNE",D219="MUMBAI",D219="DELHI")),"CAT A",IF(AND(I219&gt;450000,OR(D219="GURUGRAM",D219="SURAT",D219="JAIPUR",D219="HYDERABAD",)),"CAT B","CAT C"))</f>
        <v>CAT A</v>
      </c>
      <c r="R219" s="7" t="str">
        <f>_xlfn.XLOOKUP('Indian Startups'!D216,Tier!A:A,Tier!B:B)</f>
        <v>Tier 1</v>
      </c>
    </row>
    <row r="220" spans="1:18" ht="14.4" x14ac:dyDescent="0.3">
      <c r="A220" s="8" t="s">
        <v>958</v>
      </c>
      <c r="B220" s="9">
        <v>2019</v>
      </c>
      <c r="C220" s="8" t="str">
        <f>LEFT(B220,3)</f>
        <v>201</v>
      </c>
      <c r="D220" s="8" t="s">
        <v>19</v>
      </c>
      <c r="E220" s="8" t="s">
        <v>959</v>
      </c>
      <c r="F220" s="8" t="s">
        <v>960</v>
      </c>
      <c r="G220" s="8" t="s">
        <v>961</v>
      </c>
      <c r="H220" s="8" t="s">
        <v>962</v>
      </c>
      <c r="I220" s="9" t="s">
        <v>65</v>
      </c>
      <c r="J220" s="8" t="s">
        <v>17</v>
      </c>
      <c r="K220" s="9">
        <v>3</v>
      </c>
      <c r="L220" s="10" t="str">
        <f>CONCATENATE(D220,"-",E220)</f>
        <v>Bangalore-Supply chain platform</v>
      </c>
      <c r="M220" s="10" t="str">
        <f ca="1">IFERROR(_xludf.ifs(AND(I220&gt;45000000,OR(D220="Delhi",D220="Banglore",D220="Pune",D220="Mumbai")),"Cat A",AND(I220&gt;4500000,OR(D220="Gurugram",D220="Surat",D220="Jaipur",D220="Hyderabad")),"Cat B"),"Cat C")</f>
        <v>Cat C</v>
      </c>
      <c r="N220" s="10" t="e">
        <f t="array" aca="1" ref="N220" ca="1">_xludf.xlookup(D220,Tier!A:A,Tier!B:B)</f>
        <v>#NAME?</v>
      </c>
      <c r="O220" s="7" t="str">
        <f>CONCATENATE(D220," -",E220)</f>
        <v>Bangalore -Supply chain platform</v>
      </c>
      <c r="P220" s="7" t="str">
        <f>LEFT(B220,3)</f>
        <v>201</v>
      </c>
      <c r="Q220" s="7" t="str">
        <f>IF(AND(I220&gt;4500000,OR(D220="BANGALORE",D220="PUNE",D220="MUMBAI",D220="DELHI")),"CAT A",IF(AND(I220&gt;450000,OR(D220="GURUGRAM",D220="SURAT",D220="JAIPUR",D220="HYDERABAD",)),"CAT B","CAT C"))</f>
        <v>CAT A</v>
      </c>
      <c r="R220" s="7" t="str">
        <f>_xlfn.XLOOKUP('Indian Startups'!D217,Tier!A:A,Tier!B:B)</f>
        <v>Tier 1</v>
      </c>
    </row>
    <row r="221" spans="1:18" ht="14.4" x14ac:dyDescent="0.3">
      <c r="A221" s="8" t="s">
        <v>963</v>
      </c>
      <c r="B221" s="9">
        <v>2017</v>
      </c>
      <c r="C221" s="8" t="str">
        <f>LEFT(B221,3)</f>
        <v>201</v>
      </c>
      <c r="D221" s="8" t="s">
        <v>19</v>
      </c>
      <c r="E221" s="8" t="s">
        <v>964</v>
      </c>
      <c r="F221" s="8" t="s">
        <v>965</v>
      </c>
      <c r="G221" s="8" t="s">
        <v>966</v>
      </c>
      <c r="H221" s="8" t="s">
        <v>967</v>
      </c>
      <c r="I221" s="9" t="s">
        <v>65</v>
      </c>
      <c r="J221" s="8" t="s">
        <v>17</v>
      </c>
      <c r="K221" s="9">
        <v>1</v>
      </c>
      <c r="L221" s="10" t="str">
        <f>CONCATENATE(D221,"-",E221)</f>
        <v>Bangalore-Social audio</v>
      </c>
      <c r="M221" s="10" t="str">
        <f ca="1">IFERROR(_xludf.ifs(AND(I221&gt;45000000,OR(D221="Delhi",D221="Banglore",D221="Pune",D221="Mumbai")),"Cat A",AND(I221&gt;4500000,OR(D221="Gurugram",D221="Surat",D221="Jaipur",D221="Hyderabad")),"Cat B"),"Cat C")</f>
        <v>Cat C</v>
      </c>
      <c r="N221" s="10" t="e">
        <f t="array" aca="1" ref="N221" ca="1">_xludf.xlookup(D221,Tier!A:A,Tier!B:B)</f>
        <v>#NAME?</v>
      </c>
      <c r="O221" s="7" t="str">
        <f>CONCATENATE(D221," -",E221)</f>
        <v>Bangalore -Social audio</v>
      </c>
      <c r="P221" s="7" t="str">
        <f>LEFT(B221,3)</f>
        <v>201</v>
      </c>
      <c r="Q221" s="7" t="str">
        <f>IF(AND(I221&gt;4500000,OR(D221="BANGALORE",D221="PUNE",D221="MUMBAI",D221="DELHI")),"CAT A",IF(AND(I221&gt;450000,OR(D221="GURUGRAM",D221="SURAT",D221="JAIPUR",D221="HYDERABAD",)),"CAT B","CAT C"))</f>
        <v>CAT A</v>
      </c>
      <c r="R221" s="7" t="str">
        <f>_xlfn.XLOOKUP('Indian Startups'!D218,Tier!A:A,Tier!B:B)</f>
        <v>Tier 1</v>
      </c>
    </row>
    <row r="222" spans="1:18" ht="14.4" x14ac:dyDescent="0.3">
      <c r="A222" s="8" t="s">
        <v>968</v>
      </c>
      <c r="B222" s="9">
        <v>2019</v>
      </c>
      <c r="C222" s="8" t="str">
        <f>LEFT(B222,3)</f>
        <v>201</v>
      </c>
      <c r="D222" s="8" t="s">
        <v>12</v>
      </c>
      <c r="E222" s="8" t="s">
        <v>38</v>
      </c>
      <c r="F222" s="8" t="s">
        <v>969</v>
      </c>
      <c r="G222" s="8" t="s">
        <v>970</v>
      </c>
      <c r="H222" s="8" t="s">
        <v>971</v>
      </c>
      <c r="I222" s="9" t="s">
        <v>65</v>
      </c>
      <c r="J222" s="8"/>
      <c r="K222" s="9">
        <v>1</v>
      </c>
      <c r="L222" s="10" t="str">
        <f>CONCATENATE(D222,"-",E222)</f>
        <v>Mumbai-FinTech</v>
      </c>
      <c r="M222" s="10" t="str">
        <f ca="1">IFERROR(_xludf.ifs(AND(I222&gt;45000000,OR(D222="Delhi",D222="Banglore",D222="Pune",D222="Mumbai")),"Cat A",AND(I222&gt;4500000,OR(D222="Gurugram",D222="Surat",D222="Jaipur",D222="Hyderabad")),"Cat B"),"Cat C")</f>
        <v>Cat C</v>
      </c>
      <c r="N222" s="10" t="e">
        <f t="array" aca="1" ref="N222" ca="1">_xludf.xlookup(D222,Tier!A:A,Tier!B:B)</f>
        <v>#NAME?</v>
      </c>
      <c r="O222" s="7" t="str">
        <f>CONCATENATE(D222," -",E222)</f>
        <v>Mumbai -FinTech</v>
      </c>
      <c r="P222" s="7" t="str">
        <f>LEFT(B222,3)</f>
        <v>201</v>
      </c>
      <c r="Q222" s="7" t="str">
        <f>IF(AND(I222&gt;4500000,OR(D222="BANGALORE",D222="PUNE",D222="MUMBAI",D222="DELHI")),"CAT A",IF(AND(I222&gt;450000,OR(D222="GURUGRAM",D222="SURAT",D222="JAIPUR",D222="HYDERABAD",)),"CAT B","CAT C"))</f>
        <v>CAT A</v>
      </c>
      <c r="R222" s="7" t="str">
        <f>_xlfn.XLOOKUP('Indian Startups'!D219,Tier!A:A,Tier!B:B)</f>
        <v>Tier 1</v>
      </c>
    </row>
    <row r="223" spans="1:18" ht="14.4" x14ac:dyDescent="0.3">
      <c r="A223" s="8" t="s">
        <v>972</v>
      </c>
      <c r="B223" s="9">
        <v>2018</v>
      </c>
      <c r="C223" s="8" t="str">
        <f>LEFT(B223,3)</f>
        <v>201</v>
      </c>
      <c r="D223" s="8" t="s">
        <v>689</v>
      </c>
      <c r="E223" s="8" t="s">
        <v>74</v>
      </c>
      <c r="F223" s="8" t="s">
        <v>973</v>
      </c>
      <c r="G223" s="8" t="s">
        <v>974</v>
      </c>
      <c r="H223" s="8" t="s">
        <v>975</v>
      </c>
      <c r="I223" s="9" t="s">
        <v>65</v>
      </c>
      <c r="J223" s="8" t="s">
        <v>260</v>
      </c>
      <c r="K223" s="9">
        <v>1</v>
      </c>
      <c r="L223" s="10" t="str">
        <f>CONCATENATE(D223,"-",E223)</f>
        <v>Gurgaon-Healthcare</v>
      </c>
      <c r="M223" s="10" t="str">
        <f ca="1">IFERROR(_xludf.ifs(AND(I223&gt;45000000,OR(D223="Delhi",D223="Banglore",D223="Pune",D223="Mumbai")),"Cat A",AND(I223&gt;4500000,OR(D223="Gurugram",D223="Surat",D223="Jaipur",D223="Hyderabad")),"Cat B"),"Cat C")</f>
        <v>Cat C</v>
      </c>
      <c r="N223" s="10" t="e">
        <f t="array" aca="1" ref="N223" ca="1">_xludf.xlookup(D223,Tier!A:A,Tier!B:B)</f>
        <v>#NAME?</v>
      </c>
      <c r="O223" s="7" t="str">
        <f>CONCATENATE(D223," -",E223)</f>
        <v>Gurgaon -Healthcare</v>
      </c>
      <c r="P223" s="7" t="str">
        <f>LEFT(B223,3)</f>
        <v>201</v>
      </c>
      <c r="Q223" s="7" t="str">
        <f>IF(AND(I223&gt;4500000,OR(D223="BANGALORE",D223="PUNE",D223="MUMBAI",D223="DELHI")),"CAT A",IF(AND(I223&gt;450000,OR(D223="GURUGRAM",D223="SURAT",D223="JAIPUR",D223="HYDERABAD",)),"CAT B","CAT C"))</f>
        <v>CAT C</v>
      </c>
      <c r="R223" s="7" t="str">
        <f>_xlfn.XLOOKUP('Indian Startups'!D220,Tier!A:A,Tier!B:B)</f>
        <v>Tier 1</v>
      </c>
    </row>
    <row r="224" spans="1:18" ht="14.4" x14ac:dyDescent="0.3">
      <c r="A224" s="8" t="s">
        <v>3122</v>
      </c>
      <c r="B224" s="9">
        <v>2012</v>
      </c>
      <c r="C224" s="8" t="str">
        <f>LEFT(B224,3)</f>
        <v>201</v>
      </c>
      <c r="D224" s="8" t="s">
        <v>3123</v>
      </c>
      <c r="E224" s="8" t="s">
        <v>50</v>
      </c>
      <c r="F224" s="8" t="s">
        <v>3124</v>
      </c>
      <c r="G224" s="8" t="s">
        <v>3125</v>
      </c>
      <c r="H224" s="8" t="s">
        <v>3126</v>
      </c>
      <c r="I224" s="9" t="s">
        <v>65</v>
      </c>
      <c r="J224" s="8" t="s">
        <v>155</v>
      </c>
      <c r="K224" s="9">
        <v>1</v>
      </c>
      <c r="L224" s="10" t="str">
        <f>CONCATENATE(D224,"-",E224)</f>
        <v>Samsitpur-AgriTech</v>
      </c>
      <c r="M224" s="10" t="str">
        <f ca="1">IFERROR(_xludf.ifs(AND(I224&gt;45000000,OR(D224="Delhi",D224="Banglore",D224="Pune",D224="Mumbai")),"Cat A",AND(I224&gt;4500000,OR(D224="Gurugram",D224="Surat",D224="Jaipur",D224="Hyderabad")),"Cat B"),"Cat C")</f>
        <v>Cat C</v>
      </c>
      <c r="N224" s="10" t="e">
        <f t="array" aca="1" ref="N224" ca="1">_xludf.xlookup(D224,Tier!A:A,Tier!B:B)</f>
        <v>#NAME?</v>
      </c>
      <c r="O224" s="7" t="str">
        <f>CONCATENATE(D224," -",E224)</f>
        <v>Samsitpur -AgriTech</v>
      </c>
      <c r="P224" s="7" t="str">
        <f>LEFT(B224,3)</f>
        <v>201</v>
      </c>
      <c r="Q224" s="7" t="str">
        <f>IF(AND(I224&gt;4500000,OR(D224="BANGALORE",D224="PUNE",D224="MUMBAI",D224="DELHI")),"CAT A",IF(AND(I224&gt;450000,OR(D224="GURUGRAM",D224="SURAT",D224="JAIPUR",D224="HYDERABAD",)),"CAT B","CAT C"))</f>
        <v>CAT C</v>
      </c>
      <c r="R224" s="7" t="str">
        <f>_xlfn.XLOOKUP('Indian Startups'!D858,Tier!A:A,Tier!B:B)</f>
        <v>Tier 1</v>
      </c>
    </row>
    <row r="225" spans="1:18" ht="14.4" x14ac:dyDescent="0.3">
      <c r="A225" s="8" t="s">
        <v>976</v>
      </c>
      <c r="B225" s="9">
        <v>2015</v>
      </c>
      <c r="C225" s="8" t="str">
        <f>LEFT(B225,3)</f>
        <v>201</v>
      </c>
      <c r="D225" s="8" t="s">
        <v>19</v>
      </c>
      <c r="E225" s="8" t="s">
        <v>221</v>
      </c>
      <c r="F225" s="8" t="s">
        <v>977</v>
      </c>
      <c r="G225" s="8" t="s">
        <v>978</v>
      </c>
      <c r="H225" s="8" t="s">
        <v>979</v>
      </c>
      <c r="I225" s="9" t="s">
        <v>980</v>
      </c>
      <c r="J225" s="8"/>
      <c r="K225" s="9">
        <v>4</v>
      </c>
      <c r="L225" s="10" t="str">
        <f>CONCATENATE(D225,"-",E225)</f>
        <v>Bangalore-E-commerce</v>
      </c>
      <c r="M225" s="10" t="str">
        <f ca="1">IFERROR(_xludf.ifs(AND(I225&gt;45000000,OR(D225="Delhi",D225="Banglore",D225="Pune",D225="Mumbai")),"Cat A",AND(I225&gt;4500000,OR(D225="Gurugram",D225="Surat",D225="Jaipur",D225="Hyderabad")),"Cat B"),"Cat C")</f>
        <v>Cat C</v>
      </c>
      <c r="N225" s="10" t="e">
        <f t="array" aca="1" ref="N225" ca="1">_xludf.xlookup(D225,Tier!A:A,Tier!B:B)</f>
        <v>#NAME?</v>
      </c>
      <c r="O225" s="7" t="str">
        <f>CONCATENATE(D225," -",E225)</f>
        <v>Bangalore -E-commerce</v>
      </c>
      <c r="P225" s="7" t="str">
        <f>LEFT(B225,3)</f>
        <v>201</v>
      </c>
      <c r="Q225" s="7" t="str">
        <f>IF(AND(I225&gt;4500000,OR(D225="BANGALORE",D225="PUNE",D225="MUMBAI",D225="DELHI")),"CAT A",IF(AND(I225&gt;450000,OR(D225="GURUGRAM",D225="SURAT",D225="JAIPUR",D225="HYDERABAD",)),"CAT B","CAT C"))</f>
        <v>CAT A</v>
      </c>
      <c r="R225" s="7" t="str">
        <f>_xlfn.XLOOKUP('Indian Startups'!D221,Tier!A:A,Tier!B:B)</f>
        <v>Tier 1</v>
      </c>
    </row>
    <row r="226" spans="1:18" ht="14.4" x14ac:dyDescent="0.3">
      <c r="A226" s="8" t="s">
        <v>981</v>
      </c>
      <c r="B226" s="9">
        <v>2018</v>
      </c>
      <c r="C226" s="8" t="str">
        <f>LEFT(B226,3)</f>
        <v>201</v>
      </c>
      <c r="D226" s="8" t="s">
        <v>19</v>
      </c>
      <c r="E226" s="8" t="s">
        <v>982</v>
      </c>
      <c r="F226" s="8" t="s">
        <v>983</v>
      </c>
      <c r="G226" s="8" t="s">
        <v>984</v>
      </c>
      <c r="H226" s="8" t="s">
        <v>772</v>
      </c>
      <c r="I226" s="9" t="s">
        <v>985</v>
      </c>
      <c r="J226" s="8" t="s">
        <v>409</v>
      </c>
      <c r="K226" s="9">
        <v>5</v>
      </c>
      <c r="L226" s="10" t="str">
        <f>CONCATENATE(D226,"-",E226)</f>
        <v>Bangalore-Real estate</v>
      </c>
      <c r="M226" s="10" t="str">
        <f ca="1">IFERROR(_xludf.ifs(AND(I226&gt;45000000,OR(D226="Delhi",D226="Banglore",D226="Pune",D226="Mumbai")),"Cat A",AND(I226&gt;4500000,OR(D226="Gurugram",D226="Surat",D226="Jaipur",D226="Hyderabad")),"Cat B"),"Cat C")</f>
        <v>Cat C</v>
      </c>
      <c r="N226" s="10" t="e">
        <f t="array" aca="1" ref="N226" ca="1">_xludf.xlookup(D226,Tier!A:A,Tier!B:B)</f>
        <v>#NAME?</v>
      </c>
      <c r="O226" s="7" t="str">
        <f>CONCATENATE(D226," -",E226)</f>
        <v>Bangalore -Real estate</v>
      </c>
      <c r="P226" s="7" t="str">
        <f>LEFT(B226,3)</f>
        <v>201</v>
      </c>
      <c r="Q226" s="7" t="str">
        <f>IF(AND(I226&gt;4500000,OR(D226="BANGALORE",D226="PUNE",D226="MUMBAI",D226="DELHI")),"CAT A",IF(AND(I226&gt;450000,OR(D226="GURUGRAM",D226="SURAT",D226="JAIPUR",D226="HYDERABAD",)),"CAT B","CAT C"))</f>
        <v>CAT A</v>
      </c>
      <c r="R226" s="7" t="str">
        <f>_xlfn.XLOOKUP('Indian Startups'!D222,Tier!A:A,Tier!B:B)</f>
        <v>Tier 1</v>
      </c>
    </row>
    <row r="227" spans="1:18" ht="14.4" x14ac:dyDescent="0.3">
      <c r="A227" s="8" t="s">
        <v>986</v>
      </c>
      <c r="B227" s="9">
        <v>2019</v>
      </c>
      <c r="C227" s="8" t="str">
        <f>LEFT(B227,3)</f>
        <v>201</v>
      </c>
      <c r="D227" s="8" t="s">
        <v>19</v>
      </c>
      <c r="E227" s="8" t="s">
        <v>446</v>
      </c>
      <c r="F227" s="8" t="s">
        <v>987</v>
      </c>
      <c r="G227" s="8" t="s">
        <v>988</v>
      </c>
      <c r="H227" s="8" t="s">
        <v>989</v>
      </c>
      <c r="I227" s="9" t="s">
        <v>990</v>
      </c>
      <c r="J227" s="8" t="s">
        <v>409</v>
      </c>
      <c r="K227" s="9">
        <v>5</v>
      </c>
      <c r="L227" s="10" t="str">
        <f>CONCATENATE(D227,"-",E227)</f>
        <v>Bangalore-SaaS startup</v>
      </c>
      <c r="M227" s="10" t="str">
        <f ca="1">IFERROR(_xludf.ifs(AND(I227&gt;45000000,OR(D227="Delhi",D227="Banglore",D227="Pune",D227="Mumbai")),"Cat A",AND(I227&gt;4500000,OR(D227="Gurugram",D227="Surat",D227="Jaipur",D227="Hyderabad")),"Cat B"),"Cat C")</f>
        <v>Cat C</v>
      </c>
      <c r="N227" s="10" t="e">
        <f t="array" aca="1" ref="N227" ca="1">_xludf.xlookup(D227,Tier!A:A,Tier!B:B)</f>
        <v>#NAME?</v>
      </c>
      <c r="O227" s="7" t="str">
        <f>CONCATENATE(D227," -",E227)</f>
        <v>Bangalore -SaaS startup</v>
      </c>
      <c r="P227" s="7" t="str">
        <f>LEFT(B227,3)</f>
        <v>201</v>
      </c>
      <c r="Q227" s="7" t="str">
        <f>IF(AND(I227&gt;4500000,OR(D227="BANGALORE",D227="PUNE",D227="MUMBAI",D227="DELHI")),"CAT A",IF(AND(I227&gt;450000,OR(D227="GURUGRAM",D227="SURAT",D227="JAIPUR",D227="HYDERABAD",)),"CAT B","CAT C"))</f>
        <v>CAT A</v>
      </c>
      <c r="R227" s="7" t="str">
        <f>_xlfn.XLOOKUP('Indian Startups'!D223,Tier!A:A,Tier!B:B)</f>
        <v>Tier 1</v>
      </c>
    </row>
    <row r="228" spans="1:18" ht="14.4" x14ac:dyDescent="0.3">
      <c r="A228" s="8" t="s">
        <v>991</v>
      </c>
      <c r="B228" s="9">
        <v>2016</v>
      </c>
      <c r="C228" s="8" t="str">
        <f>LEFT(B228,3)</f>
        <v>201</v>
      </c>
      <c r="D228" s="8" t="s">
        <v>49</v>
      </c>
      <c r="E228" s="8" t="s">
        <v>115</v>
      </c>
      <c r="F228" s="8" t="s">
        <v>992</v>
      </c>
      <c r="G228" s="8" t="s">
        <v>993</v>
      </c>
      <c r="H228" s="8" t="s">
        <v>994</v>
      </c>
      <c r="I228" s="9" t="s">
        <v>990</v>
      </c>
      <c r="J228" s="8" t="s">
        <v>17</v>
      </c>
      <c r="K228" s="9">
        <v>4</v>
      </c>
      <c r="L228" s="10" t="str">
        <f>CONCATENATE(D228,"-",E228)</f>
        <v>New Delhi-EdTech</v>
      </c>
      <c r="M228" s="10" t="str">
        <f ca="1">IFERROR(_xludf.ifs(AND(I228&gt;45000000,OR(D228="Delhi",D228="Banglore",D228="Pune",D228="Mumbai")),"Cat A",AND(I228&gt;4500000,OR(D228="Gurugram",D228="Surat",D228="Jaipur",D228="Hyderabad")),"Cat B"),"Cat C")</f>
        <v>Cat C</v>
      </c>
      <c r="N228" s="10" t="e">
        <f t="array" aca="1" ref="N228" ca="1">_xludf.xlookup(D228,Tier!A:A,Tier!B:B)</f>
        <v>#NAME?</v>
      </c>
      <c r="O228" s="7" t="str">
        <f>CONCATENATE(D228," -",E228)</f>
        <v>New Delhi -EdTech</v>
      </c>
      <c r="P228" s="7" t="str">
        <f>LEFT(B228,3)</f>
        <v>201</v>
      </c>
      <c r="Q228" s="7" t="str">
        <f>IF(AND(I228&gt;4500000,OR(D228="BANGALORE",D228="PUNE",D228="MUMBAI",D228="DELHI")),"CAT A",IF(AND(I228&gt;450000,OR(D228="GURUGRAM",D228="SURAT",D228="JAIPUR",D228="HYDERABAD",)),"CAT B","CAT C"))</f>
        <v>CAT C</v>
      </c>
      <c r="R228" s="7" t="str">
        <f>_xlfn.XLOOKUP('Indian Startups'!D224,Tier!A:A,Tier!B:B)</f>
        <v>Tier 3</v>
      </c>
    </row>
    <row r="229" spans="1:18" ht="14.4" x14ac:dyDescent="0.3">
      <c r="A229" s="8" t="s">
        <v>995</v>
      </c>
      <c r="B229" s="9">
        <v>2019</v>
      </c>
      <c r="C229" s="8" t="str">
        <f>LEFT(B229,3)</f>
        <v>201</v>
      </c>
      <c r="D229" s="8" t="s">
        <v>356</v>
      </c>
      <c r="E229" s="8" t="s">
        <v>996</v>
      </c>
      <c r="F229" s="8" t="s">
        <v>997</v>
      </c>
      <c r="G229" s="8" t="s">
        <v>998</v>
      </c>
      <c r="H229" s="8" t="s">
        <v>999</v>
      </c>
      <c r="I229" s="9" t="s">
        <v>990</v>
      </c>
      <c r="J229" s="8"/>
      <c r="K229" s="9">
        <v>3</v>
      </c>
      <c r="L229" s="10" t="str">
        <f>CONCATENATE(D229,"-",E229)</f>
        <v>Pune-Cultural</v>
      </c>
      <c r="M229" s="10" t="str">
        <f ca="1">IFERROR(_xludf.ifs(AND(I229&gt;45000000,OR(D229="Delhi",D229="Banglore",D229="Pune",D229="Mumbai")),"Cat A",AND(I229&gt;4500000,OR(D229="Gurugram",D229="Surat",D229="Jaipur",D229="Hyderabad")),"Cat B"),"Cat C")</f>
        <v>Cat C</v>
      </c>
      <c r="N229" s="10" t="e">
        <f t="array" aca="1" ref="N229" ca="1">_xludf.xlookup(D229,Tier!A:A,Tier!B:B)</f>
        <v>#NAME?</v>
      </c>
      <c r="O229" s="7" t="str">
        <f>CONCATENATE(D229," -",E229)</f>
        <v>Pune -Cultural</v>
      </c>
      <c r="P229" s="7" t="str">
        <f>LEFT(B229,3)</f>
        <v>201</v>
      </c>
      <c r="Q229" s="7" t="str">
        <f>IF(AND(I229&gt;4500000,OR(D229="BANGALORE",D229="PUNE",D229="MUMBAI",D229="DELHI")),"CAT A",IF(AND(I229&gt;450000,OR(D229="GURUGRAM",D229="SURAT",D229="JAIPUR",D229="HYDERABAD",)),"CAT B","CAT C"))</f>
        <v>CAT A</v>
      </c>
      <c r="R229" s="7" t="str">
        <f>_xlfn.XLOOKUP('Indian Startups'!D225,Tier!A:A,Tier!B:B)</f>
        <v>Tier 1</v>
      </c>
    </row>
    <row r="230" spans="1:18" ht="14.4" x14ac:dyDescent="0.3">
      <c r="A230" s="8" t="s">
        <v>1000</v>
      </c>
      <c r="B230" s="9">
        <v>2019</v>
      </c>
      <c r="C230" s="8" t="str">
        <f>LEFT(B230,3)</f>
        <v>201</v>
      </c>
      <c r="D230" s="8" t="s">
        <v>12</v>
      </c>
      <c r="E230" s="8" t="s">
        <v>115</v>
      </c>
      <c r="F230" s="8" t="s">
        <v>1001</v>
      </c>
      <c r="G230" s="8" t="s">
        <v>1002</v>
      </c>
      <c r="H230" s="8" t="s">
        <v>1003</v>
      </c>
      <c r="I230" s="9" t="s">
        <v>990</v>
      </c>
      <c r="J230" s="8" t="s">
        <v>17</v>
      </c>
      <c r="K230" s="9">
        <v>1</v>
      </c>
      <c r="L230" s="10" t="str">
        <f>CONCATENATE(D230,"-",E230)</f>
        <v>Mumbai-EdTech</v>
      </c>
      <c r="M230" s="10" t="str">
        <f ca="1">IFERROR(_xludf.ifs(AND(I230&gt;45000000,OR(D230="Delhi",D230="Banglore",D230="Pune",D230="Mumbai")),"Cat A",AND(I230&gt;4500000,OR(D230="Gurugram",D230="Surat",D230="Jaipur",D230="Hyderabad")),"Cat B"),"Cat C")</f>
        <v>Cat C</v>
      </c>
      <c r="N230" s="10" t="e">
        <f t="array" aca="1" ref="N230" ca="1">_xludf.xlookup(D230,Tier!A:A,Tier!B:B)</f>
        <v>#NAME?</v>
      </c>
      <c r="O230" s="7" t="str">
        <f>CONCATENATE(D230," -",E230)</f>
        <v>Mumbai -EdTech</v>
      </c>
      <c r="P230" s="7" t="str">
        <f>LEFT(B230,3)</f>
        <v>201</v>
      </c>
      <c r="Q230" s="7" t="str">
        <f>IF(AND(I230&gt;4500000,OR(D230="BANGALORE",D230="PUNE",D230="MUMBAI",D230="DELHI")),"CAT A",IF(AND(I230&gt;450000,OR(D230="GURUGRAM",D230="SURAT",D230="JAIPUR",D230="HYDERABAD",)),"CAT B","CAT C"))</f>
        <v>CAT A</v>
      </c>
      <c r="R230" s="7" t="str">
        <f>_xlfn.XLOOKUP('Indian Startups'!D226,Tier!A:A,Tier!B:B)</f>
        <v>Tier 1</v>
      </c>
    </row>
    <row r="231" spans="1:18" ht="14.4" x14ac:dyDescent="0.3">
      <c r="A231" s="8" t="s">
        <v>1004</v>
      </c>
      <c r="B231" s="9">
        <v>2019</v>
      </c>
      <c r="C231" s="8" t="str">
        <f>LEFT(B231,3)</f>
        <v>201</v>
      </c>
      <c r="D231" s="8" t="s">
        <v>19</v>
      </c>
      <c r="E231" s="8" t="s">
        <v>1005</v>
      </c>
      <c r="F231" s="8" t="s">
        <v>1006</v>
      </c>
      <c r="G231" s="8" t="s">
        <v>1007</v>
      </c>
      <c r="H231" s="8" t="s">
        <v>1008</v>
      </c>
      <c r="I231" s="9" t="s">
        <v>990</v>
      </c>
      <c r="J231" s="8" t="s">
        <v>17</v>
      </c>
      <c r="K231" s="9">
        <v>1</v>
      </c>
      <c r="L231" s="10" t="str">
        <f>CONCATENATE(D231,"-",E231)</f>
        <v>Bangalore-Insuretech</v>
      </c>
      <c r="M231" s="10" t="str">
        <f ca="1">IFERROR(_xludf.ifs(AND(I231&gt;45000000,OR(D231="Delhi",D231="Banglore",D231="Pune",D231="Mumbai")),"Cat A",AND(I231&gt;4500000,OR(D231="Gurugram",D231="Surat",D231="Jaipur",D231="Hyderabad")),"Cat B"),"Cat C")</f>
        <v>Cat C</v>
      </c>
      <c r="N231" s="10" t="e">
        <f t="array" aca="1" ref="N231" ca="1">_xludf.xlookup(D231,Tier!A:A,Tier!B:B)</f>
        <v>#NAME?</v>
      </c>
      <c r="O231" s="7" t="str">
        <f>CONCATENATE(D231," -",E231)</f>
        <v>Bangalore -Insuretech</v>
      </c>
      <c r="P231" s="7" t="str">
        <f>LEFT(B231,3)</f>
        <v>201</v>
      </c>
      <c r="Q231" s="7" t="str">
        <f>IF(AND(I231&gt;4500000,OR(D231="BANGALORE",D231="PUNE",D231="MUMBAI",D231="DELHI")),"CAT A",IF(AND(I231&gt;450000,OR(D231="GURUGRAM",D231="SURAT",D231="JAIPUR",D231="HYDERABAD",)),"CAT B","CAT C"))</f>
        <v>CAT A</v>
      </c>
      <c r="R231" s="7" t="str">
        <f>_xlfn.XLOOKUP('Indian Startups'!D227,Tier!A:A,Tier!B:B)</f>
        <v>Tier 1</v>
      </c>
    </row>
    <row r="232" spans="1:18" ht="14.4" x14ac:dyDescent="0.3">
      <c r="A232" s="8" t="s">
        <v>1009</v>
      </c>
      <c r="B232" s="9">
        <v>2019</v>
      </c>
      <c r="C232" s="8" t="str">
        <f>LEFT(B232,3)</f>
        <v>201</v>
      </c>
      <c r="D232" s="8" t="s">
        <v>19</v>
      </c>
      <c r="E232" s="8" t="s">
        <v>74</v>
      </c>
      <c r="F232" s="8" t="s">
        <v>1010</v>
      </c>
      <c r="G232" s="8" t="s">
        <v>1011</v>
      </c>
      <c r="H232" s="8" t="s">
        <v>1012</v>
      </c>
      <c r="I232" s="9" t="s">
        <v>990</v>
      </c>
      <c r="J232" s="8"/>
      <c r="K232" s="9">
        <v>1</v>
      </c>
      <c r="L232" s="10" t="str">
        <f>CONCATENATE(D232,"-",E232)</f>
        <v>Bangalore-Healthcare</v>
      </c>
      <c r="M232" s="10" t="str">
        <f ca="1">IFERROR(_xludf.ifs(AND(I232&gt;45000000,OR(D232="Delhi",D232="Banglore",D232="Pune",D232="Mumbai")),"Cat A",AND(I232&gt;4500000,OR(D232="Gurugram",D232="Surat",D232="Jaipur",D232="Hyderabad")),"Cat B"),"Cat C")</f>
        <v>Cat C</v>
      </c>
      <c r="N232" s="10" t="e">
        <f t="array" aca="1" ref="N232" ca="1">_xludf.xlookup(D232,Tier!A:A,Tier!B:B)</f>
        <v>#NAME?</v>
      </c>
      <c r="O232" s="7" t="str">
        <f>CONCATENATE(D232," -",E232)</f>
        <v>Bangalore -Healthcare</v>
      </c>
      <c r="P232" s="7" t="str">
        <f>LEFT(B232,3)</f>
        <v>201</v>
      </c>
      <c r="Q232" s="7" t="str">
        <f>IF(AND(I232&gt;4500000,OR(D232="BANGALORE",D232="PUNE",D232="MUMBAI",D232="DELHI")),"CAT A",IF(AND(I232&gt;450000,OR(D232="GURUGRAM",D232="SURAT",D232="JAIPUR",D232="HYDERABAD",)),"CAT B","CAT C"))</f>
        <v>CAT A</v>
      </c>
      <c r="R232" s="7" t="str">
        <f>_xlfn.XLOOKUP('Indian Startups'!D228,Tier!A:A,Tier!B:B)</f>
        <v>Tier 1</v>
      </c>
    </row>
    <row r="233" spans="1:18" ht="14.4" x14ac:dyDescent="0.3">
      <c r="A233" s="8" t="s">
        <v>1013</v>
      </c>
      <c r="B233" s="9">
        <v>2017</v>
      </c>
      <c r="C233" s="8" t="str">
        <f>LEFT(B233,3)</f>
        <v>201</v>
      </c>
      <c r="D233" s="8" t="s">
        <v>12</v>
      </c>
      <c r="E233" s="8" t="s">
        <v>38</v>
      </c>
      <c r="F233" s="8" t="s">
        <v>1014</v>
      </c>
      <c r="G233" s="8" t="s">
        <v>1015</v>
      </c>
      <c r="H233" s="8" t="s">
        <v>1016</v>
      </c>
      <c r="I233" s="9" t="s">
        <v>120</v>
      </c>
      <c r="J233" s="8" t="s">
        <v>155</v>
      </c>
      <c r="K233" s="9">
        <v>5</v>
      </c>
      <c r="L233" s="10" t="str">
        <f>CONCATENATE(D233,"-",E233)</f>
        <v>Mumbai-FinTech</v>
      </c>
      <c r="M233" s="10" t="str">
        <f ca="1">IFERROR(_xludf.ifs(AND(I233&gt;45000000,OR(D233="Delhi",D233="Banglore",D233="Pune",D233="Mumbai")),"Cat A",AND(I233&gt;4500000,OR(D233="Gurugram",D233="Surat",D233="Jaipur",D233="Hyderabad")),"Cat B"),"Cat C")</f>
        <v>Cat C</v>
      </c>
      <c r="N233" s="10" t="e">
        <f t="array" aca="1" ref="N233" ca="1">_xludf.xlookup(D233,Tier!A:A,Tier!B:B)</f>
        <v>#NAME?</v>
      </c>
      <c r="O233" s="7" t="str">
        <f>CONCATENATE(D233," -",E233)</f>
        <v>Mumbai -FinTech</v>
      </c>
      <c r="P233" s="7" t="str">
        <f>LEFT(B233,3)</f>
        <v>201</v>
      </c>
      <c r="Q233" s="7" t="str">
        <f>IF(AND(I233&gt;4500000,OR(D233="BANGALORE",D233="PUNE",D233="MUMBAI",D233="DELHI")),"CAT A",IF(AND(I233&gt;450000,OR(D233="GURUGRAM",D233="SURAT",D233="JAIPUR",D233="HYDERABAD",)),"CAT B","CAT C"))</f>
        <v>CAT A</v>
      </c>
      <c r="R233" s="7" t="str">
        <f>_xlfn.XLOOKUP('Indian Startups'!D229,Tier!A:A,Tier!B:B)</f>
        <v>Tier 1</v>
      </c>
    </row>
    <row r="234" spans="1:18" ht="14.4" x14ac:dyDescent="0.3">
      <c r="A234" s="8" t="s">
        <v>1017</v>
      </c>
      <c r="B234" s="9">
        <v>2012</v>
      </c>
      <c r="C234" s="8" t="str">
        <f>LEFT(B234,3)</f>
        <v>201</v>
      </c>
      <c r="D234" s="8" t="s">
        <v>12</v>
      </c>
      <c r="E234" s="8" t="s">
        <v>115</v>
      </c>
      <c r="F234" s="8" t="s">
        <v>1018</v>
      </c>
      <c r="G234" s="8" t="s">
        <v>1019</v>
      </c>
      <c r="H234" s="8" t="s">
        <v>1020</v>
      </c>
      <c r="I234" s="9" t="s">
        <v>120</v>
      </c>
      <c r="J234" s="8" t="s">
        <v>652</v>
      </c>
      <c r="K234" s="9">
        <v>4</v>
      </c>
      <c r="L234" s="10" t="str">
        <f>CONCATENATE(D234,"-",E234)</f>
        <v>Mumbai-EdTech</v>
      </c>
      <c r="M234" s="10" t="str">
        <f ca="1">IFERROR(_xludf.ifs(AND(I234&gt;45000000,OR(D234="Delhi",D234="Banglore",D234="Pune",D234="Mumbai")),"Cat A",AND(I234&gt;4500000,OR(D234="Gurugram",D234="Surat",D234="Jaipur",D234="Hyderabad")),"Cat B"),"Cat C")</f>
        <v>Cat C</v>
      </c>
      <c r="N234" s="10" t="e">
        <f t="array" aca="1" ref="N234" ca="1">_xludf.xlookup(D234,Tier!A:A,Tier!B:B)</f>
        <v>#NAME?</v>
      </c>
      <c r="O234" s="7" t="str">
        <f>CONCATENATE(D234," -",E234)</f>
        <v>Mumbai -EdTech</v>
      </c>
      <c r="P234" s="7" t="str">
        <f>LEFT(B234,3)</f>
        <v>201</v>
      </c>
      <c r="Q234" s="7" t="str">
        <f>IF(AND(I234&gt;4500000,OR(D234="BANGALORE",D234="PUNE",D234="MUMBAI",D234="DELHI")),"CAT A",IF(AND(I234&gt;450000,OR(D234="GURUGRAM",D234="SURAT",D234="JAIPUR",D234="HYDERABAD",)),"CAT B","CAT C"))</f>
        <v>CAT A</v>
      </c>
      <c r="R234" s="7" t="str">
        <f>_xlfn.XLOOKUP('Indian Startups'!D230,Tier!A:A,Tier!B:B)</f>
        <v>Tier 1</v>
      </c>
    </row>
    <row r="235" spans="1:18" ht="14.4" x14ac:dyDescent="0.3">
      <c r="A235" s="8" t="s">
        <v>1021</v>
      </c>
      <c r="B235" s="9">
        <v>2011</v>
      </c>
      <c r="C235" s="8" t="str">
        <f>LEFT(B235,3)</f>
        <v>201</v>
      </c>
      <c r="D235" s="8" t="s">
        <v>12</v>
      </c>
      <c r="E235" s="8" t="s">
        <v>221</v>
      </c>
      <c r="F235" s="8" t="s">
        <v>1022</v>
      </c>
      <c r="G235" s="8" t="s">
        <v>1023</v>
      </c>
      <c r="H235" s="8" t="s">
        <v>1024</v>
      </c>
      <c r="I235" s="9" t="s">
        <v>120</v>
      </c>
      <c r="J235" s="8" t="s">
        <v>66</v>
      </c>
      <c r="K235" s="9">
        <v>2</v>
      </c>
      <c r="L235" s="10" t="str">
        <f>CONCATENATE(D235,"-",E235)</f>
        <v>Mumbai-E-commerce</v>
      </c>
      <c r="M235" s="10" t="str">
        <f ca="1">IFERROR(_xludf.ifs(AND(I235&gt;45000000,OR(D235="Delhi",D235="Banglore",D235="Pune",D235="Mumbai")),"Cat A",AND(I235&gt;4500000,OR(D235="Gurugram",D235="Surat",D235="Jaipur",D235="Hyderabad")),"Cat B"),"Cat C")</f>
        <v>Cat C</v>
      </c>
      <c r="N235" s="10" t="e">
        <f t="array" aca="1" ref="N235" ca="1">_xludf.xlookup(D235,Tier!A:A,Tier!B:B)</f>
        <v>#NAME?</v>
      </c>
      <c r="O235" s="7" t="str">
        <f>CONCATENATE(D235," -",E235)</f>
        <v>Mumbai -E-commerce</v>
      </c>
      <c r="P235" s="7" t="str">
        <f>LEFT(B235,3)</f>
        <v>201</v>
      </c>
      <c r="Q235" s="7" t="str">
        <f>IF(AND(I235&gt;4500000,OR(D235="BANGALORE",D235="PUNE",D235="MUMBAI",D235="DELHI")),"CAT A",IF(AND(I235&gt;450000,OR(D235="GURUGRAM",D235="SURAT",D235="JAIPUR",D235="HYDERABAD",)),"CAT B","CAT C"))</f>
        <v>CAT A</v>
      </c>
      <c r="R235" s="7" t="str">
        <f>_xlfn.XLOOKUP('Indian Startups'!D231,Tier!A:A,Tier!B:B)</f>
        <v>Tier 1</v>
      </c>
    </row>
    <row r="236" spans="1:18" ht="14.4" x14ac:dyDescent="0.3">
      <c r="A236" s="8" t="s">
        <v>1025</v>
      </c>
      <c r="B236" s="9">
        <v>2016</v>
      </c>
      <c r="C236" s="8" t="str">
        <f>LEFT(B236,3)</f>
        <v>201</v>
      </c>
      <c r="D236" s="8" t="s">
        <v>19</v>
      </c>
      <c r="E236" s="8" t="s">
        <v>221</v>
      </c>
      <c r="F236" s="8" t="s">
        <v>1026</v>
      </c>
      <c r="G236" s="8" t="s">
        <v>1027</v>
      </c>
      <c r="H236" s="8" t="s">
        <v>1028</v>
      </c>
      <c r="I236" s="9" t="s">
        <v>1029</v>
      </c>
      <c r="J236" s="8"/>
      <c r="K236" s="9">
        <v>1</v>
      </c>
      <c r="L236" s="10" t="str">
        <f>CONCATENATE(D236,"-",E236)</f>
        <v>Bangalore-E-commerce</v>
      </c>
      <c r="M236" s="10" t="str">
        <f ca="1">IFERROR(_xludf.ifs(AND(I236&gt;45000000,OR(D236="Delhi",D236="Banglore",D236="Pune",D236="Mumbai")),"Cat A",AND(I236&gt;4500000,OR(D236="Gurugram",D236="Surat",D236="Jaipur",D236="Hyderabad")),"Cat B"),"Cat C")</f>
        <v>Cat C</v>
      </c>
      <c r="N236" s="10" t="e">
        <f t="array" aca="1" ref="N236" ca="1">_xludf.xlookup(D236,Tier!A:A,Tier!B:B)</f>
        <v>#NAME?</v>
      </c>
      <c r="O236" s="7" t="str">
        <f>CONCATENATE(D236," -",E236)</f>
        <v>Bangalore -E-commerce</v>
      </c>
      <c r="P236" s="7" t="str">
        <f>LEFT(B236,3)</f>
        <v>201</v>
      </c>
      <c r="Q236" s="7" t="str">
        <f>IF(AND(I236&gt;4500000,OR(D236="BANGALORE",D236="PUNE",D236="MUMBAI",D236="DELHI")),"CAT A",IF(AND(I236&gt;450000,OR(D236="GURUGRAM",D236="SURAT",D236="JAIPUR",D236="HYDERABAD",)),"CAT B","CAT C"))</f>
        <v>CAT A</v>
      </c>
      <c r="R236" s="7" t="str">
        <f>_xlfn.XLOOKUP('Indian Startups'!D232,Tier!A:A,Tier!B:B)</f>
        <v>Tier 1</v>
      </c>
    </row>
    <row r="237" spans="1:18" ht="14.4" x14ac:dyDescent="0.3">
      <c r="A237" s="8" t="s">
        <v>1031</v>
      </c>
      <c r="B237" s="9">
        <v>2015</v>
      </c>
      <c r="C237" s="8" t="str">
        <f>LEFT(B237,3)</f>
        <v>201</v>
      </c>
      <c r="D237" s="8" t="s">
        <v>19</v>
      </c>
      <c r="E237" s="8" t="s">
        <v>446</v>
      </c>
      <c r="F237" s="8" t="s">
        <v>1032</v>
      </c>
      <c r="G237" s="8" t="s">
        <v>1033</v>
      </c>
      <c r="H237" s="11" t="s">
        <v>1034</v>
      </c>
      <c r="I237" s="9" t="s">
        <v>1035</v>
      </c>
      <c r="J237" s="8" t="s">
        <v>17</v>
      </c>
      <c r="K237" s="9">
        <v>4</v>
      </c>
      <c r="L237" s="10" t="str">
        <f>CONCATENATE(D237,"-",E237)</f>
        <v>Bangalore-SaaS startup</v>
      </c>
      <c r="M237" s="10" t="str">
        <f ca="1">IFERROR(_xludf.ifs(AND(I237&gt;45000000,OR(D237="Delhi",D237="Banglore",D237="Pune",D237="Mumbai")),"Cat A",AND(I237&gt;4500000,OR(D237="Gurugram",D237="Surat",D237="Jaipur",D237="Hyderabad")),"Cat B"),"Cat C")</f>
        <v>Cat C</v>
      </c>
      <c r="N237" s="10" t="e">
        <f t="array" aca="1" ref="N237" ca="1">_xludf.xlookup(D237,Tier!A:A,Tier!B:B)</f>
        <v>#NAME?</v>
      </c>
      <c r="O237" s="7" t="str">
        <f>CONCATENATE(D237," -",E237)</f>
        <v>Bangalore -SaaS startup</v>
      </c>
      <c r="P237" s="7" t="str">
        <f>LEFT(B237,3)</f>
        <v>201</v>
      </c>
      <c r="Q237" s="7" t="str">
        <f>IF(AND(I237&gt;4500000,OR(D237="BANGALORE",D237="PUNE",D237="MUMBAI",D237="DELHI")),"CAT A",IF(AND(I237&gt;450000,OR(D237="GURUGRAM",D237="SURAT",D237="JAIPUR",D237="HYDERABAD",)),"CAT B","CAT C"))</f>
        <v>CAT A</v>
      </c>
      <c r="R237" s="7" t="str">
        <f>_xlfn.XLOOKUP('Indian Startups'!D234,Tier!A:A,Tier!B:B)</f>
        <v>Tier 1</v>
      </c>
    </row>
    <row r="238" spans="1:18" ht="14.4" x14ac:dyDescent="0.3">
      <c r="A238" s="8" t="s">
        <v>1036</v>
      </c>
      <c r="B238" s="9">
        <v>2019</v>
      </c>
      <c r="C238" s="8" t="str">
        <f>LEFT(B238,3)</f>
        <v>201</v>
      </c>
      <c r="D238" s="8" t="s">
        <v>689</v>
      </c>
      <c r="E238" s="8" t="s">
        <v>115</v>
      </c>
      <c r="F238" s="8" t="s">
        <v>1037</v>
      </c>
      <c r="G238" s="8" t="s">
        <v>1038</v>
      </c>
      <c r="H238" s="8" t="s">
        <v>1039</v>
      </c>
      <c r="I238" s="9" t="s">
        <v>1035</v>
      </c>
      <c r="J238" s="8" t="s">
        <v>17</v>
      </c>
      <c r="K238" s="9">
        <v>1</v>
      </c>
      <c r="L238" s="10" t="str">
        <f>CONCATENATE(D238,"-",E238)</f>
        <v>Gurgaon-EdTech</v>
      </c>
      <c r="M238" s="10" t="str">
        <f ca="1">IFERROR(_xludf.ifs(AND(I238&gt;45000000,OR(D238="Delhi",D238="Banglore",D238="Pune",D238="Mumbai")),"Cat A",AND(I238&gt;4500000,OR(D238="Gurugram",D238="Surat",D238="Jaipur",D238="Hyderabad")),"Cat B"),"Cat C")</f>
        <v>Cat C</v>
      </c>
      <c r="N238" s="10" t="e">
        <f t="array" aca="1" ref="N238" ca="1">_xludf.xlookup(D238,Tier!A:A,Tier!B:B)</f>
        <v>#NAME?</v>
      </c>
      <c r="O238" s="7" t="str">
        <f>CONCATENATE(D238," -",E238)</f>
        <v>Gurgaon -EdTech</v>
      </c>
      <c r="P238" s="7" t="str">
        <f>LEFT(B238,3)</f>
        <v>201</v>
      </c>
      <c r="Q238" s="7" t="str">
        <f>IF(AND(I238&gt;4500000,OR(D238="BANGALORE",D238="PUNE",D238="MUMBAI",D238="DELHI")),"CAT A",IF(AND(I238&gt;450000,OR(D238="GURUGRAM",D238="SURAT",D238="JAIPUR",D238="HYDERABAD",)),"CAT B","CAT C"))</f>
        <v>CAT C</v>
      </c>
      <c r="R238" s="7" t="str">
        <f>_xlfn.XLOOKUP('Indian Startups'!D235,Tier!A:A,Tier!B:B)</f>
        <v>Tier 1</v>
      </c>
    </row>
    <row r="239" spans="1:18" ht="14.4" x14ac:dyDescent="0.3">
      <c r="A239" s="8" t="s">
        <v>1040</v>
      </c>
      <c r="B239" s="9">
        <v>2019</v>
      </c>
      <c r="C239" s="8" t="str">
        <f>LEFT(B239,3)</f>
        <v>201</v>
      </c>
      <c r="D239" s="8" t="s">
        <v>19</v>
      </c>
      <c r="E239" s="8" t="s">
        <v>115</v>
      </c>
      <c r="F239" s="8" t="s">
        <v>1041</v>
      </c>
      <c r="G239" s="8" t="s">
        <v>1042</v>
      </c>
      <c r="H239" s="8" t="s">
        <v>1043</v>
      </c>
      <c r="I239" s="9" t="s">
        <v>1044</v>
      </c>
      <c r="J239" s="8"/>
      <c r="K239" s="9">
        <v>4</v>
      </c>
      <c r="L239" s="10" t="str">
        <f>CONCATENATE(D239,"-",E239)</f>
        <v>Bangalore-EdTech</v>
      </c>
      <c r="M239" s="10" t="str">
        <f ca="1">IFERROR(_xludf.ifs(AND(I239&gt;45000000,OR(D239="Delhi",D239="Banglore",D239="Pune",D239="Mumbai")),"Cat A",AND(I239&gt;4500000,OR(D239="Gurugram",D239="Surat",D239="Jaipur",D239="Hyderabad")),"Cat B"),"Cat C")</f>
        <v>Cat C</v>
      </c>
      <c r="N239" s="10" t="e">
        <f t="array" aca="1" ref="N239" ca="1">_xludf.xlookup(D239,Tier!A:A,Tier!B:B)</f>
        <v>#NAME?</v>
      </c>
      <c r="O239" s="7" t="str">
        <f>CONCATENATE(D239," -",E239)</f>
        <v>Bangalore -EdTech</v>
      </c>
      <c r="P239" s="7" t="str">
        <f>LEFT(B239,3)</f>
        <v>201</v>
      </c>
      <c r="Q239" s="7" t="str">
        <f>IF(AND(I239&gt;4500000,OR(D239="BANGALORE",D239="PUNE",D239="MUMBAI",D239="DELHI")),"CAT A",IF(AND(I239&gt;450000,OR(D239="GURUGRAM",D239="SURAT",D239="JAIPUR",D239="HYDERABAD",)),"CAT B","CAT C"))</f>
        <v>CAT A</v>
      </c>
      <c r="R239" s="7" t="str">
        <f>_xlfn.XLOOKUP('Indian Startups'!D236,Tier!A:A,Tier!B:B)</f>
        <v>Tier 1</v>
      </c>
    </row>
    <row r="240" spans="1:18" ht="14.4" x14ac:dyDescent="0.3">
      <c r="A240" s="8" t="s">
        <v>1045</v>
      </c>
      <c r="B240" s="9">
        <v>2016</v>
      </c>
      <c r="C240" s="8" t="str">
        <f>LEFT(B240,3)</f>
        <v>201</v>
      </c>
      <c r="D240" s="8" t="s">
        <v>19</v>
      </c>
      <c r="E240" s="8" t="s">
        <v>110</v>
      </c>
      <c r="F240" s="8" t="s">
        <v>1046</v>
      </c>
      <c r="G240" s="8" t="s">
        <v>1047</v>
      </c>
      <c r="H240" s="8" t="s">
        <v>1048</v>
      </c>
      <c r="I240" s="9" t="s">
        <v>1044</v>
      </c>
      <c r="J240" s="8" t="s">
        <v>17</v>
      </c>
      <c r="K240" s="9">
        <v>2</v>
      </c>
      <c r="L240" s="10" t="str">
        <f>CONCATENATE(D240,"-",E240)</f>
        <v>Bangalore-HealthTech</v>
      </c>
      <c r="M240" s="10" t="str">
        <f ca="1">IFERROR(_xludf.ifs(AND(I240&gt;45000000,OR(D240="Delhi",D240="Banglore",D240="Pune",D240="Mumbai")),"Cat A",AND(I240&gt;4500000,OR(D240="Gurugram",D240="Surat",D240="Jaipur",D240="Hyderabad")),"Cat B"),"Cat C")</f>
        <v>Cat C</v>
      </c>
      <c r="N240" s="10" t="e">
        <f t="array" aca="1" ref="N240" ca="1">_xludf.xlookup(D240,Tier!A:A,Tier!B:B)</f>
        <v>#NAME?</v>
      </c>
      <c r="O240" s="7" t="str">
        <f>CONCATENATE(D240," -",E240)</f>
        <v>Bangalore -HealthTech</v>
      </c>
      <c r="P240" s="7" t="str">
        <f>LEFT(B240,3)</f>
        <v>201</v>
      </c>
      <c r="Q240" s="7" t="str">
        <f>IF(AND(I240&gt;4500000,OR(D240="BANGALORE",D240="PUNE",D240="MUMBAI",D240="DELHI")),"CAT A",IF(AND(I240&gt;450000,OR(D240="GURUGRAM",D240="SURAT",D240="JAIPUR",D240="HYDERABAD",)),"CAT B","CAT C"))</f>
        <v>CAT A</v>
      </c>
      <c r="R240" s="7" t="str">
        <f>_xlfn.XLOOKUP('Indian Startups'!D237,Tier!A:A,Tier!B:B)</f>
        <v>Tier 1</v>
      </c>
    </row>
    <row r="241" spans="1:18" ht="14.4" x14ac:dyDescent="0.3">
      <c r="A241" s="8" t="s">
        <v>1049</v>
      </c>
      <c r="B241" s="9">
        <v>2014</v>
      </c>
      <c r="C241" s="8" t="str">
        <f>LEFT(B241,3)</f>
        <v>201</v>
      </c>
      <c r="D241" s="8" t="s">
        <v>162</v>
      </c>
      <c r="E241" s="8" t="s">
        <v>31</v>
      </c>
      <c r="F241" s="8" t="s">
        <v>1050</v>
      </c>
      <c r="G241" s="8" t="s">
        <v>1051</v>
      </c>
      <c r="H241" s="8" t="s">
        <v>1052</v>
      </c>
      <c r="I241" s="9" t="s">
        <v>35</v>
      </c>
      <c r="J241" s="8"/>
      <c r="K241" s="9">
        <v>4</v>
      </c>
      <c r="L241" s="10" t="str">
        <f>CONCATENATE(D241,"-",E241)</f>
        <v>Hyderabad-Renewable Energy</v>
      </c>
      <c r="M241" s="10" t="str">
        <f ca="1">IFERROR(_xludf.ifs(AND(I241&gt;45000000,OR(D241="Delhi",D241="Banglore",D241="Pune",D241="Mumbai")),"Cat A",AND(I241&gt;4500000,OR(D241="Gurugram",D241="Surat",D241="Jaipur",D241="Hyderabad")),"Cat B"),"Cat C")</f>
        <v>Cat C</v>
      </c>
      <c r="N241" s="10" t="e">
        <f t="array" aca="1" ref="N241" ca="1">_xludf.xlookup(D241,Tier!A:A,Tier!B:B)</f>
        <v>#NAME?</v>
      </c>
      <c r="O241" s="7" t="str">
        <f>CONCATENATE(D241," -",E241)</f>
        <v>Hyderabad -Renewable Energy</v>
      </c>
      <c r="P241" s="7" t="str">
        <f>LEFT(B241,3)</f>
        <v>201</v>
      </c>
      <c r="Q241" s="7" t="str">
        <f>IF(AND(I241&gt;4500000,OR(D241="BANGALORE",D241="PUNE",D241="MUMBAI",D241="DELHI")),"CAT A",IF(AND(I241&gt;450000,OR(D241="GURUGRAM",D241="SURAT",D241="JAIPUR",D241="HYDERABAD",)),"CAT B","CAT C"))</f>
        <v>CAT B</v>
      </c>
      <c r="R241" s="7" t="str">
        <f>_xlfn.XLOOKUP('Indian Startups'!D239,Tier!A:A,Tier!B:B)</f>
        <v>Tier 1</v>
      </c>
    </row>
    <row r="242" spans="1:18" ht="14.4" x14ac:dyDescent="0.3">
      <c r="A242" s="8" t="s">
        <v>1053</v>
      </c>
      <c r="B242" s="9">
        <v>2013</v>
      </c>
      <c r="C242" s="8" t="str">
        <f>LEFT(B242,3)</f>
        <v>201</v>
      </c>
      <c r="D242" s="8" t="s">
        <v>49</v>
      </c>
      <c r="E242" s="8" t="s">
        <v>562</v>
      </c>
      <c r="F242" s="8" t="s">
        <v>1054</v>
      </c>
      <c r="G242" s="8" t="s">
        <v>1055</v>
      </c>
      <c r="H242" s="8" t="s">
        <v>1056</v>
      </c>
      <c r="I242" s="9" t="s">
        <v>35</v>
      </c>
      <c r="J242" s="8" t="s">
        <v>260</v>
      </c>
      <c r="K242" s="9">
        <v>4</v>
      </c>
      <c r="L242" s="10" t="str">
        <f>CONCATENATE(D242,"-",E242)</f>
        <v>New Delhi-Dating</v>
      </c>
      <c r="M242" s="10" t="str">
        <f ca="1">IFERROR(_xludf.ifs(AND(I242&gt;45000000,OR(D242="Delhi",D242="Banglore",D242="Pune",D242="Mumbai")),"Cat A",AND(I242&gt;4500000,OR(D242="Gurugram",D242="Surat",D242="Jaipur",D242="Hyderabad")),"Cat B"),"Cat C")</f>
        <v>Cat C</v>
      </c>
      <c r="N242" s="10" t="e">
        <f t="array" aca="1" ref="N242" ca="1">_xludf.xlookup(D242,Tier!A:A,Tier!B:B)</f>
        <v>#NAME?</v>
      </c>
      <c r="O242" s="7" t="str">
        <f>CONCATENATE(D242," -",E242)</f>
        <v>New Delhi -Dating</v>
      </c>
      <c r="P242" s="7" t="str">
        <f>LEFT(B242,3)</f>
        <v>201</v>
      </c>
      <c r="Q242" s="7" t="str">
        <f>IF(AND(I242&gt;4500000,OR(D242="BANGALORE",D242="PUNE",D242="MUMBAI",D242="DELHI")),"CAT A",IF(AND(I242&gt;450000,OR(D242="GURUGRAM",D242="SURAT",D242="JAIPUR",D242="HYDERABAD",)),"CAT B","CAT C"))</f>
        <v>CAT C</v>
      </c>
      <c r="R242" s="7" t="str">
        <f>_xlfn.XLOOKUP('Indian Startups'!D240,Tier!A:A,Tier!B:B)</f>
        <v>Tier 1</v>
      </c>
    </row>
    <row r="243" spans="1:18" ht="14.4" x14ac:dyDescent="0.3">
      <c r="A243" s="8" t="s">
        <v>1058</v>
      </c>
      <c r="B243" s="9">
        <v>2018</v>
      </c>
      <c r="C243" s="8" t="str">
        <f>LEFT(B243,3)</f>
        <v>201</v>
      </c>
      <c r="D243" s="8" t="s">
        <v>19</v>
      </c>
      <c r="E243" s="8" t="s">
        <v>110</v>
      </c>
      <c r="F243" s="8" t="s">
        <v>1059</v>
      </c>
      <c r="G243" s="8" t="s">
        <v>1060</v>
      </c>
      <c r="H243" s="8" t="s">
        <v>1061</v>
      </c>
      <c r="I243" s="9" t="s">
        <v>35</v>
      </c>
      <c r="J243" s="8" t="s">
        <v>260</v>
      </c>
      <c r="K243" s="9">
        <v>3</v>
      </c>
      <c r="L243" s="10" t="str">
        <f>CONCATENATE(D243,"-",E243)</f>
        <v>Bangalore-HealthTech</v>
      </c>
      <c r="M243" s="10" t="str">
        <f ca="1">IFERROR(_xludf.ifs(AND(I243&gt;45000000,OR(D243="Delhi",D243="Banglore",D243="Pune",D243="Mumbai")),"Cat A",AND(I243&gt;4500000,OR(D243="Gurugram",D243="Surat",D243="Jaipur",D243="Hyderabad")),"Cat B"),"Cat C")</f>
        <v>Cat C</v>
      </c>
      <c r="N243" s="10" t="e">
        <f t="array" aca="1" ref="N243" ca="1">_xludf.xlookup(D243,Tier!A:A,Tier!B:B)</f>
        <v>#NAME?</v>
      </c>
      <c r="O243" s="7" t="str">
        <f>CONCATENATE(D243," -",E243)</f>
        <v>Bangalore -HealthTech</v>
      </c>
      <c r="P243" s="7" t="str">
        <f>LEFT(B243,3)</f>
        <v>201</v>
      </c>
      <c r="Q243" s="7" t="str">
        <f>IF(AND(I243&gt;4500000,OR(D243="BANGALORE",D243="PUNE",D243="MUMBAI",D243="DELHI")),"CAT A",IF(AND(I243&gt;450000,OR(D243="GURUGRAM",D243="SURAT",D243="JAIPUR",D243="HYDERABAD",)),"CAT B","CAT C"))</f>
        <v>CAT A</v>
      </c>
      <c r="R243" s="7" t="str">
        <f>_xlfn.XLOOKUP('Indian Startups'!D242,Tier!A:A,Tier!B:B)</f>
        <v>Tier 1</v>
      </c>
    </row>
    <row r="244" spans="1:18" ht="14.4" x14ac:dyDescent="0.3">
      <c r="A244" s="8" t="s">
        <v>1062</v>
      </c>
      <c r="B244" s="9">
        <v>2017</v>
      </c>
      <c r="C244" s="8" t="str">
        <f>LEFT(B244,3)</f>
        <v>201</v>
      </c>
      <c r="D244" s="8" t="s">
        <v>19</v>
      </c>
      <c r="E244" s="8" t="s">
        <v>115</v>
      </c>
      <c r="F244" s="8" t="s">
        <v>1063</v>
      </c>
      <c r="G244" s="8" t="s">
        <v>1064</v>
      </c>
      <c r="H244" s="8" t="s">
        <v>1065</v>
      </c>
      <c r="I244" s="9" t="s">
        <v>35</v>
      </c>
      <c r="J244" s="8" t="s">
        <v>17</v>
      </c>
      <c r="K244" s="9">
        <v>2</v>
      </c>
      <c r="L244" s="10" t="str">
        <f>CONCATENATE(D244,"-",E244)</f>
        <v>Bangalore-EdTech</v>
      </c>
      <c r="M244" s="10" t="str">
        <f ca="1">IFERROR(_xludf.ifs(AND(I244&gt;45000000,OR(D244="Delhi",D244="Banglore",D244="Pune",D244="Mumbai")),"Cat A",AND(I244&gt;4500000,OR(D244="Gurugram",D244="Surat",D244="Jaipur",D244="Hyderabad")),"Cat B"),"Cat C")</f>
        <v>Cat C</v>
      </c>
      <c r="N244" s="10" t="e">
        <f t="array" aca="1" ref="N244" ca="1">_xludf.xlookup(D244,Tier!A:A,Tier!B:B)</f>
        <v>#NAME?</v>
      </c>
      <c r="O244" s="7" t="str">
        <f>CONCATENATE(D244," -",E244)</f>
        <v>Bangalore -EdTech</v>
      </c>
      <c r="P244" s="7" t="str">
        <f>LEFT(B244,3)</f>
        <v>201</v>
      </c>
      <c r="Q244" s="7" t="str">
        <f>IF(AND(I244&gt;4500000,OR(D244="BANGALORE",D244="PUNE",D244="MUMBAI",D244="DELHI")),"CAT A",IF(AND(I244&gt;450000,OR(D244="GURUGRAM",D244="SURAT",D244="JAIPUR",D244="HYDERABAD",)),"CAT B","CAT C"))</f>
        <v>CAT A</v>
      </c>
      <c r="R244" s="7" t="str">
        <f>_xlfn.XLOOKUP('Indian Startups'!D243,Tier!A:A,Tier!B:B)</f>
        <v>Tier 1</v>
      </c>
    </row>
    <row r="245" spans="1:18" ht="14.4" x14ac:dyDescent="0.3">
      <c r="A245" s="8" t="s">
        <v>1066</v>
      </c>
      <c r="B245" s="9">
        <v>2015</v>
      </c>
      <c r="C245" s="8" t="str">
        <f>LEFT(B245,3)</f>
        <v>201</v>
      </c>
      <c r="D245" s="8" t="s">
        <v>356</v>
      </c>
      <c r="E245" s="8" t="s">
        <v>115</v>
      </c>
      <c r="F245" s="8" t="s">
        <v>1067</v>
      </c>
      <c r="G245" s="8" t="s">
        <v>1068</v>
      </c>
      <c r="H245" s="8" t="s">
        <v>1069</v>
      </c>
      <c r="I245" s="9" t="s">
        <v>35</v>
      </c>
      <c r="J245" s="8" t="s">
        <v>260</v>
      </c>
      <c r="K245" s="9">
        <v>2</v>
      </c>
      <c r="L245" s="10" t="str">
        <f>CONCATENATE(D245,"-",E245)</f>
        <v>Pune-EdTech</v>
      </c>
      <c r="M245" s="10" t="str">
        <f ca="1">IFERROR(_xludf.ifs(AND(I245&gt;45000000,OR(D245="Delhi",D245="Banglore",D245="Pune",D245="Mumbai")),"Cat A",AND(I245&gt;4500000,OR(D245="Gurugram",D245="Surat",D245="Jaipur",D245="Hyderabad")),"Cat B"),"Cat C")</f>
        <v>Cat C</v>
      </c>
      <c r="N245" s="10" t="e">
        <f t="array" aca="1" ref="N245" ca="1">_xludf.xlookup(D245,Tier!A:A,Tier!B:B)</f>
        <v>#NAME?</v>
      </c>
      <c r="O245" s="7" t="str">
        <f>CONCATENATE(D245," -",E245)</f>
        <v>Pune -EdTech</v>
      </c>
      <c r="P245" s="7" t="str">
        <f>LEFT(B245,3)</f>
        <v>201</v>
      </c>
      <c r="Q245" s="7" t="str">
        <f>IF(AND(I245&gt;4500000,OR(D245="BANGALORE",D245="PUNE",D245="MUMBAI",D245="DELHI")),"CAT A",IF(AND(I245&gt;450000,OR(D245="GURUGRAM",D245="SURAT",D245="JAIPUR",D245="HYDERABAD",)),"CAT B","CAT C"))</f>
        <v>CAT A</v>
      </c>
      <c r="R245" s="7" t="str">
        <f>_xlfn.XLOOKUP('Indian Startups'!D244,Tier!A:A,Tier!B:B)</f>
        <v>Tier 1</v>
      </c>
    </row>
    <row r="246" spans="1:18" ht="14.4" x14ac:dyDescent="0.3">
      <c r="A246" s="8" t="s">
        <v>1070</v>
      </c>
      <c r="B246" s="9">
        <v>2012</v>
      </c>
      <c r="C246" s="8" t="str">
        <f>LEFT(B246,3)</f>
        <v>201</v>
      </c>
      <c r="D246" s="8" t="s">
        <v>19</v>
      </c>
      <c r="E246" s="8" t="s">
        <v>1071</v>
      </c>
      <c r="F246" s="8" t="s">
        <v>1072</v>
      </c>
      <c r="G246" s="8" t="s">
        <v>1073</v>
      </c>
      <c r="H246" s="8" t="s">
        <v>1074</v>
      </c>
      <c r="I246" s="9" t="s">
        <v>35</v>
      </c>
      <c r="J246" s="8"/>
      <c r="K246" s="9">
        <v>1</v>
      </c>
      <c r="L246" s="10" t="str">
        <f>CONCATENATE(D246,"-",E246)</f>
        <v>Bangalore-Home Decor</v>
      </c>
      <c r="M246" s="10" t="str">
        <f ca="1">IFERROR(_xludf.ifs(AND(I246&gt;45000000,OR(D246="Delhi",D246="Banglore",D246="Pune",D246="Mumbai")),"Cat A",AND(I246&gt;4500000,OR(D246="Gurugram",D246="Surat",D246="Jaipur",D246="Hyderabad")),"Cat B"),"Cat C")</f>
        <v>Cat C</v>
      </c>
      <c r="N246" s="10" t="e">
        <f t="array" aca="1" ref="N246" ca="1">_xludf.xlookup(D246,Tier!A:A,Tier!B:B)</f>
        <v>#NAME?</v>
      </c>
      <c r="O246" s="7" t="str">
        <f>CONCATENATE(D246," -",E246)</f>
        <v>Bangalore -Home Decor</v>
      </c>
      <c r="P246" s="7" t="str">
        <f>LEFT(B246,3)</f>
        <v>201</v>
      </c>
      <c r="Q246" s="7" t="str">
        <f>IF(AND(I246&gt;4500000,OR(D246="BANGALORE",D246="PUNE",D246="MUMBAI",D246="DELHI")),"CAT A",IF(AND(I246&gt;450000,OR(D246="GURUGRAM",D246="SURAT",D246="JAIPUR",D246="HYDERABAD",)),"CAT B","CAT C"))</f>
        <v>CAT A</v>
      </c>
      <c r="R246" s="7" t="str">
        <f>_xlfn.XLOOKUP('Indian Startups'!D245,Tier!A:A,Tier!B:B)</f>
        <v>Tier 1</v>
      </c>
    </row>
    <row r="247" spans="1:18" ht="14.4" x14ac:dyDescent="0.3">
      <c r="A247" s="8" t="s">
        <v>1075</v>
      </c>
      <c r="B247" s="9">
        <v>2016</v>
      </c>
      <c r="C247" s="8" t="str">
        <f>LEFT(B247,3)</f>
        <v>201</v>
      </c>
      <c r="D247" s="8" t="s">
        <v>49</v>
      </c>
      <c r="E247" s="8" t="s">
        <v>1076</v>
      </c>
      <c r="F247" s="8" t="s">
        <v>1077</v>
      </c>
      <c r="G247" s="8" t="s">
        <v>1078</v>
      </c>
      <c r="H247" s="8"/>
      <c r="I247" s="9" t="s">
        <v>35</v>
      </c>
      <c r="J247" s="8" t="s">
        <v>155</v>
      </c>
      <c r="K247" s="9">
        <v>1</v>
      </c>
      <c r="L247" s="10" t="str">
        <f>CONCATENATE(D247,"-",E247)</f>
        <v>New Delhi-Beverages</v>
      </c>
      <c r="M247" s="10" t="str">
        <f ca="1">IFERROR(_xludf.ifs(AND(I247&gt;45000000,OR(D247="Delhi",D247="Banglore",D247="Pune",D247="Mumbai")),"Cat A",AND(I247&gt;4500000,OR(D247="Gurugram",D247="Surat",D247="Jaipur",D247="Hyderabad")),"Cat B"),"Cat C")</f>
        <v>Cat C</v>
      </c>
      <c r="N247" s="10" t="e">
        <f t="array" aca="1" ref="N247" ca="1">_xludf.xlookup(D247,Tier!A:A,Tier!B:B)</f>
        <v>#NAME?</v>
      </c>
      <c r="O247" s="7" t="str">
        <f>CONCATENATE(D247," -",E247)</f>
        <v>New Delhi -Beverages</v>
      </c>
      <c r="P247" s="7" t="str">
        <f>LEFT(B247,3)</f>
        <v>201</v>
      </c>
      <c r="Q247" s="7" t="str">
        <f>IF(AND(I247&gt;4500000,OR(D247="BANGALORE",D247="PUNE",D247="MUMBAI",D247="DELHI")),"CAT A",IF(AND(I247&gt;450000,OR(D247="GURUGRAM",D247="SURAT",D247="JAIPUR",D247="HYDERABAD",)),"CAT B","CAT C"))</f>
        <v>CAT C</v>
      </c>
      <c r="R247" s="7" t="str">
        <f>_xlfn.XLOOKUP('Indian Startups'!D246,Tier!A:A,Tier!B:B)</f>
        <v>Tier 1</v>
      </c>
    </row>
    <row r="248" spans="1:18" ht="14.4" x14ac:dyDescent="0.3">
      <c r="A248" s="8" t="s">
        <v>1079</v>
      </c>
      <c r="B248" s="9">
        <v>2013</v>
      </c>
      <c r="C248" s="8" t="str">
        <f>LEFT(B248,3)</f>
        <v>201</v>
      </c>
      <c r="D248" s="8" t="s">
        <v>12</v>
      </c>
      <c r="E248" s="8" t="s">
        <v>901</v>
      </c>
      <c r="F248" s="8" t="s">
        <v>1080</v>
      </c>
      <c r="G248" s="8" t="s">
        <v>1081</v>
      </c>
      <c r="H248" s="8" t="s">
        <v>1082</v>
      </c>
      <c r="I248" s="9" t="s">
        <v>35</v>
      </c>
      <c r="J248" s="8"/>
      <c r="K248" s="9">
        <v>1</v>
      </c>
      <c r="L248" s="10" t="str">
        <f>CONCATENATE(D248,"-",E248)</f>
        <v>Mumbai-Media</v>
      </c>
      <c r="M248" s="10" t="str">
        <f ca="1">IFERROR(_xludf.ifs(AND(I248&gt;45000000,OR(D248="Delhi",D248="Banglore",D248="Pune",D248="Mumbai")),"Cat A",AND(I248&gt;4500000,OR(D248="Gurugram",D248="Surat",D248="Jaipur",D248="Hyderabad")),"Cat B"),"Cat C")</f>
        <v>Cat C</v>
      </c>
      <c r="N248" s="10" t="e">
        <f t="array" aca="1" ref="N248" ca="1">_xludf.xlookup(D248,Tier!A:A,Tier!B:B)</f>
        <v>#NAME?</v>
      </c>
      <c r="O248" s="7" t="str">
        <f>CONCATENATE(D248," -",E248)</f>
        <v>Mumbai -Media</v>
      </c>
      <c r="P248" s="7" t="str">
        <f>LEFT(B248,3)</f>
        <v>201</v>
      </c>
      <c r="Q248" s="7" t="str">
        <f>IF(AND(I248&gt;4500000,OR(D248="BANGALORE",D248="PUNE",D248="MUMBAI",D248="DELHI")),"CAT A",IF(AND(I248&gt;450000,OR(D248="GURUGRAM",D248="SURAT",D248="JAIPUR",D248="HYDERABAD",)),"CAT B","CAT C"))</f>
        <v>CAT A</v>
      </c>
      <c r="R248" s="7" t="str">
        <f>_xlfn.XLOOKUP('Indian Startups'!D247,Tier!A:A,Tier!B:B)</f>
        <v>Tier 1</v>
      </c>
    </row>
    <row r="249" spans="1:18" ht="14.4" x14ac:dyDescent="0.3">
      <c r="A249" s="8" t="s">
        <v>3205</v>
      </c>
      <c r="B249" s="9">
        <v>2016</v>
      </c>
      <c r="C249" s="8" t="str">
        <f>LEFT(B249,3)</f>
        <v>201</v>
      </c>
      <c r="D249" s="8" t="s">
        <v>3206</v>
      </c>
      <c r="E249" s="8" t="s">
        <v>610</v>
      </c>
      <c r="F249" s="8" t="s">
        <v>3207</v>
      </c>
      <c r="G249" s="8" t="s">
        <v>3208</v>
      </c>
      <c r="H249" s="8" t="s">
        <v>3209</v>
      </c>
      <c r="I249" s="9" t="s">
        <v>2636</v>
      </c>
      <c r="J249" s="8"/>
      <c r="K249" s="9">
        <v>3</v>
      </c>
      <c r="L249" s="10" t="str">
        <f>CONCATENATE(D249,"-",E249)</f>
        <v>Beijing-Tech Startup</v>
      </c>
      <c r="M249" s="10" t="str">
        <f ca="1">IFERROR(_xludf.ifs(AND(I249&gt;45000000,OR(D249="Delhi",D249="Banglore",D249="Pune",D249="Mumbai")),"Cat A",AND(I249&gt;4500000,OR(D249="Gurugram",D249="Surat",D249="Jaipur",D249="Hyderabad")),"Cat B"),"Cat C")</f>
        <v>Cat C</v>
      </c>
      <c r="N249" s="10" t="e">
        <f t="array" aca="1" ref="N249" ca="1">_xludf.xlookup(D249,Tier!A:A,Tier!B:B)</f>
        <v>#NAME?</v>
      </c>
      <c r="O249" s="7" t="str">
        <f>CONCATENATE(D249," -",E249)</f>
        <v>Beijing -Tech Startup</v>
      </c>
      <c r="P249" s="7" t="str">
        <f>LEFT(B249,3)</f>
        <v>201</v>
      </c>
      <c r="Q249" s="7" t="str">
        <f>IF(AND(I249&gt;4500000,OR(D249="BANGALORE",D249="PUNE",D249="MUMBAI",D249="DELHI")),"CAT A",IF(AND(I249&gt;450000,OR(D249="GURUGRAM",D249="SURAT",D249="JAIPUR",D249="HYDERABAD",)),"CAT B","CAT C"))</f>
        <v>CAT C</v>
      </c>
      <c r="R249" s="7" t="str">
        <f>_xlfn.XLOOKUP('Indian Startups'!D881,Tier!A:A,Tier!B:B)</f>
        <v>Tier 1</v>
      </c>
    </row>
    <row r="250" spans="1:18" ht="14.4" x14ac:dyDescent="0.3">
      <c r="A250" s="8" t="s">
        <v>1083</v>
      </c>
      <c r="B250" s="9">
        <v>2017</v>
      </c>
      <c r="C250" s="8" t="str">
        <f>LEFT(B250,3)</f>
        <v>201</v>
      </c>
      <c r="D250" s="8" t="s">
        <v>19</v>
      </c>
      <c r="E250" s="8" t="s">
        <v>690</v>
      </c>
      <c r="F250" s="8" t="s">
        <v>1084</v>
      </c>
      <c r="G250" s="8" t="s">
        <v>1085</v>
      </c>
      <c r="H250" s="8"/>
      <c r="I250" s="9" t="s">
        <v>1086</v>
      </c>
      <c r="J250" s="8"/>
      <c r="K250" s="9">
        <v>4</v>
      </c>
      <c r="L250" s="10" t="str">
        <f>CONCATENATE(D250,"-",E250)</f>
        <v>Bangalore-Hospitality</v>
      </c>
      <c r="M250" s="10" t="str">
        <f ca="1">IFERROR(_xludf.ifs(AND(I250&gt;45000000,OR(D250="Delhi",D250="Banglore",D250="Pune",D250="Mumbai")),"Cat A",AND(I250&gt;4500000,OR(D250="Gurugram",D250="Surat",D250="Jaipur",D250="Hyderabad")),"Cat B"),"Cat C")</f>
        <v>Cat C</v>
      </c>
      <c r="N250" s="10" t="e">
        <f t="array" aca="1" ref="N250" ca="1">_xludf.xlookup(D250,Tier!A:A,Tier!B:B)</f>
        <v>#NAME?</v>
      </c>
      <c r="O250" s="7" t="str">
        <f>CONCATENATE(D250," -",E250)</f>
        <v>Bangalore -Hospitality</v>
      </c>
      <c r="P250" s="7" t="str">
        <f>LEFT(B250,3)</f>
        <v>201</v>
      </c>
      <c r="Q250" s="7" t="str">
        <f>IF(AND(I250&gt;4500000,OR(D250="BANGALORE",D250="PUNE",D250="MUMBAI",D250="DELHI")),"CAT A",IF(AND(I250&gt;450000,OR(D250="GURUGRAM",D250="SURAT",D250="JAIPUR",D250="HYDERABAD",)),"CAT B","CAT C"))</f>
        <v>CAT A</v>
      </c>
      <c r="R250" s="7" t="str">
        <f>_xlfn.XLOOKUP('Indian Startups'!D248,Tier!A:A,Tier!B:B)</f>
        <v>Tier 1</v>
      </c>
    </row>
    <row r="251" spans="1:18" ht="14.4" x14ac:dyDescent="0.3">
      <c r="A251" s="8" t="s">
        <v>1087</v>
      </c>
      <c r="B251" s="9">
        <v>2016</v>
      </c>
      <c r="C251" s="8" t="str">
        <f>LEFT(B251,3)</f>
        <v>201</v>
      </c>
      <c r="D251" s="8" t="s">
        <v>19</v>
      </c>
      <c r="E251" s="8" t="s">
        <v>38</v>
      </c>
      <c r="F251" s="8" t="s">
        <v>1088</v>
      </c>
      <c r="G251" s="8" t="s">
        <v>1089</v>
      </c>
      <c r="H251" s="8" t="s">
        <v>1090</v>
      </c>
      <c r="I251" s="9" t="s">
        <v>1086</v>
      </c>
      <c r="J251" s="8" t="s">
        <v>155</v>
      </c>
      <c r="K251" s="9">
        <v>4</v>
      </c>
      <c r="L251" s="10" t="str">
        <f>CONCATENATE(D251,"-",E251)</f>
        <v>Bangalore-FinTech</v>
      </c>
      <c r="M251" s="10" t="str">
        <f ca="1">IFERROR(_xludf.ifs(AND(I251&gt;45000000,OR(D251="Delhi",D251="Banglore",D251="Pune",D251="Mumbai")),"Cat A",AND(I251&gt;4500000,OR(D251="Gurugram",D251="Surat",D251="Jaipur",D251="Hyderabad")),"Cat B"),"Cat C")</f>
        <v>Cat C</v>
      </c>
      <c r="N251" s="10" t="e">
        <f t="array" aca="1" ref="N251" ca="1">_xludf.xlookup(D251,Tier!A:A,Tier!B:B)</f>
        <v>#NAME?</v>
      </c>
      <c r="O251" s="7" t="str">
        <f>CONCATENATE(D251," -",E251)</f>
        <v>Bangalore -FinTech</v>
      </c>
      <c r="P251" s="7" t="str">
        <f>LEFT(B251,3)</f>
        <v>201</v>
      </c>
      <c r="Q251" s="7" t="str">
        <f>IF(AND(I251&gt;4500000,OR(D251="BANGALORE",D251="PUNE",D251="MUMBAI",D251="DELHI")),"CAT A",IF(AND(I251&gt;450000,OR(D251="GURUGRAM",D251="SURAT",D251="JAIPUR",D251="HYDERABAD",)),"CAT B","CAT C"))</f>
        <v>CAT A</v>
      </c>
      <c r="R251" s="7">
        <f>_xlfn.XLOOKUP('Indian Startups'!D249,Tier!A:A,Tier!B:B)</f>
        <v>0</v>
      </c>
    </row>
    <row r="252" spans="1:18" ht="14.4" x14ac:dyDescent="0.3">
      <c r="A252" s="8" t="s">
        <v>1091</v>
      </c>
      <c r="B252" s="9">
        <v>2017</v>
      </c>
      <c r="C252" s="8" t="str">
        <f>LEFT(B252,3)</f>
        <v>201</v>
      </c>
      <c r="D252" s="8" t="s">
        <v>19</v>
      </c>
      <c r="E252" s="8" t="s">
        <v>38</v>
      </c>
      <c r="F252" s="8" t="s">
        <v>1092</v>
      </c>
      <c r="G252" s="8" t="s">
        <v>1093</v>
      </c>
      <c r="H252" s="8" t="s">
        <v>1094</v>
      </c>
      <c r="I252" s="9" t="s">
        <v>1095</v>
      </c>
      <c r="J252" s="8" t="s">
        <v>114</v>
      </c>
      <c r="K252" s="9">
        <v>4</v>
      </c>
      <c r="L252" s="10" t="str">
        <f>CONCATENATE(D252,"-",E252)</f>
        <v>Bangalore-FinTech</v>
      </c>
      <c r="M252" s="10" t="str">
        <f ca="1">IFERROR(_xludf.ifs(AND(I252&gt;45000000,OR(D252="Delhi",D252="Banglore",D252="Pune",D252="Mumbai")),"Cat A",AND(I252&gt;4500000,OR(D252="Gurugram",D252="Surat",D252="Jaipur",D252="Hyderabad")),"Cat B"),"Cat C")</f>
        <v>Cat C</v>
      </c>
      <c r="N252" s="10" t="e">
        <f t="array" aca="1" ref="N252" ca="1">_xludf.xlookup(D252,Tier!A:A,Tier!B:B)</f>
        <v>#NAME?</v>
      </c>
      <c r="O252" s="7" t="str">
        <f>CONCATENATE(D252," -",E252)</f>
        <v>Bangalore -FinTech</v>
      </c>
      <c r="P252" s="7" t="str">
        <f>LEFT(B252,3)</f>
        <v>201</v>
      </c>
      <c r="Q252" s="7" t="str">
        <f>IF(AND(I252&gt;4500000,OR(D252="BANGALORE",D252="PUNE",D252="MUMBAI",D252="DELHI")),"CAT A",IF(AND(I252&gt;450000,OR(D252="GURUGRAM",D252="SURAT",D252="JAIPUR",D252="HYDERABAD",)),"CAT B","CAT C"))</f>
        <v>CAT A</v>
      </c>
      <c r="R252" s="7" t="str">
        <f>_xlfn.XLOOKUP('Indian Startups'!D250,Tier!A:A,Tier!B:B)</f>
        <v>Tier 1</v>
      </c>
    </row>
    <row r="253" spans="1:18" ht="14.4" x14ac:dyDescent="0.3">
      <c r="A253" s="8" t="s">
        <v>1096</v>
      </c>
      <c r="B253" s="9">
        <v>2010</v>
      </c>
      <c r="C253" s="8" t="str">
        <f>LEFT(B253,3)</f>
        <v>201</v>
      </c>
      <c r="D253" s="8" t="s">
        <v>19</v>
      </c>
      <c r="E253" s="8" t="s">
        <v>1097</v>
      </c>
      <c r="F253" s="8" t="s">
        <v>1098</v>
      </c>
      <c r="G253" s="8" t="s">
        <v>1099</v>
      </c>
      <c r="H253" s="8" t="s">
        <v>1100</v>
      </c>
      <c r="I253" s="9" t="s">
        <v>1101</v>
      </c>
      <c r="J253" s="8"/>
      <c r="K253" s="9">
        <v>4</v>
      </c>
      <c r="L253" s="10" t="str">
        <f>CONCATENATE(D253,"-",E253)</f>
        <v>Bangalore-Telecommuncation</v>
      </c>
      <c r="M253" s="10" t="str">
        <f ca="1">IFERROR(_xludf.ifs(AND(I253&gt;45000000,OR(D253="Delhi",D253="Banglore",D253="Pune",D253="Mumbai")),"Cat A",AND(I253&gt;4500000,OR(D253="Gurugram",D253="Surat",D253="Jaipur",D253="Hyderabad")),"Cat B"),"Cat C")</f>
        <v>Cat C</v>
      </c>
      <c r="N253" s="10" t="e">
        <f t="array" aca="1" ref="N253" ca="1">_xludf.xlookup(D253,Tier!A:A,Tier!B:B)</f>
        <v>#NAME?</v>
      </c>
      <c r="O253" s="7" t="str">
        <f>CONCATENATE(D253," -",E253)</f>
        <v>Bangalore -Telecommuncation</v>
      </c>
      <c r="P253" s="7" t="str">
        <f>LEFT(B253,3)</f>
        <v>201</v>
      </c>
      <c r="Q253" s="7" t="str">
        <f>IF(AND(I253&gt;4500000,OR(D253="BANGALORE",D253="PUNE",D253="MUMBAI",D253="DELHI")),"CAT A",IF(AND(I253&gt;450000,OR(D253="GURUGRAM",D253="SURAT",D253="JAIPUR",D253="HYDERABAD",)),"CAT B","CAT C"))</f>
        <v>CAT A</v>
      </c>
      <c r="R253" s="7" t="str">
        <f>_xlfn.XLOOKUP('Indian Startups'!D251,Tier!A:A,Tier!B:B)</f>
        <v>Tier 1</v>
      </c>
    </row>
    <row r="254" spans="1:18" ht="14.4" x14ac:dyDescent="0.3">
      <c r="A254" s="8" t="s">
        <v>1102</v>
      </c>
      <c r="B254" s="9">
        <v>2019</v>
      </c>
      <c r="C254" s="8" t="str">
        <f>LEFT(B254,3)</f>
        <v>201</v>
      </c>
      <c r="D254" s="8" t="s">
        <v>49</v>
      </c>
      <c r="E254" s="8" t="s">
        <v>38</v>
      </c>
      <c r="F254" s="8" t="s">
        <v>1103</v>
      </c>
      <c r="G254" s="8" t="s">
        <v>1104</v>
      </c>
      <c r="H254" s="8" t="s">
        <v>1105</v>
      </c>
      <c r="I254" s="9" t="s">
        <v>1106</v>
      </c>
      <c r="J254" s="8" t="s">
        <v>17</v>
      </c>
      <c r="K254" s="9">
        <v>5</v>
      </c>
      <c r="L254" s="10" t="str">
        <f>CONCATENATE(D254,"-",E254)</f>
        <v>New Delhi-FinTech</v>
      </c>
      <c r="M254" s="10" t="str">
        <f ca="1">IFERROR(_xludf.ifs(AND(I254&gt;45000000,OR(D254="Delhi",D254="Banglore",D254="Pune",D254="Mumbai")),"Cat A",AND(I254&gt;4500000,OR(D254="Gurugram",D254="Surat",D254="Jaipur",D254="Hyderabad")),"Cat B"),"Cat C")</f>
        <v>Cat C</v>
      </c>
      <c r="N254" s="10" t="e">
        <f t="array" aca="1" ref="N254" ca="1">_xludf.xlookup(D254,Tier!A:A,Tier!B:B)</f>
        <v>#NAME?</v>
      </c>
      <c r="O254" s="7" t="str">
        <f>CONCATENATE(D254," -",E254)</f>
        <v>New Delhi -FinTech</v>
      </c>
      <c r="P254" s="7" t="str">
        <f>LEFT(B254,3)</f>
        <v>201</v>
      </c>
      <c r="Q254" s="7" t="str">
        <f>IF(AND(I254&gt;4500000,OR(D254="BANGALORE",D254="PUNE",D254="MUMBAI",D254="DELHI")),"CAT A",IF(AND(I254&gt;450000,OR(D254="GURUGRAM",D254="SURAT",D254="JAIPUR",D254="HYDERABAD",)),"CAT B","CAT C"))</f>
        <v>CAT C</v>
      </c>
      <c r="R254" s="7" t="str">
        <f>_xlfn.XLOOKUP('Indian Startups'!D252,Tier!A:A,Tier!B:B)</f>
        <v>Tier 1</v>
      </c>
    </row>
    <row r="255" spans="1:18" ht="14.4" x14ac:dyDescent="0.3">
      <c r="A255" s="8" t="s">
        <v>1107</v>
      </c>
      <c r="B255" s="9">
        <v>2015</v>
      </c>
      <c r="C255" s="8" t="str">
        <f>LEFT(B255,3)</f>
        <v>201</v>
      </c>
      <c r="D255" s="8" t="s">
        <v>12</v>
      </c>
      <c r="E255" s="8" t="s">
        <v>115</v>
      </c>
      <c r="F255" s="8" t="s">
        <v>1108</v>
      </c>
      <c r="G255" s="8" t="s">
        <v>1109</v>
      </c>
      <c r="H255" s="8" t="s">
        <v>1110</v>
      </c>
      <c r="I255" s="9" t="s">
        <v>1106</v>
      </c>
      <c r="J255" s="8" t="s">
        <v>260</v>
      </c>
      <c r="K255" s="9">
        <v>5</v>
      </c>
      <c r="L255" s="10" t="str">
        <f>CONCATENATE(D255,"-",E255)</f>
        <v>Mumbai-EdTech</v>
      </c>
      <c r="M255" s="10" t="str">
        <f ca="1">IFERROR(_xludf.ifs(AND(I255&gt;45000000,OR(D255="Delhi",D255="Banglore",D255="Pune",D255="Mumbai")),"Cat A",AND(I255&gt;4500000,OR(D255="Gurugram",D255="Surat",D255="Jaipur",D255="Hyderabad")),"Cat B"),"Cat C")</f>
        <v>Cat C</v>
      </c>
      <c r="N255" s="10" t="e">
        <f t="array" aca="1" ref="N255" ca="1">_xludf.xlookup(D255,Tier!A:A,Tier!B:B)</f>
        <v>#NAME?</v>
      </c>
      <c r="O255" s="7" t="str">
        <f>CONCATENATE(D255," -",E255)</f>
        <v>Mumbai -EdTech</v>
      </c>
      <c r="P255" s="7" t="str">
        <f>LEFT(B255,3)</f>
        <v>201</v>
      </c>
      <c r="Q255" s="7" t="str">
        <f>IF(AND(I255&gt;4500000,OR(D255="BANGALORE",D255="PUNE",D255="MUMBAI",D255="DELHI")),"CAT A",IF(AND(I255&gt;450000,OR(D255="GURUGRAM",D255="SURAT",D255="JAIPUR",D255="HYDERABAD",)),"CAT B","CAT C"))</f>
        <v>CAT A</v>
      </c>
      <c r="R255" s="7" t="str">
        <f>_xlfn.XLOOKUP('Indian Startups'!D253,Tier!A:A,Tier!B:B)</f>
        <v>Tier 1</v>
      </c>
    </row>
    <row r="256" spans="1:18" ht="14.4" x14ac:dyDescent="0.3">
      <c r="A256" s="8" t="s">
        <v>1111</v>
      </c>
      <c r="B256" s="9">
        <v>2016</v>
      </c>
      <c r="C256" s="8" t="str">
        <f>LEFT(B256,3)</f>
        <v>201</v>
      </c>
      <c r="D256" s="8" t="s">
        <v>12</v>
      </c>
      <c r="E256" s="8" t="s">
        <v>115</v>
      </c>
      <c r="F256" s="8" t="s">
        <v>1112</v>
      </c>
      <c r="G256" s="8" t="s">
        <v>1113</v>
      </c>
      <c r="H256" s="8" t="s">
        <v>1114</v>
      </c>
      <c r="I256" s="9" t="s">
        <v>1106</v>
      </c>
      <c r="J256" s="8" t="s">
        <v>260</v>
      </c>
      <c r="K256" s="9">
        <v>5</v>
      </c>
      <c r="L256" s="10" t="str">
        <f>CONCATENATE(D256,"-",E256)</f>
        <v>Mumbai-EdTech</v>
      </c>
      <c r="M256" s="10" t="str">
        <f ca="1">IFERROR(_xludf.ifs(AND(I256&gt;45000000,OR(D256="Delhi",D256="Banglore",D256="Pune",D256="Mumbai")),"Cat A",AND(I256&gt;4500000,OR(D256="Gurugram",D256="Surat",D256="Jaipur",D256="Hyderabad")),"Cat B"),"Cat C")</f>
        <v>Cat C</v>
      </c>
      <c r="N256" s="10" t="e">
        <f t="array" aca="1" ref="N256" ca="1">_xludf.xlookup(D256,Tier!A:A,Tier!B:B)</f>
        <v>#NAME?</v>
      </c>
      <c r="O256" s="7" t="str">
        <f>CONCATENATE(D256," -",E256)</f>
        <v>Mumbai -EdTech</v>
      </c>
      <c r="P256" s="7" t="str">
        <f>LEFT(B256,3)</f>
        <v>201</v>
      </c>
      <c r="Q256" s="7" t="str">
        <f>IF(AND(I256&gt;4500000,OR(D256="BANGALORE",D256="PUNE",D256="MUMBAI",D256="DELHI")),"CAT A",IF(AND(I256&gt;450000,OR(D256="GURUGRAM",D256="SURAT",D256="JAIPUR",D256="HYDERABAD",)),"CAT B","CAT C"))</f>
        <v>CAT A</v>
      </c>
      <c r="R256" s="7" t="str">
        <f>_xlfn.XLOOKUP('Indian Startups'!D254,Tier!A:A,Tier!B:B)</f>
        <v>Tier 1</v>
      </c>
    </row>
    <row r="257" spans="1:18" ht="14.4" x14ac:dyDescent="0.3">
      <c r="A257" s="8" t="s">
        <v>1115</v>
      </c>
      <c r="B257" s="9">
        <v>2019</v>
      </c>
      <c r="C257" s="8" t="str">
        <f>LEFT(B257,3)</f>
        <v>201</v>
      </c>
      <c r="D257" s="8" t="s">
        <v>19</v>
      </c>
      <c r="E257" s="8" t="s">
        <v>38</v>
      </c>
      <c r="F257" s="8" t="s">
        <v>1116</v>
      </c>
      <c r="G257" s="8" t="s">
        <v>1117</v>
      </c>
      <c r="H257" s="8" t="s">
        <v>1118</v>
      </c>
      <c r="I257" s="9" t="s">
        <v>1106</v>
      </c>
      <c r="J257" s="8"/>
      <c r="K257" s="9">
        <v>5</v>
      </c>
      <c r="L257" s="10" t="str">
        <f>CONCATENATE(D257,"-",E257)</f>
        <v>Bangalore-FinTech</v>
      </c>
      <c r="M257" s="10" t="str">
        <f ca="1">IFERROR(_xludf.ifs(AND(I257&gt;45000000,OR(D257="Delhi",D257="Banglore",D257="Pune",D257="Mumbai")),"Cat A",AND(I257&gt;4500000,OR(D257="Gurugram",D257="Surat",D257="Jaipur",D257="Hyderabad")),"Cat B"),"Cat C")</f>
        <v>Cat C</v>
      </c>
      <c r="N257" s="10" t="e">
        <f t="array" aca="1" ref="N257" ca="1">_xludf.xlookup(D257,Tier!A:A,Tier!B:B)</f>
        <v>#NAME?</v>
      </c>
      <c r="O257" s="7" t="str">
        <f>CONCATENATE(D257," -",E257)</f>
        <v>Bangalore -FinTech</v>
      </c>
      <c r="P257" s="7" t="str">
        <f>LEFT(B257,3)</f>
        <v>201</v>
      </c>
      <c r="Q257" s="7" t="str">
        <f>IF(AND(I257&gt;4500000,OR(D257="BANGALORE",D257="PUNE",D257="MUMBAI",D257="DELHI")),"CAT A",IF(AND(I257&gt;450000,OR(D257="GURUGRAM",D257="SURAT",D257="JAIPUR",D257="HYDERABAD",)),"CAT B","CAT C"))</f>
        <v>CAT A</v>
      </c>
      <c r="R257" s="7" t="str">
        <f>_xlfn.XLOOKUP('Indian Startups'!D255,Tier!A:A,Tier!B:B)</f>
        <v>Tier 1</v>
      </c>
    </row>
    <row r="258" spans="1:18" ht="14.4" x14ac:dyDescent="0.3">
      <c r="A258" s="8" t="s">
        <v>1119</v>
      </c>
      <c r="B258" s="9">
        <v>2018</v>
      </c>
      <c r="C258" s="8" t="str">
        <f>LEFT(B258,3)</f>
        <v>201</v>
      </c>
      <c r="D258" s="8" t="s">
        <v>19</v>
      </c>
      <c r="E258" s="8" t="s">
        <v>110</v>
      </c>
      <c r="F258" s="8" t="s">
        <v>1120</v>
      </c>
      <c r="G258" s="8" t="s">
        <v>1121</v>
      </c>
      <c r="H258" s="8" t="s">
        <v>1122</v>
      </c>
      <c r="I258" s="9" t="s">
        <v>1106</v>
      </c>
      <c r="J258" s="8"/>
      <c r="K258" s="9">
        <v>4</v>
      </c>
      <c r="L258" s="10" t="str">
        <f>CONCATENATE(D258,"-",E258)</f>
        <v>Bangalore-HealthTech</v>
      </c>
      <c r="M258" s="10" t="str">
        <f ca="1">IFERROR(_xludf.ifs(AND(I258&gt;45000000,OR(D258="Delhi",D258="Banglore",D258="Pune",D258="Mumbai")),"Cat A",AND(I258&gt;4500000,OR(D258="Gurugram",D258="Surat",D258="Jaipur",D258="Hyderabad")),"Cat B"),"Cat C")</f>
        <v>Cat C</v>
      </c>
      <c r="N258" s="10" t="e">
        <f t="array" aca="1" ref="N258" ca="1">_xludf.xlookup(D258,Tier!A:A,Tier!B:B)</f>
        <v>#NAME?</v>
      </c>
      <c r="O258" s="7" t="str">
        <f>CONCATENATE(D258," -",E258)</f>
        <v>Bangalore -HealthTech</v>
      </c>
      <c r="P258" s="7" t="str">
        <f>LEFT(B258,3)</f>
        <v>201</v>
      </c>
      <c r="Q258" s="7" t="str">
        <f>IF(AND(I258&gt;4500000,OR(D258="BANGALORE",D258="PUNE",D258="MUMBAI",D258="DELHI")),"CAT A",IF(AND(I258&gt;450000,OR(D258="GURUGRAM",D258="SURAT",D258="JAIPUR",D258="HYDERABAD",)),"CAT B","CAT C"))</f>
        <v>CAT A</v>
      </c>
      <c r="R258" s="7" t="str">
        <f>_xlfn.XLOOKUP('Indian Startups'!D256,Tier!A:A,Tier!B:B)</f>
        <v>Tier 1</v>
      </c>
    </row>
    <row r="259" spans="1:18" ht="14.4" x14ac:dyDescent="0.3">
      <c r="A259" s="8" t="s">
        <v>1124</v>
      </c>
      <c r="B259" s="9">
        <v>2017</v>
      </c>
      <c r="C259" s="8" t="str">
        <f>LEFT(B259,3)</f>
        <v>201</v>
      </c>
      <c r="D259" s="8" t="s">
        <v>68</v>
      </c>
      <c r="E259" s="8" t="s">
        <v>1125</v>
      </c>
      <c r="F259" s="8" t="s">
        <v>1126</v>
      </c>
      <c r="G259" s="8" t="s">
        <v>1127</v>
      </c>
      <c r="H259" s="8" t="s">
        <v>1128</v>
      </c>
      <c r="I259" s="9" t="s">
        <v>1106</v>
      </c>
      <c r="J259" s="8" t="s">
        <v>17</v>
      </c>
      <c r="K259" s="9">
        <v>2</v>
      </c>
      <c r="L259" s="10" t="str">
        <f>CONCATENATE(D259,"-",E259)</f>
        <v>Noida-Cannabis startup</v>
      </c>
      <c r="M259" s="10" t="str">
        <f ca="1">IFERROR(_xludf.ifs(AND(I259&gt;45000000,OR(D259="Delhi",D259="Banglore",D259="Pune",D259="Mumbai")),"Cat A",AND(I259&gt;4500000,OR(D259="Gurugram",D259="Surat",D259="Jaipur",D259="Hyderabad")),"Cat B"),"Cat C")</f>
        <v>Cat C</v>
      </c>
      <c r="N259" s="10" t="e">
        <f t="array" aca="1" ref="N259" ca="1">_xludf.xlookup(D259,Tier!A:A,Tier!B:B)</f>
        <v>#NAME?</v>
      </c>
      <c r="O259" s="7" t="str">
        <f>CONCATENATE(D259," -",E259)</f>
        <v>Noida -Cannabis startup</v>
      </c>
      <c r="P259" s="7" t="str">
        <f>LEFT(B259,3)</f>
        <v>201</v>
      </c>
      <c r="Q259" s="7" t="str">
        <f>IF(AND(I259&gt;4500000,OR(D259="BANGALORE",D259="PUNE",D259="MUMBAI",D259="DELHI")),"CAT A",IF(AND(I259&gt;450000,OR(D259="GURUGRAM",D259="SURAT",D259="JAIPUR",D259="HYDERABAD",)),"CAT B","CAT C"))</f>
        <v>CAT C</v>
      </c>
      <c r="R259" s="7" t="str">
        <f>_xlfn.XLOOKUP('Indian Startups'!D258,Tier!A:A,Tier!B:B)</f>
        <v>Tier 1</v>
      </c>
    </row>
    <row r="260" spans="1:18" ht="14.4" x14ac:dyDescent="0.3">
      <c r="A260" s="8" t="s">
        <v>3210</v>
      </c>
      <c r="B260" s="9">
        <v>2018</v>
      </c>
      <c r="C260" s="8" t="str">
        <f>LEFT(B260,3)</f>
        <v>201</v>
      </c>
      <c r="D260" s="8" t="s">
        <v>3211</v>
      </c>
      <c r="E260" s="8" t="s">
        <v>50</v>
      </c>
      <c r="F260" s="8" t="s">
        <v>3212</v>
      </c>
      <c r="G260" s="8" t="s">
        <v>3213</v>
      </c>
      <c r="H260" s="8" t="s">
        <v>3214</v>
      </c>
      <c r="I260" s="9" t="s">
        <v>1106</v>
      </c>
      <c r="J260" s="8"/>
      <c r="K260" s="9">
        <v>4</v>
      </c>
      <c r="L260" s="10" t="str">
        <f>CONCATENATE(D260,"-",E260)</f>
        <v>Rajsamand-AgriTech</v>
      </c>
      <c r="M260" s="10" t="str">
        <f ca="1">IFERROR(_xludf.ifs(AND(I260&gt;45000000,OR(D260="Delhi",D260="Banglore",D260="Pune",D260="Mumbai")),"Cat A",AND(I260&gt;4500000,OR(D260="Gurugram",D260="Surat",D260="Jaipur",D260="Hyderabad")),"Cat B"),"Cat C")</f>
        <v>Cat C</v>
      </c>
      <c r="N260" s="10" t="e">
        <f t="array" aca="1" ref="N260" ca="1">_xludf.xlookup(D260,Tier!A:A,Tier!B:B)</f>
        <v>#NAME?</v>
      </c>
      <c r="O260" s="7" t="str">
        <f>CONCATENATE(D260," -",E260)</f>
        <v>Rajsamand -AgriTech</v>
      </c>
      <c r="P260" s="7" t="str">
        <f>LEFT(B260,3)</f>
        <v>201</v>
      </c>
      <c r="Q260" s="7" t="str">
        <f>IF(AND(I260&gt;4500000,OR(D260="BANGALORE",D260="PUNE",D260="MUMBAI",D260="DELHI")),"CAT A",IF(AND(I260&gt;450000,OR(D260="GURUGRAM",D260="SURAT",D260="JAIPUR",D260="HYDERABAD",)),"CAT B","CAT C"))</f>
        <v>CAT C</v>
      </c>
      <c r="R260" s="7" t="str">
        <f>_xlfn.XLOOKUP('Indian Startups'!D882,Tier!A:A,Tier!B:B)</f>
        <v>Tier 1</v>
      </c>
    </row>
    <row r="261" spans="1:18" ht="14.4" x14ac:dyDescent="0.3">
      <c r="A261" s="8" t="s">
        <v>1129</v>
      </c>
      <c r="B261" s="9">
        <v>2015</v>
      </c>
      <c r="C261" s="8" t="str">
        <f>LEFT(B261,3)</f>
        <v>201</v>
      </c>
      <c r="D261" s="8" t="s">
        <v>12</v>
      </c>
      <c r="E261" s="8" t="s">
        <v>877</v>
      </c>
      <c r="F261" s="8" t="s">
        <v>1130</v>
      </c>
      <c r="G261" s="8" t="s">
        <v>1131</v>
      </c>
      <c r="H261" s="8" t="s">
        <v>1132</v>
      </c>
      <c r="I261" s="9" t="s">
        <v>1133</v>
      </c>
      <c r="J261" s="8" t="s">
        <v>244</v>
      </c>
      <c r="K261" s="9">
        <v>3</v>
      </c>
      <c r="L261" s="10" t="str">
        <f>CONCATENATE(D261,"-",E261)</f>
        <v>Mumbai-Beauty products</v>
      </c>
      <c r="M261" s="10" t="str">
        <f ca="1">IFERROR(_xludf.ifs(AND(I261&gt;45000000,OR(D261="Delhi",D261="Banglore",D261="Pune",D261="Mumbai")),"Cat A",AND(I261&gt;4500000,OR(D261="Gurugram",D261="Surat",D261="Jaipur",D261="Hyderabad")),"Cat B"),"Cat C")</f>
        <v>Cat C</v>
      </c>
      <c r="N261" s="10" t="e">
        <f t="array" aca="1" ref="N261" ca="1">_xludf.xlookup(D261,Tier!A:A,Tier!B:B)</f>
        <v>#NAME?</v>
      </c>
      <c r="O261" s="7" t="str">
        <f>CONCATENATE(D261," -",E261)</f>
        <v>Mumbai -Beauty products</v>
      </c>
      <c r="P261" s="7" t="str">
        <f>LEFT(B261,3)</f>
        <v>201</v>
      </c>
      <c r="Q261" s="7" t="str">
        <f>IF(AND(I261&gt;4500000,OR(D261="BANGALORE",D261="PUNE",D261="MUMBAI",D261="DELHI")),"CAT A",IF(AND(I261&gt;450000,OR(D261="GURUGRAM",D261="SURAT",D261="JAIPUR",D261="HYDERABAD",)),"CAT B","CAT C"))</f>
        <v>CAT A</v>
      </c>
      <c r="R261" s="7" t="str">
        <f>_xlfn.XLOOKUP('Indian Startups'!D259,Tier!A:A,Tier!B:B)</f>
        <v>Tier 1</v>
      </c>
    </row>
    <row r="262" spans="1:18" ht="14.4" x14ac:dyDescent="0.3">
      <c r="A262" s="8" t="s">
        <v>1134</v>
      </c>
      <c r="B262" s="9">
        <v>2012</v>
      </c>
      <c r="C262" s="8" t="str">
        <f>LEFT(B262,3)</f>
        <v>201</v>
      </c>
      <c r="D262" s="8" t="s">
        <v>49</v>
      </c>
      <c r="E262" s="8" t="s">
        <v>221</v>
      </c>
      <c r="F262" s="8" t="s">
        <v>1135</v>
      </c>
      <c r="G262" s="8" t="s">
        <v>1136</v>
      </c>
      <c r="H262" s="8" t="s">
        <v>1137</v>
      </c>
      <c r="I262" s="9" t="s">
        <v>1133</v>
      </c>
      <c r="J262" s="8"/>
      <c r="K262" s="9">
        <v>3</v>
      </c>
      <c r="L262" s="10" t="str">
        <f>CONCATENATE(D262,"-",E262)</f>
        <v>New Delhi-E-commerce</v>
      </c>
      <c r="M262" s="10" t="str">
        <f ca="1">IFERROR(_xludf.ifs(AND(I262&gt;45000000,OR(D262="Delhi",D262="Banglore",D262="Pune",D262="Mumbai")),"Cat A",AND(I262&gt;4500000,OR(D262="Gurugram",D262="Surat",D262="Jaipur",D262="Hyderabad")),"Cat B"),"Cat C")</f>
        <v>Cat C</v>
      </c>
      <c r="N262" s="10" t="e">
        <f t="array" aca="1" ref="N262" ca="1">_xludf.xlookup(D262,Tier!A:A,Tier!B:B)</f>
        <v>#NAME?</v>
      </c>
      <c r="O262" s="7" t="str">
        <f>CONCATENATE(D262," -",E262)</f>
        <v>New Delhi -E-commerce</v>
      </c>
      <c r="P262" s="7" t="str">
        <f>LEFT(B262,3)</f>
        <v>201</v>
      </c>
      <c r="Q262" s="7" t="str">
        <f>IF(AND(I262&gt;4500000,OR(D262="BANGALORE",D262="PUNE",D262="MUMBAI",D262="DELHI")),"CAT A",IF(AND(I262&gt;450000,OR(D262="GURUGRAM",D262="SURAT",D262="JAIPUR",D262="HYDERABAD",)),"CAT B","CAT C"))</f>
        <v>CAT C</v>
      </c>
      <c r="R262" s="7">
        <f>_xlfn.XLOOKUP('Indian Startups'!D260,Tier!A:A,Tier!B:B)</f>
        <v>0</v>
      </c>
    </row>
    <row r="263" spans="1:18" ht="14.4" x14ac:dyDescent="0.3">
      <c r="A263" s="8" t="s">
        <v>1138</v>
      </c>
      <c r="B263" s="9">
        <v>2017</v>
      </c>
      <c r="C263" s="8" t="str">
        <f>LEFT(B263,3)</f>
        <v>201</v>
      </c>
      <c r="D263" s="8" t="s">
        <v>49</v>
      </c>
      <c r="E263" s="8" t="s">
        <v>38</v>
      </c>
      <c r="F263" s="8" t="s">
        <v>1139</v>
      </c>
      <c r="G263" s="8" t="s">
        <v>1140</v>
      </c>
      <c r="H263" s="8" t="s">
        <v>1141</v>
      </c>
      <c r="I263" s="9" t="s">
        <v>1133</v>
      </c>
      <c r="J263" s="8"/>
      <c r="K263" s="9">
        <v>2</v>
      </c>
      <c r="L263" s="10" t="str">
        <f>CONCATENATE(D263,"-",E263)</f>
        <v>New Delhi-FinTech</v>
      </c>
      <c r="M263" s="10" t="str">
        <f ca="1">IFERROR(_xludf.ifs(AND(I263&gt;45000000,OR(D263="Delhi",D263="Banglore",D263="Pune",D263="Mumbai")),"Cat A",AND(I263&gt;4500000,OR(D263="Gurugram",D263="Surat",D263="Jaipur",D263="Hyderabad")),"Cat B"),"Cat C")</f>
        <v>Cat C</v>
      </c>
      <c r="N263" s="10" t="e">
        <f t="array" aca="1" ref="N263" ca="1">_xludf.xlookup(D263,Tier!A:A,Tier!B:B)</f>
        <v>#NAME?</v>
      </c>
      <c r="O263" s="7" t="str">
        <f>CONCATENATE(D263," -",E263)</f>
        <v>New Delhi -FinTech</v>
      </c>
      <c r="P263" s="7" t="str">
        <f>LEFT(B263,3)</f>
        <v>201</v>
      </c>
      <c r="Q263" s="7" t="str">
        <f>IF(AND(I263&gt;4500000,OR(D263="BANGALORE",D263="PUNE",D263="MUMBAI",D263="DELHI")),"CAT A",IF(AND(I263&gt;450000,OR(D263="GURUGRAM",D263="SURAT",D263="JAIPUR",D263="HYDERABAD",)),"CAT B","CAT C"))</f>
        <v>CAT C</v>
      </c>
      <c r="R263" s="7" t="str">
        <f>_xlfn.XLOOKUP('Indian Startups'!D261,Tier!A:A,Tier!B:B)</f>
        <v>Tier 1</v>
      </c>
    </row>
    <row r="264" spans="1:18" ht="14.4" x14ac:dyDescent="0.3">
      <c r="A264" s="8" t="s">
        <v>1142</v>
      </c>
      <c r="B264" s="9">
        <v>2010</v>
      </c>
      <c r="C264" s="8" t="str">
        <f>LEFT(B264,3)</f>
        <v>201</v>
      </c>
      <c r="D264" s="8" t="s">
        <v>19</v>
      </c>
      <c r="E264" s="8" t="s">
        <v>50</v>
      </c>
      <c r="F264" s="8" t="s">
        <v>1143</v>
      </c>
      <c r="G264" s="8" t="s">
        <v>1144</v>
      </c>
      <c r="H264" s="8" t="s">
        <v>1145</v>
      </c>
      <c r="I264" s="9" t="s">
        <v>1133</v>
      </c>
      <c r="J264" s="8" t="s">
        <v>244</v>
      </c>
      <c r="K264" s="9">
        <v>1</v>
      </c>
      <c r="L264" s="10" t="str">
        <f>CONCATENATE(D264,"-",E264)</f>
        <v>Bangalore-AgriTech</v>
      </c>
      <c r="M264" s="10" t="str">
        <f ca="1">IFERROR(_xludf.ifs(AND(I264&gt;45000000,OR(D264="Delhi",D264="Banglore",D264="Pune",D264="Mumbai")),"Cat A",AND(I264&gt;4500000,OR(D264="Gurugram",D264="Surat",D264="Jaipur",D264="Hyderabad")),"Cat B"),"Cat C")</f>
        <v>Cat C</v>
      </c>
      <c r="N264" s="10" t="e">
        <f t="array" aca="1" ref="N264" ca="1">_xludf.xlookup(D264,Tier!A:A,Tier!B:B)</f>
        <v>#NAME?</v>
      </c>
      <c r="O264" s="7" t="str">
        <f>CONCATENATE(D264," -",E264)</f>
        <v>Bangalore -AgriTech</v>
      </c>
      <c r="P264" s="7" t="str">
        <f>LEFT(B264,3)</f>
        <v>201</v>
      </c>
      <c r="Q264" s="7" t="str">
        <f>IF(AND(I264&gt;4500000,OR(D264="BANGALORE",D264="PUNE",D264="MUMBAI",D264="DELHI")),"CAT A",IF(AND(I264&gt;450000,OR(D264="GURUGRAM",D264="SURAT",D264="JAIPUR",D264="HYDERABAD",)),"CAT B","CAT C"))</f>
        <v>CAT A</v>
      </c>
      <c r="R264" s="7" t="str">
        <f>_xlfn.XLOOKUP('Indian Startups'!D262,Tier!A:A,Tier!B:B)</f>
        <v>Tier 1</v>
      </c>
    </row>
    <row r="265" spans="1:18" ht="14.4" x14ac:dyDescent="0.3">
      <c r="A265" s="8" t="s">
        <v>1146</v>
      </c>
      <c r="B265" s="9">
        <v>2014</v>
      </c>
      <c r="C265" s="8" t="str">
        <f>LEFT(B265,3)</f>
        <v>201</v>
      </c>
      <c r="D265" s="8" t="s">
        <v>49</v>
      </c>
      <c r="E265" s="8" t="s">
        <v>1147</v>
      </c>
      <c r="F265" s="8" t="s">
        <v>1148</v>
      </c>
      <c r="G265" s="8" t="s">
        <v>1149</v>
      </c>
      <c r="H265" s="8" t="s">
        <v>1150</v>
      </c>
      <c r="I265" s="9" t="s">
        <v>1151</v>
      </c>
      <c r="J265" s="8"/>
      <c r="K265" s="9">
        <v>4</v>
      </c>
      <c r="L265" s="10" t="str">
        <f>CONCATENATE(D265,"-",E265)</f>
        <v>New Delhi-Home services</v>
      </c>
      <c r="M265" s="10" t="str">
        <f ca="1">IFERROR(_xludf.ifs(AND(I265&gt;45000000,OR(D265="Delhi",D265="Banglore",D265="Pune",D265="Mumbai")),"Cat A",AND(I265&gt;4500000,OR(D265="Gurugram",D265="Surat",D265="Jaipur",D265="Hyderabad")),"Cat B"),"Cat C")</f>
        <v>Cat C</v>
      </c>
      <c r="N265" s="10" t="e">
        <f t="array" aca="1" ref="N265" ca="1">_xludf.xlookup(D265,Tier!A:A,Tier!B:B)</f>
        <v>#NAME?</v>
      </c>
      <c r="O265" s="7" t="str">
        <f>CONCATENATE(D265," -",E265)</f>
        <v>New Delhi -Home services</v>
      </c>
      <c r="P265" s="7" t="str">
        <f>LEFT(B265,3)</f>
        <v>201</v>
      </c>
      <c r="Q265" s="7" t="str">
        <f>IF(AND(I265&gt;4500000,OR(D265="BANGALORE",D265="PUNE",D265="MUMBAI",D265="DELHI")),"CAT A",IF(AND(I265&gt;450000,OR(D265="GURUGRAM",D265="SURAT",D265="JAIPUR",D265="HYDERABAD",)),"CAT B","CAT C"))</f>
        <v>CAT C</v>
      </c>
      <c r="R265" s="7" t="str">
        <f>_xlfn.XLOOKUP('Indian Startups'!D263,Tier!A:A,Tier!B:B)</f>
        <v>Tier 1</v>
      </c>
    </row>
    <row r="266" spans="1:18" ht="14.4" x14ac:dyDescent="0.3">
      <c r="A266" s="8" t="s">
        <v>1152</v>
      </c>
      <c r="B266" s="9">
        <v>2014</v>
      </c>
      <c r="C266" s="8" t="str">
        <f>LEFT(B266,3)</f>
        <v>201</v>
      </c>
      <c r="D266" s="8" t="s">
        <v>19</v>
      </c>
      <c r="E266" s="8" t="s">
        <v>1153</v>
      </c>
      <c r="F266" s="8" t="s">
        <v>1154</v>
      </c>
      <c r="G266" s="8" t="s">
        <v>1155</v>
      </c>
      <c r="H266" s="8" t="s">
        <v>1156</v>
      </c>
      <c r="I266" s="9" t="s">
        <v>1157</v>
      </c>
      <c r="J266" s="8" t="s">
        <v>260</v>
      </c>
      <c r="K266" s="9">
        <v>3</v>
      </c>
      <c r="L266" s="10" t="str">
        <f>CONCATENATE(D266,"-",E266)</f>
        <v>Bangalore-Advertisement</v>
      </c>
      <c r="M266" s="10" t="str">
        <f ca="1">IFERROR(_xludf.ifs(AND(I266&gt;45000000,OR(D266="Delhi",D266="Banglore",D266="Pune",D266="Mumbai")),"Cat A",AND(I266&gt;4500000,OR(D266="Gurugram",D266="Surat",D266="Jaipur",D266="Hyderabad")),"Cat B"),"Cat C")</f>
        <v>Cat C</v>
      </c>
      <c r="N266" s="10" t="e">
        <f t="array" aca="1" ref="N266" ca="1">_xludf.xlookup(D266,Tier!A:A,Tier!B:B)</f>
        <v>#NAME?</v>
      </c>
      <c r="O266" s="7" t="str">
        <f>CONCATENATE(D266," -",E266)</f>
        <v>Bangalore -Advertisement</v>
      </c>
      <c r="P266" s="7" t="str">
        <f>LEFT(B266,3)</f>
        <v>201</v>
      </c>
      <c r="Q266" s="7" t="str">
        <f>IF(AND(I266&gt;4500000,OR(D266="BANGALORE",D266="PUNE",D266="MUMBAI",D266="DELHI")),"CAT A",IF(AND(I266&gt;450000,OR(D266="GURUGRAM",D266="SURAT",D266="JAIPUR",D266="HYDERABAD",)),"CAT B","CAT C"))</f>
        <v>CAT A</v>
      </c>
      <c r="R266" s="7" t="str">
        <f>_xlfn.XLOOKUP('Indian Startups'!D264,Tier!A:A,Tier!B:B)</f>
        <v>Tier 1</v>
      </c>
    </row>
    <row r="267" spans="1:18" ht="14.4" x14ac:dyDescent="0.3">
      <c r="A267" s="8" t="s">
        <v>1158</v>
      </c>
      <c r="B267" s="9">
        <v>2018</v>
      </c>
      <c r="C267" s="8" t="str">
        <f>LEFT(B267,3)</f>
        <v>201</v>
      </c>
      <c r="D267" s="8" t="s">
        <v>19</v>
      </c>
      <c r="E267" s="8" t="s">
        <v>1159</v>
      </c>
      <c r="F267" s="8" t="s">
        <v>1160</v>
      </c>
      <c r="G267" s="8" t="s">
        <v>1161</v>
      </c>
      <c r="H267" s="8" t="s">
        <v>1162</v>
      </c>
      <c r="I267" s="9" t="s">
        <v>1157</v>
      </c>
      <c r="J267" s="8" t="s">
        <v>260</v>
      </c>
      <c r="K267" s="9">
        <v>3</v>
      </c>
      <c r="L267" s="10" t="str">
        <f>CONCATENATE(D267,"-",E267)</f>
        <v>Bangalore-Blockchain startup</v>
      </c>
      <c r="M267" s="10" t="str">
        <f ca="1">IFERROR(_xludf.ifs(AND(I267&gt;45000000,OR(D267="Delhi",D267="Banglore",D267="Pune",D267="Mumbai")),"Cat A",AND(I267&gt;4500000,OR(D267="Gurugram",D267="Surat",D267="Jaipur",D267="Hyderabad")),"Cat B"),"Cat C")</f>
        <v>Cat C</v>
      </c>
      <c r="N267" s="10" t="e">
        <f t="array" aca="1" ref="N267" ca="1">_xludf.xlookup(D267,Tier!A:A,Tier!B:B)</f>
        <v>#NAME?</v>
      </c>
      <c r="O267" s="7" t="str">
        <f>CONCATENATE(D267," -",E267)</f>
        <v>Bangalore -Blockchain startup</v>
      </c>
      <c r="P267" s="7" t="str">
        <f>LEFT(B267,3)</f>
        <v>201</v>
      </c>
      <c r="Q267" s="7" t="str">
        <f>IF(AND(I267&gt;4500000,OR(D267="BANGALORE",D267="PUNE",D267="MUMBAI",D267="DELHI")),"CAT A",IF(AND(I267&gt;450000,OR(D267="GURUGRAM",D267="SURAT",D267="JAIPUR",D267="HYDERABAD",)),"CAT B","CAT C"))</f>
        <v>CAT A</v>
      </c>
      <c r="R267" s="7" t="str">
        <f>_xlfn.XLOOKUP('Indian Startups'!D265,Tier!A:A,Tier!B:B)</f>
        <v>Tier 1</v>
      </c>
    </row>
    <row r="268" spans="1:18" ht="14.4" x14ac:dyDescent="0.3">
      <c r="A268" s="8" t="s">
        <v>3128</v>
      </c>
      <c r="B268" s="9">
        <v>2017</v>
      </c>
      <c r="C268" s="8" t="str">
        <f>LEFT(B268,3)</f>
        <v>201</v>
      </c>
      <c r="D268" s="8" t="s">
        <v>3096</v>
      </c>
      <c r="E268" s="8" t="s">
        <v>3129</v>
      </c>
      <c r="F268" s="8" t="s">
        <v>3130</v>
      </c>
      <c r="G268" s="8" t="s">
        <v>3131</v>
      </c>
      <c r="H268" s="8" t="s">
        <v>3132</v>
      </c>
      <c r="I268" s="9" t="s">
        <v>1157</v>
      </c>
      <c r="J268" s="8" t="s">
        <v>260</v>
      </c>
      <c r="K268" s="9">
        <v>4</v>
      </c>
      <c r="L268" s="10" t="str">
        <f>CONCATENATE(D268,"-",E268)</f>
        <v>Ahmadabad-Aeorspace</v>
      </c>
      <c r="M268" s="10" t="str">
        <f ca="1">IFERROR(_xludf.ifs(AND(I268&gt;45000000,OR(D268="Delhi",D268="Banglore",D268="Pune",D268="Mumbai")),"Cat A",AND(I268&gt;4500000,OR(D268="Gurugram",D268="Surat",D268="Jaipur",D268="Hyderabad")),"Cat B"),"Cat C")</f>
        <v>Cat C</v>
      </c>
      <c r="N268" s="10" t="e">
        <f t="array" aca="1" ref="N268" ca="1">_xludf.xlookup(D268,Tier!A:A,Tier!B:B)</f>
        <v>#NAME?</v>
      </c>
      <c r="O268" s="7" t="str">
        <f>CONCATENATE(D268," -",E268)</f>
        <v>Ahmadabad -Aeorspace</v>
      </c>
      <c r="P268" s="7" t="str">
        <f>LEFT(B268,3)</f>
        <v>201</v>
      </c>
      <c r="Q268" s="7" t="str">
        <f>IF(AND(I268&gt;4500000,OR(D268="BANGALORE",D268="PUNE",D268="MUMBAI",D268="DELHI")),"CAT A",IF(AND(I268&gt;450000,OR(D268="GURUGRAM",D268="SURAT",D268="JAIPUR",D268="HYDERABAD",)),"CAT B","CAT C"))</f>
        <v>CAT C</v>
      </c>
      <c r="R268" s="7" t="str">
        <f>_xlfn.XLOOKUP('Indian Startups'!D860,Tier!A:A,Tier!B:B)</f>
        <v>Tier 1</v>
      </c>
    </row>
    <row r="269" spans="1:18" ht="14.4" x14ac:dyDescent="0.3">
      <c r="A269" s="8" t="s">
        <v>1163</v>
      </c>
      <c r="B269" s="9">
        <v>2016</v>
      </c>
      <c r="C269" s="8" t="str">
        <f>LEFT(B269,3)</f>
        <v>201</v>
      </c>
      <c r="D269" s="8" t="s">
        <v>68</v>
      </c>
      <c r="E269" s="8" t="s">
        <v>38</v>
      </c>
      <c r="F269" s="8" t="s">
        <v>1164</v>
      </c>
      <c r="G269" s="8" t="s">
        <v>1165</v>
      </c>
      <c r="H269" s="8" t="s">
        <v>1166</v>
      </c>
      <c r="I269" s="9" t="s">
        <v>1167</v>
      </c>
      <c r="J269" s="8" t="s">
        <v>260</v>
      </c>
      <c r="K269" s="9">
        <v>5</v>
      </c>
      <c r="L269" s="10" t="str">
        <f>CONCATENATE(D269,"-",E269)</f>
        <v>Noida-FinTech</v>
      </c>
      <c r="M269" s="10" t="str">
        <f ca="1">IFERROR(_xludf.ifs(AND(I269&gt;45000000,OR(D269="Delhi",D269="Banglore",D269="Pune",D269="Mumbai")),"Cat A",AND(I269&gt;4500000,OR(D269="Gurugram",D269="Surat",D269="Jaipur",D269="Hyderabad")),"Cat B"),"Cat C")</f>
        <v>Cat C</v>
      </c>
      <c r="N269" s="10" t="e">
        <f t="array" aca="1" ref="N269" ca="1">_xludf.xlookup(D269,Tier!A:A,Tier!B:B)</f>
        <v>#NAME?</v>
      </c>
      <c r="O269" s="7" t="str">
        <f>CONCATENATE(D269," -",E269)</f>
        <v>Noida -FinTech</v>
      </c>
      <c r="P269" s="7" t="str">
        <f>LEFT(B269,3)</f>
        <v>201</v>
      </c>
      <c r="Q269" s="7" t="str">
        <f>IF(AND(I269&gt;4500000,OR(D269="BANGALORE",D269="PUNE",D269="MUMBAI",D269="DELHI")),"CAT A",IF(AND(I269&gt;450000,OR(D269="GURUGRAM",D269="SURAT",D269="JAIPUR",D269="HYDERABAD",)),"CAT B","CAT C"))</f>
        <v>CAT C</v>
      </c>
      <c r="R269" s="7" t="str">
        <f>_xlfn.XLOOKUP('Indian Startups'!D267,Tier!A:A,Tier!B:B)</f>
        <v>Tier 1</v>
      </c>
    </row>
    <row r="270" spans="1:18" ht="14.4" x14ac:dyDescent="0.3">
      <c r="A270" s="8" t="s">
        <v>1168</v>
      </c>
      <c r="B270" s="9">
        <v>2014</v>
      </c>
      <c r="C270" s="8" t="str">
        <f>LEFT(B270,3)</f>
        <v>201</v>
      </c>
      <c r="D270" s="8" t="s">
        <v>19</v>
      </c>
      <c r="E270" s="8" t="s">
        <v>38</v>
      </c>
      <c r="F270" s="8" t="s">
        <v>1169</v>
      </c>
      <c r="G270" s="8" t="s">
        <v>1170</v>
      </c>
      <c r="H270" s="8" t="s">
        <v>1171</v>
      </c>
      <c r="I270" s="9" t="s">
        <v>1172</v>
      </c>
      <c r="J270" s="8" t="s">
        <v>167</v>
      </c>
      <c r="K270" s="9">
        <v>4</v>
      </c>
      <c r="L270" s="10" t="str">
        <f>CONCATENATE(D270,"-",E270)</f>
        <v>Bangalore-FinTech</v>
      </c>
      <c r="M270" s="10" t="str">
        <f ca="1">IFERROR(_xludf.ifs(AND(I270&gt;45000000,OR(D270="Delhi",D270="Banglore",D270="Pune",D270="Mumbai")),"Cat A",AND(I270&gt;4500000,OR(D270="Gurugram",D270="Surat",D270="Jaipur",D270="Hyderabad")),"Cat B"),"Cat C")</f>
        <v>Cat C</v>
      </c>
      <c r="N270" s="10" t="e">
        <f t="array" aca="1" ref="N270" ca="1">_xludf.xlookup(D270,Tier!A:A,Tier!B:B)</f>
        <v>#NAME?</v>
      </c>
      <c r="O270" s="7" t="str">
        <f>CONCATENATE(D270," -",E270)</f>
        <v>Bangalore -FinTech</v>
      </c>
      <c r="P270" s="7" t="str">
        <f>LEFT(B270,3)</f>
        <v>201</v>
      </c>
      <c r="Q270" s="7" t="str">
        <f>IF(AND(I270&gt;4500000,OR(D270="BANGALORE",D270="PUNE",D270="MUMBAI",D270="DELHI")),"CAT A",IF(AND(I270&gt;450000,OR(D270="GURUGRAM",D270="SURAT",D270="JAIPUR",D270="HYDERABAD",)),"CAT B","CAT C"))</f>
        <v>CAT A</v>
      </c>
      <c r="R270" s="7" t="str">
        <f>_xlfn.XLOOKUP('Indian Startups'!D268,Tier!A:A,Tier!B:B)</f>
        <v>Tier 3</v>
      </c>
    </row>
    <row r="271" spans="1:18" ht="14.4" x14ac:dyDescent="0.3">
      <c r="A271" s="8" t="s">
        <v>1173</v>
      </c>
      <c r="B271" s="9">
        <v>2013</v>
      </c>
      <c r="C271" s="8" t="str">
        <f>LEFT(B271,3)</f>
        <v>201</v>
      </c>
      <c r="D271" s="8" t="s">
        <v>356</v>
      </c>
      <c r="E271" s="8" t="s">
        <v>115</v>
      </c>
      <c r="F271" s="8" t="s">
        <v>1174</v>
      </c>
      <c r="G271" s="8" t="s">
        <v>1175</v>
      </c>
      <c r="H271" s="8" t="s">
        <v>453</v>
      </c>
      <c r="I271" s="9" t="s">
        <v>1176</v>
      </c>
      <c r="J271" s="8"/>
      <c r="K271" s="9">
        <v>3</v>
      </c>
      <c r="L271" s="10" t="str">
        <f>CONCATENATE(D271,"-",E271)</f>
        <v>Pune-EdTech</v>
      </c>
      <c r="M271" s="10" t="str">
        <f ca="1">IFERROR(_xludf.ifs(AND(I271&gt;45000000,OR(D271="Delhi",D271="Banglore",D271="Pune",D271="Mumbai")),"Cat A",AND(I271&gt;4500000,OR(D271="Gurugram",D271="Surat",D271="Jaipur",D271="Hyderabad")),"Cat B"),"Cat C")</f>
        <v>Cat C</v>
      </c>
      <c r="N271" s="10" t="e">
        <f t="array" aca="1" ref="N271" ca="1">_xludf.xlookup(D271,Tier!A:A,Tier!B:B)</f>
        <v>#NAME?</v>
      </c>
      <c r="O271" s="7" t="str">
        <f>CONCATENATE(D271," -",E271)</f>
        <v>Pune -EdTech</v>
      </c>
      <c r="P271" s="7" t="str">
        <f>LEFT(B271,3)</f>
        <v>201</v>
      </c>
      <c r="Q271" s="7" t="str">
        <f>IF(AND(I271&gt;4500000,OR(D271="BANGALORE",D271="PUNE",D271="MUMBAI",D271="DELHI")),"CAT A",IF(AND(I271&gt;450000,OR(D271="GURUGRAM",D271="SURAT",D271="JAIPUR",D271="HYDERABAD",)),"CAT B","CAT C"))</f>
        <v>CAT A</v>
      </c>
      <c r="R271" s="7" t="str">
        <f>_xlfn.XLOOKUP('Indian Startups'!D269,Tier!A:A,Tier!B:B)</f>
        <v>Tier 1</v>
      </c>
    </row>
    <row r="272" spans="1:18" ht="14.4" x14ac:dyDescent="0.3">
      <c r="A272" s="8" t="s">
        <v>1177</v>
      </c>
      <c r="B272" s="9">
        <v>2016</v>
      </c>
      <c r="C272" s="8" t="str">
        <f>LEFT(B272,3)</f>
        <v>201</v>
      </c>
      <c r="D272" s="8" t="s">
        <v>19</v>
      </c>
      <c r="E272" s="8" t="s">
        <v>437</v>
      </c>
      <c r="F272" s="8" t="s">
        <v>1178</v>
      </c>
      <c r="G272" s="8" t="s">
        <v>1179</v>
      </c>
      <c r="H272" s="8" t="s">
        <v>1180</v>
      </c>
      <c r="I272" s="9" t="s">
        <v>1176</v>
      </c>
      <c r="J272" s="8" t="s">
        <v>17</v>
      </c>
      <c r="K272" s="9">
        <v>2</v>
      </c>
      <c r="L272" s="10" t="str">
        <f>CONCATENATE(D272,"-",E272)</f>
        <v>Bangalore-AI startup</v>
      </c>
      <c r="M272" s="10" t="str">
        <f ca="1">IFERROR(_xludf.ifs(AND(I272&gt;45000000,OR(D272="Delhi",D272="Banglore",D272="Pune",D272="Mumbai")),"Cat A",AND(I272&gt;4500000,OR(D272="Gurugram",D272="Surat",D272="Jaipur",D272="Hyderabad")),"Cat B"),"Cat C")</f>
        <v>Cat C</v>
      </c>
      <c r="N272" s="10" t="e">
        <f t="array" aca="1" ref="N272" ca="1">_xludf.xlookup(D272,Tier!A:A,Tier!B:B)</f>
        <v>#NAME?</v>
      </c>
      <c r="O272" s="7" t="str">
        <f>CONCATENATE(D272," -",E272)</f>
        <v>Bangalore -AI startup</v>
      </c>
      <c r="P272" s="7" t="str">
        <f>LEFT(B272,3)</f>
        <v>201</v>
      </c>
      <c r="Q272" s="7" t="str">
        <f>IF(AND(I272&gt;4500000,OR(D272="BANGALORE",D272="PUNE",D272="MUMBAI",D272="DELHI")),"CAT A",IF(AND(I272&gt;450000,OR(D272="GURUGRAM",D272="SURAT",D272="JAIPUR",D272="HYDERABAD",)),"CAT B","CAT C"))</f>
        <v>CAT A</v>
      </c>
      <c r="R272" s="7" t="str">
        <f>_xlfn.XLOOKUP('Indian Startups'!D270,Tier!A:A,Tier!B:B)</f>
        <v>Tier 1</v>
      </c>
    </row>
    <row r="273" spans="1:18" ht="14.4" x14ac:dyDescent="0.3">
      <c r="A273" s="8" t="s">
        <v>1181</v>
      </c>
      <c r="B273" s="9">
        <v>2019</v>
      </c>
      <c r="C273" s="8" t="str">
        <f>LEFT(B273,3)</f>
        <v>201</v>
      </c>
      <c r="D273" s="8" t="s">
        <v>49</v>
      </c>
      <c r="E273" s="8" t="s">
        <v>1159</v>
      </c>
      <c r="F273" s="8" t="s">
        <v>1182</v>
      </c>
      <c r="G273" s="8" t="s">
        <v>1183</v>
      </c>
      <c r="H273" s="8" t="s">
        <v>1184</v>
      </c>
      <c r="I273" s="9" t="s">
        <v>1176</v>
      </c>
      <c r="J273" s="8" t="s">
        <v>17</v>
      </c>
      <c r="K273" s="9">
        <v>1</v>
      </c>
      <c r="L273" s="10" t="str">
        <f>CONCATENATE(D273,"-",E273)</f>
        <v>New Delhi-Blockchain startup</v>
      </c>
      <c r="M273" s="10" t="str">
        <f ca="1">IFERROR(_xludf.ifs(AND(I273&gt;45000000,OR(D273="Delhi",D273="Banglore",D273="Pune",D273="Mumbai")),"Cat A",AND(I273&gt;4500000,OR(D273="Gurugram",D273="Surat",D273="Jaipur",D273="Hyderabad")),"Cat B"),"Cat C")</f>
        <v>Cat C</v>
      </c>
      <c r="N273" s="10" t="e">
        <f t="array" aca="1" ref="N273" ca="1">_xludf.xlookup(D273,Tier!A:A,Tier!B:B)</f>
        <v>#NAME?</v>
      </c>
      <c r="O273" s="7" t="str">
        <f>CONCATENATE(D273," -",E273)</f>
        <v>New Delhi -Blockchain startup</v>
      </c>
      <c r="P273" s="7" t="str">
        <f>LEFT(B273,3)</f>
        <v>201</v>
      </c>
      <c r="Q273" s="7" t="str">
        <f>IF(AND(I273&gt;4500000,OR(D273="BANGALORE",D273="PUNE",D273="MUMBAI",D273="DELHI")),"CAT A",IF(AND(I273&gt;450000,OR(D273="GURUGRAM",D273="SURAT",D273="JAIPUR",D273="HYDERABAD",)),"CAT B","CAT C"))</f>
        <v>CAT C</v>
      </c>
      <c r="R273" s="7" t="str">
        <f>_xlfn.XLOOKUP('Indian Startups'!D271,Tier!A:A,Tier!B:B)</f>
        <v>Tier 1</v>
      </c>
    </row>
    <row r="274" spans="1:18" ht="14.4" x14ac:dyDescent="0.3">
      <c r="A274" s="11" t="s">
        <v>1185</v>
      </c>
      <c r="B274" s="9">
        <v>2018</v>
      </c>
      <c r="C274" s="8" t="str">
        <f>LEFT(B274,3)</f>
        <v>201</v>
      </c>
      <c r="D274" s="8" t="s">
        <v>12</v>
      </c>
      <c r="E274" s="8" t="s">
        <v>1186</v>
      </c>
      <c r="F274" s="8" t="s">
        <v>1187</v>
      </c>
      <c r="G274" s="8" t="s">
        <v>1188</v>
      </c>
      <c r="H274" s="8" t="s">
        <v>1189</v>
      </c>
      <c r="I274" s="9" t="s">
        <v>1176</v>
      </c>
      <c r="J274" s="8" t="s">
        <v>17</v>
      </c>
      <c r="K274" s="9">
        <v>1</v>
      </c>
      <c r="L274" s="10" t="str">
        <f>CONCATENATE(D274,"-",E274)</f>
        <v>Mumbai-Manufacturing startup</v>
      </c>
      <c r="M274" s="10" t="str">
        <f ca="1">IFERROR(_xludf.ifs(AND(I274&gt;45000000,OR(D274="Delhi",D274="Banglore",D274="Pune",D274="Mumbai")),"Cat A",AND(I274&gt;4500000,OR(D274="Gurugram",D274="Surat",D274="Jaipur",D274="Hyderabad")),"Cat B"),"Cat C")</f>
        <v>Cat C</v>
      </c>
      <c r="N274" s="10" t="e">
        <f t="array" aca="1" ref="N274" ca="1">_xludf.xlookup(D274,Tier!A:A,Tier!B:B)</f>
        <v>#NAME?</v>
      </c>
      <c r="O274" s="7" t="str">
        <f>CONCATENATE(D274," -",E274)</f>
        <v>Mumbai -Manufacturing startup</v>
      </c>
      <c r="P274" s="7" t="str">
        <f>LEFT(B274,3)</f>
        <v>201</v>
      </c>
      <c r="Q274" s="7" t="str">
        <f>IF(AND(I274&gt;4500000,OR(D274="BANGALORE",D274="PUNE",D274="MUMBAI",D274="DELHI")),"CAT A",IF(AND(I274&gt;450000,OR(D274="GURUGRAM",D274="SURAT",D274="JAIPUR",D274="HYDERABAD",)),"CAT B","CAT C"))</f>
        <v>CAT A</v>
      </c>
      <c r="R274" s="7" t="str">
        <f>_xlfn.XLOOKUP('Indian Startups'!D272,Tier!A:A,Tier!B:B)</f>
        <v>Tier 1</v>
      </c>
    </row>
    <row r="275" spans="1:18" ht="14.4" x14ac:dyDescent="0.3">
      <c r="A275" s="8" t="s">
        <v>3215</v>
      </c>
      <c r="B275" s="9">
        <v>2014</v>
      </c>
      <c r="C275" s="8" t="str">
        <f>LEFT(B275,3)</f>
        <v>201</v>
      </c>
      <c r="D275" s="8" t="s">
        <v>3216</v>
      </c>
      <c r="E275" s="8" t="s">
        <v>411</v>
      </c>
      <c r="F275" s="8" t="s">
        <v>3217</v>
      </c>
      <c r="G275" s="8" t="s">
        <v>3218</v>
      </c>
      <c r="H275" s="8" t="s">
        <v>3219</v>
      </c>
      <c r="I275" s="9" t="s">
        <v>1176</v>
      </c>
      <c r="J275" s="8" t="s">
        <v>260</v>
      </c>
      <c r="K275" s="9">
        <v>3</v>
      </c>
      <c r="L275" s="10" t="str">
        <f>CONCATENATE(D275,"-",E275)</f>
        <v>Telugana-HealthCare</v>
      </c>
      <c r="M275" s="10" t="str">
        <f ca="1">IFERROR(_xludf.ifs(AND(I275&gt;45000000,OR(D275="Delhi",D275="Banglore",D275="Pune",D275="Mumbai")),"Cat A",AND(I275&gt;4500000,OR(D275="Gurugram",D275="Surat",D275="Jaipur",D275="Hyderabad")),"Cat B"),"Cat C")</f>
        <v>Cat C</v>
      </c>
      <c r="N275" s="10" t="e">
        <f t="array" aca="1" ref="N275" ca="1">_xludf.xlookup(D275,Tier!A:A,Tier!B:B)</f>
        <v>#NAME?</v>
      </c>
      <c r="O275" s="7" t="str">
        <f>CONCATENATE(D275," -",E275)</f>
        <v>Telugana -HealthCare</v>
      </c>
      <c r="P275" s="7" t="str">
        <f>LEFT(B275,3)</f>
        <v>201</v>
      </c>
      <c r="Q275" s="7" t="str">
        <f>IF(AND(I275&gt;4500000,OR(D275="BANGALORE",D275="PUNE",D275="MUMBAI",D275="DELHI")),"CAT A",IF(AND(I275&gt;450000,OR(D275="GURUGRAM",D275="SURAT",D275="JAIPUR",D275="HYDERABAD",)),"CAT B","CAT C"))</f>
        <v>CAT C</v>
      </c>
      <c r="R275" s="7" t="str">
        <f>_xlfn.XLOOKUP('Indian Startups'!D883,Tier!A:A,Tier!B:B)</f>
        <v>Tier 1</v>
      </c>
    </row>
    <row r="276" spans="1:18" ht="14.4" x14ac:dyDescent="0.3">
      <c r="A276" s="8" t="s">
        <v>3220</v>
      </c>
      <c r="B276" s="9">
        <v>2019</v>
      </c>
      <c r="C276" s="8" t="str">
        <f>LEFT(B276,3)</f>
        <v>201</v>
      </c>
      <c r="D276" s="8" t="s">
        <v>3221</v>
      </c>
      <c r="E276" s="8" t="s">
        <v>115</v>
      </c>
      <c r="F276" s="8" t="s">
        <v>3222</v>
      </c>
      <c r="G276" s="8" t="s">
        <v>3223</v>
      </c>
      <c r="H276" s="8"/>
      <c r="I276" s="9" t="s">
        <v>1176</v>
      </c>
      <c r="J276" s="8"/>
      <c r="K276" s="9">
        <v>1</v>
      </c>
      <c r="L276" s="10" t="str">
        <f>CONCATENATE(D276,"-",E276)</f>
        <v>West Bengal-EdTech</v>
      </c>
      <c r="M276" s="10" t="str">
        <f ca="1">IFERROR(_xludf.ifs(AND(I276&gt;45000000,OR(D276="Delhi",D276="Banglore",D276="Pune",D276="Mumbai")),"Cat A",AND(I276&gt;4500000,OR(D276="Gurugram",D276="Surat",D276="Jaipur",D276="Hyderabad")),"Cat B"),"Cat C")</f>
        <v>Cat C</v>
      </c>
      <c r="N276" s="10" t="e">
        <f t="array" aca="1" ref="N276" ca="1">_xludf.xlookup(D276,Tier!A:A,Tier!B:B)</f>
        <v>#NAME?</v>
      </c>
      <c r="O276" s="7" t="str">
        <f>CONCATENATE(D276," -",E276)</f>
        <v>West Bengal -EdTech</v>
      </c>
      <c r="P276" s="7" t="str">
        <f>LEFT(B276,3)</f>
        <v>201</v>
      </c>
      <c r="Q276" s="7" t="str">
        <f>IF(AND(I276&gt;4500000,OR(D276="BANGALORE",D276="PUNE",D276="MUMBAI",D276="DELHI")),"CAT A",IF(AND(I276&gt;450000,OR(D276="GURUGRAM",D276="SURAT",D276="JAIPUR",D276="HYDERABAD",)),"CAT B","CAT C"))</f>
        <v>CAT C</v>
      </c>
      <c r="R276" s="7" t="str">
        <f>_xlfn.XLOOKUP('Indian Startups'!D884,Tier!A:A,Tier!B:B)</f>
        <v>Tier 2</v>
      </c>
    </row>
    <row r="277" spans="1:18" ht="14.4" x14ac:dyDescent="0.3">
      <c r="A277" s="8" t="s">
        <v>1190</v>
      </c>
      <c r="B277" s="9">
        <v>2018</v>
      </c>
      <c r="C277" s="8" t="str">
        <f>LEFT(B277,3)</f>
        <v>201</v>
      </c>
      <c r="D277" s="8" t="s">
        <v>19</v>
      </c>
      <c r="E277" s="8" t="s">
        <v>1191</v>
      </c>
      <c r="F277" s="8" t="s">
        <v>1192</v>
      </c>
      <c r="G277" s="8" t="s">
        <v>1193</v>
      </c>
      <c r="H277" s="8" t="s">
        <v>1194</v>
      </c>
      <c r="I277" s="9" t="s">
        <v>1195</v>
      </c>
      <c r="J277" s="8"/>
      <c r="K277" s="9">
        <v>1</v>
      </c>
      <c r="L277" s="10" t="str">
        <f>CONCATENATE(D277,"-",E277)</f>
        <v>Bangalore-B2B Marketplace</v>
      </c>
      <c r="M277" s="10" t="str">
        <f ca="1">IFERROR(_xludf.ifs(AND(I277&gt;45000000,OR(D277="Delhi",D277="Banglore",D277="Pune",D277="Mumbai")),"Cat A",AND(I277&gt;4500000,OR(D277="Gurugram",D277="Surat",D277="Jaipur",D277="Hyderabad")),"Cat B"),"Cat C")</f>
        <v>Cat C</v>
      </c>
      <c r="N277" s="10" t="e">
        <f t="array" aca="1" ref="N277" ca="1">_xludf.xlookup(D277,Tier!A:A,Tier!B:B)</f>
        <v>#NAME?</v>
      </c>
      <c r="O277" s="7" t="str">
        <f>CONCATENATE(D277," -",E277)</f>
        <v>Bangalore -B2B Marketplace</v>
      </c>
      <c r="P277" s="7" t="str">
        <f>LEFT(B277,3)</f>
        <v>201</v>
      </c>
      <c r="Q277" s="7" t="str">
        <f>IF(AND(I277&gt;4500000,OR(D277="BANGALORE",D277="PUNE",D277="MUMBAI",D277="DELHI")),"CAT A",IF(AND(I277&gt;450000,OR(D277="GURUGRAM",D277="SURAT",D277="JAIPUR",D277="HYDERABAD",)),"CAT B","CAT C"))</f>
        <v>CAT A</v>
      </c>
      <c r="R277" s="7" t="str">
        <f>_xlfn.XLOOKUP('Indian Startups'!D274,Tier!A:A,Tier!B:B)</f>
        <v>Tier 1</v>
      </c>
    </row>
    <row r="278" spans="1:18" ht="14.4" x14ac:dyDescent="0.3">
      <c r="A278" s="8" t="s">
        <v>1196</v>
      </c>
      <c r="B278" s="9">
        <v>2016</v>
      </c>
      <c r="C278" s="8" t="str">
        <f>LEFT(B278,3)</f>
        <v>201</v>
      </c>
      <c r="D278" s="8" t="s">
        <v>19</v>
      </c>
      <c r="E278" s="8" t="s">
        <v>610</v>
      </c>
      <c r="F278" s="8" t="s">
        <v>1197</v>
      </c>
      <c r="G278" s="8" t="s">
        <v>1198</v>
      </c>
      <c r="H278" s="8" t="s">
        <v>343</v>
      </c>
      <c r="I278" s="9" t="s">
        <v>135</v>
      </c>
      <c r="J278" s="8" t="s">
        <v>17</v>
      </c>
      <c r="K278" s="9">
        <v>4</v>
      </c>
      <c r="L278" s="10" t="str">
        <f>CONCATENATE(D278,"-",E278)</f>
        <v>Bangalore-Tech Startup</v>
      </c>
      <c r="M278" s="10" t="str">
        <f ca="1">IFERROR(_xludf.ifs(AND(I278&gt;45000000,OR(D278="Delhi",D278="Banglore",D278="Pune",D278="Mumbai")),"Cat A",AND(I278&gt;4500000,OR(D278="Gurugram",D278="Surat",D278="Jaipur",D278="Hyderabad")),"Cat B"),"Cat C")</f>
        <v>Cat C</v>
      </c>
      <c r="N278" s="10" t="e">
        <f t="array" aca="1" ref="N278" ca="1">_xludf.xlookup(D278,Tier!A:A,Tier!B:B)</f>
        <v>#NAME?</v>
      </c>
      <c r="O278" s="7" t="str">
        <f>CONCATENATE(D278," -",E278)</f>
        <v>Bangalore -Tech Startup</v>
      </c>
      <c r="P278" s="7" t="str">
        <f>LEFT(B278,3)</f>
        <v>201</v>
      </c>
      <c r="Q278" s="7" t="str">
        <f>IF(AND(I278&gt;4500000,OR(D278="BANGALORE",D278="PUNE",D278="MUMBAI",D278="DELHI")),"CAT A",IF(AND(I278&gt;450000,OR(D278="GURUGRAM",D278="SURAT",D278="JAIPUR",D278="HYDERABAD",)),"CAT B","CAT C"))</f>
        <v>CAT A</v>
      </c>
      <c r="R278" s="7">
        <f>_xlfn.XLOOKUP('Indian Startups'!D275,Tier!A:A,Tier!B:B)</f>
        <v>0</v>
      </c>
    </row>
    <row r="279" spans="1:18" ht="14.4" x14ac:dyDescent="0.3">
      <c r="A279" s="8" t="s">
        <v>1199</v>
      </c>
      <c r="B279" s="9">
        <v>2018</v>
      </c>
      <c r="C279" s="8" t="str">
        <f>LEFT(B279,3)</f>
        <v>201</v>
      </c>
      <c r="D279" s="8" t="s">
        <v>689</v>
      </c>
      <c r="E279" s="8" t="s">
        <v>38</v>
      </c>
      <c r="F279" s="8" t="s">
        <v>1200</v>
      </c>
      <c r="G279" s="8" t="s">
        <v>1201</v>
      </c>
      <c r="H279" s="8" t="s">
        <v>1202</v>
      </c>
      <c r="I279" s="9" t="s">
        <v>1203</v>
      </c>
      <c r="J279" s="8" t="s">
        <v>260</v>
      </c>
      <c r="K279" s="9">
        <v>1</v>
      </c>
      <c r="L279" s="10" t="str">
        <f>CONCATENATE(D279,"-",E279)</f>
        <v>Gurgaon-FinTech</v>
      </c>
      <c r="M279" s="10" t="str">
        <f ca="1">IFERROR(_xludf.ifs(AND(I279&gt;45000000,OR(D279="Delhi",D279="Banglore",D279="Pune",D279="Mumbai")),"Cat A",AND(I279&gt;4500000,OR(D279="Gurugram",D279="Surat",D279="Jaipur",D279="Hyderabad")),"Cat B"),"Cat C")</f>
        <v>Cat C</v>
      </c>
      <c r="N279" s="10" t="e">
        <f t="array" aca="1" ref="N279" ca="1">_xludf.xlookup(D279,Tier!A:A,Tier!B:B)</f>
        <v>#NAME?</v>
      </c>
      <c r="O279" s="7" t="str">
        <f>CONCATENATE(D279," -",E279)</f>
        <v>Gurgaon -FinTech</v>
      </c>
      <c r="P279" s="7" t="str">
        <f>LEFT(B279,3)</f>
        <v>201</v>
      </c>
      <c r="Q279" s="7" t="str">
        <f>IF(AND(I279&gt;4500000,OR(D279="BANGALORE",D279="PUNE",D279="MUMBAI",D279="DELHI")),"CAT A",IF(AND(I279&gt;450000,OR(D279="GURUGRAM",D279="SURAT",D279="JAIPUR",D279="HYDERABAD",)),"CAT B","CAT C"))</f>
        <v>CAT C</v>
      </c>
      <c r="R279" s="7">
        <f>_xlfn.XLOOKUP('Indian Startups'!D276,Tier!A:A,Tier!B:B)</f>
        <v>0</v>
      </c>
    </row>
    <row r="280" spans="1:18" ht="14.4" x14ac:dyDescent="0.3">
      <c r="A280" s="8" t="s">
        <v>1204</v>
      </c>
      <c r="B280" s="9">
        <v>2019</v>
      </c>
      <c r="C280" s="8" t="str">
        <f>LEFT(B280,3)</f>
        <v>201</v>
      </c>
      <c r="D280" s="8" t="s">
        <v>356</v>
      </c>
      <c r="E280" s="8" t="s">
        <v>610</v>
      </c>
      <c r="F280" s="8" t="s">
        <v>1205</v>
      </c>
      <c r="G280" s="8" t="s">
        <v>1206</v>
      </c>
      <c r="H280" s="8" t="s">
        <v>1207</v>
      </c>
      <c r="I280" s="9" t="s">
        <v>1208</v>
      </c>
      <c r="J280" s="8" t="s">
        <v>17</v>
      </c>
      <c r="K280" s="9">
        <v>3</v>
      </c>
      <c r="L280" s="10" t="str">
        <f>CONCATENATE(D280,"-",E280)</f>
        <v>Pune-Tech Startup</v>
      </c>
      <c r="M280" s="10" t="str">
        <f ca="1">IFERROR(_xludf.ifs(AND(I280&gt;45000000,OR(D280="Delhi",D280="Banglore",D280="Pune",D280="Mumbai")),"Cat A",AND(I280&gt;4500000,OR(D280="Gurugram",D280="Surat",D280="Jaipur",D280="Hyderabad")),"Cat B"),"Cat C")</f>
        <v>Cat C</v>
      </c>
      <c r="N280" s="10" t="e">
        <f t="array" aca="1" ref="N280" ca="1">_xludf.xlookup(D280,Tier!A:A,Tier!B:B)</f>
        <v>#NAME?</v>
      </c>
      <c r="O280" s="7" t="str">
        <f>CONCATENATE(D280," -",E280)</f>
        <v>Pune -Tech Startup</v>
      </c>
      <c r="P280" s="7" t="str">
        <f>LEFT(B280,3)</f>
        <v>201</v>
      </c>
      <c r="Q280" s="7" t="str">
        <f>IF(AND(I280&gt;4500000,OR(D280="BANGALORE",D280="PUNE",D280="MUMBAI",D280="DELHI")),"CAT A",IF(AND(I280&gt;450000,OR(D280="GURUGRAM",D280="SURAT",D280="JAIPUR",D280="HYDERABAD",)),"CAT B","CAT C"))</f>
        <v>CAT A</v>
      </c>
      <c r="R280" s="7" t="str">
        <f>_xlfn.XLOOKUP('Indian Startups'!D277,Tier!A:A,Tier!B:B)</f>
        <v>Tier 1</v>
      </c>
    </row>
    <row r="281" spans="1:18" ht="14.4" x14ac:dyDescent="0.3">
      <c r="A281" s="8" t="s">
        <v>1209</v>
      </c>
      <c r="B281" s="9">
        <v>2019</v>
      </c>
      <c r="C281" s="8" t="str">
        <f>LEFT(B281,3)</f>
        <v>201</v>
      </c>
      <c r="D281" s="8" t="s">
        <v>19</v>
      </c>
      <c r="E281" s="8" t="s">
        <v>437</v>
      </c>
      <c r="F281" s="8" t="s">
        <v>1210</v>
      </c>
      <c r="G281" s="8" t="s">
        <v>1211</v>
      </c>
      <c r="H281" s="8" t="s">
        <v>1212</v>
      </c>
      <c r="I281" s="9" t="s">
        <v>1213</v>
      </c>
      <c r="J281" s="8" t="s">
        <v>260</v>
      </c>
      <c r="K281" s="9">
        <v>4</v>
      </c>
      <c r="L281" s="10" t="str">
        <f>CONCATENATE(D281,"-",E281)</f>
        <v>Bangalore-AI startup</v>
      </c>
      <c r="M281" s="10" t="str">
        <f ca="1">IFERROR(_xludf.ifs(AND(I281&gt;45000000,OR(D281="Delhi",D281="Banglore",D281="Pune",D281="Mumbai")),"Cat A",AND(I281&gt;4500000,OR(D281="Gurugram",D281="Surat",D281="Jaipur",D281="Hyderabad")),"Cat B"),"Cat C")</f>
        <v>Cat C</v>
      </c>
      <c r="N281" s="10" t="e">
        <f t="array" aca="1" ref="N281" ca="1">_xludf.xlookup(D281,Tier!A:A,Tier!B:B)</f>
        <v>#NAME?</v>
      </c>
      <c r="O281" s="7" t="str">
        <f>CONCATENATE(D281," -",E281)</f>
        <v>Bangalore -AI startup</v>
      </c>
      <c r="P281" s="7" t="str">
        <f>LEFT(B281,3)</f>
        <v>201</v>
      </c>
      <c r="Q281" s="7" t="str">
        <f>IF(AND(I281&gt;4500000,OR(D281="BANGALORE",D281="PUNE",D281="MUMBAI",D281="DELHI")),"CAT A",IF(AND(I281&gt;450000,OR(D281="GURUGRAM",D281="SURAT",D281="JAIPUR",D281="HYDERABAD",)),"CAT B","CAT C"))</f>
        <v>CAT A</v>
      </c>
      <c r="R281" s="7" t="str">
        <f>_xlfn.XLOOKUP('Indian Startups'!D278,Tier!A:A,Tier!B:B)</f>
        <v>Tier 1</v>
      </c>
    </row>
    <row r="282" spans="1:18" ht="14.4" x14ac:dyDescent="0.3">
      <c r="A282" s="8" t="s">
        <v>1214</v>
      </c>
      <c r="B282" s="9">
        <v>2015</v>
      </c>
      <c r="C282" s="8" t="str">
        <f>LEFT(B282,3)</f>
        <v>201</v>
      </c>
      <c r="D282" s="8" t="s">
        <v>12</v>
      </c>
      <c r="E282" s="8" t="s">
        <v>115</v>
      </c>
      <c r="F282" s="8" t="s">
        <v>1215</v>
      </c>
      <c r="G282" s="8" t="s">
        <v>1216</v>
      </c>
      <c r="H282" s="8" t="s">
        <v>1217</v>
      </c>
      <c r="I282" s="9" t="s">
        <v>1218</v>
      </c>
      <c r="J282" s="8"/>
      <c r="K282" s="9">
        <v>4</v>
      </c>
      <c r="L282" s="10" t="str">
        <f>CONCATENATE(D282,"-",E282)</f>
        <v>Mumbai-EdTech</v>
      </c>
      <c r="M282" s="10" t="str">
        <f ca="1">IFERROR(_xludf.ifs(AND(I282&gt;45000000,OR(D282="Delhi",D282="Banglore",D282="Pune",D282="Mumbai")),"Cat A",AND(I282&gt;4500000,OR(D282="Gurugram",D282="Surat",D282="Jaipur",D282="Hyderabad")),"Cat B"),"Cat C")</f>
        <v>Cat C</v>
      </c>
      <c r="N282" s="10" t="e">
        <f t="array" aca="1" ref="N282" ca="1">_xludf.xlookup(D282,Tier!A:A,Tier!B:B)</f>
        <v>#NAME?</v>
      </c>
      <c r="O282" s="7" t="str">
        <f>CONCATENATE(D282," -",E282)</f>
        <v>Mumbai -EdTech</v>
      </c>
      <c r="P282" s="7" t="str">
        <f>LEFT(B282,3)</f>
        <v>201</v>
      </c>
      <c r="Q282" s="7" t="str">
        <f>IF(AND(I282&gt;4500000,OR(D282="BANGALORE",D282="PUNE",D282="MUMBAI",D282="DELHI")),"CAT A",IF(AND(I282&gt;450000,OR(D282="GURUGRAM",D282="SURAT",D282="JAIPUR",D282="HYDERABAD",)),"CAT B","CAT C"))</f>
        <v>CAT A</v>
      </c>
      <c r="R282" s="7" t="str">
        <f>_xlfn.XLOOKUP('Indian Startups'!D279,Tier!A:A,Tier!B:B)</f>
        <v>Tier 1</v>
      </c>
    </row>
    <row r="283" spans="1:18" ht="14.4" x14ac:dyDescent="0.3">
      <c r="A283" s="8" t="s">
        <v>1219</v>
      </c>
      <c r="B283" s="9">
        <v>2018</v>
      </c>
      <c r="C283" s="8" t="str">
        <f>LEFT(B283,3)</f>
        <v>201</v>
      </c>
      <c r="D283" s="8" t="s">
        <v>19</v>
      </c>
      <c r="E283" s="8" t="s">
        <v>221</v>
      </c>
      <c r="F283" s="8" t="s">
        <v>1220</v>
      </c>
      <c r="G283" s="8" t="s">
        <v>1221</v>
      </c>
      <c r="H283" s="8" t="s">
        <v>1222</v>
      </c>
      <c r="I283" s="9" t="s">
        <v>1218</v>
      </c>
      <c r="J283" s="8" t="s">
        <v>652</v>
      </c>
      <c r="K283" s="9">
        <v>2</v>
      </c>
      <c r="L283" s="10" t="str">
        <f>CONCATENATE(D283,"-",E283)</f>
        <v>Bangalore-E-commerce</v>
      </c>
      <c r="M283" s="10" t="str">
        <f ca="1">IFERROR(_xludf.ifs(AND(I283&gt;45000000,OR(D283="Delhi",D283="Banglore",D283="Pune",D283="Mumbai")),"Cat A",AND(I283&gt;4500000,OR(D283="Gurugram",D283="Surat",D283="Jaipur",D283="Hyderabad")),"Cat B"),"Cat C")</f>
        <v>Cat C</v>
      </c>
      <c r="N283" s="10" t="e">
        <f t="array" aca="1" ref="N283" ca="1">_xludf.xlookup(D283,Tier!A:A,Tier!B:B)</f>
        <v>#NAME?</v>
      </c>
      <c r="O283" s="7" t="str">
        <f>CONCATENATE(D283," -",E283)</f>
        <v>Bangalore -E-commerce</v>
      </c>
      <c r="P283" s="7" t="str">
        <f>LEFT(B283,3)</f>
        <v>201</v>
      </c>
      <c r="Q283" s="7" t="str">
        <f>IF(AND(I283&gt;4500000,OR(D283="BANGALORE",D283="PUNE",D283="MUMBAI",D283="DELHI")),"CAT A",IF(AND(I283&gt;450000,OR(D283="GURUGRAM",D283="SURAT",D283="JAIPUR",D283="HYDERABAD",)),"CAT B","CAT C"))</f>
        <v>CAT A</v>
      </c>
      <c r="R283" s="7" t="str">
        <f>_xlfn.XLOOKUP('Indian Startups'!D280,Tier!A:A,Tier!B:B)</f>
        <v>Tier 1</v>
      </c>
    </row>
    <row r="284" spans="1:18" ht="14.4" x14ac:dyDescent="0.3">
      <c r="A284" s="8" t="s">
        <v>1223</v>
      </c>
      <c r="B284" s="9">
        <v>2017</v>
      </c>
      <c r="C284" s="8" t="str">
        <f>LEFT(B284,3)</f>
        <v>201</v>
      </c>
      <c r="D284" s="8" t="s">
        <v>19</v>
      </c>
      <c r="E284" s="8" t="s">
        <v>300</v>
      </c>
      <c r="F284" s="8" t="s">
        <v>1224</v>
      </c>
      <c r="G284" s="8" t="s">
        <v>1225</v>
      </c>
      <c r="H284" s="8" t="s">
        <v>1226</v>
      </c>
      <c r="I284" s="9" t="s">
        <v>1227</v>
      </c>
      <c r="J284" s="8" t="s">
        <v>260</v>
      </c>
      <c r="K284" s="9">
        <v>4</v>
      </c>
      <c r="L284" s="10" t="str">
        <f>CONCATENATE(D284,"-",E284)</f>
        <v>Bangalore-Retail</v>
      </c>
      <c r="M284" s="10" t="str">
        <f ca="1">IFERROR(_xludf.ifs(AND(I284&gt;45000000,OR(D284="Delhi",D284="Banglore",D284="Pune",D284="Mumbai")),"Cat A",AND(I284&gt;4500000,OR(D284="Gurugram",D284="Surat",D284="Jaipur",D284="Hyderabad")),"Cat B"),"Cat C")</f>
        <v>Cat C</v>
      </c>
      <c r="N284" s="10" t="e">
        <f t="array" aca="1" ref="N284" ca="1">_xludf.xlookup(D284,Tier!A:A,Tier!B:B)</f>
        <v>#NAME?</v>
      </c>
      <c r="O284" s="7" t="str">
        <f>CONCATENATE(D284," -",E284)</f>
        <v>Bangalore -Retail</v>
      </c>
      <c r="P284" s="7" t="str">
        <f>LEFT(B284,3)</f>
        <v>201</v>
      </c>
      <c r="Q284" s="7" t="str">
        <f>IF(AND(I284&gt;4500000,OR(D284="BANGALORE",D284="PUNE",D284="MUMBAI",D284="DELHI")),"CAT A",IF(AND(I284&gt;450000,OR(D284="GURUGRAM",D284="SURAT",D284="JAIPUR",D284="HYDERABAD",)),"CAT B","CAT C"))</f>
        <v>CAT A</v>
      </c>
      <c r="R284" s="7" t="str">
        <f>_xlfn.XLOOKUP('Indian Startups'!D281,Tier!A:A,Tier!B:B)</f>
        <v>Tier 1</v>
      </c>
    </row>
    <row r="285" spans="1:18" ht="14.4" x14ac:dyDescent="0.3">
      <c r="A285" s="8" t="s">
        <v>1228</v>
      </c>
      <c r="B285" s="9">
        <v>2019</v>
      </c>
      <c r="C285" s="8" t="str">
        <f>LEFT(B285,3)</f>
        <v>201</v>
      </c>
      <c r="D285" s="8" t="s">
        <v>19</v>
      </c>
      <c r="E285" s="8" t="s">
        <v>610</v>
      </c>
      <c r="F285" s="8" t="s">
        <v>1229</v>
      </c>
      <c r="G285" s="8" t="s">
        <v>1230</v>
      </c>
      <c r="H285" s="8" t="s">
        <v>1231</v>
      </c>
      <c r="I285" s="9" t="s">
        <v>259</v>
      </c>
      <c r="J285" s="8" t="s">
        <v>17</v>
      </c>
      <c r="K285" s="9">
        <v>5</v>
      </c>
      <c r="L285" s="10" t="str">
        <f>CONCATENATE(D285,"-",E285)</f>
        <v>Bangalore-Tech Startup</v>
      </c>
      <c r="M285" s="10" t="str">
        <f ca="1">IFERROR(_xludf.ifs(AND(I285&gt;45000000,OR(D285="Delhi",D285="Banglore",D285="Pune",D285="Mumbai")),"Cat A",AND(I285&gt;4500000,OR(D285="Gurugram",D285="Surat",D285="Jaipur",D285="Hyderabad")),"Cat B"),"Cat C")</f>
        <v>Cat C</v>
      </c>
      <c r="N285" s="10" t="e">
        <f t="array" aca="1" ref="N285" ca="1">_xludf.xlookup(D285,Tier!A:A,Tier!B:B)</f>
        <v>#NAME?</v>
      </c>
      <c r="O285" s="7" t="str">
        <f>CONCATENATE(D285," -",E285)</f>
        <v>Bangalore -Tech Startup</v>
      </c>
      <c r="P285" s="7" t="str">
        <f>LEFT(B285,3)</f>
        <v>201</v>
      </c>
      <c r="Q285" s="7" t="str">
        <f>IF(AND(I285&gt;4500000,OR(D285="BANGALORE",D285="PUNE",D285="MUMBAI",D285="DELHI")),"CAT A",IF(AND(I285&gt;450000,OR(D285="GURUGRAM",D285="SURAT",D285="JAIPUR",D285="HYDERABAD",)),"CAT B","CAT C"))</f>
        <v>CAT A</v>
      </c>
      <c r="R285" s="7" t="str">
        <f>_xlfn.XLOOKUP('Indian Startups'!D283,Tier!A:A,Tier!B:B)</f>
        <v>Tier 1</v>
      </c>
    </row>
    <row r="286" spans="1:18" ht="14.4" x14ac:dyDescent="0.3">
      <c r="A286" s="8" t="s">
        <v>1232</v>
      </c>
      <c r="B286" s="9">
        <v>2019</v>
      </c>
      <c r="C286" s="8" t="str">
        <f>LEFT(B286,3)</f>
        <v>201</v>
      </c>
      <c r="D286" s="8" t="s">
        <v>19</v>
      </c>
      <c r="E286" s="8" t="s">
        <v>437</v>
      </c>
      <c r="F286" s="8" t="s">
        <v>1233</v>
      </c>
      <c r="G286" s="8" t="s">
        <v>1234</v>
      </c>
      <c r="H286" s="8" t="s">
        <v>1235</v>
      </c>
      <c r="I286" s="9" t="s">
        <v>259</v>
      </c>
      <c r="J286" s="8" t="s">
        <v>260</v>
      </c>
      <c r="K286" s="9">
        <v>5</v>
      </c>
      <c r="L286" s="10" t="str">
        <f>CONCATENATE(D286,"-",E286)</f>
        <v>Bangalore-AI startup</v>
      </c>
      <c r="M286" s="10" t="str">
        <f ca="1">IFERROR(_xludf.ifs(AND(I286&gt;45000000,OR(D286="Delhi",D286="Banglore",D286="Pune",D286="Mumbai")),"Cat A",AND(I286&gt;4500000,OR(D286="Gurugram",D286="Surat",D286="Jaipur",D286="Hyderabad")),"Cat B"),"Cat C")</f>
        <v>Cat C</v>
      </c>
      <c r="N286" s="10" t="e">
        <f t="array" aca="1" ref="N286" ca="1">_xludf.xlookup(D286,Tier!A:A,Tier!B:B)</f>
        <v>#NAME?</v>
      </c>
      <c r="O286" s="7" t="str">
        <f>CONCATENATE(D286," -",E286)</f>
        <v>Bangalore -AI startup</v>
      </c>
      <c r="P286" s="7" t="str">
        <f>LEFT(B286,3)</f>
        <v>201</v>
      </c>
      <c r="Q286" s="7" t="str">
        <f>IF(AND(I286&gt;4500000,OR(D286="BANGALORE",D286="PUNE",D286="MUMBAI",D286="DELHI")),"CAT A",IF(AND(I286&gt;450000,OR(D286="GURUGRAM",D286="SURAT",D286="JAIPUR",D286="HYDERABAD",)),"CAT B","CAT C"))</f>
        <v>CAT A</v>
      </c>
      <c r="R286" s="7" t="str">
        <f>_xlfn.XLOOKUP('Indian Startups'!D284,Tier!A:A,Tier!B:B)</f>
        <v>Tier 1</v>
      </c>
    </row>
    <row r="287" spans="1:18" ht="14.4" x14ac:dyDescent="0.3">
      <c r="A287" s="8" t="s">
        <v>1236</v>
      </c>
      <c r="B287" s="9">
        <v>2014</v>
      </c>
      <c r="C287" s="8" t="str">
        <f>LEFT(B287,3)</f>
        <v>201</v>
      </c>
      <c r="D287" s="8" t="s">
        <v>12</v>
      </c>
      <c r="E287" s="8" t="s">
        <v>300</v>
      </c>
      <c r="F287" s="8" t="s">
        <v>1237</v>
      </c>
      <c r="G287" s="8" t="s">
        <v>1238</v>
      </c>
      <c r="H287" s="8" t="s">
        <v>1239</v>
      </c>
      <c r="I287" s="9" t="s">
        <v>259</v>
      </c>
      <c r="J287" s="8"/>
      <c r="K287" s="9">
        <v>5</v>
      </c>
      <c r="L287" s="10" t="str">
        <f>CONCATENATE(D287,"-",E287)</f>
        <v>Mumbai-Retail</v>
      </c>
      <c r="M287" s="10" t="str">
        <f ca="1">IFERROR(_xludf.ifs(AND(I287&gt;45000000,OR(D287="Delhi",D287="Banglore",D287="Pune",D287="Mumbai")),"Cat A",AND(I287&gt;4500000,OR(D287="Gurugram",D287="Surat",D287="Jaipur",D287="Hyderabad")),"Cat B"),"Cat C")</f>
        <v>Cat C</v>
      </c>
      <c r="N287" s="10" t="e">
        <f t="array" aca="1" ref="N287" ca="1">_xludf.xlookup(D287,Tier!A:A,Tier!B:B)</f>
        <v>#NAME?</v>
      </c>
      <c r="O287" s="7" t="str">
        <f>CONCATENATE(D287," -",E287)</f>
        <v>Mumbai -Retail</v>
      </c>
      <c r="P287" s="7" t="str">
        <f>LEFT(B287,3)</f>
        <v>201</v>
      </c>
      <c r="Q287" s="7" t="str">
        <f>IF(AND(I287&gt;4500000,OR(D287="BANGALORE",D287="PUNE",D287="MUMBAI",D287="DELHI")),"CAT A",IF(AND(I287&gt;450000,OR(D287="GURUGRAM",D287="SURAT",D287="JAIPUR",D287="HYDERABAD",)),"CAT B","CAT C"))</f>
        <v>CAT A</v>
      </c>
      <c r="R287" s="7" t="str">
        <f>_xlfn.XLOOKUP('Indian Startups'!D285,Tier!A:A,Tier!B:B)</f>
        <v>Tier 1</v>
      </c>
    </row>
    <row r="288" spans="1:18" ht="14.4" x14ac:dyDescent="0.3">
      <c r="A288" s="8" t="s">
        <v>1240</v>
      </c>
      <c r="B288" s="9">
        <v>2010</v>
      </c>
      <c r="C288" s="8" t="str">
        <f>LEFT(B288,3)</f>
        <v>201</v>
      </c>
      <c r="D288" s="8" t="s">
        <v>12</v>
      </c>
      <c r="E288" s="8" t="s">
        <v>221</v>
      </c>
      <c r="F288" s="8" t="s">
        <v>1241</v>
      </c>
      <c r="G288" s="8" t="s">
        <v>1242</v>
      </c>
      <c r="H288" s="8"/>
      <c r="I288" s="9" t="s">
        <v>259</v>
      </c>
      <c r="J288" s="8"/>
      <c r="K288" s="9">
        <v>4</v>
      </c>
      <c r="L288" s="10" t="str">
        <f>CONCATENATE(D288,"-",E288)</f>
        <v>Mumbai-E-commerce</v>
      </c>
      <c r="M288" s="10" t="str">
        <f ca="1">IFERROR(_xludf.ifs(AND(I288&gt;45000000,OR(D288="Delhi",D288="Banglore",D288="Pune",D288="Mumbai")),"Cat A",AND(I288&gt;4500000,OR(D288="Gurugram",D288="Surat",D288="Jaipur",D288="Hyderabad")),"Cat B"),"Cat C")</f>
        <v>Cat C</v>
      </c>
      <c r="N288" s="10" t="e">
        <f t="array" aca="1" ref="N288" ca="1">_xludf.xlookup(D288,Tier!A:A,Tier!B:B)</f>
        <v>#NAME?</v>
      </c>
      <c r="O288" s="7" t="str">
        <f>CONCATENATE(D288," -",E288)</f>
        <v>Mumbai -E-commerce</v>
      </c>
      <c r="P288" s="7" t="str">
        <f>LEFT(B288,3)</f>
        <v>201</v>
      </c>
      <c r="Q288" s="7" t="str">
        <f>IF(AND(I288&gt;4500000,OR(D288="BANGALORE",D288="PUNE",D288="MUMBAI",D288="DELHI")),"CAT A",IF(AND(I288&gt;450000,OR(D288="GURUGRAM",D288="SURAT",D288="JAIPUR",D288="HYDERABAD",)),"CAT B","CAT C"))</f>
        <v>CAT A</v>
      </c>
      <c r="R288" s="7" t="str">
        <f>_xlfn.XLOOKUP('Indian Startups'!D286,Tier!A:A,Tier!B:B)</f>
        <v>Tier 1</v>
      </c>
    </row>
    <row r="289" spans="1:18" ht="14.4" x14ac:dyDescent="0.3">
      <c r="A289" s="8" t="s">
        <v>1243</v>
      </c>
      <c r="B289" s="9">
        <v>2017</v>
      </c>
      <c r="C289" s="8" t="str">
        <f>LEFT(B289,3)</f>
        <v>201</v>
      </c>
      <c r="D289" s="8" t="s">
        <v>49</v>
      </c>
      <c r="E289" s="8" t="s">
        <v>1244</v>
      </c>
      <c r="F289" s="8" t="s">
        <v>1245</v>
      </c>
      <c r="G289" s="8" t="s">
        <v>1246</v>
      </c>
      <c r="H289" s="8" t="s">
        <v>1247</v>
      </c>
      <c r="I289" s="9" t="s">
        <v>259</v>
      </c>
      <c r="J289" s="8"/>
      <c r="K289" s="9">
        <v>4</v>
      </c>
      <c r="L289" s="10" t="str">
        <f>CONCATENATE(D289,"-",E289)</f>
        <v>New Delhi-Oil and Energy</v>
      </c>
      <c r="M289" s="10" t="str">
        <f ca="1">IFERROR(_xludf.ifs(AND(I289&gt;45000000,OR(D289="Delhi",D289="Banglore",D289="Pune",D289="Mumbai")),"Cat A",AND(I289&gt;4500000,OR(D289="Gurugram",D289="Surat",D289="Jaipur",D289="Hyderabad")),"Cat B"),"Cat C")</f>
        <v>Cat C</v>
      </c>
      <c r="N289" s="10" t="e">
        <f t="array" aca="1" ref="N289" ca="1">_xludf.xlookup(D289,Tier!A:A,Tier!B:B)</f>
        <v>#NAME?</v>
      </c>
      <c r="O289" s="7" t="str">
        <f>CONCATENATE(D289," -",E289)</f>
        <v>New Delhi -Oil and Energy</v>
      </c>
      <c r="P289" s="7" t="str">
        <f>LEFT(B289,3)</f>
        <v>201</v>
      </c>
      <c r="Q289" s="7" t="str">
        <f>IF(AND(I289&gt;4500000,OR(D289="BANGALORE",D289="PUNE",D289="MUMBAI",D289="DELHI")),"CAT A",IF(AND(I289&gt;450000,OR(D289="GURUGRAM",D289="SURAT",D289="JAIPUR",D289="HYDERABAD",)),"CAT B","CAT C"))</f>
        <v>CAT C</v>
      </c>
      <c r="R289" s="7" t="str">
        <f>_xlfn.XLOOKUP('Indian Startups'!D287,Tier!A:A,Tier!B:B)</f>
        <v>Tier 1</v>
      </c>
    </row>
    <row r="290" spans="1:18" ht="14.4" x14ac:dyDescent="0.3">
      <c r="A290" s="8" t="s">
        <v>1248</v>
      </c>
      <c r="B290" s="9">
        <v>2015</v>
      </c>
      <c r="C290" s="8" t="str">
        <f>LEFT(B290,3)</f>
        <v>201</v>
      </c>
      <c r="D290" s="8" t="s">
        <v>356</v>
      </c>
      <c r="E290" s="8" t="s">
        <v>1249</v>
      </c>
      <c r="F290" s="8" t="s">
        <v>1250</v>
      </c>
      <c r="G290" s="8" t="s">
        <v>1251</v>
      </c>
      <c r="H290" s="8" t="s">
        <v>1252</v>
      </c>
      <c r="I290" s="9" t="s">
        <v>259</v>
      </c>
      <c r="J290" s="8" t="s">
        <v>260</v>
      </c>
      <c r="K290" s="9">
        <v>3</v>
      </c>
      <c r="L290" s="10" t="str">
        <f>CONCATENATE(D290,"-",E290)</f>
        <v>Pune-MarTech</v>
      </c>
      <c r="M290" s="10" t="str">
        <f ca="1">IFERROR(_xludf.ifs(AND(I290&gt;45000000,OR(D290="Delhi",D290="Banglore",D290="Pune",D290="Mumbai")),"Cat A",AND(I290&gt;4500000,OR(D290="Gurugram",D290="Surat",D290="Jaipur",D290="Hyderabad")),"Cat B"),"Cat C")</f>
        <v>Cat C</v>
      </c>
      <c r="N290" s="10" t="e">
        <f t="array" aca="1" ref="N290" ca="1">_xludf.xlookup(D290,Tier!A:A,Tier!B:B)</f>
        <v>#NAME?</v>
      </c>
      <c r="O290" s="7" t="str">
        <f>CONCATENATE(D290," -",E290)</f>
        <v>Pune -MarTech</v>
      </c>
      <c r="P290" s="7" t="str">
        <f>LEFT(B290,3)</f>
        <v>201</v>
      </c>
      <c r="Q290" s="7" t="str">
        <f>IF(AND(I290&gt;4500000,OR(D290="BANGALORE",D290="PUNE",D290="MUMBAI",D290="DELHI")),"CAT A",IF(AND(I290&gt;450000,OR(D290="GURUGRAM",D290="SURAT",D290="JAIPUR",D290="HYDERABAD",)),"CAT B","CAT C"))</f>
        <v>CAT A</v>
      </c>
      <c r="R290" s="7" t="str">
        <f>_xlfn.XLOOKUP('Indian Startups'!D288,Tier!A:A,Tier!B:B)</f>
        <v>Tier 1</v>
      </c>
    </row>
    <row r="291" spans="1:18" ht="14.4" x14ac:dyDescent="0.3">
      <c r="A291" s="8" t="s">
        <v>1253</v>
      </c>
      <c r="B291" s="9">
        <v>2019</v>
      </c>
      <c r="C291" s="8" t="str">
        <f>LEFT(B291,3)</f>
        <v>201</v>
      </c>
      <c r="D291" s="8" t="s">
        <v>12</v>
      </c>
      <c r="E291" s="8" t="s">
        <v>1254</v>
      </c>
      <c r="F291" s="8" t="s">
        <v>1255</v>
      </c>
      <c r="G291" s="8" t="s">
        <v>1256</v>
      </c>
      <c r="H291" s="8" t="s">
        <v>1257</v>
      </c>
      <c r="I291" s="9" t="s">
        <v>259</v>
      </c>
      <c r="J291" s="8" t="s">
        <v>260</v>
      </c>
      <c r="K291" s="9">
        <v>2</v>
      </c>
      <c r="L291" s="10" t="str">
        <f>CONCATENATE(D291,"-",E291)</f>
        <v>Mumbai-Content publishing</v>
      </c>
      <c r="M291" s="10" t="str">
        <f ca="1">IFERROR(_xludf.ifs(AND(I291&gt;45000000,OR(D291="Delhi",D291="Banglore",D291="Pune",D291="Mumbai")),"Cat A",AND(I291&gt;4500000,OR(D291="Gurugram",D291="Surat",D291="Jaipur",D291="Hyderabad")),"Cat B"),"Cat C")</f>
        <v>Cat C</v>
      </c>
      <c r="N291" s="10" t="e">
        <f t="array" aca="1" ref="N291" ca="1">_xludf.xlookup(D291,Tier!A:A,Tier!B:B)</f>
        <v>#NAME?</v>
      </c>
      <c r="O291" s="7" t="str">
        <f>CONCATENATE(D291," -",E291)</f>
        <v>Mumbai -Content publishing</v>
      </c>
      <c r="P291" s="7" t="str">
        <f>LEFT(B291,3)</f>
        <v>201</v>
      </c>
      <c r="Q291" s="7" t="str">
        <f>IF(AND(I291&gt;4500000,OR(D291="BANGALORE",D291="PUNE",D291="MUMBAI",D291="DELHI")),"CAT A",IF(AND(I291&gt;450000,OR(D291="GURUGRAM",D291="SURAT",D291="JAIPUR",D291="HYDERABAD",)),"CAT B","CAT C"))</f>
        <v>CAT A</v>
      </c>
      <c r="R291" s="7" t="str">
        <f>_xlfn.XLOOKUP('Indian Startups'!D289,Tier!A:A,Tier!B:B)</f>
        <v>Tier 1</v>
      </c>
    </row>
    <row r="292" spans="1:18" ht="14.4" x14ac:dyDescent="0.3">
      <c r="A292" s="8" t="s">
        <v>1258</v>
      </c>
      <c r="B292" s="9">
        <v>2017</v>
      </c>
      <c r="C292" s="8" t="str">
        <f>LEFT(B292,3)</f>
        <v>201</v>
      </c>
      <c r="D292" s="8" t="s">
        <v>49</v>
      </c>
      <c r="E292" s="8" t="s">
        <v>38</v>
      </c>
      <c r="F292" s="8" t="s">
        <v>1259</v>
      </c>
      <c r="G292" s="8" t="s">
        <v>1260</v>
      </c>
      <c r="H292" s="8" t="s">
        <v>1261</v>
      </c>
      <c r="I292" s="9" t="s">
        <v>259</v>
      </c>
      <c r="J292" s="8" t="s">
        <v>66</v>
      </c>
      <c r="K292" s="9">
        <v>2</v>
      </c>
      <c r="L292" s="10" t="str">
        <f>CONCATENATE(D292,"-",E292)</f>
        <v>New Delhi-FinTech</v>
      </c>
      <c r="M292" s="10" t="str">
        <f ca="1">IFERROR(_xludf.ifs(AND(I292&gt;45000000,OR(D292="Delhi",D292="Banglore",D292="Pune",D292="Mumbai")),"Cat A",AND(I292&gt;4500000,OR(D292="Gurugram",D292="Surat",D292="Jaipur",D292="Hyderabad")),"Cat B"),"Cat C")</f>
        <v>Cat C</v>
      </c>
      <c r="N292" s="10" t="e">
        <f t="array" aca="1" ref="N292" ca="1">_xludf.xlookup(D292,Tier!A:A,Tier!B:B)</f>
        <v>#NAME?</v>
      </c>
      <c r="O292" s="7" t="str">
        <f>CONCATENATE(D292," -",E292)</f>
        <v>New Delhi -FinTech</v>
      </c>
      <c r="P292" s="7" t="str">
        <f>LEFT(B292,3)</f>
        <v>201</v>
      </c>
      <c r="Q292" s="7" t="str">
        <f>IF(AND(I292&gt;4500000,OR(D292="BANGALORE",D292="PUNE",D292="MUMBAI",D292="DELHI")),"CAT A",IF(AND(I292&gt;450000,OR(D292="GURUGRAM",D292="SURAT",D292="JAIPUR",D292="HYDERABAD",)),"CAT B","CAT C"))</f>
        <v>CAT C</v>
      </c>
      <c r="R292" s="7" t="str">
        <f>_xlfn.XLOOKUP('Indian Startups'!D290,Tier!A:A,Tier!B:B)</f>
        <v>Tier 1</v>
      </c>
    </row>
    <row r="293" spans="1:18" ht="14.4" x14ac:dyDescent="0.3">
      <c r="A293" s="8" t="s">
        <v>1262</v>
      </c>
      <c r="B293" s="9">
        <v>2016</v>
      </c>
      <c r="C293" s="8" t="str">
        <f>LEFT(B293,3)</f>
        <v>201</v>
      </c>
      <c r="D293" s="8" t="s">
        <v>49</v>
      </c>
      <c r="E293" s="8" t="s">
        <v>38</v>
      </c>
      <c r="F293" s="8" t="s">
        <v>1263</v>
      </c>
      <c r="G293" s="8" t="s">
        <v>1264</v>
      </c>
      <c r="H293" s="8" t="s">
        <v>1265</v>
      </c>
      <c r="I293" s="9" t="s">
        <v>259</v>
      </c>
      <c r="J293" s="8" t="s">
        <v>66</v>
      </c>
      <c r="K293" s="9">
        <v>2</v>
      </c>
      <c r="L293" s="10" t="str">
        <f>CONCATENATE(D293,"-",E293)</f>
        <v>New Delhi-FinTech</v>
      </c>
      <c r="M293" s="10" t="str">
        <f ca="1">IFERROR(_xludf.ifs(AND(I293&gt;45000000,OR(D293="Delhi",D293="Banglore",D293="Pune",D293="Mumbai")),"Cat A",AND(I293&gt;4500000,OR(D293="Gurugram",D293="Surat",D293="Jaipur",D293="Hyderabad")),"Cat B"),"Cat C")</f>
        <v>Cat C</v>
      </c>
      <c r="N293" s="10" t="e">
        <f t="array" aca="1" ref="N293" ca="1">_xludf.xlookup(D293,Tier!A:A,Tier!B:B)</f>
        <v>#NAME?</v>
      </c>
      <c r="O293" s="7" t="str">
        <f>CONCATENATE(D293," -",E293)</f>
        <v>New Delhi -FinTech</v>
      </c>
      <c r="P293" s="7" t="str">
        <f>LEFT(B293,3)</f>
        <v>201</v>
      </c>
      <c r="Q293" s="7" t="str">
        <f>IF(AND(I293&gt;4500000,OR(D293="BANGALORE",D293="PUNE",D293="MUMBAI",D293="DELHI")),"CAT A",IF(AND(I293&gt;450000,OR(D293="GURUGRAM",D293="SURAT",D293="JAIPUR",D293="HYDERABAD",)),"CAT B","CAT C"))</f>
        <v>CAT C</v>
      </c>
      <c r="R293" s="7" t="str">
        <f>_xlfn.XLOOKUP('Indian Startups'!D291,Tier!A:A,Tier!B:B)</f>
        <v>Tier 1</v>
      </c>
    </row>
    <row r="294" spans="1:18" ht="14.4" x14ac:dyDescent="0.3">
      <c r="A294" s="8" t="s">
        <v>1266</v>
      </c>
      <c r="B294" s="9">
        <v>2015</v>
      </c>
      <c r="C294" s="8" t="str">
        <f>LEFT(B294,3)</f>
        <v>201</v>
      </c>
      <c r="D294" s="8" t="s">
        <v>12</v>
      </c>
      <c r="E294" s="8" t="s">
        <v>690</v>
      </c>
      <c r="F294" s="8" t="s">
        <v>1267</v>
      </c>
      <c r="G294" s="8" t="s">
        <v>1268</v>
      </c>
      <c r="H294" s="8" t="s">
        <v>1269</v>
      </c>
      <c r="I294" s="9" t="s">
        <v>259</v>
      </c>
      <c r="J294" s="8"/>
      <c r="K294" s="9">
        <v>1</v>
      </c>
      <c r="L294" s="10" t="str">
        <f>CONCATENATE(D294,"-",E294)</f>
        <v>Mumbai-Hospitality</v>
      </c>
      <c r="M294" s="10" t="str">
        <f ca="1">IFERROR(_xludf.ifs(AND(I294&gt;45000000,OR(D294="Delhi",D294="Banglore",D294="Pune",D294="Mumbai")),"Cat A",AND(I294&gt;4500000,OR(D294="Gurugram",D294="Surat",D294="Jaipur",D294="Hyderabad")),"Cat B"),"Cat C")</f>
        <v>Cat C</v>
      </c>
      <c r="N294" s="10" t="e">
        <f t="array" aca="1" ref="N294" ca="1">_xludf.xlookup(D294,Tier!A:A,Tier!B:B)</f>
        <v>#NAME?</v>
      </c>
      <c r="O294" s="7" t="str">
        <f>CONCATENATE(D294," -",E294)</f>
        <v>Mumbai -Hospitality</v>
      </c>
      <c r="P294" s="7" t="str">
        <f>LEFT(B294,3)</f>
        <v>201</v>
      </c>
      <c r="Q294" s="7" t="str">
        <f>IF(AND(I294&gt;4500000,OR(D294="BANGALORE",D294="PUNE",D294="MUMBAI",D294="DELHI")),"CAT A",IF(AND(I294&gt;450000,OR(D294="GURUGRAM",D294="SURAT",D294="JAIPUR",D294="HYDERABAD",)),"CAT B","CAT C"))</f>
        <v>CAT A</v>
      </c>
      <c r="R294" s="7" t="str">
        <f>_xlfn.XLOOKUP('Indian Startups'!D292,Tier!A:A,Tier!B:B)</f>
        <v>Tier 1</v>
      </c>
    </row>
    <row r="295" spans="1:18" ht="14.4" x14ac:dyDescent="0.3">
      <c r="A295" s="8" t="s">
        <v>1270</v>
      </c>
      <c r="B295" s="9">
        <v>2015</v>
      </c>
      <c r="C295" s="8" t="str">
        <f>LEFT(B295,3)</f>
        <v>201</v>
      </c>
      <c r="D295" s="8" t="s">
        <v>49</v>
      </c>
      <c r="E295" s="8" t="s">
        <v>115</v>
      </c>
      <c r="F295" s="8" t="s">
        <v>1271</v>
      </c>
      <c r="G295" s="8" t="s">
        <v>1272</v>
      </c>
      <c r="H295" s="8" t="s">
        <v>1273</v>
      </c>
      <c r="I295" s="9" t="s">
        <v>259</v>
      </c>
      <c r="J295" s="8" t="s">
        <v>260</v>
      </c>
      <c r="K295" s="9">
        <v>1</v>
      </c>
      <c r="L295" s="10" t="str">
        <f>CONCATENATE(D295,"-",E295)</f>
        <v>New Delhi-EdTech</v>
      </c>
      <c r="M295" s="10" t="str">
        <f ca="1">IFERROR(_xludf.ifs(AND(I295&gt;45000000,OR(D295="Delhi",D295="Banglore",D295="Pune",D295="Mumbai")),"Cat A",AND(I295&gt;4500000,OR(D295="Gurugram",D295="Surat",D295="Jaipur",D295="Hyderabad")),"Cat B"),"Cat C")</f>
        <v>Cat C</v>
      </c>
      <c r="N295" s="10" t="e">
        <f t="array" aca="1" ref="N295" ca="1">_xludf.xlookup(D295,Tier!A:A,Tier!B:B)</f>
        <v>#NAME?</v>
      </c>
      <c r="O295" s="7" t="str">
        <f>CONCATENATE(D295," -",E295)</f>
        <v>New Delhi -EdTech</v>
      </c>
      <c r="P295" s="7" t="str">
        <f>LEFT(B295,3)</f>
        <v>201</v>
      </c>
      <c r="Q295" s="7" t="str">
        <f>IF(AND(I295&gt;4500000,OR(D295="BANGALORE",D295="PUNE",D295="MUMBAI",D295="DELHI")),"CAT A",IF(AND(I295&gt;450000,OR(D295="GURUGRAM",D295="SURAT",D295="JAIPUR",D295="HYDERABAD",)),"CAT B","CAT C"))</f>
        <v>CAT C</v>
      </c>
      <c r="R295" s="7" t="str">
        <f>_xlfn.XLOOKUP('Indian Startups'!D293,Tier!A:A,Tier!B:B)</f>
        <v>Tier 1</v>
      </c>
    </row>
    <row r="296" spans="1:18" ht="14.4" x14ac:dyDescent="0.3">
      <c r="A296" s="8" t="s">
        <v>1274</v>
      </c>
      <c r="B296" s="9">
        <v>2011</v>
      </c>
      <c r="C296" s="8" t="str">
        <f>LEFT(B296,3)</f>
        <v>201</v>
      </c>
      <c r="D296" s="8" t="s">
        <v>356</v>
      </c>
      <c r="E296" s="8" t="s">
        <v>1275</v>
      </c>
      <c r="F296" s="8" t="s">
        <v>1276</v>
      </c>
      <c r="G296" s="8" t="s">
        <v>1277</v>
      </c>
      <c r="H296" s="8" t="s">
        <v>1278</v>
      </c>
      <c r="I296" s="9" t="s">
        <v>259</v>
      </c>
      <c r="J296" s="8"/>
      <c r="K296" s="9">
        <v>1</v>
      </c>
      <c r="L296" s="10" t="str">
        <f>CONCATENATE(D296,"-",E296)</f>
        <v>Pune-Food and Beverages</v>
      </c>
      <c r="M296" s="10" t="str">
        <f ca="1">IFERROR(_xludf.ifs(AND(I296&gt;45000000,OR(D296="Delhi",D296="Banglore",D296="Pune",D296="Mumbai")),"Cat A",AND(I296&gt;4500000,OR(D296="Gurugram",D296="Surat",D296="Jaipur",D296="Hyderabad")),"Cat B"),"Cat C")</f>
        <v>Cat C</v>
      </c>
      <c r="N296" s="10" t="e">
        <f t="array" aca="1" ref="N296" ca="1">_xludf.xlookup(D296,Tier!A:A,Tier!B:B)</f>
        <v>#NAME?</v>
      </c>
      <c r="O296" s="7" t="str">
        <f>CONCATENATE(D296," -",E296)</f>
        <v>Pune -Food and Beverages</v>
      </c>
      <c r="P296" s="7" t="str">
        <f>LEFT(B296,3)</f>
        <v>201</v>
      </c>
      <c r="Q296" s="7" t="str">
        <f>IF(AND(I296&gt;4500000,OR(D296="BANGALORE",D296="PUNE",D296="MUMBAI",D296="DELHI")),"CAT A",IF(AND(I296&gt;450000,OR(D296="GURUGRAM",D296="SURAT",D296="JAIPUR",D296="HYDERABAD",)),"CAT B","CAT C"))</f>
        <v>CAT A</v>
      </c>
      <c r="R296" s="7" t="str">
        <f>_xlfn.XLOOKUP('Indian Startups'!D294,Tier!A:A,Tier!B:B)</f>
        <v>Tier 1</v>
      </c>
    </row>
    <row r="297" spans="1:18" ht="14.4" x14ac:dyDescent="0.3">
      <c r="A297" s="8" t="s">
        <v>1279</v>
      </c>
      <c r="B297" s="9">
        <v>2018</v>
      </c>
      <c r="C297" s="8" t="str">
        <f>LEFT(B297,3)</f>
        <v>201</v>
      </c>
      <c r="D297" s="8" t="s">
        <v>19</v>
      </c>
      <c r="E297" s="8" t="s">
        <v>1280</v>
      </c>
      <c r="F297" s="8" t="s">
        <v>1281</v>
      </c>
      <c r="G297" s="8" t="s">
        <v>1282</v>
      </c>
      <c r="H297" s="8" t="s">
        <v>1283</v>
      </c>
      <c r="I297" s="9" t="s">
        <v>259</v>
      </c>
      <c r="J297" s="8" t="s">
        <v>17</v>
      </c>
      <c r="K297" s="9">
        <v>1</v>
      </c>
      <c r="L297" s="10" t="str">
        <f>CONCATENATE(D297,"-",E297)</f>
        <v>Bangalore-Vehicle repair startup</v>
      </c>
      <c r="M297" s="10" t="str">
        <f ca="1">IFERROR(_xludf.ifs(AND(I297&gt;45000000,OR(D297="Delhi",D297="Banglore",D297="Pune",D297="Mumbai")),"Cat A",AND(I297&gt;4500000,OR(D297="Gurugram",D297="Surat",D297="Jaipur",D297="Hyderabad")),"Cat B"),"Cat C")</f>
        <v>Cat C</v>
      </c>
      <c r="N297" s="10" t="e">
        <f t="array" aca="1" ref="N297" ca="1">_xludf.xlookup(D297,Tier!A:A,Tier!B:B)</f>
        <v>#NAME?</v>
      </c>
      <c r="O297" s="7" t="str">
        <f>CONCATENATE(D297," -",E297)</f>
        <v>Bangalore -Vehicle repair startup</v>
      </c>
      <c r="P297" s="7" t="str">
        <f>LEFT(B297,3)</f>
        <v>201</v>
      </c>
      <c r="Q297" s="7" t="str">
        <f>IF(AND(I297&gt;4500000,OR(D297="BANGALORE",D297="PUNE",D297="MUMBAI",D297="DELHI")),"CAT A",IF(AND(I297&gt;450000,OR(D297="GURUGRAM",D297="SURAT",D297="JAIPUR",D297="HYDERABAD",)),"CAT B","CAT C"))</f>
        <v>CAT A</v>
      </c>
      <c r="R297" s="7" t="str">
        <f>_xlfn.XLOOKUP('Indian Startups'!D295,Tier!A:A,Tier!B:B)</f>
        <v>Tier 1</v>
      </c>
    </row>
    <row r="298" spans="1:18" ht="14.4" x14ac:dyDescent="0.3">
      <c r="A298" s="8" t="s">
        <v>1284</v>
      </c>
      <c r="B298" s="9">
        <v>2018</v>
      </c>
      <c r="C298" s="8" t="str">
        <f>LEFT(B298,3)</f>
        <v>201</v>
      </c>
      <c r="D298" s="8" t="s">
        <v>19</v>
      </c>
      <c r="E298" s="8" t="s">
        <v>1285</v>
      </c>
      <c r="F298" s="8" t="s">
        <v>1286</v>
      </c>
      <c r="G298" s="8" t="s">
        <v>1287</v>
      </c>
      <c r="H298" s="8" t="s">
        <v>971</v>
      </c>
      <c r="I298" s="9" t="s">
        <v>259</v>
      </c>
      <c r="J298" s="8"/>
      <c r="K298" s="9">
        <v>1</v>
      </c>
      <c r="L298" s="10" t="str">
        <f>CONCATENATE(D298,"-",E298)</f>
        <v>Bangalore-Pollution control equiptment</v>
      </c>
      <c r="M298" s="10" t="str">
        <f ca="1">IFERROR(_xludf.ifs(AND(I298&gt;45000000,OR(D298="Delhi",D298="Banglore",D298="Pune",D298="Mumbai")),"Cat A",AND(I298&gt;4500000,OR(D298="Gurugram",D298="Surat",D298="Jaipur",D298="Hyderabad")),"Cat B"),"Cat C")</f>
        <v>Cat C</v>
      </c>
      <c r="N298" s="10" t="e">
        <f t="array" aca="1" ref="N298" ca="1">_xludf.xlookup(D298,Tier!A:A,Tier!B:B)</f>
        <v>#NAME?</v>
      </c>
      <c r="O298" s="7" t="str">
        <f>CONCATENATE(D298," -",E298)</f>
        <v>Bangalore -Pollution control equiptment</v>
      </c>
      <c r="P298" s="7" t="str">
        <f>LEFT(B298,3)</f>
        <v>201</v>
      </c>
      <c r="Q298" s="7" t="str">
        <f>IF(AND(I298&gt;4500000,OR(D298="BANGALORE",D298="PUNE",D298="MUMBAI",D298="DELHI")),"CAT A",IF(AND(I298&gt;450000,OR(D298="GURUGRAM",D298="SURAT",D298="JAIPUR",D298="HYDERABAD",)),"CAT B","CAT C"))</f>
        <v>CAT A</v>
      </c>
      <c r="R298" s="7" t="str">
        <f>_xlfn.XLOOKUP('Indian Startups'!D296,Tier!A:A,Tier!B:B)</f>
        <v>Tier 1</v>
      </c>
    </row>
    <row r="299" spans="1:18" ht="14.4" x14ac:dyDescent="0.3">
      <c r="A299" s="8" t="s">
        <v>3133</v>
      </c>
      <c r="B299" s="9">
        <v>2016</v>
      </c>
      <c r="C299" s="8" t="str">
        <f>LEFT(B299,3)</f>
        <v>201</v>
      </c>
      <c r="D299" s="8" t="s">
        <v>3096</v>
      </c>
      <c r="E299" s="8" t="s">
        <v>115</v>
      </c>
      <c r="F299" s="8" t="s">
        <v>3134</v>
      </c>
      <c r="G299" s="8" t="s">
        <v>3135</v>
      </c>
      <c r="H299" s="8"/>
      <c r="I299" s="9" t="s">
        <v>259</v>
      </c>
      <c r="J299" s="8"/>
      <c r="K299" s="9">
        <v>4</v>
      </c>
      <c r="L299" s="10" t="str">
        <f>CONCATENATE(D299,"-",E299)</f>
        <v>Ahmadabad-EdTech</v>
      </c>
      <c r="M299" s="10" t="str">
        <f ca="1">IFERROR(_xludf.ifs(AND(I299&gt;45000000,OR(D299="Delhi",D299="Banglore",D299="Pune",D299="Mumbai")),"Cat A",AND(I299&gt;4500000,OR(D299="Gurugram",D299="Surat",D299="Jaipur",D299="Hyderabad")),"Cat B"),"Cat C")</f>
        <v>Cat C</v>
      </c>
      <c r="N299" s="10" t="e">
        <f t="array" aca="1" ref="N299" ca="1">_xludf.xlookup(D299,Tier!A:A,Tier!B:B)</f>
        <v>#NAME?</v>
      </c>
      <c r="O299" s="7" t="str">
        <f>CONCATENATE(D299," -",E299)</f>
        <v>Ahmadabad -EdTech</v>
      </c>
      <c r="P299" s="7" t="str">
        <f>LEFT(B299,3)</f>
        <v>201</v>
      </c>
      <c r="Q299" s="7" t="str">
        <f>IF(AND(I299&gt;4500000,OR(D299="BANGALORE",D299="PUNE",D299="MUMBAI",D299="DELHI")),"CAT A",IF(AND(I299&gt;450000,OR(D299="GURUGRAM",D299="SURAT",D299="JAIPUR",D299="HYDERABAD",)),"CAT B","CAT C"))</f>
        <v>CAT C</v>
      </c>
      <c r="R299" s="7" t="str">
        <f>_xlfn.XLOOKUP('Indian Startups'!D861,Tier!A:A,Tier!B:B)</f>
        <v>Tier 1</v>
      </c>
    </row>
    <row r="300" spans="1:18" ht="14.4" x14ac:dyDescent="0.3">
      <c r="A300" s="8" t="s">
        <v>1288</v>
      </c>
      <c r="B300" s="9">
        <v>2019</v>
      </c>
      <c r="C300" s="8" t="str">
        <f>LEFT(B300,3)</f>
        <v>201</v>
      </c>
      <c r="D300" s="8" t="s">
        <v>19</v>
      </c>
      <c r="E300" s="8" t="s">
        <v>38</v>
      </c>
      <c r="F300" s="8" t="s">
        <v>1289</v>
      </c>
      <c r="G300" s="8" t="s">
        <v>1290</v>
      </c>
      <c r="H300" s="8"/>
      <c r="I300" s="9" t="s">
        <v>1291</v>
      </c>
      <c r="J300" s="8"/>
      <c r="K300" s="9">
        <v>2</v>
      </c>
      <c r="L300" s="10" t="str">
        <f>CONCATENATE(D300,"-",E300)</f>
        <v>Bangalore-FinTech</v>
      </c>
      <c r="M300" s="10" t="str">
        <f ca="1">IFERROR(_xludf.ifs(AND(I300&gt;45000000,OR(D300="Delhi",D300="Banglore",D300="Pune",D300="Mumbai")),"Cat A",AND(I300&gt;4500000,OR(D300="Gurugram",D300="Surat",D300="Jaipur",D300="Hyderabad")),"Cat B"),"Cat C")</f>
        <v>Cat C</v>
      </c>
      <c r="N300" s="10" t="e">
        <f t="array" aca="1" ref="N300" ca="1">_xludf.xlookup(D300,Tier!A:A,Tier!B:B)</f>
        <v>#NAME?</v>
      </c>
      <c r="O300" s="7" t="str">
        <f>CONCATENATE(D300," -",E300)</f>
        <v>Bangalore -FinTech</v>
      </c>
      <c r="P300" s="7" t="str">
        <f>LEFT(B300,3)</f>
        <v>201</v>
      </c>
      <c r="Q300" s="7" t="str">
        <f>IF(AND(I300&gt;4500000,OR(D300="BANGALORE",D300="PUNE",D300="MUMBAI",D300="DELHI")),"CAT A",IF(AND(I300&gt;450000,OR(D300="GURUGRAM",D300="SURAT",D300="JAIPUR",D300="HYDERABAD",)),"CAT B","CAT C"))</f>
        <v>CAT A</v>
      </c>
      <c r="R300" s="7" t="str">
        <f>_xlfn.XLOOKUP('Indian Startups'!D297,Tier!A:A,Tier!B:B)</f>
        <v>Tier 1</v>
      </c>
    </row>
    <row r="301" spans="1:18" ht="14.4" x14ac:dyDescent="0.3">
      <c r="A301" s="8" t="s">
        <v>1293</v>
      </c>
      <c r="B301" s="9">
        <v>2016</v>
      </c>
      <c r="C301" s="8" t="str">
        <f>LEFT(B301,3)</f>
        <v>201</v>
      </c>
      <c r="D301" s="8" t="s">
        <v>19</v>
      </c>
      <c r="E301" s="8" t="s">
        <v>115</v>
      </c>
      <c r="F301" s="8" t="s">
        <v>1294</v>
      </c>
      <c r="G301" s="8" t="s">
        <v>1295</v>
      </c>
      <c r="H301" s="8" t="s">
        <v>1296</v>
      </c>
      <c r="I301" s="9" t="s">
        <v>1297</v>
      </c>
      <c r="J301" s="8" t="s">
        <v>114</v>
      </c>
      <c r="K301" s="9">
        <v>4</v>
      </c>
      <c r="L301" s="10" t="str">
        <f>CONCATENATE(D301,"-",E301)</f>
        <v>Bangalore-EdTech</v>
      </c>
      <c r="M301" s="10" t="str">
        <f ca="1">IFERROR(_xludf.ifs(AND(I301&gt;45000000,OR(D301="Delhi",D301="Banglore",D301="Pune",D301="Mumbai")),"Cat A",AND(I301&gt;4500000,OR(D301="Gurugram",D301="Surat",D301="Jaipur",D301="Hyderabad")),"Cat B"),"Cat C")</f>
        <v>Cat C</v>
      </c>
      <c r="N301" s="10" t="e">
        <f t="array" aca="1" ref="N301" ca="1">_xludf.xlookup(D301,Tier!A:A,Tier!B:B)</f>
        <v>#NAME?</v>
      </c>
      <c r="O301" s="7" t="str">
        <f>CONCATENATE(D301," -",E301)</f>
        <v>Bangalore -EdTech</v>
      </c>
      <c r="P301" s="7" t="str">
        <f>LEFT(B301,3)</f>
        <v>201</v>
      </c>
      <c r="Q301" s="7" t="str">
        <f>IF(AND(I301&gt;4500000,OR(D301="BANGALORE",D301="PUNE",D301="MUMBAI",D301="DELHI")),"CAT A",IF(AND(I301&gt;450000,OR(D301="GURUGRAM",D301="SURAT",D301="JAIPUR",D301="HYDERABAD",)),"CAT B","CAT C"))</f>
        <v>CAT A</v>
      </c>
      <c r="R301" s="7" t="str">
        <f>_xlfn.XLOOKUP('Indian Startups'!D300,Tier!A:A,Tier!B:B)</f>
        <v>Tier 1</v>
      </c>
    </row>
    <row r="302" spans="1:18" ht="14.4" x14ac:dyDescent="0.3">
      <c r="A302" s="8" t="s">
        <v>1298</v>
      </c>
      <c r="B302" s="9">
        <v>2019</v>
      </c>
      <c r="C302" s="8" t="str">
        <f>LEFT(B302,3)</f>
        <v>201</v>
      </c>
      <c r="D302" s="8" t="s">
        <v>19</v>
      </c>
      <c r="E302" s="8" t="s">
        <v>38</v>
      </c>
      <c r="F302" s="8" t="s">
        <v>1299</v>
      </c>
      <c r="G302" s="8" t="s">
        <v>1300</v>
      </c>
      <c r="H302" s="8" t="s">
        <v>885</v>
      </c>
      <c r="I302" s="9" t="s">
        <v>1297</v>
      </c>
      <c r="J302" s="8" t="s">
        <v>114</v>
      </c>
      <c r="K302" s="9">
        <v>3</v>
      </c>
      <c r="L302" s="10" t="str">
        <f>CONCATENATE(D302,"-",E302)</f>
        <v>Bangalore-FinTech</v>
      </c>
      <c r="M302" s="10" t="str">
        <f ca="1">IFERROR(_xludf.ifs(AND(I302&gt;45000000,OR(D302="Delhi",D302="Banglore",D302="Pune",D302="Mumbai")),"Cat A",AND(I302&gt;4500000,OR(D302="Gurugram",D302="Surat",D302="Jaipur",D302="Hyderabad")),"Cat B"),"Cat C")</f>
        <v>Cat C</v>
      </c>
      <c r="N302" s="10" t="e">
        <f t="array" aca="1" ref="N302" ca="1">_xludf.xlookup(D302,Tier!A:A,Tier!B:B)</f>
        <v>#NAME?</v>
      </c>
      <c r="O302" s="7" t="str">
        <f>CONCATENATE(D302," -",E302)</f>
        <v>Bangalore -FinTech</v>
      </c>
      <c r="P302" s="7" t="str">
        <f>LEFT(B302,3)</f>
        <v>201</v>
      </c>
      <c r="Q302" s="7" t="str">
        <f>IF(AND(I302&gt;4500000,OR(D302="BANGALORE",D302="PUNE",D302="MUMBAI",D302="DELHI")),"CAT A",IF(AND(I302&gt;450000,OR(D302="GURUGRAM",D302="SURAT",D302="JAIPUR",D302="HYDERABAD",)),"CAT B","CAT C"))</f>
        <v>CAT A</v>
      </c>
      <c r="R302" s="7" t="str">
        <f>_xlfn.XLOOKUP('Indian Startups'!D301,Tier!A:A,Tier!B:B)</f>
        <v>Tier 1</v>
      </c>
    </row>
    <row r="303" spans="1:18" ht="14.4" x14ac:dyDescent="0.3">
      <c r="A303" s="8" t="s">
        <v>1301</v>
      </c>
      <c r="B303" s="9">
        <v>2017</v>
      </c>
      <c r="C303" s="8" t="str">
        <f>LEFT(B303,3)</f>
        <v>201</v>
      </c>
      <c r="D303" s="8" t="s">
        <v>19</v>
      </c>
      <c r="E303" s="8" t="s">
        <v>570</v>
      </c>
      <c r="F303" s="8" t="s">
        <v>1302</v>
      </c>
      <c r="G303" s="8" t="s">
        <v>1303</v>
      </c>
      <c r="H303" s="8" t="s">
        <v>1304</v>
      </c>
      <c r="I303" s="9" t="s">
        <v>1305</v>
      </c>
      <c r="J303" s="8"/>
      <c r="K303" s="9">
        <v>1</v>
      </c>
      <c r="L303" s="10" t="str">
        <f>CONCATENATE(D303,"-",E303)</f>
        <v>Bangalore-Health care</v>
      </c>
      <c r="M303" s="10" t="str">
        <f ca="1">IFERROR(_xludf.ifs(AND(I303&gt;45000000,OR(D303="Delhi",D303="Banglore",D303="Pune",D303="Mumbai")),"Cat A",AND(I303&gt;4500000,OR(D303="Gurugram",D303="Surat",D303="Jaipur",D303="Hyderabad")),"Cat B"),"Cat C")</f>
        <v>Cat C</v>
      </c>
      <c r="N303" s="10" t="e">
        <f t="array" aca="1" ref="N303" ca="1">_xludf.xlookup(D303,Tier!A:A,Tier!B:B)</f>
        <v>#NAME?</v>
      </c>
      <c r="O303" s="7" t="str">
        <f>CONCATENATE(D303," -",E303)</f>
        <v>Bangalore -Health care</v>
      </c>
      <c r="P303" s="7" t="str">
        <f>LEFT(B303,3)</f>
        <v>201</v>
      </c>
      <c r="Q303" s="7" t="str">
        <f>IF(AND(I303&gt;4500000,OR(D303="BANGALORE",D303="PUNE",D303="MUMBAI",D303="DELHI")),"CAT A",IF(AND(I303&gt;450000,OR(D303="GURUGRAM",D303="SURAT",D303="JAIPUR",D303="HYDERABAD",)),"CAT B","CAT C"))</f>
        <v>CAT A</v>
      </c>
      <c r="R303" s="7" t="str">
        <f>_xlfn.XLOOKUP('Indian Startups'!D302,Tier!A:A,Tier!B:B)</f>
        <v>Tier 1</v>
      </c>
    </row>
    <row r="304" spans="1:18" ht="14.4" x14ac:dyDescent="0.3">
      <c r="A304" s="8" t="s">
        <v>1306</v>
      </c>
      <c r="B304" s="9">
        <v>2015</v>
      </c>
      <c r="C304" s="8" t="str">
        <f>LEFT(B304,3)</f>
        <v>201</v>
      </c>
      <c r="D304" s="8" t="s">
        <v>49</v>
      </c>
      <c r="E304" s="8" t="s">
        <v>93</v>
      </c>
      <c r="F304" s="8" t="s">
        <v>1307</v>
      </c>
      <c r="G304" s="8" t="s">
        <v>1308</v>
      </c>
      <c r="H304" s="8" t="s">
        <v>1309</v>
      </c>
      <c r="I304" s="9" t="s">
        <v>1310</v>
      </c>
      <c r="J304" s="8" t="s">
        <v>409</v>
      </c>
      <c r="K304" s="9">
        <v>4</v>
      </c>
      <c r="L304" s="10" t="str">
        <f>CONCATENATE(D304,"-",E304)</f>
        <v>New Delhi-Food &amp; Beverages</v>
      </c>
      <c r="M304" s="10" t="str">
        <f ca="1">IFERROR(_xludf.ifs(AND(I304&gt;45000000,OR(D304="Delhi",D304="Banglore",D304="Pune",D304="Mumbai")),"Cat A",AND(I304&gt;4500000,OR(D304="Gurugram",D304="Surat",D304="Jaipur",D304="Hyderabad")),"Cat B"),"Cat C")</f>
        <v>Cat C</v>
      </c>
      <c r="N304" s="10" t="e">
        <f t="array" aca="1" ref="N304" ca="1">_xludf.xlookup(D304,Tier!A:A,Tier!B:B)</f>
        <v>#NAME?</v>
      </c>
      <c r="O304" s="7" t="str">
        <f>CONCATENATE(D304," -",E304)</f>
        <v>New Delhi -Food &amp; Beverages</v>
      </c>
      <c r="P304" s="7" t="str">
        <f>LEFT(B304,3)</f>
        <v>201</v>
      </c>
      <c r="Q304" s="7" t="str">
        <f>IF(AND(I304&gt;4500000,OR(D304="BANGALORE",D304="PUNE",D304="MUMBAI",D304="DELHI")),"CAT A",IF(AND(I304&gt;450000,OR(D304="GURUGRAM",D304="SURAT",D304="JAIPUR",D304="HYDERABAD",)),"CAT B","CAT C"))</f>
        <v>CAT C</v>
      </c>
      <c r="R304" s="7" t="str">
        <f>_xlfn.XLOOKUP('Indian Startups'!D303,Tier!A:A,Tier!B:B)</f>
        <v>Tier 1</v>
      </c>
    </row>
    <row r="305" spans="1:18" ht="14.4" x14ac:dyDescent="0.3">
      <c r="A305" s="8" t="s">
        <v>1311</v>
      </c>
      <c r="B305" s="9">
        <v>2017</v>
      </c>
      <c r="C305" s="8" t="str">
        <f>LEFT(B305,3)</f>
        <v>201</v>
      </c>
      <c r="D305" s="8" t="s">
        <v>12</v>
      </c>
      <c r="E305" s="8" t="s">
        <v>31</v>
      </c>
      <c r="F305" s="8" t="s">
        <v>1312</v>
      </c>
      <c r="G305" s="8" t="s">
        <v>1313</v>
      </c>
      <c r="H305" s="8" t="s">
        <v>1314</v>
      </c>
      <c r="I305" s="9" t="s">
        <v>91</v>
      </c>
      <c r="J305" s="8" t="s">
        <v>155</v>
      </c>
      <c r="K305" s="9">
        <v>5</v>
      </c>
      <c r="L305" s="10" t="str">
        <f>CONCATENATE(D305,"-",E305)</f>
        <v>Mumbai-Renewable Energy</v>
      </c>
      <c r="M305" s="10" t="str">
        <f ca="1">IFERROR(_xludf.ifs(AND(I305&gt;45000000,OR(D305="Delhi",D305="Banglore",D305="Pune",D305="Mumbai")),"Cat A",AND(I305&gt;4500000,OR(D305="Gurugram",D305="Surat",D305="Jaipur",D305="Hyderabad")),"Cat B"),"Cat C")</f>
        <v>Cat C</v>
      </c>
      <c r="N305" s="10" t="e">
        <f t="array" aca="1" ref="N305" ca="1">_xludf.xlookup(D305,Tier!A:A,Tier!B:B)</f>
        <v>#NAME?</v>
      </c>
      <c r="O305" s="7" t="str">
        <f>CONCATENATE(D305," -",E305)</f>
        <v>Mumbai -Renewable Energy</v>
      </c>
      <c r="P305" s="7" t="str">
        <f>LEFT(B305,3)</f>
        <v>201</v>
      </c>
      <c r="Q305" s="7" t="str">
        <f>IF(AND(I305&gt;4500000,OR(D305="BANGALORE",D305="PUNE",D305="MUMBAI",D305="DELHI")),"CAT A",IF(AND(I305&gt;450000,OR(D305="GURUGRAM",D305="SURAT",D305="JAIPUR",D305="HYDERABAD",)),"CAT B","CAT C"))</f>
        <v>CAT A</v>
      </c>
      <c r="R305" s="7" t="str">
        <f>_xlfn.XLOOKUP('Indian Startups'!D304,Tier!A:A,Tier!B:B)</f>
        <v>Tier 1</v>
      </c>
    </row>
    <row r="306" spans="1:18" ht="14.4" x14ac:dyDescent="0.3">
      <c r="A306" s="8" t="s">
        <v>1315</v>
      </c>
      <c r="B306" s="9">
        <v>2019</v>
      </c>
      <c r="C306" s="8" t="str">
        <f>LEFT(B306,3)</f>
        <v>201</v>
      </c>
      <c r="D306" s="8" t="s">
        <v>19</v>
      </c>
      <c r="E306" s="8" t="s">
        <v>411</v>
      </c>
      <c r="F306" s="8" t="s">
        <v>1316</v>
      </c>
      <c r="G306" s="8" t="s">
        <v>1317</v>
      </c>
      <c r="H306" s="8" t="s">
        <v>1318</v>
      </c>
      <c r="I306" s="9" t="s">
        <v>91</v>
      </c>
      <c r="J306" s="8" t="s">
        <v>155</v>
      </c>
      <c r="K306" s="9">
        <v>5</v>
      </c>
      <c r="L306" s="10" t="str">
        <f>CONCATENATE(D306,"-",E306)</f>
        <v>Bangalore-HealthCare</v>
      </c>
      <c r="M306" s="10" t="str">
        <f ca="1">IFERROR(_xludf.ifs(AND(I306&gt;45000000,OR(D306="Delhi",D306="Banglore",D306="Pune",D306="Mumbai")),"Cat A",AND(I306&gt;4500000,OR(D306="Gurugram",D306="Surat",D306="Jaipur",D306="Hyderabad")),"Cat B"),"Cat C")</f>
        <v>Cat C</v>
      </c>
      <c r="N306" s="10" t="e">
        <f t="array" aca="1" ref="N306" ca="1">_xludf.xlookup(D306,Tier!A:A,Tier!B:B)</f>
        <v>#NAME?</v>
      </c>
      <c r="O306" s="7" t="str">
        <f>CONCATENATE(D306," -",E306)</f>
        <v>Bangalore -HealthCare</v>
      </c>
      <c r="P306" s="7" t="str">
        <f>LEFT(B306,3)</f>
        <v>201</v>
      </c>
      <c r="Q306" s="7" t="str">
        <f>IF(AND(I306&gt;4500000,OR(D306="BANGALORE",D306="PUNE",D306="MUMBAI",D306="DELHI")),"CAT A",IF(AND(I306&gt;450000,OR(D306="GURUGRAM",D306="SURAT",D306="JAIPUR",D306="HYDERABAD",)),"CAT B","CAT C"))</f>
        <v>CAT A</v>
      </c>
      <c r="R306" s="7" t="str">
        <f>_xlfn.XLOOKUP('Indian Startups'!D305,Tier!A:A,Tier!B:B)</f>
        <v>Tier 1</v>
      </c>
    </row>
    <row r="307" spans="1:18" ht="14.4" x14ac:dyDescent="0.3">
      <c r="A307" s="8" t="s">
        <v>1319</v>
      </c>
      <c r="B307" s="9">
        <v>2015</v>
      </c>
      <c r="C307" s="8" t="str">
        <f>LEFT(B307,3)</f>
        <v>201</v>
      </c>
      <c r="D307" s="8" t="s">
        <v>162</v>
      </c>
      <c r="E307" s="8" t="s">
        <v>1320</v>
      </c>
      <c r="F307" s="8" t="s">
        <v>1321</v>
      </c>
      <c r="G307" s="8" t="s">
        <v>1322</v>
      </c>
      <c r="H307" s="8" t="s">
        <v>1323</v>
      </c>
      <c r="I307" s="9" t="s">
        <v>91</v>
      </c>
      <c r="J307" s="8"/>
      <c r="K307" s="9">
        <v>1</v>
      </c>
      <c r="L307" s="10" t="str">
        <f>CONCATENATE(D307,"-",E307)</f>
        <v>Hyderabad-HR Tech</v>
      </c>
      <c r="M307" s="10" t="str">
        <f ca="1">IFERROR(_xludf.ifs(AND(I307&gt;45000000,OR(D307="Delhi",D307="Banglore",D307="Pune",D307="Mumbai")),"Cat A",AND(I307&gt;4500000,OR(D307="Gurugram",D307="Surat",D307="Jaipur",D307="Hyderabad")),"Cat B"),"Cat C")</f>
        <v>Cat C</v>
      </c>
      <c r="N307" s="10" t="e">
        <f t="array" aca="1" ref="N307" ca="1">_xludf.xlookup(D307,Tier!A:A,Tier!B:B)</f>
        <v>#NAME?</v>
      </c>
      <c r="O307" s="7" t="str">
        <f>CONCATENATE(D307," -",E307)</f>
        <v>Hyderabad -HR Tech</v>
      </c>
      <c r="P307" s="7" t="str">
        <f>LEFT(B307,3)</f>
        <v>201</v>
      </c>
      <c r="Q307" s="7" t="str">
        <f>IF(AND(I307&gt;4500000,OR(D307="BANGALORE",D307="PUNE",D307="MUMBAI",D307="DELHI")),"CAT A",IF(AND(I307&gt;450000,OR(D307="GURUGRAM",D307="SURAT",D307="JAIPUR",D307="HYDERABAD",)),"CAT B","CAT C"))</f>
        <v>CAT B</v>
      </c>
      <c r="R307" s="7" t="str">
        <f>_xlfn.XLOOKUP('Indian Startups'!D306,Tier!A:A,Tier!B:B)</f>
        <v>Tier 1</v>
      </c>
    </row>
    <row r="308" spans="1:18" ht="14.4" x14ac:dyDescent="0.3">
      <c r="A308" s="8" t="s">
        <v>1324</v>
      </c>
      <c r="B308" s="9">
        <v>2018</v>
      </c>
      <c r="C308" s="8" t="str">
        <f>LEFT(B308,3)</f>
        <v>201</v>
      </c>
      <c r="D308" s="8" t="s">
        <v>12</v>
      </c>
      <c r="E308" s="8" t="s">
        <v>38</v>
      </c>
      <c r="F308" s="8" t="s">
        <v>1325</v>
      </c>
      <c r="G308" s="8" t="s">
        <v>1326</v>
      </c>
      <c r="H308" s="8"/>
      <c r="I308" s="9" t="s">
        <v>1327</v>
      </c>
      <c r="J308" s="8" t="s">
        <v>66</v>
      </c>
      <c r="K308" s="9">
        <v>4</v>
      </c>
      <c r="L308" s="10" t="str">
        <f>CONCATENATE(D308,"-",E308)</f>
        <v>Mumbai-FinTech</v>
      </c>
      <c r="M308" s="10" t="str">
        <f ca="1">IFERROR(_xludf.ifs(AND(I308&gt;45000000,OR(D308="Delhi",D308="Banglore",D308="Pune",D308="Mumbai")),"Cat A",AND(I308&gt;4500000,OR(D308="Gurugram",D308="Surat",D308="Jaipur",D308="Hyderabad")),"Cat B"),"Cat C")</f>
        <v>Cat C</v>
      </c>
      <c r="N308" s="10" t="e">
        <f t="array" aca="1" ref="N308" ca="1">_xludf.xlookup(D308,Tier!A:A,Tier!B:B)</f>
        <v>#NAME?</v>
      </c>
      <c r="O308" s="7" t="str">
        <f>CONCATENATE(D308," -",E308)</f>
        <v>Mumbai -FinTech</v>
      </c>
      <c r="P308" s="7" t="str">
        <f>LEFT(B308,3)</f>
        <v>201</v>
      </c>
      <c r="Q308" s="7" t="str">
        <f>IF(AND(I308&gt;4500000,OR(D308="BANGALORE",D308="PUNE",D308="MUMBAI",D308="DELHI")),"CAT A",IF(AND(I308&gt;450000,OR(D308="GURUGRAM",D308="SURAT",D308="JAIPUR",D308="HYDERABAD",)),"CAT B","CAT C"))</f>
        <v>CAT A</v>
      </c>
      <c r="R308" s="7" t="str">
        <f>_xlfn.XLOOKUP('Indian Startups'!D308,Tier!A:A,Tier!B:B)</f>
        <v>Tier 1</v>
      </c>
    </row>
    <row r="309" spans="1:18" ht="14.4" x14ac:dyDescent="0.3">
      <c r="A309" s="8" t="s">
        <v>1328</v>
      </c>
      <c r="B309" s="9">
        <v>2015</v>
      </c>
      <c r="C309" s="8" t="str">
        <f>LEFT(B309,3)</f>
        <v>201</v>
      </c>
      <c r="D309" s="8" t="s">
        <v>19</v>
      </c>
      <c r="E309" s="8" t="s">
        <v>1275</v>
      </c>
      <c r="F309" s="8" t="s">
        <v>1329</v>
      </c>
      <c r="G309" s="8" t="s">
        <v>1330</v>
      </c>
      <c r="H309" s="8" t="s">
        <v>1331</v>
      </c>
      <c r="I309" s="9" t="s">
        <v>1332</v>
      </c>
      <c r="J309" s="8" t="s">
        <v>1333</v>
      </c>
      <c r="K309" s="9">
        <v>1</v>
      </c>
      <c r="L309" s="10" t="str">
        <f>CONCATENATE(D309,"-",E309)</f>
        <v>Bangalore-Food and Beverages</v>
      </c>
      <c r="M309" s="10" t="str">
        <f ca="1">IFERROR(_xludf.ifs(AND(I309&gt;45000000,OR(D309="Delhi",D309="Banglore",D309="Pune",D309="Mumbai")),"Cat A",AND(I309&gt;4500000,OR(D309="Gurugram",D309="Surat",D309="Jaipur",D309="Hyderabad")),"Cat B"),"Cat C")</f>
        <v>Cat C</v>
      </c>
      <c r="N309" s="10" t="e">
        <f t="array" aca="1" ref="N309" ca="1">_xludf.xlookup(D309,Tier!A:A,Tier!B:B)</f>
        <v>#NAME?</v>
      </c>
      <c r="O309" s="7" t="str">
        <f>CONCATENATE(D309," -",E309)</f>
        <v>Bangalore -Food and Beverages</v>
      </c>
      <c r="P309" s="7" t="str">
        <f>LEFT(B309,3)</f>
        <v>201</v>
      </c>
      <c r="Q309" s="7" t="str">
        <f>IF(AND(I309&gt;4500000,OR(D309="BANGALORE",D309="PUNE",D309="MUMBAI",D309="DELHI")),"CAT A",IF(AND(I309&gt;450000,OR(D309="GURUGRAM",D309="SURAT",D309="JAIPUR",D309="HYDERABAD",)),"CAT B","CAT C"))</f>
        <v>CAT A</v>
      </c>
      <c r="R309" s="7" t="str">
        <f>_xlfn.XLOOKUP('Indian Startups'!D309,Tier!A:A,Tier!B:B)</f>
        <v>Tier 1</v>
      </c>
    </row>
    <row r="310" spans="1:18" ht="14.4" x14ac:dyDescent="0.3">
      <c r="A310" s="8" t="s">
        <v>3137</v>
      </c>
      <c r="B310" s="9">
        <v>2019</v>
      </c>
      <c r="C310" s="8" t="str">
        <f>LEFT(B310,3)</f>
        <v>201</v>
      </c>
      <c r="D310" s="8" t="s">
        <v>3138</v>
      </c>
      <c r="E310" s="8" t="s">
        <v>411</v>
      </c>
      <c r="F310" s="8" t="s">
        <v>3139</v>
      </c>
      <c r="G310" s="8" t="s">
        <v>3140</v>
      </c>
      <c r="H310" s="8" t="s">
        <v>3141</v>
      </c>
      <c r="I310" s="9" t="s">
        <v>3142</v>
      </c>
      <c r="J310" s="8"/>
      <c r="K310" s="9">
        <v>5</v>
      </c>
      <c r="L310" s="10" t="str">
        <f>CONCATENATE(D310,"-",E310)</f>
        <v>Satara-HealthCare</v>
      </c>
      <c r="M310" s="10" t="str">
        <f ca="1">IFERROR(_xludf.ifs(AND(I310&gt;45000000,OR(D310="Delhi",D310="Banglore",D310="Pune",D310="Mumbai")),"Cat A",AND(I310&gt;4500000,OR(D310="Gurugram",D310="Surat",D310="Jaipur",D310="Hyderabad")),"Cat B"),"Cat C")</f>
        <v>Cat C</v>
      </c>
      <c r="N310" s="10" t="e">
        <f t="array" aca="1" ref="N310" ca="1">_xludf.xlookup(D310,Tier!A:A,Tier!B:B)</f>
        <v>#NAME?</v>
      </c>
      <c r="O310" s="7" t="str">
        <f>CONCATENATE(D310," -",E310)</f>
        <v>Satara -HealthCare</v>
      </c>
      <c r="P310" s="7" t="str">
        <f>LEFT(B310,3)</f>
        <v>201</v>
      </c>
      <c r="Q310" s="7" t="str">
        <f>IF(AND(I310&gt;4500000,OR(D310="BANGALORE",D310="PUNE",D310="MUMBAI",D310="DELHI")),"CAT A",IF(AND(I310&gt;450000,OR(D310="GURUGRAM",D310="SURAT",D310="JAIPUR",D310="HYDERABAD",)),"CAT B","CAT C"))</f>
        <v>CAT C</v>
      </c>
      <c r="R310" s="7" t="str">
        <f>_xlfn.XLOOKUP('Indian Startups'!D863,Tier!A:A,Tier!B:B)</f>
        <v>Tier 1</v>
      </c>
    </row>
    <row r="311" spans="1:18" ht="14.4" x14ac:dyDescent="0.3">
      <c r="A311" s="8" t="s">
        <v>1334</v>
      </c>
      <c r="B311" s="9">
        <v>2014</v>
      </c>
      <c r="C311" s="8" t="str">
        <f>LEFT(B311,3)</f>
        <v>201</v>
      </c>
      <c r="D311" s="8" t="s">
        <v>19</v>
      </c>
      <c r="E311" s="8" t="s">
        <v>411</v>
      </c>
      <c r="F311" s="8" t="s">
        <v>1335</v>
      </c>
      <c r="G311" s="8" t="s">
        <v>1336</v>
      </c>
      <c r="H311" s="8" t="s">
        <v>1337</v>
      </c>
      <c r="I311" s="9" t="s">
        <v>1338</v>
      </c>
      <c r="J311" s="8" t="s">
        <v>114</v>
      </c>
      <c r="K311" s="9">
        <v>3</v>
      </c>
      <c r="L311" s="10" t="str">
        <f>CONCATENATE(D311,"-",E311)</f>
        <v>Bangalore-HealthCare</v>
      </c>
      <c r="M311" s="10" t="str">
        <f ca="1">IFERROR(_xludf.ifs(AND(I311&gt;45000000,OR(D311="Delhi",D311="Banglore",D311="Pune",D311="Mumbai")),"Cat A",AND(I311&gt;4500000,OR(D311="Gurugram",D311="Surat",D311="Jaipur",D311="Hyderabad")),"Cat B"),"Cat C")</f>
        <v>Cat C</v>
      </c>
      <c r="N311" s="10" t="e">
        <f t="array" aca="1" ref="N311" ca="1">_xludf.xlookup(D311,Tier!A:A,Tier!B:B)</f>
        <v>#NAME?</v>
      </c>
      <c r="O311" s="7" t="str">
        <f>CONCATENATE(D311," -",E311)</f>
        <v>Bangalore -HealthCare</v>
      </c>
      <c r="P311" s="7" t="str">
        <f>LEFT(B311,3)</f>
        <v>201</v>
      </c>
      <c r="Q311" s="7" t="str">
        <f>IF(AND(I311&gt;4500000,OR(D311="BANGALORE",D311="PUNE",D311="MUMBAI",D311="DELHI")),"CAT A",IF(AND(I311&gt;450000,OR(D311="GURUGRAM",D311="SURAT",D311="JAIPUR",D311="HYDERABAD",)),"CAT B","CAT C"))</f>
        <v>CAT A</v>
      </c>
      <c r="R311" s="7" t="str">
        <f>_xlfn.XLOOKUP('Indian Startups'!D310,Tier!A:A,Tier!B:B)</f>
        <v>Tier 3</v>
      </c>
    </row>
    <row r="312" spans="1:18" ht="14.4" x14ac:dyDescent="0.3">
      <c r="A312" s="8" t="s">
        <v>1339</v>
      </c>
      <c r="B312" s="9">
        <v>2018</v>
      </c>
      <c r="C312" s="8" t="str">
        <f>LEFT(B312,3)</f>
        <v>201</v>
      </c>
      <c r="D312" s="8" t="s">
        <v>19</v>
      </c>
      <c r="E312" s="8" t="s">
        <v>791</v>
      </c>
      <c r="F312" s="8" t="s">
        <v>1340</v>
      </c>
      <c r="G312" s="8" t="s">
        <v>1341</v>
      </c>
      <c r="H312" s="8" t="s">
        <v>1342</v>
      </c>
      <c r="I312" s="9" t="s">
        <v>1343</v>
      </c>
      <c r="J312" s="8"/>
      <c r="K312" s="9">
        <v>4</v>
      </c>
      <c r="L312" s="10" t="str">
        <f>CONCATENATE(D312,"-",E312)</f>
        <v>Bangalore-Social Media</v>
      </c>
      <c r="M312" s="10" t="str">
        <f ca="1">IFERROR(_xludf.ifs(AND(I312&gt;45000000,OR(D312="Delhi",D312="Banglore",D312="Pune",D312="Mumbai")),"Cat A",AND(I312&gt;4500000,OR(D312="Gurugram",D312="Surat",D312="Jaipur",D312="Hyderabad")),"Cat B"),"Cat C")</f>
        <v>Cat C</v>
      </c>
      <c r="N312" s="10" t="e">
        <f t="array" aca="1" ref="N312" ca="1">_xludf.xlookup(D312,Tier!A:A,Tier!B:B)</f>
        <v>#NAME?</v>
      </c>
      <c r="O312" s="7" t="str">
        <f>CONCATENATE(D312," -",E312)</f>
        <v>Bangalore -Social Media</v>
      </c>
      <c r="P312" s="7" t="str">
        <f>LEFT(B312,3)</f>
        <v>201</v>
      </c>
      <c r="Q312" s="7" t="str">
        <f>IF(AND(I312&gt;4500000,OR(D312="BANGALORE",D312="PUNE",D312="MUMBAI",D312="DELHI")),"CAT A",IF(AND(I312&gt;450000,OR(D312="GURUGRAM",D312="SURAT",D312="JAIPUR",D312="HYDERABAD",)),"CAT B","CAT C"))</f>
        <v>CAT A</v>
      </c>
      <c r="R312" s="7" t="str">
        <f>_xlfn.XLOOKUP('Indian Startups'!D311,Tier!A:A,Tier!B:B)</f>
        <v>Tier 1</v>
      </c>
    </row>
    <row r="313" spans="1:18" ht="14.4" x14ac:dyDescent="0.3">
      <c r="A313" s="8" t="s">
        <v>1344</v>
      </c>
      <c r="B313" s="9">
        <v>2016</v>
      </c>
      <c r="C313" s="8" t="str">
        <f>LEFT(B313,3)</f>
        <v>201</v>
      </c>
      <c r="D313" s="8" t="s">
        <v>19</v>
      </c>
      <c r="E313" s="8" t="s">
        <v>1345</v>
      </c>
      <c r="F313" s="8" t="s">
        <v>1346</v>
      </c>
      <c r="G313" s="8" t="s">
        <v>1347</v>
      </c>
      <c r="H313" s="8" t="s">
        <v>343</v>
      </c>
      <c r="I313" s="9" t="s">
        <v>1348</v>
      </c>
      <c r="J313" s="8"/>
      <c r="K313" s="9">
        <v>3</v>
      </c>
      <c r="L313" s="10" t="str">
        <f>CONCATENATE(D313,"-",E313)</f>
        <v>Bangalore-Bike Rental</v>
      </c>
      <c r="M313" s="10" t="str">
        <f ca="1">IFERROR(_xludf.ifs(AND(I313&gt;45000000,OR(D313="Delhi",D313="Banglore",D313="Pune",D313="Mumbai")),"Cat A",AND(I313&gt;4500000,OR(D313="Gurugram",D313="Surat",D313="Jaipur",D313="Hyderabad")),"Cat B"),"Cat C")</f>
        <v>Cat C</v>
      </c>
      <c r="N313" s="10" t="e">
        <f t="array" aca="1" ref="N313" ca="1">_xludf.xlookup(D313,Tier!A:A,Tier!B:B)</f>
        <v>#NAME?</v>
      </c>
      <c r="O313" s="7" t="str">
        <f>CONCATENATE(D313," -",E313)</f>
        <v>Bangalore -Bike Rental</v>
      </c>
      <c r="P313" s="7" t="str">
        <f>LEFT(B313,3)</f>
        <v>201</v>
      </c>
      <c r="Q313" s="7" t="str">
        <f>IF(AND(I313&gt;4500000,OR(D313="BANGALORE",D313="PUNE",D313="MUMBAI",D313="DELHI")),"CAT A",IF(AND(I313&gt;450000,OR(D313="GURUGRAM",D313="SURAT",D313="JAIPUR",D313="HYDERABAD",)),"CAT B","CAT C"))</f>
        <v>CAT A</v>
      </c>
      <c r="R313" s="7" t="str">
        <f>_xlfn.XLOOKUP('Indian Startups'!D312,Tier!A:A,Tier!B:B)</f>
        <v>Tier 1</v>
      </c>
    </row>
    <row r="314" spans="1:18" ht="14.4" x14ac:dyDescent="0.3">
      <c r="A314" s="8" t="s">
        <v>1349</v>
      </c>
      <c r="B314" s="9">
        <v>2015</v>
      </c>
      <c r="C314" s="8" t="str">
        <f>LEFT(B314,3)</f>
        <v>201</v>
      </c>
      <c r="D314" s="8" t="s">
        <v>19</v>
      </c>
      <c r="E314" s="8" t="s">
        <v>115</v>
      </c>
      <c r="F314" s="8" t="s">
        <v>1350</v>
      </c>
      <c r="G314" s="8" t="s">
        <v>1351</v>
      </c>
      <c r="H314" s="8" t="s">
        <v>1352</v>
      </c>
      <c r="I314" s="9" t="s">
        <v>1353</v>
      </c>
      <c r="J314" s="8" t="s">
        <v>155</v>
      </c>
      <c r="K314" s="9">
        <v>3</v>
      </c>
      <c r="L314" s="10" t="str">
        <f>CONCATENATE(D314,"-",E314)</f>
        <v>Bangalore-EdTech</v>
      </c>
      <c r="M314" s="10" t="str">
        <f ca="1">IFERROR(_xludf.ifs(AND(I314&gt;45000000,OR(D314="Delhi",D314="Banglore",D314="Pune",D314="Mumbai")),"Cat A",AND(I314&gt;4500000,OR(D314="Gurugram",D314="Surat",D314="Jaipur",D314="Hyderabad")),"Cat B"),"Cat C")</f>
        <v>Cat C</v>
      </c>
      <c r="N314" s="10" t="e">
        <f t="array" aca="1" ref="N314" ca="1">_xludf.xlookup(D314,Tier!A:A,Tier!B:B)</f>
        <v>#NAME?</v>
      </c>
      <c r="O314" s="7" t="str">
        <f>CONCATENATE(D314," -",E314)</f>
        <v>Bangalore -EdTech</v>
      </c>
      <c r="P314" s="7" t="str">
        <f>LEFT(B314,3)</f>
        <v>201</v>
      </c>
      <c r="Q314" s="7" t="str">
        <f>IF(AND(I314&gt;4500000,OR(D314="BANGALORE",D314="PUNE",D314="MUMBAI",D314="DELHI")),"CAT A",IF(AND(I314&gt;450000,OR(D314="GURUGRAM",D314="SURAT",D314="JAIPUR",D314="HYDERABAD",)),"CAT B","CAT C"))</f>
        <v>CAT A</v>
      </c>
      <c r="R314" s="7" t="str">
        <f>_xlfn.XLOOKUP('Indian Startups'!D313,Tier!A:A,Tier!B:B)</f>
        <v>Tier 1</v>
      </c>
    </row>
    <row r="315" spans="1:18" ht="14.4" x14ac:dyDescent="0.3">
      <c r="A315" s="11" t="s">
        <v>1354</v>
      </c>
      <c r="B315" s="9">
        <v>2019</v>
      </c>
      <c r="C315" s="8" t="str">
        <f>LEFT(B315,3)</f>
        <v>201</v>
      </c>
      <c r="D315" s="8" t="s">
        <v>19</v>
      </c>
      <c r="E315" s="8" t="s">
        <v>1355</v>
      </c>
      <c r="F315" s="8" t="s">
        <v>1356</v>
      </c>
      <c r="G315" s="8" t="s">
        <v>1357</v>
      </c>
      <c r="H315" s="8" t="s">
        <v>1358</v>
      </c>
      <c r="I315" s="9" t="s">
        <v>1353</v>
      </c>
      <c r="J315" s="8"/>
      <c r="K315" s="9">
        <v>3</v>
      </c>
      <c r="L315" s="10" t="str">
        <f>CONCATENATE(D315,"-",E315)</f>
        <v>Bangalore-Recruitment</v>
      </c>
      <c r="M315" s="10" t="str">
        <f ca="1">IFERROR(_xludf.ifs(AND(I315&gt;45000000,OR(D315="Delhi",D315="Banglore",D315="Pune",D315="Mumbai")),"Cat A",AND(I315&gt;4500000,OR(D315="Gurugram",D315="Surat",D315="Jaipur",D315="Hyderabad")),"Cat B"),"Cat C")</f>
        <v>Cat C</v>
      </c>
      <c r="N315" s="10" t="e">
        <f t="array" aca="1" ref="N315" ca="1">_xludf.xlookup(D315,Tier!A:A,Tier!B:B)</f>
        <v>#NAME?</v>
      </c>
      <c r="O315" s="7" t="str">
        <f>CONCATENATE(D315," -",E315)</f>
        <v>Bangalore -Recruitment</v>
      </c>
      <c r="P315" s="7" t="str">
        <f>LEFT(B315,3)</f>
        <v>201</v>
      </c>
      <c r="Q315" s="7" t="str">
        <f>IF(AND(I315&gt;4500000,OR(D315="BANGALORE",D315="PUNE",D315="MUMBAI",D315="DELHI")),"CAT A",IF(AND(I315&gt;450000,OR(D315="GURUGRAM",D315="SURAT",D315="JAIPUR",D315="HYDERABAD",)),"CAT B","CAT C"))</f>
        <v>CAT A</v>
      </c>
      <c r="R315" s="7" t="str">
        <f>_xlfn.XLOOKUP('Indian Startups'!D314,Tier!A:A,Tier!B:B)</f>
        <v>Tier 1</v>
      </c>
    </row>
    <row r="316" spans="1:18" ht="14.4" x14ac:dyDescent="0.3">
      <c r="A316" s="8" t="s">
        <v>1359</v>
      </c>
      <c r="B316" s="9">
        <v>2016</v>
      </c>
      <c r="C316" s="8" t="str">
        <f>LEFT(B316,3)</f>
        <v>201</v>
      </c>
      <c r="D316" s="8" t="s">
        <v>12</v>
      </c>
      <c r="E316" s="8" t="s">
        <v>196</v>
      </c>
      <c r="F316" s="8" t="s">
        <v>1360</v>
      </c>
      <c r="G316" s="8" t="s">
        <v>1361</v>
      </c>
      <c r="H316" s="8" t="s">
        <v>1362</v>
      </c>
      <c r="I316" s="9" t="s">
        <v>1363</v>
      </c>
      <c r="J316" s="8" t="s">
        <v>114</v>
      </c>
      <c r="K316" s="9">
        <v>3</v>
      </c>
      <c r="L316" s="10" t="str">
        <f>CONCATENATE(D316,"-",E316)</f>
        <v>Mumbai-Heathcare</v>
      </c>
      <c r="M316" s="10" t="str">
        <f ca="1">IFERROR(_xludf.ifs(AND(I316&gt;45000000,OR(D316="Delhi",D316="Banglore",D316="Pune",D316="Mumbai")),"Cat A",AND(I316&gt;4500000,OR(D316="Gurugram",D316="Surat",D316="Jaipur",D316="Hyderabad")),"Cat B"),"Cat C")</f>
        <v>Cat C</v>
      </c>
      <c r="N316" s="10" t="e">
        <f t="array" aca="1" ref="N316" ca="1">_xludf.xlookup(D316,Tier!A:A,Tier!B:B)</f>
        <v>#NAME?</v>
      </c>
      <c r="O316" s="7" t="str">
        <f>CONCATENATE(D316," -",E316)</f>
        <v>Mumbai -Heathcare</v>
      </c>
      <c r="P316" s="7" t="str">
        <f>LEFT(B316,3)</f>
        <v>201</v>
      </c>
      <c r="Q316" s="7" t="str">
        <f>IF(AND(I316&gt;4500000,OR(D316="BANGALORE",D316="PUNE",D316="MUMBAI",D316="DELHI")),"CAT A",IF(AND(I316&gt;450000,OR(D316="GURUGRAM",D316="SURAT",D316="JAIPUR",D316="HYDERABAD",)),"CAT B","CAT C"))</f>
        <v>CAT A</v>
      </c>
      <c r="R316" s="7" t="str">
        <f>_xlfn.XLOOKUP('Indian Startups'!D315,Tier!A:A,Tier!B:B)</f>
        <v>Tier 1</v>
      </c>
    </row>
    <row r="317" spans="1:18" ht="14.4" x14ac:dyDescent="0.3">
      <c r="A317" s="8" t="s">
        <v>1364</v>
      </c>
      <c r="B317" s="9">
        <v>2017</v>
      </c>
      <c r="C317" s="8" t="str">
        <f>LEFT(B317,3)</f>
        <v>201</v>
      </c>
      <c r="D317" s="8" t="s">
        <v>19</v>
      </c>
      <c r="E317" s="8" t="s">
        <v>110</v>
      </c>
      <c r="F317" s="8" t="s">
        <v>1365</v>
      </c>
      <c r="G317" s="8" t="s">
        <v>1366</v>
      </c>
      <c r="H317" s="8" t="s">
        <v>1367</v>
      </c>
      <c r="I317" s="9" t="s">
        <v>1363</v>
      </c>
      <c r="J317" s="8" t="s">
        <v>155</v>
      </c>
      <c r="K317" s="9">
        <v>2</v>
      </c>
      <c r="L317" s="10" t="str">
        <f>CONCATENATE(D317,"-",E317)</f>
        <v>Bangalore-HealthTech</v>
      </c>
      <c r="M317" s="10" t="str">
        <f ca="1">IFERROR(_xludf.ifs(AND(I317&gt;45000000,OR(D317="Delhi",D317="Banglore",D317="Pune",D317="Mumbai")),"Cat A",AND(I317&gt;4500000,OR(D317="Gurugram",D317="Surat",D317="Jaipur",D317="Hyderabad")),"Cat B"),"Cat C")</f>
        <v>Cat C</v>
      </c>
      <c r="N317" s="10" t="e">
        <f t="array" aca="1" ref="N317" ca="1">_xludf.xlookup(D317,Tier!A:A,Tier!B:B)</f>
        <v>#NAME?</v>
      </c>
      <c r="O317" s="7" t="str">
        <f>CONCATENATE(D317," -",E317)</f>
        <v>Bangalore -HealthTech</v>
      </c>
      <c r="P317" s="7" t="str">
        <f>LEFT(B317,3)</f>
        <v>201</v>
      </c>
      <c r="Q317" s="7" t="str">
        <f>IF(AND(I317&gt;4500000,OR(D317="BANGALORE",D317="PUNE",D317="MUMBAI",D317="DELHI")),"CAT A",IF(AND(I317&gt;450000,OR(D317="GURUGRAM",D317="SURAT",D317="JAIPUR",D317="HYDERABAD",)),"CAT B","CAT C"))</f>
        <v>CAT A</v>
      </c>
      <c r="R317" s="7" t="str">
        <f>_xlfn.XLOOKUP('Indian Startups'!D316,Tier!A:A,Tier!B:B)</f>
        <v>Tier 1</v>
      </c>
    </row>
    <row r="318" spans="1:18" ht="14.4" x14ac:dyDescent="0.3">
      <c r="A318" s="8" t="s">
        <v>1368</v>
      </c>
      <c r="B318" s="9">
        <v>2016</v>
      </c>
      <c r="C318" s="8" t="str">
        <f>LEFT(B318,3)</f>
        <v>201</v>
      </c>
      <c r="D318" s="8" t="s">
        <v>19</v>
      </c>
      <c r="E318" s="8" t="s">
        <v>221</v>
      </c>
      <c r="F318" s="8" t="s">
        <v>1369</v>
      </c>
      <c r="G318" s="8" t="s">
        <v>1370</v>
      </c>
      <c r="H318" s="8" t="s">
        <v>1134</v>
      </c>
      <c r="I318" s="9" t="s">
        <v>1371</v>
      </c>
      <c r="J318" s="8"/>
      <c r="K318" s="9">
        <v>1</v>
      </c>
      <c r="L318" s="10" t="str">
        <f>CONCATENATE(D318,"-",E318)</f>
        <v>Bangalore-E-commerce</v>
      </c>
      <c r="M318" s="10" t="str">
        <f ca="1">IFERROR(_xludf.ifs(AND(I318&gt;45000000,OR(D318="Delhi",D318="Banglore",D318="Pune",D318="Mumbai")),"Cat A",AND(I318&gt;4500000,OR(D318="Gurugram",D318="Surat",D318="Jaipur",D318="Hyderabad")),"Cat B"),"Cat C")</f>
        <v>Cat C</v>
      </c>
      <c r="N318" s="10" t="e">
        <f t="array" aca="1" ref="N318" ca="1">_xludf.xlookup(D318,Tier!A:A,Tier!B:B)</f>
        <v>#NAME?</v>
      </c>
      <c r="O318" s="7" t="str">
        <f>CONCATENATE(D318," -",E318)</f>
        <v>Bangalore -E-commerce</v>
      </c>
      <c r="P318" s="7" t="str">
        <f>LEFT(B318,3)</f>
        <v>201</v>
      </c>
      <c r="Q318" s="7" t="str">
        <f>IF(AND(I318&gt;4500000,OR(D318="BANGALORE",D318="PUNE",D318="MUMBAI",D318="DELHI")),"CAT A",IF(AND(I318&gt;450000,OR(D318="GURUGRAM",D318="SURAT",D318="JAIPUR",D318="HYDERABAD",)),"CAT B","CAT C"))</f>
        <v>CAT A</v>
      </c>
      <c r="R318" s="7" t="str">
        <f>_xlfn.XLOOKUP('Indian Startups'!D317,Tier!A:A,Tier!B:B)</f>
        <v>Tier 1</v>
      </c>
    </row>
    <row r="319" spans="1:18" ht="14.4" x14ac:dyDescent="0.3">
      <c r="A319" s="8" t="s">
        <v>1372</v>
      </c>
      <c r="B319" s="9">
        <v>2017</v>
      </c>
      <c r="C319" s="8" t="str">
        <f>LEFT(B319,3)</f>
        <v>201</v>
      </c>
      <c r="D319" s="8" t="s">
        <v>49</v>
      </c>
      <c r="E319" s="8" t="s">
        <v>544</v>
      </c>
      <c r="F319" s="8" t="s">
        <v>1373</v>
      </c>
      <c r="G319" s="8" t="s">
        <v>1374</v>
      </c>
      <c r="H319" s="8" t="s">
        <v>1375</v>
      </c>
      <c r="I319" s="9" t="s">
        <v>1376</v>
      </c>
      <c r="J319" s="8"/>
      <c r="K319" s="9">
        <v>4</v>
      </c>
      <c r="L319" s="10" t="str">
        <f>CONCATENATE(D319,"-",E319)</f>
        <v>New Delhi-B2B service</v>
      </c>
      <c r="M319" s="10" t="str">
        <f ca="1">IFERROR(_xludf.ifs(AND(I319&gt;45000000,OR(D319="Delhi",D319="Banglore",D319="Pune",D319="Mumbai")),"Cat A",AND(I319&gt;4500000,OR(D319="Gurugram",D319="Surat",D319="Jaipur",D319="Hyderabad")),"Cat B"),"Cat C")</f>
        <v>Cat C</v>
      </c>
      <c r="N319" s="10" t="e">
        <f t="array" aca="1" ref="N319" ca="1">_xludf.xlookup(D319,Tier!A:A,Tier!B:B)</f>
        <v>#NAME?</v>
      </c>
      <c r="O319" s="7" t="str">
        <f>CONCATENATE(D319," -",E319)</f>
        <v>New Delhi -B2B service</v>
      </c>
      <c r="P319" s="7" t="str">
        <f>LEFT(B319,3)</f>
        <v>201</v>
      </c>
      <c r="Q319" s="7" t="str">
        <f>IF(AND(I319&gt;4500000,OR(D319="BANGALORE",D319="PUNE",D319="MUMBAI",D319="DELHI")),"CAT A",IF(AND(I319&gt;450000,OR(D319="GURUGRAM",D319="SURAT",D319="JAIPUR",D319="HYDERABAD",)),"CAT B","CAT C"))</f>
        <v>CAT C</v>
      </c>
      <c r="R319" s="7" t="str">
        <f>_xlfn.XLOOKUP('Indian Startups'!D318,Tier!A:A,Tier!B:B)</f>
        <v>Tier 1</v>
      </c>
    </row>
    <row r="320" spans="1:18" ht="14.4" x14ac:dyDescent="0.3">
      <c r="A320" s="8" t="s">
        <v>1377</v>
      </c>
      <c r="B320" s="9">
        <v>2019</v>
      </c>
      <c r="C320" s="8" t="str">
        <f>LEFT(B320,3)</f>
        <v>201</v>
      </c>
      <c r="D320" s="8" t="s">
        <v>19</v>
      </c>
      <c r="E320" s="8" t="s">
        <v>230</v>
      </c>
      <c r="F320" s="8" t="s">
        <v>1378</v>
      </c>
      <c r="G320" s="8" t="s">
        <v>1379</v>
      </c>
      <c r="H320" s="8" t="s">
        <v>1380</v>
      </c>
      <c r="I320" s="9" t="s">
        <v>1376</v>
      </c>
      <c r="J320" s="8" t="s">
        <v>17</v>
      </c>
      <c r="K320" s="9">
        <v>4</v>
      </c>
      <c r="L320" s="10" t="str">
        <f>CONCATENATE(D320,"-",E320)</f>
        <v>Bangalore-IT</v>
      </c>
      <c r="M320" s="10" t="str">
        <f ca="1">IFERROR(_xludf.ifs(AND(I320&gt;45000000,OR(D320="Delhi",D320="Banglore",D320="Pune",D320="Mumbai")),"Cat A",AND(I320&gt;4500000,OR(D320="Gurugram",D320="Surat",D320="Jaipur",D320="Hyderabad")),"Cat B"),"Cat C")</f>
        <v>Cat C</v>
      </c>
      <c r="N320" s="10" t="e">
        <f t="array" aca="1" ref="N320" ca="1">_xludf.xlookup(D320,Tier!A:A,Tier!B:B)</f>
        <v>#NAME?</v>
      </c>
      <c r="O320" s="7" t="str">
        <f>CONCATENATE(D320," -",E320)</f>
        <v>Bangalore -IT</v>
      </c>
      <c r="P320" s="7" t="str">
        <f>LEFT(B320,3)</f>
        <v>201</v>
      </c>
      <c r="Q320" s="7" t="str">
        <f>IF(AND(I320&gt;4500000,OR(D320="BANGALORE",D320="PUNE",D320="MUMBAI",D320="DELHI")),"CAT A",IF(AND(I320&gt;450000,OR(D320="GURUGRAM",D320="SURAT",D320="JAIPUR",D320="HYDERABAD",)),"CAT B","CAT C"))</f>
        <v>CAT A</v>
      </c>
      <c r="R320" s="7" t="str">
        <f>_xlfn.XLOOKUP('Indian Startups'!D319,Tier!A:A,Tier!B:B)</f>
        <v>Tier 1</v>
      </c>
    </row>
    <row r="321" spans="1:18" ht="14.4" x14ac:dyDescent="0.3">
      <c r="A321" s="8" t="s">
        <v>1381</v>
      </c>
      <c r="B321" s="9">
        <v>2018</v>
      </c>
      <c r="C321" s="8" t="str">
        <f>LEFT(B321,3)</f>
        <v>201</v>
      </c>
      <c r="D321" s="8" t="s">
        <v>19</v>
      </c>
      <c r="E321" s="8" t="s">
        <v>704</v>
      </c>
      <c r="F321" s="8" t="s">
        <v>1382</v>
      </c>
      <c r="G321" s="8" t="s">
        <v>1383</v>
      </c>
      <c r="H321" s="8" t="s">
        <v>1384</v>
      </c>
      <c r="I321" s="9" t="s">
        <v>1376</v>
      </c>
      <c r="J321" s="8" t="s">
        <v>17</v>
      </c>
      <c r="K321" s="9">
        <v>2</v>
      </c>
      <c r="L321" s="10" t="str">
        <f>CONCATENATE(D321,"-",E321)</f>
        <v>Bangalore-Helathcare</v>
      </c>
      <c r="M321" s="10" t="str">
        <f ca="1">IFERROR(_xludf.ifs(AND(I321&gt;45000000,OR(D321="Delhi",D321="Banglore",D321="Pune",D321="Mumbai")),"Cat A",AND(I321&gt;4500000,OR(D321="Gurugram",D321="Surat",D321="Jaipur",D321="Hyderabad")),"Cat B"),"Cat C")</f>
        <v>Cat C</v>
      </c>
      <c r="N321" s="10" t="e">
        <f t="array" aca="1" ref="N321" ca="1">_xludf.xlookup(D321,Tier!A:A,Tier!B:B)</f>
        <v>#NAME?</v>
      </c>
      <c r="O321" s="7" t="str">
        <f>CONCATENATE(D321," -",E321)</f>
        <v>Bangalore -Helathcare</v>
      </c>
      <c r="P321" s="7" t="str">
        <f>LEFT(B321,3)</f>
        <v>201</v>
      </c>
      <c r="Q321" s="7" t="str">
        <f>IF(AND(I321&gt;4500000,OR(D321="BANGALORE",D321="PUNE",D321="MUMBAI",D321="DELHI")),"CAT A",IF(AND(I321&gt;450000,OR(D321="GURUGRAM",D321="SURAT",D321="JAIPUR",D321="HYDERABAD",)),"CAT B","CAT C"))</f>
        <v>CAT A</v>
      </c>
      <c r="R321" s="7" t="str">
        <f>_xlfn.XLOOKUP('Indian Startups'!D320,Tier!A:A,Tier!B:B)</f>
        <v>Tier 1</v>
      </c>
    </row>
    <row r="322" spans="1:18" ht="14.4" x14ac:dyDescent="0.3">
      <c r="A322" s="8" t="s">
        <v>1385</v>
      </c>
      <c r="B322" s="9">
        <v>2019</v>
      </c>
      <c r="C322" s="8" t="str">
        <f>LEFT(B322,3)</f>
        <v>201</v>
      </c>
      <c r="D322" s="8" t="s">
        <v>12</v>
      </c>
      <c r="E322" s="8" t="s">
        <v>115</v>
      </c>
      <c r="F322" s="8" t="s">
        <v>1386</v>
      </c>
      <c r="G322" s="8" t="s">
        <v>1387</v>
      </c>
      <c r="H322" s="8" t="s">
        <v>1388</v>
      </c>
      <c r="I322" s="9" t="s">
        <v>1376</v>
      </c>
      <c r="J322" s="8" t="s">
        <v>1389</v>
      </c>
      <c r="K322" s="9">
        <v>1</v>
      </c>
      <c r="L322" s="10" t="str">
        <f>CONCATENATE(D322,"-",E322)</f>
        <v>Mumbai-EdTech</v>
      </c>
      <c r="M322" s="10" t="str">
        <f ca="1">IFERROR(_xludf.ifs(AND(I322&gt;45000000,OR(D322="Delhi",D322="Banglore",D322="Pune",D322="Mumbai")),"Cat A",AND(I322&gt;4500000,OR(D322="Gurugram",D322="Surat",D322="Jaipur",D322="Hyderabad")),"Cat B"),"Cat C")</f>
        <v>Cat C</v>
      </c>
      <c r="N322" s="10" t="e">
        <f t="array" aca="1" ref="N322" ca="1">_xludf.xlookup(D322,Tier!A:A,Tier!B:B)</f>
        <v>#NAME?</v>
      </c>
      <c r="O322" s="7" t="str">
        <f>CONCATENATE(D322," -",E322)</f>
        <v>Mumbai -EdTech</v>
      </c>
      <c r="P322" s="7" t="str">
        <f>LEFT(B322,3)</f>
        <v>201</v>
      </c>
      <c r="Q322" s="7" t="str">
        <f>IF(AND(I322&gt;4500000,OR(D322="BANGALORE",D322="PUNE",D322="MUMBAI",D322="DELHI")),"CAT A",IF(AND(I322&gt;450000,OR(D322="GURUGRAM",D322="SURAT",D322="JAIPUR",D322="HYDERABAD",)),"CAT B","CAT C"))</f>
        <v>CAT A</v>
      </c>
      <c r="R322" s="7" t="str">
        <f>_xlfn.XLOOKUP('Indian Startups'!D321,Tier!A:A,Tier!B:B)</f>
        <v>Tier 1</v>
      </c>
    </row>
    <row r="323" spans="1:18" ht="14.4" x14ac:dyDescent="0.3">
      <c r="A323" s="8" t="s">
        <v>1390</v>
      </c>
      <c r="B323" s="9">
        <v>2017</v>
      </c>
      <c r="C323" s="8" t="str">
        <f>LEFT(B323,3)</f>
        <v>201</v>
      </c>
      <c r="D323" s="8" t="s">
        <v>19</v>
      </c>
      <c r="E323" s="8" t="s">
        <v>38</v>
      </c>
      <c r="F323" s="8" t="s">
        <v>1391</v>
      </c>
      <c r="G323" s="8" t="s">
        <v>1392</v>
      </c>
      <c r="H323" s="8"/>
      <c r="I323" s="9" t="s">
        <v>141</v>
      </c>
      <c r="J323" s="8"/>
      <c r="K323" s="9">
        <v>4</v>
      </c>
      <c r="L323" s="10" t="str">
        <f>CONCATENATE(D323,"-",E323)</f>
        <v>Bangalore-FinTech</v>
      </c>
      <c r="M323" s="10" t="str">
        <f ca="1">IFERROR(_xludf.ifs(AND(I323&gt;45000000,OR(D323="Delhi",D323="Banglore",D323="Pune",D323="Mumbai")),"Cat A",AND(I323&gt;4500000,OR(D323="Gurugram",D323="Surat",D323="Jaipur",D323="Hyderabad")),"Cat B"),"Cat C")</f>
        <v>Cat C</v>
      </c>
      <c r="N323" s="10" t="e">
        <f t="array" aca="1" ref="N323" ca="1">_xludf.xlookup(D323,Tier!A:A,Tier!B:B)</f>
        <v>#NAME?</v>
      </c>
      <c r="O323" s="7" t="str">
        <f>CONCATENATE(D323," -",E323)</f>
        <v>Bangalore -FinTech</v>
      </c>
      <c r="P323" s="7" t="str">
        <f>LEFT(B323,3)</f>
        <v>201</v>
      </c>
      <c r="Q323" s="7" t="str">
        <f>IF(AND(I323&gt;4500000,OR(D323="BANGALORE",D323="PUNE",D323="MUMBAI",D323="DELHI")),"CAT A",IF(AND(I323&gt;450000,OR(D323="GURUGRAM",D323="SURAT",D323="JAIPUR",D323="HYDERABAD",)),"CAT B","CAT C"))</f>
        <v>CAT A</v>
      </c>
      <c r="R323" s="7" t="str">
        <f>_xlfn.XLOOKUP('Indian Startups'!D322,Tier!A:A,Tier!B:B)</f>
        <v>Tier 1</v>
      </c>
    </row>
    <row r="324" spans="1:18" ht="14.4" x14ac:dyDescent="0.3">
      <c r="A324" s="8" t="s">
        <v>1393</v>
      </c>
      <c r="B324" s="9">
        <v>2019</v>
      </c>
      <c r="C324" s="8" t="str">
        <f>LEFT(B324,3)</f>
        <v>201</v>
      </c>
      <c r="D324" s="8" t="s">
        <v>19</v>
      </c>
      <c r="E324" s="8" t="s">
        <v>610</v>
      </c>
      <c r="F324" s="8" t="s">
        <v>1394</v>
      </c>
      <c r="G324" s="8" t="s">
        <v>1395</v>
      </c>
      <c r="H324" s="8" t="s">
        <v>1396</v>
      </c>
      <c r="I324" s="9" t="s">
        <v>141</v>
      </c>
      <c r="J324" s="8" t="s">
        <v>155</v>
      </c>
      <c r="K324" s="9">
        <v>3</v>
      </c>
      <c r="L324" s="10" t="str">
        <f>CONCATENATE(D324,"-",E324)</f>
        <v>Bangalore-Tech Startup</v>
      </c>
      <c r="M324" s="10" t="str">
        <f ca="1">IFERROR(_xludf.ifs(AND(I324&gt;45000000,OR(D324="Delhi",D324="Banglore",D324="Pune",D324="Mumbai")),"Cat A",AND(I324&gt;4500000,OR(D324="Gurugram",D324="Surat",D324="Jaipur",D324="Hyderabad")),"Cat B"),"Cat C")</f>
        <v>Cat C</v>
      </c>
      <c r="N324" s="10" t="e">
        <f t="array" aca="1" ref="N324" ca="1">_xludf.xlookup(D324,Tier!A:A,Tier!B:B)</f>
        <v>#NAME?</v>
      </c>
      <c r="O324" s="7" t="str">
        <f>CONCATENATE(D324," -",E324)</f>
        <v>Bangalore -Tech Startup</v>
      </c>
      <c r="P324" s="7" t="str">
        <f>LEFT(B324,3)</f>
        <v>201</v>
      </c>
      <c r="Q324" s="7" t="str">
        <f>IF(AND(I324&gt;4500000,OR(D324="BANGALORE",D324="PUNE",D324="MUMBAI",D324="DELHI")),"CAT A",IF(AND(I324&gt;450000,OR(D324="GURUGRAM",D324="SURAT",D324="JAIPUR",D324="HYDERABAD",)),"CAT B","CAT C"))</f>
        <v>CAT A</v>
      </c>
      <c r="R324" s="7" t="str">
        <f>_xlfn.XLOOKUP('Indian Startups'!D323,Tier!A:A,Tier!B:B)</f>
        <v>Tier 1</v>
      </c>
    </row>
    <row r="325" spans="1:18" ht="14.4" x14ac:dyDescent="0.3">
      <c r="A325" s="8" t="s">
        <v>1397</v>
      </c>
      <c r="B325" s="9">
        <v>2019</v>
      </c>
      <c r="C325" s="8" t="str">
        <f>LEFT(B325,3)</f>
        <v>201</v>
      </c>
      <c r="D325" s="8" t="s">
        <v>12</v>
      </c>
      <c r="E325" s="8" t="s">
        <v>38</v>
      </c>
      <c r="F325" s="8" t="s">
        <v>1398</v>
      </c>
      <c r="G325" s="8" t="s">
        <v>1399</v>
      </c>
      <c r="H325" s="8" t="s">
        <v>1396</v>
      </c>
      <c r="I325" s="9" t="s">
        <v>141</v>
      </c>
      <c r="J325" s="8" t="s">
        <v>114</v>
      </c>
      <c r="K325" s="9">
        <v>2</v>
      </c>
      <c r="L325" s="10" t="str">
        <f>CONCATENATE(D325,"-",E325)</f>
        <v>Mumbai-FinTech</v>
      </c>
      <c r="M325" s="10" t="str">
        <f ca="1">IFERROR(_xludf.ifs(AND(I325&gt;45000000,OR(D325="Delhi",D325="Banglore",D325="Pune",D325="Mumbai")),"Cat A",AND(I325&gt;4500000,OR(D325="Gurugram",D325="Surat",D325="Jaipur",D325="Hyderabad")),"Cat B"),"Cat C")</f>
        <v>Cat C</v>
      </c>
      <c r="N325" s="10" t="e">
        <f t="array" aca="1" ref="N325" ca="1">_xludf.xlookup(D325,Tier!A:A,Tier!B:B)</f>
        <v>#NAME?</v>
      </c>
      <c r="O325" s="7" t="str">
        <f>CONCATENATE(D325," -",E325)</f>
        <v>Mumbai -FinTech</v>
      </c>
      <c r="P325" s="7" t="str">
        <f>LEFT(B325,3)</f>
        <v>201</v>
      </c>
      <c r="Q325" s="7" t="str">
        <f>IF(AND(I325&gt;4500000,OR(D325="BANGALORE",D325="PUNE",D325="MUMBAI",D325="DELHI")),"CAT A",IF(AND(I325&gt;450000,OR(D325="GURUGRAM",D325="SURAT",D325="JAIPUR",D325="HYDERABAD",)),"CAT B","CAT C"))</f>
        <v>CAT A</v>
      </c>
      <c r="R325" s="7" t="str">
        <f>_xlfn.XLOOKUP('Indian Startups'!D324,Tier!A:A,Tier!B:B)</f>
        <v>Tier 1</v>
      </c>
    </row>
    <row r="326" spans="1:18" ht="14.4" x14ac:dyDescent="0.3">
      <c r="A326" s="8" t="s">
        <v>1400</v>
      </c>
      <c r="B326" s="9">
        <v>2016</v>
      </c>
      <c r="C326" s="8" t="str">
        <f>LEFT(B326,3)</f>
        <v>201</v>
      </c>
      <c r="D326" s="8" t="s">
        <v>12</v>
      </c>
      <c r="E326" s="8" t="s">
        <v>38</v>
      </c>
      <c r="F326" s="8" t="s">
        <v>1401</v>
      </c>
      <c r="G326" s="8" t="s">
        <v>1402</v>
      </c>
      <c r="H326" s="8" t="s">
        <v>1403</v>
      </c>
      <c r="I326" s="9" t="s">
        <v>141</v>
      </c>
      <c r="J326" s="8" t="s">
        <v>66</v>
      </c>
      <c r="K326" s="9">
        <v>2</v>
      </c>
      <c r="L326" s="10" t="str">
        <f>CONCATENATE(D326,"-",E326)</f>
        <v>Mumbai-FinTech</v>
      </c>
      <c r="M326" s="10" t="str">
        <f ca="1">IFERROR(_xludf.ifs(AND(I326&gt;45000000,OR(D326="Delhi",D326="Banglore",D326="Pune",D326="Mumbai")),"Cat A",AND(I326&gt;4500000,OR(D326="Gurugram",D326="Surat",D326="Jaipur",D326="Hyderabad")),"Cat B"),"Cat C")</f>
        <v>Cat C</v>
      </c>
      <c r="N326" s="10" t="e">
        <f t="array" aca="1" ref="N326" ca="1">_xludf.xlookup(D326,Tier!A:A,Tier!B:B)</f>
        <v>#NAME?</v>
      </c>
      <c r="O326" s="7" t="str">
        <f>CONCATENATE(D326," -",E326)</f>
        <v>Mumbai -FinTech</v>
      </c>
      <c r="P326" s="7" t="str">
        <f>LEFT(B326,3)</f>
        <v>201</v>
      </c>
      <c r="Q326" s="7" t="str">
        <f>IF(AND(I326&gt;4500000,OR(D326="BANGALORE",D326="PUNE",D326="MUMBAI",D326="DELHI")),"CAT A",IF(AND(I326&gt;450000,OR(D326="GURUGRAM",D326="SURAT",D326="JAIPUR",D326="HYDERABAD",)),"CAT B","CAT C"))</f>
        <v>CAT A</v>
      </c>
      <c r="R326" s="7" t="str">
        <f>_xlfn.XLOOKUP('Indian Startups'!D325,Tier!A:A,Tier!B:B)</f>
        <v>Tier 1</v>
      </c>
    </row>
    <row r="327" spans="1:18" ht="14.4" x14ac:dyDescent="0.3">
      <c r="A327" s="8" t="s">
        <v>1404</v>
      </c>
      <c r="B327" s="9">
        <v>2018</v>
      </c>
      <c r="C327" s="8" t="str">
        <f>LEFT(B327,3)</f>
        <v>201</v>
      </c>
      <c r="D327" s="8" t="s">
        <v>689</v>
      </c>
      <c r="E327" s="8" t="s">
        <v>104</v>
      </c>
      <c r="F327" s="8" t="s">
        <v>1405</v>
      </c>
      <c r="G327" s="8" t="s">
        <v>1406</v>
      </c>
      <c r="H327" s="8" t="s">
        <v>1407</v>
      </c>
      <c r="I327" s="9" t="s">
        <v>141</v>
      </c>
      <c r="J327" s="8"/>
      <c r="K327" s="9">
        <v>1</v>
      </c>
      <c r="L327" s="10" t="str">
        <f>CONCATENATE(D327,"-",E327)</f>
        <v>Gurgaon-Gaming</v>
      </c>
      <c r="M327" s="10" t="str">
        <f ca="1">IFERROR(_xludf.ifs(AND(I327&gt;45000000,OR(D327="Delhi",D327="Banglore",D327="Pune",D327="Mumbai")),"Cat A",AND(I327&gt;4500000,OR(D327="Gurugram",D327="Surat",D327="Jaipur",D327="Hyderabad")),"Cat B"),"Cat C")</f>
        <v>Cat C</v>
      </c>
      <c r="N327" s="10" t="e">
        <f t="array" aca="1" ref="N327" ca="1">_xludf.xlookup(D327,Tier!A:A,Tier!B:B)</f>
        <v>#NAME?</v>
      </c>
      <c r="O327" s="7" t="str">
        <f>CONCATENATE(D327," -",E327)</f>
        <v>Gurgaon -Gaming</v>
      </c>
      <c r="P327" s="7" t="str">
        <f>LEFT(B327,3)</f>
        <v>201</v>
      </c>
      <c r="Q327" s="7" t="str">
        <f>IF(AND(I327&gt;4500000,OR(D327="BANGALORE",D327="PUNE",D327="MUMBAI",D327="DELHI")),"CAT A",IF(AND(I327&gt;450000,OR(D327="GURUGRAM",D327="SURAT",D327="JAIPUR",D327="HYDERABAD",)),"CAT B","CAT C"))</f>
        <v>CAT C</v>
      </c>
      <c r="R327" s="7" t="str">
        <f>_xlfn.XLOOKUP('Indian Startups'!D327,Tier!A:A,Tier!B:B)</f>
        <v>Tier 1</v>
      </c>
    </row>
    <row r="328" spans="1:18" ht="14.4" x14ac:dyDescent="0.3">
      <c r="A328" s="8" t="s">
        <v>3224</v>
      </c>
      <c r="B328" s="9">
        <v>2016</v>
      </c>
      <c r="C328" s="8" t="str">
        <f>LEFT(B328,3)</f>
        <v>201</v>
      </c>
      <c r="D328" s="8" t="s">
        <v>3225</v>
      </c>
      <c r="E328" s="8" t="s">
        <v>25</v>
      </c>
      <c r="F328" s="8" t="s">
        <v>3226</v>
      </c>
      <c r="G328" s="8" t="s">
        <v>3227</v>
      </c>
      <c r="H328" s="8" t="s">
        <v>3228</v>
      </c>
      <c r="I328" s="9" t="s">
        <v>141</v>
      </c>
      <c r="J328" s="8"/>
      <c r="K328" s="9">
        <v>3</v>
      </c>
      <c r="L328" s="10" t="str">
        <f>CONCATENATE(D328,"-",E328)</f>
        <v>Kottayam-BioTechnology</v>
      </c>
      <c r="M328" s="10" t="str">
        <f ca="1">IFERROR(_xludf.ifs(AND(I328&gt;45000000,OR(D328="Delhi",D328="Banglore",D328="Pune",D328="Mumbai")),"Cat A",AND(I328&gt;4500000,OR(D328="Gurugram",D328="Surat",D328="Jaipur",D328="Hyderabad")),"Cat B"),"Cat C")</f>
        <v>Cat C</v>
      </c>
      <c r="N328" s="10" t="e">
        <f t="array" aca="1" ref="N328" ca="1">_xludf.xlookup(D328,Tier!A:A,Tier!B:B)</f>
        <v>#NAME?</v>
      </c>
      <c r="O328" s="7" t="str">
        <f>CONCATENATE(D328," -",E328)</f>
        <v>Kottayam -BioTechnology</v>
      </c>
      <c r="P328" s="7" t="str">
        <f>LEFT(B328,3)</f>
        <v>201</v>
      </c>
      <c r="Q328" s="7" t="str">
        <f>IF(AND(I328&gt;4500000,OR(D328="BANGALORE",D328="PUNE",D328="MUMBAI",D328="DELHI")),"CAT A",IF(AND(I328&gt;450000,OR(D328="GURUGRAM",D328="SURAT",D328="JAIPUR",D328="HYDERABAD",)),"CAT B","CAT C"))</f>
        <v>CAT C</v>
      </c>
      <c r="R328" s="7" t="str">
        <f>_xlfn.XLOOKUP('Indian Startups'!D885,Tier!A:A,Tier!B:B)</f>
        <v>Tier 3</v>
      </c>
    </row>
    <row r="329" spans="1:18" ht="14.4" x14ac:dyDescent="0.3">
      <c r="A329" s="8" t="s">
        <v>1411</v>
      </c>
      <c r="B329" s="9">
        <v>2010</v>
      </c>
      <c r="C329" s="8" t="str">
        <f>LEFT(B329,3)</f>
        <v>201</v>
      </c>
      <c r="D329" s="8" t="s">
        <v>19</v>
      </c>
      <c r="E329" s="8" t="s">
        <v>714</v>
      </c>
      <c r="F329" s="8" t="s">
        <v>1412</v>
      </c>
      <c r="G329" s="8" t="s">
        <v>1413</v>
      </c>
      <c r="H329" s="8" t="s">
        <v>1414</v>
      </c>
      <c r="I329" s="9">
        <v>500000000</v>
      </c>
      <c r="J329" s="8"/>
      <c r="K329" s="9">
        <v>12</v>
      </c>
      <c r="L329" s="10" t="str">
        <f>CONCATENATE(D329,"-",E329)</f>
        <v>Bangalore-Mobility</v>
      </c>
      <c r="M329" s="10" t="str">
        <f ca="1">IFERROR(_xludf.ifs(AND(I329&gt;45000000,OR(D329="Delhi",D329="Banglore",D329="Pune",D329="Mumbai")),"Cat A",AND(I329&gt;4500000,OR(D329="Gurugram",D329="Surat",D329="Jaipur",D329="Hyderabad")),"Cat B"),"Cat C")</f>
        <v>Cat C</v>
      </c>
      <c r="N329" s="10" t="e">
        <f t="array" aca="1" ref="N329" ca="1">_xludf.xlookup(D329,Tier!A:A,Tier!B:B)</f>
        <v>#NAME?</v>
      </c>
      <c r="O329" s="7" t="str">
        <f>CONCATENATE(D329," -",E329)</f>
        <v>Bangalore -Mobility</v>
      </c>
      <c r="P329" s="7" t="str">
        <f>LEFT(B329,3)</f>
        <v>201</v>
      </c>
      <c r="Q329" s="7" t="str">
        <f>IF(AND(I329&gt;4500000,OR(D329="BANGALORE",D329="PUNE",D329="MUMBAI",D329="DELHI")),"CAT A",IF(AND(I329&gt;450000,OR(D329="GURUGRAM",D329="SURAT",D329="JAIPUR",D329="HYDERABAD",)),"CAT B","CAT C"))</f>
        <v>CAT A</v>
      </c>
      <c r="R329" s="7" t="str">
        <f>_xlfn.XLOOKUP('Indian Startups'!D330,Tier!A:A,Tier!B:B)</f>
        <v>Tier 1</v>
      </c>
    </row>
    <row r="330" spans="1:18" ht="14.4" x14ac:dyDescent="0.3">
      <c r="A330" s="8" t="s">
        <v>1416</v>
      </c>
      <c r="B330" s="9">
        <v>2015</v>
      </c>
      <c r="C330" s="8" t="str">
        <f>LEFT(B330,3)</f>
        <v>201</v>
      </c>
      <c r="D330" s="8" t="s">
        <v>19</v>
      </c>
      <c r="E330" s="8" t="s">
        <v>1417</v>
      </c>
      <c r="F330" s="8" t="s">
        <v>1418</v>
      </c>
      <c r="G330" s="8" t="s">
        <v>1419</v>
      </c>
      <c r="H330" s="8" t="s">
        <v>1420</v>
      </c>
      <c r="I330" s="9">
        <v>266000000</v>
      </c>
      <c r="J330" s="8" t="s">
        <v>1421</v>
      </c>
      <c r="K330" s="9">
        <v>12</v>
      </c>
      <c r="L330" s="10" t="str">
        <f>CONCATENATE(D330,"-",E330)</f>
        <v>Bangalore-Social media</v>
      </c>
      <c r="M330" s="10" t="str">
        <f ca="1">IFERROR(_xludf.ifs(AND(I330&gt;45000000,OR(D330="Delhi",D330="Banglore",D330="Pune",D330="Mumbai")),"Cat A",AND(I330&gt;4500000,OR(D330="Gurugram",D330="Surat",D330="Jaipur",D330="Hyderabad")),"Cat B"),"Cat C")</f>
        <v>Cat C</v>
      </c>
      <c r="N330" s="10" t="e">
        <f t="array" aca="1" ref="N330" ca="1">_xludf.xlookup(D330,Tier!A:A,Tier!B:B)</f>
        <v>#NAME?</v>
      </c>
      <c r="O330" s="7" t="str">
        <f>CONCATENATE(D330," -",E330)</f>
        <v>Bangalore -Social media</v>
      </c>
      <c r="P330" s="7" t="str">
        <f>LEFT(B330,3)</f>
        <v>201</v>
      </c>
      <c r="Q330" s="7" t="str">
        <f>IF(AND(I330&gt;4500000,OR(D330="BANGALORE",D330="PUNE",D330="MUMBAI",D330="DELHI")),"CAT A",IF(AND(I330&gt;450000,OR(D330="GURUGRAM",D330="SURAT",D330="JAIPUR",D330="HYDERABAD",)),"CAT B","CAT C"))</f>
        <v>CAT A</v>
      </c>
      <c r="R330" s="7" t="str">
        <f>_xlfn.XLOOKUP('Indian Startups'!D335,Tier!A:A,Tier!B:B)</f>
        <v>Tier 1</v>
      </c>
    </row>
    <row r="331" spans="1:18" ht="14.4" x14ac:dyDescent="0.3">
      <c r="A331" s="8" t="s">
        <v>1422</v>
      </c>
      <c r="B331" s="9">
        <v>2016</v>
      </c>
      <c r="C331" s="8" t="str">
        <f>LEFT(B331,3)</f>
        <v>201</v>
      </c>
      <c r="D331" s="8" t="s">
        <v>19</v>
      </c>
      <c r="E331" s="8" t="s">
        <v>179</v>
      </c>
      <c r="F331" s="8" t="s">
        <v>1423</v>
      </c>
      <c r="G331" s="8" t="s">
        <v>1424</v>
      </c>
      <c r="H331" s="8" t="s">
        <v>1425</v>
      </c>
      <c r="I331" s="9">
        <v>255000000</v>
      </c>
      <c r="J331" s="8" t="s">
        <v>652</v>
      </c>
      <c r="K331" s="9">
        <v>10</v>
      </c>
      <c r="L331" s="10" t="str">
        <f>CONCATENATE(D331,"-",E331)</f>
        <v>Bangalore-Insurance</v>
      </c>
      <c r="M331" s="10" t="str">
        <f ca="1">IFERROR(_xludf.ifs(AND(I331&gt;45000000,OR(D331="Delhi",D331="Banglore",D331="Pune",D331="Mumbai")),"Cat A",AND(I331&gt;4500000,OR(D331="Gurugram",D331="Surat",D331="Jaipur",D331="Hyderabad")),"Cat B"),"Cat C")</f>
        <v>Cat C</v>
      </c>
      <c r="N331" s="10" t="e">
        <f t="array" aca="1" ref="N331" ca="1">_xludf.xlookup(D331,Tier!A:A,Tier!B:B)</f>
        <v>#NAME?</v>
      </c>
      <c r="O331" s="7" t="str">
        <f>CONCATENATE(D331," -",E331)</f>
        <v>Bangalore -Insurance</v>
      </c>
      <c r="P331" s="7" t="str">
        <f>LEFT(B331,3)</f>
        <v>201</v>
      </c>
      <c r="Q331" s="7" t="str">
        <f>IF(AND(I331&gt;4500000,OR(D331="BANGALORE",D331="PUNE",D331="MUMBAI",D331="DELHI")),"CAT A",IF(AND(I331&gt;450000,OR(D331="GURUGRAM",D331="SURAT",D331="JAIPUR",D331="HYDERABAD",)),"CAT B","CAT C"))</f>
        <v>CAT A</v>
      </c>
      <c r="R331" s="7" t="str">
        <f>_xlfn.XLOOKUP('Indian Startups'!D337,Tier!A:A,Tier!B:B)</f>
        <v>Tier 1</v>
      </c>
    </row>
    <row r="332" spans="1:18" ht="14.4" x14ac:dyDescent="0.3">
      <c r="A332" s="8" t="s">
        <v>1427</v>
      </c>
      <c r="B332" s="9">
        <v>2014</v>
      </c>
      <c r="C332" s="8" t="str">
        <f>LEFT(B332,3)</f>
        <v>201</v>
      </c>
      <c r="D332" s="8" t="s">
        <v>19</v>
      </c>
      <c r="E332" s="8" t="s">
        <v>374</v>
      </c>
      <c r="F332" s="8" t="s">
        <v>1428</v>
      </c>
      <c r="G332" s="8" t="s">
        <v>1429</v>
      </c>
      <c r="H332" s="8" t="s">
        <v>1430</v>
      </c>
      <c r="I332" s="9">
        <v>225000000</v>
      </c>
      <c r="J332" s="8" t="s">
        <v>652</v>
      </c>
      <c r="K332" s="9">
        <v>8</v>
      </c>
      <c r="L332" s="10" t="str">
        <f>CONCATENATE(D332,"-",E332)</f>
        <v>Bangalore-Computer software</v>
      </c>
      <c r="M332" s="10" t="str">
        <f ca="1">IFERROR(_xludf.ifs(AND(I332&gt;45000000,OR(D332="Delhi",D332="Banglore",D332="Pune",D332="Mumbai")),"Cat A",AND(I332&gt;4500000,OR(D332="Gurugram",D332="Surat",D332="Jaipur",D332="Hyderabad")),"Cat B"),"Cat C")</f>
        <v>Cat C</v>
      </c>
      <c r="N332" s="10" t="e">
        <f t="array" aca="1" ref="N332" ca="1">_xludf.xlookup(D332,Tier!A:A,Tier!B:B)</f>
        <v>#NAME?</v>
      </c>
      <c r="O332" s="7" t="str">
        <f>CONCATENATE(D332," -",E332)</f>
        <v>Bangalore -Computer software</v>
      </c>
      <c r="P332" s="7" t="str">
        <f>LEFT(B332,3)</f>
        <v>201</v>
      </c>
      <c r="Q332" s="7" t="str">
        <f>IF(AND(I332&gt;4500000,OR(D332="BANGALORE",D332="PUNE",D332="MUMBAI",D332="DELHI")),"CAT A",IF(AND(I332&gt;450000,OR(D332="GURUGRAM",D332="SURAT",D332="JAIPUR",D332="HYDERABAD",)),"CAT B","CAT C"))</f>
        <v>CAT A</v>
      </c>
      <c r="R332" s="7" t="str">
        <f>_xlfn.XLOOKUP('Indian Startups'!D341,Tier!A:A,Tier!B:B)</f>
        <v>Tier 1</v>
      </c>
    </row>
    <row r="333" spans="1:18" ht="14.4" x14ac:dyDescent="0.3">
      <c r="A333" s="8" t="s">
        <v>1431</v>
      </c>
      <c r="B333" s="9">
        <v>2015</v>
      </c>
      <c r="C333" s="8" t="str">
        <f>LEFT(B333,3)</f>
        <v>201</v>
      </c>
      <c r="D333" s="8" t="s">
        <v>19</v>
      </c>
      <c r="E333" s="8" t="s">
        <v>1432</v>
      </c>
      <c r="F333" s="8" t="s">
        <v>1433</v>
      </c>
      <c r="G333" s="8" t="s">
        <v>1434</v>
      </c>
      <c r="H333" s="8"/>
      <c r="I333" s="9">
        <v>225000000</v>
      </c>
      <c r="J333" s="8"/>
      <c r="K333" s="9">
        <v>8</v>
      </c>
      <c r="L333" s="10" t="str">
        <f>CONCATENATE(D333,"-",E333)</f>
        <v>Bangalore-Venture Capital</v>
      </c>
      <c r="M333" s="10" t="str">
        <f ca="1">IFERROR(_xludf.ifs(AND(I333&gt;45000000,OR(D333="Delhi",D333="Banglore",D333="Pune",D333="Mumbai")),"Cat A",AND(I333&gt;4500000,OR(D333="Gurugram",D333="Surat",D333="Jaipur",D333="Hyderabad")),"Cat B"),"Cat C")</f>
        <v>Cat C</v>
      </c>
      <c r="N333" s="10" t="e">
        <f t="array" aca="1" ref="N333" ca="1">_xludf.xlookup(D333,Tier!A:A,Tier!B:B)</f>
        <v>#NAME?</v>
      </c>
      <c r="O333" s="7" t="str">
        <f>CONCATENATE(D333," -",E333)</f>
        <v>Bangalore -Venture Capital</v>
      </c>
      <c r="P333" s="7" t="str">
        <f>LEFT(B333,3)</f>
        <v>201</v>
      </c>
      <c r="Q333" s="7" t="str">
        <f>IF(AND(I333&gt;4500000,OR(D333="BANGALORE",D333="PUNE",D333="MUMBAI",D333="DELHI")),"CAT A",IF(AND(I333&gt;450000,OR(D333="GURUGRAM",D333="SURAT",D333="JAIPUR",D333="HYDERABAD",)),"CAT B","CAT C"))</f>
        <v>CAT A</v>
      </c>
      <c r="R333" s="7" t="str">
        <f>_xlfn.XLOOKUP('Indian Startups'!D342,Tier!A:A,Tier!B:B)</f>
        <v>Tier 1</v>
      </c>
    </row>
    <row r="334" spans="1:18" ht="14.4" x14ac:dyDescent="0.3">
      <c r="A334" s="8" t="s">
        <v>1435</v>
      </c>
      <c r="B334" s="9">
        <v>2015</v>
      </c>
      <c r="C334" s="8" t="str">
        <f>LEFT(B334,3)</f>
        <v>201</v>
      </c>
      <c r="D334" s="8" t="s">
        <v>19</v>
      </c>
      <c r="E334" s="8" t="s">
        <v>81</v>
      </c>
      <c r="F334" s="8" t="s">
        <v>1436</v>
      </c>
      <c r="G334" s="8" t="s">
        <v>1437</v>
      </c>
      <c r="H334" s="8" t="s">
        <v>1438</v>
      </c>
      <c r="I334" s="9">
        <v>220000000</v>
      </c>
      <c r="J334" s="8" t="s">
        <v>114</v>
      </c>
      <c r="K334" s="9">
        <v>11</v>
      </c>
      <c r="L334" s="10" t="str">
        <f>CONCATENATE(D334,"-",E334)</f>
        <v>Bangalore-Financial Services</v>
      </c>
      <c r="M334" s="10" t="str">
        <f ca="1">IFERROR(_xludf.ifs(AND(I334&gt;45000000,OR(D334="Delhi",D334="Banglore",D334="Pune",D334="Mumbai")),"Cat A",AND(I334&gt;4500000,OR(D334="Gurugram",D334="Surat",D334="Jaipur",D334="Hyderabad")),"Cat B"),"Cat C")</f>
        <v>Cat C</v>
      </c>
      <c r="N334" s="10" t="e">
        <f t="array" aca="1" ref="N334" ca="1">_xludf.xlookup(D334,Tier!A:A,Tier!B:B)</f>
        <v>#NAME?</v>
      </c>
      <c r="O334" s="7" t="str">
        <f>CONCATENATE(D334," -",E334)</f>
        <v>Bangalore -Financial Services</v>
      </c>
      <c r="P334" s="7" t="str">
        <f>LEFT(B334,3)</f>
        <v>201</v>
      </c>
      <c r="Q334" s="7" t="str">
        <f>IF(AND(I334&gt;4500000,OR(D334="BANGALORE",D334="PUNE",D334="MUMBAI",D334="DELHI")),"CAT A",IF(AND(I334&gt;450000,OR(D334="GURUGRAM",D334="SURAT",D334="JAIPUR",D334="HYDERABAD",)),"CAT B","CAT C"))</f>
        <v>CAT A</v>
      </c>
      <c r="R334" s="7" t="str">
        <f>_xlfn.XLOOKUP('Indian Startups'!D343,Tier!A:A,Tier!B:B)</f>
        <v>Tier 1</v>
      </c>
    </row>
    <row r="335" spans="1:18" ht="14.4" x14ac:dyDescent="0.3">
      <c r="A335" s="8" t="s">
        <v>1439</v>
      </c>
      <c r="B335" s="9">
        <v>2017</v>
      </c>
      <c r="C335" s="8" t="str">
        <f>LEFT(B335,3)</f>
        <v>201</v>
      </c>
      <c r="D335" s="8" t="s">
        <v>19</v>
      </c>
      <c r="E335" s="8" t="s">
        <v>226</v>
      </c>
      <c r="F335" s="8" t="s">
        <v>1440</v>
      </c>
      <c r="G335" s="8" t="s">
        <v>1413</v>
      </c>
      <c r="H335" s="8" t="s">
        <v>1441</v>
      </c>
      <c r="I335" s="9">
        <v>200000000</v>
      </c>
      <c r="J335" s="8"/>
      <c r="K335" s="9">
        <v>10</v>
      </c>
      <c r="L335" s="10" t="str">
        <f>CONCATENATE(D335,"-",E335)</f>
        <v>Bangalore-Automotive</v>
      </c>
      <c r="M335" s="10" t="str">
        <f ca="1">IFERROR(_xludf.ifs(AND(I335&gt;45000000,OR(D335="Delhi",D335="Banglore",D335="Pune",D335="Mumbai")),"Cat A",AND(I335&gt;4500000,OR(D335="Gurugram",D335="Surat",D335="Jaipur",D335="Hyderabad")),"Cat B"),"Cat C")</f>
        <v>Cat C</v>
      </c>
      <c r="N335" s="10" t="e">
        <f t="array" aca="1" ref="N335" ca="1">_xludf.xlookup(D335,Tier!A:A,Tier!B:B)</f>
        <v>#NAME?</v>
      </c>
      <c r="O335" s="7" t="str">
        <f>CONCATENATE(D335," -",E335)</f>
        <v>Bangalore -Automotive</v>
      </c>
      <c r="P335" s="7" t="str">
        <f>LEFT(B335,3)</f>
        <v>201</v>
      </c>
      <c r="Q335" s="7" t="str">
        <f>IF(AND(I335&gt;4500000,OR(D335="BANGALORE",D335="PUNE",D335="MUMBAI",D335="DELHI")),"CAT A",IF(AND(I335&gt;450000,OR(D335="GURUGRAM",D335="SURAT",D335="JAIPUR",D335="HYDERABAD",)),"CAT B","CAT C"))</f>
        <v>CAT A</v>
      </c>
      <c r="R335" s="7" t="str">
        <f>_xlfn.XLOOKUP('Indian Startups'!D344,Tier!A:A,Tier!B:B)</f>
        <v>Tier 1</v>
      </c>
    </row>
    <row r="336" spans="1:18" ht="14.4" x14ac:dyDescent="0.3">
      <c r="A336" s="8" t="s">
        <v>1442</v>
      </c>
      <c r="B336" s="9">
        <v>2011</v>
      </c>
      <c r="C336" s="8" t="str">
        <f>LEFT(B336,3)</f>
        <v>201</v>
      </c>
      <c r="D336" s="8" t="s">
        <v>12</v>
      </c>
      <c r="E336" s="8" t="s">
        <v>446</v>
      </c>
      <c r="F336" s="8" t="s">
        <v>1443</v>
      </c>
      <c r="G336" s="8" t="s">
        <v>1444</v>
      </c>
      <c r="H336" s="8" t="s">
        <v>1445</v>
      </c>
      <c r="I336" s="9">
        <v>200000000</v>
      </c>
      <c r="J336" s="8" t="s">
        <v>114</v>
      </c>
      <c r="K336" s="9">
        <v>6</v>
      </c>
      <c r="L336" s="10" t="str">
        <f>CONCATENATE(D336,"-",E336)</f>
        <v>Mumbai-SaaS startup</v>
      </c>
      <c r="M336" s="10" t="str">
        <f ca="1">IFERROR(_xludf.ifs(AND(I336&gt;45000000,OR(D336="Delhi",D336="Banglore",D336="Pune",D336="Mumbai")),"Cat A",AND(I336&gt;4500000,OR(D336="Gurugram",D336="Surat",D336="Jaipur",D336="Hyderabad")),"Cat B"),"Cat C")</f>
        <v>Cat C</v>
      </c>
      <c r="N336" s="10" t="e">
        <f t="array" aca="1" ref="N336" ca="1">_xludf.xlookup(D336,Tier!A:A,Tier!B:B)</f>
        <v>#NAME?</v>
      </c>
      <c r="O336" s="7" t="str">
        <f>CONCATENATE(D336," -",E336)</f>
        <v>Mumbai -SaaS startup</v>
      </c>
      <c r="P336" s="7" t="str">
        <f>LEFT(B336,3)</f>
        <v>201</v>
      </c>
      <c r="Q336" s="7" t="str">
        <f>IF(AND(I336&gt;4500000,OR(D336="BANGALORE",D336="PUNE",D336="MUMBAI",D336="DELHI")),"CAT A",IF(AND(I336&gt;450000,OR(D336="GURUGRAM",D336="SURAT",D336="JAIPUR",D336="HYDERABAD",)),"CAT B","CAT C"))</f>
        <v>CAT A</v>
      </c>
      <c r="R336" s="7" t="str">
        <f>_xlfn.XLOOKUP('Indian Startups'!D347,Tier!A:A,Tier!B:B)</f>
        <v>Tier 1</v>
      </c>
    </row>
    <row r="337" spans="1:18" ht="14.4" x14ac:dyDescent="0.3">
      <c r="A337" s="8" t="s">
        <v>1446</v>
      </c>
      <c r="B337" s="9">
        <v>2015</v>
      </c>
      <c r="C337" s="8" t="str">
        <f>LEFT(B337,3)</f>
        <v>201</v>
      </c>
      <c r="D337" s="8" t="s">
        <v>19</v>
      </c>
      <c r="E337" s="8" t="s">
        <v>93</v>
      </c>
      <c r="F337" s="8" t="s">
        <v>1447</v>
      </c>
      <c r="G337" s="8" t="s">
        <v>1448</v>
      </c>
      <c r="H337" s="8" t="s">
        <v>1449</v>
      </c>
      <c r="I337" s="9">
        <v>192000000</v>
      </c>
      <c r="J337" s="8" t="s">
        <v>85</v>
      </c>
      <c r="K337" s="9">
        <v>7</v>
      </c>
      <c r="L337" s="10" t="str">
        <f>CONCATENATE(D337,"-",E337)</f>
        <v>Bangalore-Food &amp; Beverages</v>
      </c>
      <c r="M337" s="10" t="str">
        <f ca="1">IFERROR(_xludf.ifs(AND(I337&gt;45000000,OR(D337="Delhi",D337="Banglore",D337="Pune",D337="Mumbai")),"Cat A",AND(I337&gt;4500000,OR(D337="Gurugram",D337="Surat",D337="Jaipur",D337="Hyderabad")),"Cat B"),"Cat C")</f>
        <v>Cat C</v>
      </c>
      <c r="N337" s="10" t="e">
        <f t="array" aca="1" ref="N337" ca="1">_xludf.xlookup(D337,Tier!A:A,Tier!B:B)</f>
        <v>#NAME?</v>
      </c>
      <c r="O337" s="7" t="str">
        <f>CONCATENATE(D337," -",E337)</f>
        <v>Bangalore -Food &amp; Beverages</v>
      </c>
      <c r="P337" s="7" t="str">
        <f>LEFT(B337,3)</f>
        <v>201</v>
      </c>
      <c r="Q337" s="7" t="str">
        <f>IF(AND(I337&gt;4500000,OR(D337="BANGALORE",D337="PUNE",D337="MUMBAI",D337="DELHI")),"CAT A",IF(AND(I337&gt;450000,OR(D337="GURUGRAM",D337="SURAT",D337="JAIPUR",D337="HYDERABAD",)),"CAT B","CAT C"))</f>
        <v>CAT A</v>
      </c>
      <c r="R337" s="7" t="str">
        <f>_xlfn.XLOOKUP('Indian Startups'!D348,Tier!A:A,Tier!B:B)</f>
        <v>Tier 1</v>
      </c>
    </row>
    <row r="338" spans="1:18" ht="14.4" x14ac:dyDescent="0.3">
      <c r="A338" s="8" t="s">
        <v>1450</v>
      </c>
      <c r="B338" s="9">
        <v>2011</v>
      </c>
      <c r="C338" s="8" t="str">
        <f>LEFT(B338,3)</f>
        <v>201</v>
      </c>
      <c r="D338" s="8" t="s">
        <v>12</v>
      </c>
      <c r="E338" s="8" t="s">
        <v>1451</v>
      </c>
      <c r="F338" s="8" t="s">
        <v>1452</v>
      </c>
      <c r="G338" s="8" t="s">
        <v>1453</v>
      </c>
      <c r="H338" s="8" t="s">
        <v>1454</v>
      </c>
      <c r="I338" s="9">
        <v>175000000</v>
      </c>
      <c r="J338" s="8" t="s">
        <v>85</v>
      </c>
      <c r="K338" s="9">
        <v>10</v>
      </c>
      <c r="L338" s="10" t="str">
        <f>CONCATENATE(D338,"-",E338)</f>
        <v>Mumbai-Cloud kitchen</v>
      </c>
      <c r="M338" s="10" t="str">
        <f ca="1">IFERROR(_xludf.ifs(AND(I338&gt;45000000,OR(D338="Delhi",D338="Banglore",D338="Pune",D338="Mumbai")),"Cat A",AND(I338&gt;4500000,OR(D338="Gurugram",D338="Surat",D338="Jaipur",D338="Hyderabad")),"Cat B"),"Cat C")</f>
        <v>Cat C</v>
      </c>
      <c r="N338" s="10" t="e">
        <f t="array" aca="1" ref="N338" ca="1">_xludf.xlookup(D338,Tier!A:A,Tier!B:B)</f>
        <v>#NAME?</v>
      </c>
      <c r="O338" s="7" t="str">
        <f>CONCATENATE(D338," -",E338)</f>
        <v>Mumbai -Cloud kitchen</v>
      </c>
      <c r="P338" s="7" t="str">
        <f>LEFT(B338,3)</f>
        <v>201</v>
      </c>
      <c r="Q338" s="7" t="str">
        <f>IF(AND(I338&gt;4500000,OR(D338="BANGALORE",D338="PUNE",D338="MUMBAI",D338="DELHI")),"CAT A",IF(AND(I338&gt;450000,OR(D338="GURUGRAM",D338="SURAT",D338="JAIPUR",D338="HYDERABAD",)),"CAT B","CAT C"))</f>
        <v>CAT A</v>
      </c>
      <c r="R338" s="7" t="str">
        <f>_xlfn.XLOOKUP('Indian Startups'!D349,Tier!A:A,Tier!B:B)</f>
        <v>Tier 1</v>
      </c>
    </row>
    <row r="339" spans="1:18" ht="14.4" x14ac:dyDescent="0.3">
      <c r="A339" s="8" t="s">
        <v>1455</v>
      </c>
      <c r="B339" s="9">
        <v>2016</v>
      </c>
      <c r="C339" s="8" t="str">
        <f>LEFT(B339,3)</f>
        <v>201</v>
      </c>
      <c r="D339" s="8" t="s">
        <v>19</v>
      </c>
      <c r="E339" s="8" t="s">
        <v>45</v>
      </c>
      <c r="F339" s="8" t="s">
        <v>1456</v>
      </c>
      <c r="G339" s="8" t="s">
        <v>1457</v>
      </c>
      <c r="H339" s="8" t="s">
        <v>1458</v>
      </c>
      <c r="I339" s="9">
        <v>145000000</v>
      </c>
      <c r="J339" s="8"/>
      <c r="K339" s="9">
        <v>12</v>
      </c>
      <c r="L339" s="10" t="str">
        <f>CONCATENATE(D339,"-",E339)</f>
        <v>Bangalore-Health, Wellness &amp; Fitness</v>
      </c>
      <c r="M339" s="10" t="str">
        <f ca="1">IFERROR(_xludf.ifs(AND(I339&gt;45000000,OR(D339="Delhi",D339="Banglore",D339="Pune",D339="Mumbai")),"Cat A",AND(I339&gt;4500000,OR(D339="Gurugram",D339="Surat",D339="Jaipur",D339="Hyderabad")),"Cat B"),"Cat C")</f>
        <v>Cat C</v>
      </c>
      <c r="N339" s="10" t="e">
        <f t="array" aca="1" ref="N339" ca="1">_xludf.xlookup(D339,Tier!A:A,Tier!B:B)</f>
        <v>#NAME?</v>
      </c>
      <c r="O339" s="7" t="str">
        <f>CONCATENATE(D339," -",E339)</f>
        <v>Bangalore -Health, Wellness &amp; Fitness</v>
      </c>
      <c r="P339" s="7" t="str">
        <f>LEFT(B339,3)</f>
        <v>201</v>
      </c>
      <c r="Q339" s="7" t="str">
        <f>IF(AND(I339&gt;4500000,OR(D339="BANGALORE",D339="PUNE",D339="MUMBAI",D339="DELHI")),"CAT A",IF(AND(I339&gt;450000,OR(D339="GURUGRAM",D339="SURAT",D339="JAIPUR",D339="HYDERABAD",)),"CAT B","CAT C"))</f>
        <v>CAT A</v>
      </c>
      <c r="R339" s="7" t="str">
        <f>_xlfn.XLOOKUP('Indian Startups'!D351,Tier!A:A,Tier!B:B)</f>
        <v>Tier 1</v>
      </c>
    </row>
    <row r="340" spans="1:18" ht="14.4" x14ac:dyDescent="0.3">
      <c r="A340" s="8" t="s">
        <v>1459</v>
      </c>
      <c r="B340" s="9">
        <v>2018</v>
      </c>
      <c r="C340" s="8" t="str">
        <f>LEFT(B340,3)</f>
        <v>201</v>
      </c>
      <c r="D340" s="8" t="s">
        <v>19</v>
      </c>
      <c r="E340" s="8" t="s">
        <v>300</v>
      </c>
      <c r="F340" s="8" t="s">
        <v>1460</v>
      </c>
      <c r="G340" s="8" t="s">
        <v>1461</v>
      </c>
      <c r="H340" s="8" t="s">
        <v>1415</v>
      </c>
      <c r="I340" s="9">
        <v>144000000</v>
      </c>
      <c r="J340" s="8"/>
      <c r="K340" s="9">
        <v>7</v>
      </c>
      <c r="L340" s="10" t="str">
        <f>CONCATENATE(D340,"-",E340)</f>
        <v>Bangalore-Retail</v>
      </c>
      <c r="M340" s="10" t="str">
        <f ca="1">IFERROR(_xludf.ifs(AND(I340&gt;45000000,OR(D340="Delhi",D340="Banglore",D340="Pune",D340="Mumbai")),"Cat A",AND(I340&gt;4500000,OR(D340="Gurugram",D340="Surat",D340="Jaipur",D340="Hyderabad")),"Cat B"),"Cat C")</f>
        <v>Cat C</v>
      </c>
      <c r="N340" s="10" t="e">
        <f t="array" aca="1" ref="N340" ca="1">_xludf.xlookup(D340,Tier!A:A,Tier!B:B)</f>
        <v>#NAME?</v>
      </c>
      <c r="O340" s="7" t="str">
        <f>CONCATENATE(D340," -",E340)</f>
        <v>Bangalore -Retail</v>
      </c>
      <c r="P340" s="7" t="str">
        <f>LEFT(B340,3)</f>
        <v>201</v>
      </c>
      <c r="Q340" s="7" t="str">
        <f>IF(AND(I340&gt;4500000,OR(D340="BANGALORE",D340="PUNE",D340="MUMBAI",D340="DELHI")),"CAT A",IF(AND(I340&gt;450000,OR(D340="GURUGRAM",D340="SURAT",D340="JAIPUR",D340="HYDERABAD",)),"CAT B","CAT C"))</f>
        <v>CAT A</v>
      </c>
      <c r="R340" s="7">
        <f>_xlfn.XLOOKUP('Indian Startups'!D352,Tier!A:A,Tier!B:B)</f>
        <v>0</v>
      </c>
    </row>
    <row r="341" spans="1:18" ht="14.4" x14ac:dyDescent="0.3">
      <c r="A341" s="8" t="s">
        <v>1462</v>
      </c>
      <c r="B341" s="9">
        <v>2010</v>
      </c>
      <c r="C341" s="8" t="str">
        <f>LEFT(B341,3)</f>
        <v>201</v>
      </c>
      <c r="D341" s="8" t="s">
        <v>162</v>
      </c>
      <c r="E341" s="8" t="s">
        <v>621</v>
      </c>
      <c r="F341" s="8" t="s">
        <v>1463</v>
      </c>
      <c r="G341" s="8" t="s">
        <v>1464</v>
      </c>
      <c r="H341" s="8" t="s">
        <v>1465</v>
      </c>
      <c r="I341" s="9">
        <v>125000000</v>
      </c>
      <c r="J341" s="8"/>
      <c r="K341" s="9">
        <v>6</v>
      </c>
      <c r="L341" s="10" t="str">
        <f>CONCATENATE(D341,"-",E341)</f>
        <v>Hyderabad-Solar</v>
      </c>
      <c r="M341" s="10" t="str">
        <f ca="1">IFERROR(_xludf.ifs(AND(I341&gt;45000000,OR(D341="Delhi",D341="Banglore",D341="Pune",D341="Mumbai")),"Cat A",AND(I341&gt;4500000,OR(D341="Gurugram",D341="Surat",D341="Jaipur",D341="Hyderabad")),"Cat B"),"Cat C")</f>
        <v>Cat C</v>
      </c>
      <c r="N341" s="10" t="e">
        <f t="array" aca="1" ref="N341" ca="1">_xludf.xlookup(D341,Tier!A:A,Tier!B:B)</f>
        <v>#NAME?</v>
      </c>
      <c r="O341" s="7" t="str">
        <f>CONCATENATE(D341," -",E341)</f>
        <v>Hyderabad -Solar</v>
      </c>
      <c r="P341" s="7" t="str">
        <f>LEFT(B341,3)</f>
        <v>201</v>
      </c>
      <c r="Q341" s="7" t="str">
        <f>IF(AND(I341&gt;4500000,OR(D341="BANGALORE",D341="PUNE",D341="MUMBAI",D341="DELHI")),"CAT A",IF(AND(I341&gt;450000,OR(D341="GURUGRAM",D341="SURAT",D341="JAIPUR",D341="HYDERABAD",)),"CAT B","CAT C"))</f>
        <v>CAT B</v>
      </c>
      <c r="R341" s="7" t="str">
        <f>_xlfn.XLOOKUP('Indian Startups'!D353,Tier!A:A,Tier!B:B)</f>
        <v>Tier 1</v>
      </c>
    </row>
    <row r="342" spans="1:18" ht="14.4" x14ac:dyDescent="0.3">
      <c r="A342" s="8" t="s">
        <v>1466</v>
      </c>
      <c r="B342" s="9">
        <v>2016</v>
      </c>
      <c r="C342" s="8" t="str">
        <f>LEFT(B342,3)</f>
        <v>201</v>
      </c>
      <c r="D342" s="8" t="s">
        <v>19</v>
      </c>
      <c r="E342" s="8" t="s">
        <v>1410</v>
      </c>
      <c r="F342" s="8" t="s">
        <v>1467</v>
      </c>
      <c r="G342" s="8" t="s">
        <v>1468</v>
      </c>
      <c r="H342" s="8" t="s">
        <v>1469</v>
      </c>
      <c r="I342" s="9">
        <v>100000000</v>
      </c>
      <c r="J342" s="8"/>
      <c r="K342" s="9">
        <v>10</v>
      </c>
      <c r="L342" s="10" t="str">
        <f>CONCATENATE(D342,"-",E342)</f>
        <v>Bangalore-Social commerce</v>
      </c>
      <c r="M342" s="10" t="str">
        <f ca="1">IFERROR(_xludf.ifs(AND(I342&gt;45000000,OR(D342="Delhi",D342="Banglore",D342="Pune",D342="Mumbai")),"Cat A",AND(I342&gt;4500000,OR(D342="Gurugram",D342="Surat",D342="Jaipur",D342="Hyderabad")),"Cat B"),"Cat C")</f>
        <v>Cat C</v>
      </c>
      <c r="N342" s="10" t="e">
        <f t="array" aca="1" ref="N342" ca="1">_xludf.xlookup(D342,Tier!A:A,Tier!B:B)</f>
        <v>#NAME?</v>
      </c>
      <c r="O342" s="7" t="str">
        <f>CONCATENATE(D342," -",E342)</f>
        <v>Bangalore -Social commerce</v>
      </c>
      <c r="P342" s="7" t="str">
        <f>LEFT(B342,3)</f>
        <v>201</v>
      </c>
      <c r="Q342" s="7" t="str">
        <f>IF(AND(I342&gt;4500000,OR(D342="BANGALORE",D342="PUNE",D342="MUMBAI",D342="DELHI")),"CAT A",IF(AND(I342&gt;450000,OR(D342="GURUGRAM",D342="SURAT",D342="JAIPUR",D342="HYDERABAD",)),"CAT B","CAT C"))</f>
        <v>CAT A</v>
      </c>
      <c r="R342" s="7" t="str">
        <f>_xlfn.XLOOKUP('Indian Startups'!D356,Tier!A:A,Tier!B:B)</f>
        <v>Tier 1</v>
      </c>
    </row>
    <row r="343" spans="1:18" ht="14.4" x14ac:dyDescent="0.3">
      <c r="A343" s="8" t="s">
        <v>1470</v>
      </c>
      <c r="B343" s="9">
        <v>2014</v>
      </c>
      <c r="C343" s="8" t="str">
        <f>LEFT(B343,3)</f>
        <v>201</v>
      </c>
      <c r="D343" s="8" t="s">
        <v>19</v>
      </c>
      <c r="E343" s="8" t="s">
        <v>602</v>
      </c>
      <c r="F343" s="8" t="s">
        <v>1471</v>
      </c>
      <c r="G343" s="8" t="s">
        <v>1472</v>
      </c>
      <c r="H343" s="8" t="s">
        <v>1473</v>
      </c>
      <c r="I343" s="9">
        <v>100000000</v>
      </c>
      <c r="J343" s="8" t="s">
        <v>167</v>
      </c>
      <c r="K343" s="9">
        <v>10</v>
      </c>
      <c r="L343" s="10" t="str">
        <f>CONCATENATE(D343,"-",E343)</f>
        <v>Bangalore-Logistics &amp; Supply Chain</v>
      </c>
      <c r="M343" s="10" t="str">
        <f ca="1">IFERROR(_xludf.ifs(AND(I343&gt;45000000,OR(D343="Delhi",D343="Banglore",D343="Pune",D343="Mumbai")),"Cat A",AND(I343&gt;4500000,OR(D343="Gurugram",D343="Surat",D343="Jaipur",D343="Hyderabad")),"Cat B"),"Cat C")</f>
        <v>Cat C</v>
      </c>
      <c r="N343" s="10" t="e">
        <f t="array" aca="1" ref="N343" ca="1">_xludf.xlookup(D343,Tier!A:A,Tier!B:B)</f>
        <v>#NAME?</v>
      </c>
      <c r="O343" s="7" t="str">
        <f>CONCATENATE(D343," -",E343)</f>
        <v>Bangalore -Logistics &amp; Supply Chain</v>
      </c>
      <c r="P343" s="7" t="str">
        <f>LEFT(B343,3)</f>
        <v>201</v>
      </c>
      <c r="Q343" s="7" t="str">
        <f>IF(AND(I343&gt;4500000,OR(D343="BANGALORE",D343="PUNE",D343="MUMBAI",D343="DELHI")),"CAT A",IF(AND(I343&gt;450000,OR(D343="GURUGRAM",D343="SURAT",D343="JAIPUR",D343="HYDERABAD",)),"CAT B","CAT C"))</f>
        <v>CAT A</v>
      </c>
      <c r="R343" s="7" t="str">
        <f>_xlfn.XLOOKUP('Indian Startups'!D357,Tier!A:A,Tier!B:B)</f>
        <v>Tier 1</v>
      </c>
    </row>
    <row r="344" spans="1:18" ht="14.4" x14ac:dyDescent="0.3">
      <c r="A344" s="8" t="s">
        <v>1474</v>
      </c>
      <c r="B344" s="9">
        <v>2011</v>
      </c>
      <c r="C344" s="8" t="str">
        <f>LEFT(B344,3)</f>
        <v>201</v>
      </c>
      <c r="D344" s="8" t="s">
        <v>19</v>
      </c>
      <c r="E344" s="8" t="s">
        <v>318</v>
      </c>
      <c r="F344" s="8" t="s">
        <v>1475</v>
      </c>
      <c r="G344" s="8" t="s">
        <v>1476</v>
      </c>
      <c r="H344" s="8" t="s">
        <v>1477</v>
      </c>
      <c r="I344" s="9">
        <v>100000000</v>
      </c>
      <c r="J344" s="8" t="s">
        <v>167</v>
      </c>
      <c r="K344" s="9">
        <v>9</v>
      </c>
      <c r="L344" s="10" t="str">
        <f>CONCATENATE(D344,"-",E344)</f>
        <v>Bangalore-E-learning</v>
      </c>
      <c r="M344" s="10" t="str">
        <f ca="1">IFERROR(_xludf.ifs(AND(I344&gt;45000000,OR(D344="Delhi",D344="Banglore",D344="Pune",D344="Mumbai")),"Cat A",AND(I344&gt;4500000,OR(D344="Gurugram",D344="Surat",D344="Jaipur",D344="Hyderabad")),"Cat B"),"Cat C")</f>
        <v>Cat C</v>
      </c>
      <c r="N344" s="10" t="e">
        <f t="array" aca="1" ref="N344" ca="1">_xludf.xlookup(D344,Tier!A:A,Tier!B:B)</f>
        <v>#NAME?</v>
      </c>
      <c r="O344" s="7" t="str">
        <f>CONCATENATE(D344," -",E344)</f>
        <v>Bangalore -E-learning</v>
      </c>
      <c r="P344" s="7" t="str">
        <f>LEFT(B344,3)</f>
        <v>201</v>
      </c>
      <c r="Q344" s="7" t="str">
        <f>IF(AND(I344&gt;4500000,OR(D344="BANGALORE",D344="PUNE",D344="MUMBAI",D344="DELHI")),"CAT A",IF(AND(I344&gt;450000,OR(D344="GURUGRAM",D344="SURAT",D344="JAIPUR",D344="HYDERABAD",)),"CAT B","CAT C"))</f>
        <v>CAT A</v>
      </c>
      <c r="R344" s="7" t="str">
        <f>_xlfn.XLOOKUP('Indian Startups'!D358,Tier!A:A,Tier!B:B)</f>
        <v>Tier 1</v>
      </c>
    </row>
    <row r="345" spans="1:18" ht="14.4" x14ac:dyDescent="0.3">
      <c r="A345" s="8" t="s">
        <v>1478</v>
      </c>
      <c r="B345" s="9">
        <v>2019</v>
      </c>
      <c r="C345" s="8" t="str">
        <f>LEFT(B345,3)</f>
        <v>201</v>
      </c>
      <c r="D345" s="8" t="s">
        <v>19</v>
      </c>
      <c r="E345" s="8" t="s">
        <v>1355</v>
      </c>
      <c r="F345" s="8" t="s">
        <v>1479</v>
      </c>
      <c r="G345" s="8" t="s">
        <v>1357</v>
      </c>
      <c r="H345" s="8" t="s">
        <v>1415</v>
      </c>
      <c r="I345" s="9">
        <v>100000000</v>
      </c>
      <c r="J345" s="8" t="s">
        <v>244</v>
      </c>
      <c r="K345" s="9">
        <v>9</v>
      </c>
      <c r="L345" s="10" t="str">
        <f>CONCATENATE(D345,"-",E345)</f>
        <v>Bangalore-Recruitment</v>
      </c>
      <c r="M345" s="10" t="str">
        <f ca="1">IFERROR(_xludf.ifs(AND(I345&gt;45000000,OR(D345="Delhi",D345="Banglore",D345="Pune",D345="Mumbai")),"Cat A",AND(I345&gt;4500000,OR(D345="Gurugram",D345="Surat",D345="Jaipur",D345="Hyderabad")),"Cat B"),"Cat C")</f>
        <v>Cat C</v>
      </c>
      <c r="N345" s="10" t="e">
        <f t="array" aca="1" ref="N345" ca="1">_xludf.xlookup(D345,Tier!A:A,Tier!B:B)</f>
        <v>#NAME?</v>
      </c>
      <c r="O345" s="7" t="str">
        <f>CONCATENATE(D345," -",E345)</f>
        <v>Bangalore -Recruitment</v>
      </c>
      <c r="P345" s="7" t="str">
        <f>LEFT(B345,3)</f>
        <v>201</v>
      </c>
      <c r="Q345" s="7" t="str">
        <f>IF(AND(I345&gt;4500000,OR(D345="BANGALORE",D345="PUNE",D345="MUMBAI",D345="DELHI")),"CAT A",IF(AND(I345&gt;450000,OR(D345="GURUGRAM",D345="SURAT",D345="JAIPUR",D345="HYDERABAD",)),"CAT B","CAT C"))</f>
        <v>CAT A</v>
      </c>
      <c r="R345" s="7" t="str">
        <f>_xlfn.XLOOKUP('Indian Startups'!D359,Tier!A:A,Tier!B:B)</f>
        <v>Tier 1</v>
      </c>
    </row>
    <row r="346" spans="1:18" ht="14.4" x14ac:dyDescent="0.3">
      <c r="A346" s="8" t="s">
        <v>1480</v>
      </c>
      <c r="B346" s="9">
        <v>2018</v>
      </c>
      <c r="C346" s="8" t="str">
        <f>LEFT(B346,3)</f>
        <v>201</v>
      </c>
      <c r="D346" s="8" t="s">
        <v>19</v>
      </c>
      <c r="E346" s="8" t="s">
        <v>81</v>
      </c>
      <c r="F346" s="8" t="s">
        <v>1481</v>
      </c>
      <c r="G346" s="8" t="s">
        <v>1482</v>
      </c>
      <c r="H346" s="8" t="s">
        <v>1483</v>
      </c>
      <c r="I346" s="9">
        <v>100000000</v>
      </c>
      <c r="J346" s="8" t="s">
        <v>244</v>
      </c>
      <c r="K346" s="9">
        <v>8</v>
      </c>
      <c r="L346" s="10" t="str">
        <f>CONCATENATE(D346,"-",E346)</f>
        <v>Bangalore-Financial Services</v>
      </c>
      <c r="M346" s="10" t="str">
        <f ca="1">IFERROR(_xludf.ifs(AND(I346&gt;45000000,OR(D346="Delhi",D346="Banglore",D346="Pune",D346="Mumbai")),"Cat A",AND(I346&gt;4500000,OR(D346="Gurugram",D346="Surat",D346="Jaipur",D346="Hyderabad")),"Cat B"),"Cat C")</f>
        <v>Cat C</v>
      </c>
      <c r="N346" s="10" t="e">
        <f t="array" aca="1" ref="N346" ca="1">_xludf.xlookup(D346,Tier!A:A,Tier!B:B)</f>
        <v>#NAME?</v>
      </c>
      <c r="O346" s="7" t="str">
        <f>CONCATENATE(D346," -",E346)</f>
        <v>Bangalore -Financial Services</v>
      </c>
      <c r="P346" s="7" t="str">
        <f>LEFT(B346,3)</f>
        <v>201</v>
      </c>
      <c r="Q346" s="7" t="str">
        <f>IF(AND(I346&gt;4500000,OR(D346="BANGALORE",D346="PUNE",D346="MUMBAI",D346="DELHI")),"CAT A",IF(AND(I346&gt;450000,OR(D346="GURUGRAM",D346="SURAT",D346="JAIPUR",D346="HYDERABAD",)),"CAT B","CAT C"))</f>
        <v>CAT A</v>
      </c>
      <c r="R346" s="7" t="str">
        <f>_xlfn.XLOOKUP('Indian Startups'!D360,Tier!A:A,Tier!B:B)</f>
        <v>Tier 1</v>
      </c>
    </row>
    <row r="347" spans="1:18" ht="14.4" x14ac:dyDescent="0.3">
      <c r="A347" s="8" t="s">
        <v>1485</v>
      </c>
      <c r="B347" s="9">
        <v>2012</v>
      </c>
      <c r="C347" s="8" t="str">
        <f>LEFT(B347,3)</f>
        <v>201</v>
      </c>
      <c r="D347" s="8" t="s">
        <v>19</v>
      </c>
      <c r="E347" s="8" t="s">
        <v>714</v>
      </c>
      <c r="F347" s="8" t="s">
        <v>1486</v>
      </c>
      <c r="G347" s="8" t="s">
        <v>1487</v>
      </c>
      <c r="H347" s="8" t="s">
        <v>1488</v>
      </c>
      <c r="I347" s="9">
        <v>92000000</v>
      </c>
      <c r="J347" s="8"/>
      <c r="K347" s="9">
        <v>11</v>
      </c>
      <c r="L347" s="10" t="str">
        <f>CONCATENATE(D347,"-",E347)</f>
        <v>Bangalore-Mobility</v>
      </c>
      <c r="M347" s="10" t="str">
        <f ca="1">IFERROR(_xludf.ifs(AND(I347&gt;45000000,OR(D347="Delhi",D347="Banglore",D347="Pune",D347="Mumbai")),"Cat A",AND(I347&gt;4500000,OR(D347="Gurugram",D347="Surat",D347="Jaipur",D347="Hyderabad")),"Cat B"),"Cat C")</f>
        <v>Cat C</v>
      </c>
      <c r="N347" s="10" t="e">
        <f t="array" aca="1" ref="N347" ca="1">_xludf.xlookup(D347,Tier!A:A,Tier!B:B)</f>
        <v>#NAME?</v>
      </c>
      <c r="O347" s="7" t="str">
        <f>CONCATENATE(D347," -",E347)</f>
        <v>Bangalore -Mobility</v>
      </c>
      <c r="P347" s="7" t="str">
        <f>LEFT(B347,3)</f>
        <v>201</v>
      </c>
      <c r="Q347" s="7" t="str">
        <f>IF(AND(I347&gt;4500000,OR(D347="BANGALORE",D347="PUNE",D347="MUMBAI",D347="DELHI")),"CAT A",IF(AND(I347&gt;450000,OR(D347="GURUGRAM",D347="SURAT",D347="JAIPUR",D347="HYDERABAD",)),"CAT B","CAT C"))</f>
        <v>CAT A</v>
      </c>
      <c r="R347" s="7" t="str">
        <f>_xlfn.XLOOKUP('Indian Startups'!D363,Tier!A:A,Tier!B:B)</f>
        <v>Tier 1</v>
      </c>
    </row>
    <row r="348" spans="1:18" ht="14.4" x14ac:dyDescent="0.3">
      <c r="A348" s="8" t="s">
        <v>1489</v>
      </c>
      <c r="B348" s="9">
        <v>2017</v>
      </c>
      <c r="C348" s="8" t="str">
        <f>LEFT(B348,3)</f>
        <v>201</v>
      </c>
      <c r="D348" s="8" t="s">
        <v>19</v>
      </c>
      <c r="E348" s="8" t="s">
        <v>81</v>
      </c>
      <c r="F348" s="8" t="s">
        <v>1490</v>
      </c>
      <c r="G348" s="8" t="s">
        <v>1491</v>
      </c>
      <c r="H348" s="8" t="s">
        <v>1492</v>
      </c>
      <c r="I348" s="9">
        <v>90000000</v>
      </c>
      <c r="J348" s="8" t="s">
        <v>244</v>
      </c>
      <c r="K348" s="9">
        <v>10</v>
      </c>
      <c r="L348" s="10" t="str">
        <f>CONCATENATE(D348,"-",E348)</f>
        <v>Bangalore-Financial Services</v>
      </c>
      <c r="M348" s="10" t="str">
        <f ca="1">IFERROR(_xludf.ifs(AND(I348&gt;45000000,OR(D348="Delhi",D348="Banglore",D348="Pune",D348="Mumbai")),"Cat A",AND(I348&gt;4500000,OR(D348="Gurugram",D348="Surat",D348="Jaipur",D348="Hyderabad")),"Cat B"),"Cat C")</f>
        <v>Cat C</v>
      </c>
      <c r="N348" s="10" t="e">
        <f t="array" aca="1" ref="N348" ca="1">_xludf.xlookup(D348,Tier!A:A,Tier!B:B)</f>
        <v>#NAME?</v>
      </c>
      <c r="O348" s="7" t="str">
        <f>CONCATENATE(D348," -",E348)</f>
        <v>Bangalore -Financial Services</v>
      </c>
      <c r="P348" s="7" t="str">
        <f>LEFT(B348,3)</f>
        <v>201</v>
      </c>
      <c r="Q348" s="7" t="str">
        <f>IF(AND(I348&gt;4500000,OR(D348="BANGALORE",D348="PUNE",D348="MUMBAI",D348="DELHI")),"CAT A",IF(AND(I348&gt;450000,OR(D348="GURUGRAM",D348="SURAT",D348="JAIPUR",D348="HYDERABAD",)),"CAT B","CAT C"))</f>
        <v>CAT A</v>
      </c>
      <c r="R348" s="7" t="str">
        <f>_xlfn.XLOOKUP('Indian Startups'!D364,Tier!A:A,Tier!B:B)</f>
        <v>Tier 1</v>
      </c>
    </row>
    <row r="349" spans="1:18" ht="14.4" x14ac:dyDescent="0.3">
      <c r="A349" s="8" t="s">
        <v>1493</v>
      </c>
      <c r="B349" s="9">
        <v>2011</v>
      </c>
      <c r="C349" s="8" t="str">
        <f>LEFT(B349,3)</f>
        <v>201</v>
      </c>
      <c r="D349" s="8" t="s">
        <v>19</v>
      </c>
      <c r="E349" s="8" t="s">
        <v>174</v>
      </c>
      <c r="F349" s="8" t="s">
        <v>1494</v>
      </c>
      <c r="G349" s="8" t="s">
        <v>1495</v>
      </c>
      <c r="H349" s="8" t="s">
        <v>1496</v>
      </c>
      <c r="I349" s="9">
        <v>75000000</v>
      </c>
      <c r="J349" s="8" t="s">
        <v>244</v>
      </c>
      <c r="K349" s="9">
        <v>10</v>
      </c>
      <c r="L349" s="10" t="str">
        <f>CONCATENATE(D349,"-",E349)</f>
        <v>Bangalore-Computer Software</v>
      </c>
      <c r="M349" s="10" t="str">
        <f ca="1">IFERROR(_xludf.ifs(AND(I349&gt;45000000,OR(D349="Delhi",D349="Banglore",D349="Pune",D349="Mumbai")),"Cat A",AND(I349&gt;4500000,OR(D349="Gurugram",D349="Surat",D349="Jaipur",D349="Hyderabad")),"Cat B"),"Cat C")</f>
        <v>Cat C</v>
      </c>
      <c r="N349" s="10" t="e">
        <f t="array" aca="1" ref="N349" ca="1">_xludf.xlookup(D349,Tier!A:A,Tier!B:B)</f>
        <v>#NAME?</v>
      </c>
      <c r="O349" s="7" t="str">
        <f>CONCATENATE(D349," -",E349)</f>
        <v>Bangalore -Computer Software</v>
      </c>
      <c r="P349" s="7" t="str">
        <f>LEFT(B349,3)</f>
        <v>201</v>
      </c>
      <c r="Q349" s="7" t="str">
        <f>IF(AND(I349&gt;4500000,OR(D349="BANGALORE",D349="PUNE",D349="MUMBAI",D349="DELHI")),"CAT A",IF(AND(I349&gt;450000,OR(D349="GURUGRAM",D349="SURAT",D349="JAIPUR",D349="HYDERABAD",)),"CAT B","CAT C"))</f>
        <v>CAT A</v>
      </c>
      <c r="R349" s="7" t="str">
        <f>_xlfn.XLOOKUP('Indian Startups'!D366,Tier!A:A,Tier!B:B)</f>
        <v>Tier 1</v>
      </c>
    </row>
    <row r="350" spans="1:18" ht="14.4" x14ac:dyDescent="0.3">
      <c r="A350" s="8" t="s">
        <v>1497</v>
      </c>
      <c r="B350" s="9">
        <v>2014</v>
      </c>
      <c r="C350" s="8" t="str">
        <f>LEFT(B350,3)</f>
        <v>201</v>
      </c>
      <c r="D350" s="8" t="s">
        <v>12</v>
      </c>
      <c r="E350" s="8" t="s">
        <v>1498</v>
      </c>
      <c r="F350" s="8" t="s">
        <v>1499</v>
      </c>
      <c r="G350" s="8" t="s">
        <v>1500</v>
      </c>
      <c r="H350" s="8" t="s">
        <v>1501</v>
      </c>
      <c r="I350" s="9">
        <v>75000000</v>
      </c>
      <c r="J350" s="8" t="s">
        <v>244</v>
      </c>
      <c r="K350" s="9">
        <v>9</v>
      </c>
      <c r="L350" s="10" t="str">
        <f>CONCATENATE(D350,"-",E350)</f>
        <v>Mumbai-Healthtech</v>
      </c>
      <c r="M350" s="10" t="str">
        <f ca="1">IFERROR(_xludf.ifs(AND(I350&gt;45000000,OR(D350="Delhi",D350="Banglore",D350="Pune",D350="Mumbai")),"Cat A",AND(I350&gt;4500000,OR(D350="Gurugram",D350="Surat",D350="Jaipur",D350="Hyderabad")),"Cat B"),"Cat C")</f>
        <v>Cat C</v>
      </c>
      <c r="N350" s="10" t="e">
        <f t="array" aca="1" ref="N350" ca="1">_xludf.xlookup(D350,Tier!A:A,Tier!B:B)</f>
        <v>#NAME?</v>
      </c>
      <c r="O350" s="7" t="str">
        <f>CONCATENATE(D350," -",E350)</f>
        <v>Mumbai -Healthtech</v>
      </c>
      <c r="P350" s="7" t="str">
        <f>LEFT(B350,3)</f>
        <v>201</v>
      </c>
      <c r="Q350" s="7" t="str">
        <f>IF(AND(I350&gt;4500000,OR(D350="BANGALORE",D350="PUNE",D350="MUMBAI",D350="DELHI")),"CAT A",IF(AND(I350&gt;450000,OR(D350="GURUGRAM",D350="SURAT",D350="JAIPUR",D350="HYDERABAD",)),"CAT B","CAT C"))</f>
        <v>CAT A</v>
      </c>
      <c r="R350" s="7" t="str">
        <f>_xlfn.XLOOKUP('Indian Startups'!D367,Tier!A:A,Tier!B:B)</f>
        <v>Tier 1</v>
      </c>
    </row>
    <row r="351" spans="1:18" ht="14.4" x14ac:dyDescent="0.3">
      <c r="A351" s="8" t="s">
        <v>1502</v>
      </c>
      <c r="B351" s="9">
        <v>2012</v>
      </c>
      <c r="C351" s="8" t="str">
        <f>LEFT(B351,3)</f>
        <v>201</v>
      </c>
      <c r="D351" s="8" t="s">
        <v>19</v>
      </c>
      <c r="E351" s="8" t="s">
        <v>74</v>
      </c>
      <c r="F351" s="8" t="s">
        <v>1503</v>
      </c>
      <c r="G351" s="8" t="s">
        <v>1504</v>
      </c>
      <c r="H351" s="8" t="s">
        <v>1505</v>
      </c>
      <c r="I351" s="9">
        <v>75000000</v>
      </c>
      <c r="J351" s="8" t="s">
        <v>244</v>
      </c>
      <c r="K351" s="9">
        <v>7</v>
      </c>
      <c r="L351" s="10" t="str">
        <f>CONCATENATE(D351,"-",E351)</f>
        <v>Bangalore-Healthcare</v>
      </c>
      <c r="M351" s="10" t="str">
        <f ca="1">IFERROR(_xludf.ifs(AND(I351&gt;45000000,OR(D351="Delhi",D351="Banglore",D351="Pune",D351="Mumbai")),"Cat A",AND(I351&gt;4500000,OR(D351="Gurugram",D351="Surat",D351="Jaipur",D351="Hyderabad")),"Cat B"),"Cat C")</f>
        <v>Cat C</v>
      </c>
      <c r="N351" s="10" t="e">
        <f t="array" aca="1" ref="N351" ca="1">_xludf.xlookup(D351,Tier!A:A,Tier!B:B)</f>
        <v>#NAME?</v>
      </c>
      <c r="O351" s="7" t="str">
        <f>CONCATENATE(D351," -",E351)</f>
        <v>Bangalore -Healthcare</v>
      </c>
      <c r="P351" s="7" t="str">
        <f>LEFT(B351,3)</f>
        <v>201</v>
      </c>
      <c r="Q351" s="7" t="str">
        <f>IF(AND(I351&gt;4500000,OR(D351="BANGALORE",D351="PUNE",D351="MUMBAI",D351="DELHI")),"CAT A",IF(AND(I351&gt;450000,OR(D351="GURUGRAM",D351="SURAT",D351="JAIPUR",D351="HYDERABAD",)),"CAT B","CAT C"))</f>
        <v>CAT A</v>
      </c>
      <c r="R351" s="7" t="str">
        <f>_xlfn.XLOOKUP('Indian Startups'!D368,Tier!A:A,Tier!B:B)</f>
        <v>Tier 1</v>
      </c>
    </row>
    <row r="352" spans="1:18" ht="14.4" x14ac:dyDescent="0.3">
      <c r="A352" s="8" t="s">
        <v>3229</v>
      </c>
      <c r="B352" s="9">
        <v>2014</v>
      </c>
      <c r="C352" s="8" t="str">
        <f>LEFT(B352,3)</f>
        <v>201</v>
      </c>
      <c r="D352" s="8" t="s">
        <v>69</v>
      </c>
      <c r="E352" s="8" t="s">
        <v>3230</v>
      </c>
      <c r="F352" s="8" t="s">
        <v>3231</v>
      </c>
      <c r="G352" s="8" t="s">
        <v>3232</v>
      </c>
      <c r="H352" s="8" t="s">
        <v>1529</v>
      </c>
      <c r="I352" s="9">
        <v>75000000</v>
      </c>
      <c r="J352" s="8" t="s">
        <v>244</v>
      </c>
      <c r="K352" s="9">
        <v>9</v>
      </c>
      <c r="L352" s="10" t="str">
        <f>CONCATENATE(D352,"-",E352)</f>
        <v>Information Technology &amp; Services-Manchester, Greater Manchester</v>
      </c>
      <c r="M352" s="10" t="str">
        <f ca="1">IFERROR(_xludf.ifs(AND(I352&gt;45000000,OR(D352="Delhi",D352="Banglore",D352="Pune",D352="Mumbai")),"Cat A",AND(I352&gt;4500000,OR(D352="Gurugram",D352="Surat",D352="Jaipur",D352="Hyderabad")),"Cat B"),"Cat C")</f>
        <v>Cat C</v>
      </c>
      <c r="N352" s="10" t="e">
        <f t="array" aca="1" ref="N352" ca="1">_xludf.xlookup(D352,Tier!A:A,Tier!B:B)</f>
        <v>#NAME?</v>
      </c>
      <c r="O352" s="7" t="str">
        <f>CONCATENATE(D352," -",E352)</f>
        <v>Information Technology &amp; Services -Manchester, Greater Manchester</v>
      </c>
      <c r="P352" s="7" t="str">
        <f>LEFT(B352,3)</f>
        <v>201</v>
      </c>
      <c r="Q352" s="7" t="str">
        <f>IF(AND(I352&gt;4500000,OR(D352="BANGALORE",D352="PUNE",D352="MUMBAI",D352="DELHI")),"CAT A",IF(AND(I352&gt;450000,OR(D352="GURUGRAM",D352="SURAT",D352="JAIPUR",D352="HYDERABAD",)),"CAT B","CAT C"))</f>
        <v>CAT C</v>
      </c>
      <c r="R352" s="7" t="str">
        <f>_xlfn.XLOOKUP('Indian Startups'!D886,Tier!A:A,Tier!B:B)</f>
        <v>Tier 1</v>
      </c>
    </row>
    <row r="353" spans="1:18" ht="14.4" x14ac:dyDescent="0.3">
      <c r="A353" s="8" t="s">
        <v>1506</v>
      </c>
      <c r="B353" s="9">
        <v>2013</v>
      </c>
      <c r="C353" s="8" t="str">
        <f>LEFT(B353,3)</f>
        <v>201</v>
      </c>
      <c r="D353" s="8" t="s">
        <v>356</v>
      </c>
      <c r="E353" s="8" t="s">
        <v>50</v>
      </c>
      <c r="F353" s="8" t="s">
        <v>1507</v>
      </c>
      <c r="G353" s="8" t="s">
        <v>1508</v>
      </c>
      <c r="H353" s="8" t="s">
        <v>1509</v>
      </c>
      <c r="I353" s="9">
        <v>70000000</v>
      </c>
      <c r="J353" s="8" t="s">
        <v>652</v>
      </c>
      <c r="K353" s="9">
        <v>12</v>
      </c>
      <c r="L353" s="10" t="str">
        <f>CONCATENATE(D353,"-",E353)</f>
        <v>Pune-AgriTech</v>
      </c>
      <c r="M353" s="10" t="str">
        <f ca="1">IFERROR(_xludf.ifs(AND(I353&gt;45000000,OR(D353="Delhi",D353="Banglore",D353="Pune",D353="Mumbai")),"Cat A",AND(I353&gt;4500000,OR(D353="Gurugram",D353="Surat",D353="Jaipur",D353="Hyderabad")),"Cat B"),"Cat C")</f>
        <v>Cat C</v>
      </c>
      <c r="N353" s="10" t="e">
        <f t="array" aca="1" ref="N353" ca="1">_xludf.xlookup(D353,Tier!A:A,Tier!B:B)</f>
        <v>#NAME?</v>
      </c>
      <c r="O353" s="7" t="str">
        <f>CONCATENATE(D353," -",E353)</f>
        <v>Pune -AgriTech</v>
      </c>
      <c r="P353" s="7" t="str">
        <f>LEFT(B353,3)</f>
        <v>201</v>
      </c>
      <c r="Q353" s="7" t="str">
        <f>IF(AND(I353&gt;4500000,OR(D353="BANGALORE",D353="PUNE",D353="MUMBAI",D353="DELHI")),"CAT A",IF(AND(I353&gt;450000,OR(D353="GURUGRAM",D353="SURAT",D353="JAIPUR",D353="HYDERABAD",)),"CAT B","CAT C"))</f>
        <v>CAT A</v>
      </c>
      <c r="R353" s="7" t="str">
        <f>_xlfn.XLOOKUP('Indian Startups'!D369,Tier!A:A,Tier!B:B)</f>
        <v>Tier 1</v>
      </c>
    </row>
    <row r="354" spans="1:18" ht="14.4" x14ac:dyDescent="0.3">
      <c r="A354" s="8" t="s">
        <v>1511</v>
      </c>
      <c r="B354" s="9">
        <v>2015</v>
      </c>
      <c r="C354" s="8" t="str">
        <f>LEFT(B354,3)</f>
        <v>201</v>
      </c>
      <c r="D354" s="8" t="s">
        <v>19</v>
      </c>
      <c r="E354" s="8" t="s">
        <v>602</v>
      </c>
      <c r="F354" s="8" t="s">
        <v>1512</v>
      </c>
      <c r="G354" s="8" t="s">
        <v>1513</v>
      </c>
      <c r="H354" s="8" t="s">
        <v>1514</v>
      </c>
      <c r="I354" s="9">
        <v>67000000</v>
      </c>
      <c r="J354" s="8" t="s">
        <v>167</v>
      </c>
      <c r="K354" s="9">
        <v>7</v>
      </c>
      <c r="L354" s="10" t="str">
        <f>CONCATENATE(D354,"-",E354)</f>
        <v>Bangalore-Logistics &amp; Supply Chain</v>
      </c>
      <c r="M354" s="10" t="str">
        <f ca="1">IFERROR(_xludf.ifs(AND(I354&gt;45000000,OR(D354="Delhi",D354="Banglore",D354="Pune",D354="Mumbai")),"Cat A",AND(I354&gt;4500000,OR(D354="Gurugram",D354="Surat",D354="Jaipur",D354="Hyderabad")),"Cat B"),"Cat C")</f>
        <v>Cat C</v>
      </c>
      <c r="N354" s="10" t="e">
        <f t="array" aca="1" ref="N354" ca="1">_xludf.xlookup(D354,Tier!A:A,Tier!B:B)</f>
        <v>#NAME?</v>
      </c>
      <c r="O354" s="7" t="str">
        <f>CONCATENATE(D354," -",E354)</f>
        <v>Bangalore -Logistics &amp; Supply Chain</v>
      </c>
      <c r="P354" s="7" t="str">
        <f>LEFT(B354,3)</f>
        <v>201</v>
      </c>
      <c r="Q354" s="7" t="str">
        <f>IF(AND(I354&gt;4500000,OR(D354="BANGALORE",D354="PUNE",D354="MUMBAI",D354="DELHI")),"CAT A",IF(AND(I354&gt;450000,OR(D354="GURUGRAM",D354="SURAT",D354="JAIPUR",D354="HYDERABAD",)),"CAT B","CAT C"))</f>
        <v>CAT A</v>
      </c>
      <c r="R354" s="7" t="str">
        <f>_xlfn.XLOOKUP('Indian Startups'!D372,Tier!A:A,Tier!B:B)</f>
        <v>Tier 1</v>
      </c>
    </row>
    <row r="355" spans="1:18" ht="14.4" x14ac:dyDescent="0.3">
      <c r="A355" s="8" t="s">
        <v>1515</v>
      </c>
      <c r="B355" s="9">
        <v>2018</v>
      </c>
      <c r="C355" s="8" t="str">
        <f>LEFT(B355,3)</f>
        <v>201</v>
      </c>
      <c r="D355" s="8" t="s">
        <v>49</v>
      </c>
      <c r="E355" s="8" t="s">
        <v>104</v>
      </c>
      <c r="F355" s="8" t="s">
        <v>1516</v>
      </c>
      <c r="G355" s="8" t="s">
        <v>1517</v>
      </c>
      <c r="H355" s="8" t="s">
        <v>1518</v>
      </c>
      <c r="I355" s="9">
        <v>65000000</v>
      </c>
      <c r="J355" s="8" t="s">
        <v>244</v>
      </c>
      <c r="K355" s="9">
        <v>7</v>
      </c>
      <c r="L355" s="10" t="str">
        <f>CONCATENATE(D355,"-",E355)</f>
        <v>New Delhi-Gaming</v>
      </c>
      <c r="M355" s="10" t="str">
        <f ca="1">IFERROR(_xludf.ifs(AND(I355&gt;45000000,OR(D355="Delhi",D355="Banglore",D355="Pune",D355="Mumbai")),"Cat A",AND(I355&gt;4500000,OR(D355="Gurugram",D355="Surat",D355="Jaipur",D355="Hyderabad")),"Cat B"),"Cat C")</f>
        <v>Cat C</v>
      </c>
      <c r="N355" s="10" t="e">
        <f t="array" aca="1" ref="N355" ca="1">_xludf.xlookup(D355,Tier!A:A,Tier!B:B)</f>
        <v>#NAME?</v>
      </c>
      <c r="O355" s="7" t="str">
        <f>CONCATENATE(D355," -",E355)</f>
        <v>New Delhi -Gaming</v>
      </c>
      <c r="P355" s="7" t="str">
        <f>LEFT(B355,3)</f>
        <v>201</v>
      </c>
      <c r="Q355" s="7" t="str">
        <f>IF(AND(I355&gt;4500000,OR(D355="BANGALORE",D355="PUNE",D355="MUMBAI",D355="DELHI")),"CAT A",IF(AND(I355&gt;450000,OR(D355="GURUGRAM",D355="SURAT",D355="JAIPUR",D355="HYDERABAD",)),"CAT B","CAT C"))</f>
        <v>CAT C</v>
      </c>
      <c r="R355" s="7" t="str">
        <f>_xlfn.XLOOKUP('Indian Startups'!D373,Tier!A:A,Tier!B:B)</f>
        <v>Tier 1</v>
      </c>
    </row>
    <row r="356" spans="1:18" ht="14.4" x14ac:dyDescent="0.3">
      <c r="A356" s="8" t="s">
        <v>1519</v>
      </c>
      <c r="B356" s="9">
        <v>2017</v>
      </c>
      <c r="C356" s="8" t="str">
        <f>LEFT(B356,3)</f>
        <v>201</v>
      </c>
      <c r="D356" s="8" t="s">
        <v>68</v>
      </c>
      <c r="E356" s="8" t="s">
        <v>115</v>
      </c>
      <c r="F356" s="8" t="s">
        <v>1520</v>
      </c>
      <c r="G356" s="8" t="s">
        <v>1521</v>
      </c>
      <c r="H356" s="8" t="s">
        <v>1415</v>
      </c>
      <c r="I356" s="9">
        <v>65000000</v>
      </c>
      <c r="J356" s="8" t="s">
        <v>244</v>
      </c>
      <c r="K356" s="9">
        <v>6</v>
      </c>
      <c r="L356" s="10" t="str">
        <f>CONCATENATE(D356,"-",E356)</f>
        <v>Noida-EdTech</v>
      </c>
      <c r="M356" s="10" t="str">
        <f ca="1">IFERROR(_xludf.ifs(AND(I356&gt;45000000,OR(D356="Delhi",D356="Banglore",D356="Pune",D356="Mumbai")),"Cat A",AND(I356&gt;4500000,OR(D356="Gurugram",D356="Surat",D356="Jaipur",D356="Hyderabad")),"Cat B"),"Cat C")</f>
        <v>Cat C</v>
      </c>
      <c r="N356" s="10" t="e">
        <f t="array" aca="1" ref="N356" ca="1">_xludf.xlookup(D356,Tier!A:A,Tier!B:B)</f>
        <v>#NAME?</v>
      </c>
      <c r="O356" s="7" t="str">
        <f>CONCATENATE(D356," -",E356)</f>
        <v>Noida -EdTech</v>
      </c>
      <c r="P356" s="7" t="str">
        <f>LEFT(B356,3)</f>
        <v>201</v>
      </c>
      <c r="Q356" s="7" t="str">
        <f>IF(AND(I356&gt;4500000,OR(D356="BANGALORE",D356="PUNE",D356="MUMBAI",D356="DELHI")),"CAT A",IF(AND(I356&gt;450000,OR(D356="GURUGRAM",D356="SURAT",D356="JAIPUR",D356="HYDERABAD",)),"CAT B","CAT C"))</f>
        <v>CAT C</v>
      </c>
      <c r="R356" s="7" t="str">
        <f>_xlfn.XLOOKUP('Indian Startups'!D374,Tier!A:A,Tier!B:B)</f>
        <v>Tier 1</v>
      </c>
    </row>
    <row r="357" spans="1:18" ht="14.4" x14ac:dyDescent="0.3">
      <c r="A357" s="8" t="s">
        <v>1522</v>
      </c>
      <c r="B357" s="9">
        <v>2012</v>
      </c>
      <c r="C357" s="8" t="str">
        <f>LEFT(B357,3)</f>
        <v>201</v>
      </c>
      <c r="D357" s="8" t="s">
        <v>12</v>
      </c>
      <c r="E357" s="8" t="s">
        <v>1523</v>
      </c>
      <c r="F357" s="8" t="s">
        <v>1524</v>
      </c>
      <c r="G357" s="8" t="s">
        <v>1525</v>
      </c>
      <c r="H357" s="8"/>
      <c r="I357" s="9">
        <v>64000000</v>
      </c>
      <c r="J357" s="8"/>
      <c r="K357" s="9">
        <v>6</v>
      </c>
      <c r="L357" s="10" t="str">
        <f>CONCATENATE(D357,"-",E357)</f>
        <v>Mumbai-Venture capitalist</v>
      </c>
      <c r="M357" s="10" t="str">
        <f ca="1">IFERROR(_xludf.ifs(AND(I357&gt;45000000,OR(D357="Delhi",D357="Banglore",D357="Pune",D357="Mumbai")),"Cat A",AND(I357&gt;4500000,OR(D357="Gurugram",D357="Surat",D357="Jaipur",D357="Hyderabad")),"Cat B"),"Cat C")</f>
        <v>Cat C</v>
      </c>
      <c r="N357" s="10" t="e">
        <f t="array" aca="1" ref="N357" ca="1">_xludf.xlookup(D357,Tier!A:A,Tier!B:B)</f>
        <v>#NAME?</v>
      </c>
      <c r="O357" s="7" t="str">
        <f>CONCATENATE(D357," -",E357)</f>
        <v>Mumbai -Venture capitalist</v>
      </c>
      <c r="P357" s="7" t="str">
        <f>LEFT(B357,3)</f>
        <v>201</v>
      </c>
      <c r="Q357" s="7" t="str">
        <f>IF(AND(I357&gt;4500000,OR(D357="BANGALORE",D357="PUNE",D357="MUMBAI",D357="DELHI")),"CAT A",IF(AND(I357&gt;450000,OR(D357="GURUGRAM",D357="SURAT",D357="JAIPUR",D357="HYDERABAD",)),"CAT B","CAT C"))</f>
        <v>CAT A</v>
      </c>
      <c r="R357" s="7" t="str">
        <f>_xlfn.XLOOKUP('Indian Startups'!D375,Tier!A:A,Tier!B:B)</f>
        <v>Tier 1</v>
      </c>
    </row>
    <row r="358" spans="1:18" ht="14.4" x14ac:dyDescent="0.3">
      <c r="A358" s="8" t="s">
        <v>1526</v>
      </c>
      <c r="B358" s="9">
        <v>2012</v>
      </c>
      <c r="C358" s="8" t="str">
        <f>LEFT(B358,3)</f>
        <v>201</v>
      </c>
      <c r="D358" s="8" t="s">
        <v>19</v>
      </c>
      <c r="E358" s="8" t="s">
        <v>38</v>
      </c>
      <c r="F358" s="8" t="s">
        <v>1527</v>
      </c>
      <c r="G358" s="8" t="s">
        <v>1528</v>
      </c>
      <c r="H358" s="8" t="s">
        <v>1529</v>
      </c>
      <c r="I358" s="9">
        <v>60000000</v>
      </c>
      <c r="J358" s="8" t="s">
        <v>244</v>
      </c>
      <c r="K358" s="9">
        <v>12</v>
      </c>
      <c r="L358" s="10" t="str">
        <f>CONCATENATE(D358,"-",E358)</f>
        <v>Bangalore-FinTech</v>
      </c>
      <c r="M358" s="10" t="str">
        <f ca="1">IFERROR(_xludf.ifs(AND(I358&gt;45000000,OR(D358="Delhi",D358="Banglore",D358="Pune",D358="Mumbai")),"Cat A",AND(I358&gt;4500000,OR(D358="Gurugram",D358="Surat",D358="Jaipur",D358="Hyderabad")),"Cat B"),"Cat C")</f>
        <v>Cat C</v>
      </c>
      <c r="N358" s="10" t="e">
        <f t="array" aca="1" ref="N358" ca="1">_xludf.xlookup(D358,Tier!A:A,Tier!B:B)</f>
        <v>#NAME?</v>
      </c>
      <c r="O358" s="7" t="str">
        <f>CONCATENATE(D358," -",E358)</f>
        <v>Bangalore -FinTech</v>
      </c>
      <c r="P358" s="7" t="str">
        <f>LEFT(B358,3)</f>
        <v>201</v>
      </c>
      <c r="Q358" s="7" t="str">
        <f>IF(AND(I358&gt;4500000,OR(D358="BANGALORE",D358="PUNE",D358="MUMBAI",D358="DELHI")),"CAT A",IF(AND(I358&gt;450000,OR(D358="GURUGRAM",D358="SURAT",D358="JAIPUR",D358="HYDERABAD",)),"CAT B","CAT C"))</f>
        <v>CAT A</v>
      </c>
      <c r="R358" s="7" t="str">
        <f>_xlfn.XLOOKUP('Indian Startups'!D376,Tier!A:A,Tier!B:B)</f>
        <v>Tier 1</v>
      </c>
    </row>
    <row r="359" spans="1:18" ht="14.4" x14ac:dyDescent="0.3">
      <c r="A359" s="8" t="s">
        <v>1531</v>
      </c>
      <c r="B359" s="9">
        <v>2018</v>
      </c>
      <c r="C359" s="8" t="str">
        <f>LEFT(B359,3)</f>
        <v>201</v>
      </c>
      <c r="D359" s="8" t="s">
        <v>12</v>
      </c>
      <c r="E359" s="8" t="s">
        <v>269</v>
      </c>
      <c r="F359" s="8" t="s">
        <v>1532</v>
      </c>
      <c r="G359" s="8" t="s">
        <v>1533</v>
      </c>
      <c r="H359" s="8"/>
      <c r="I359" s="9">
        <v>50000000</v>
      </c>
      <c r="J359" s="8"/>
      <c r="K359" s="9">
        <v>12</v>
      </c>
      <c r="L359" s="10" t="str">
        <f>CONCATENATE(D359,"-",E359)</f>
        <v>Mumbai-Venture Capital &amp; Private Equity</v>
      </c>
      <c r="M359" s="10" t="str">
        <f ca="1">IFERROR(_xludf.ifs(AND(I359&gt;45000000,OR(D359="Delhi",D359="Banglore",D359="Pune",D359="Mumbai")),"Cat A",AND(I359&gt;4500000,OR(D359="Gurugram",D359="Surat",D359="Jaipur",D359="Hyderabad")),"Cat B"),"Cat C")</f>
        <v>Cat C</v>
      </c>
      <c r="N359" s="10" t="e">
        <f t="array" aca="1" ref="N359" ca="1">_xludf.xlookup(D359,Tier!A:A,Tier!B:B)</f>
        <v>#NAME?</v>
      </c>
      <c r="O359" s="7" t="str">
        <f>CONCATENATE(D359," -",E359)</f>
        <v>Mumbai -Venture Capital &amp; Private Equity</v>
      </c>
      <c r="P359" s="7" t="str">
        <f>LEFT(B359,3)</f>
        <v>201</v>
      </c>
      <c r="Q359" s="7" t="str">
        <f>IF(AND(I359&gt;4500000,OR(D359="BANGALORE",D359="PUNE",D359="MUMBAI",D359="DELHI")),"CAT A",IF(AND(I359&gt;450000,OR(D359="GURUGRAM",D359="SURAT",D359="JAIPUR",D359="HYDERABAD",)),"CAT B","CAT C"))</f>
        <v>CAT A</v>
      </c>
      <c r="R359" s="7" t="str">
        <f>_xlfn.XLOOKUP('Indian Startups'!D381,Tier!A:A,Tier!B:B)</f>
        <v>Tier 2</v>
      </c>
    </row>
    <row r="360" spans="1:18" ht="14.4" x14ac:dyDescent="0.3">
      <c r="A360" s="8" t="s">
        <v>1534</v>
      </c>
      <c r="B360" s="9">
        <v>2019</v>
      </c>
      <c r="C360" s="8" t="str">
        <f>LEFT(B360,3)</f>
        <v>201</v>
      </c>
      <c r="D360" s="8" t="s">
        <v>19</v>
      </c>
      <c r="E360" s="8" t="s">
        <v>81</v>
      </c>
      <c r="F360" s="8" t="s">
        <v>1535</v>
      </c>
      <c r="G360" s="8" t="s">
        <v>1536</v>
      </c>
      <c r="H360" s="8" t="s">
        <v>1537</v>
      </c>
      <c r="I360" s="9">
        <v>50000000</v>
      </c>
      <c r="J360" s="8" t="s">
        <v>114</v>
      </c>
      <c r="K360" s="9">
        <v>11</v>
      </c>
      <c r="L360" s="10" t="str">
        <f>CONCATENATE(D360,"-",E360)</f>
        <v>Bangalore-Financial Services</v>
      </c>
      <c r="M360" s="10" t="str">
        <f ca="1">IFERROR(_xludf.ifs(AND(I360&gt;45000000,OR(D360="Delhi",D360="Banglore",D360="Pune",D360="Mumbai")),"Cat A",AND(I360&gt;4500000,OR(D360="Gurugram",D360="Surat",D360="Jaipur",D360="Hyderabad")),"Cat B"),"Cat C")</f>
        <v>Cat C</v>
      </c>
      <c r="N360" s="10" t="e">
        <f t="array" aca="1" ref="N360" ca="1">_xludf.xlookup(D360,Tier!A:A,Tier!B:B)</f>
        <v>#NAME?</v>
      </c>
      <c r="O360" s="7" t="str">
        <f>CONCATENATE(D360," -",E360)</f>
        <v>Bangalore -Financial Services</v>
      </c>
      <c r="P360" s="7" t="str">
        <f>LEFT(B360,3)</f>
        <v>201</v>
      </c>
      <c r="Q360" s="7" t="str">
        <f>IF(AND(I360&gt;4500000,OR(D360="BANGALORE",D360="PUNE",D360="MUMBAI",D360="DELHI")),"CAT A",IF(AND(I360&gt;450000,OR(D360="GURUGRAM",D360="SURAT",D360="JAIPUR",D360="HYDERABAD",)),"CAT B","CAT C"))</f>
        <v>CAT A</v>
      </c>
      <c r="R360" s="7" t="str">
        <f>_xlfn.XLOOKUP('Indian Startups'!D382,Tier!A:A,Tier!B:B)</f>
        <v>Tier 2</v>
      </c>
    </row>
    <row r="361" spans="1:18" ht="14.4" x14ac:dyDescent="0.3">
      <c r="A361" s="8" t="s">
        <v>1538</v>
      </c>
      <c r="B361" s="9">
        <v>2017</v>
      </c>
      <c r="C361" s="8" t="str">
        <f>LEFT(B361,3)</f>
        <v>201</v>
      </c>
      <c r="D361" s="8" t="s">
        <v>19</v>
      </c>
      <c r="E361" s="8" t="s">
        <v>226</v>
      </c>
      <c r="F361" s="8" t="s">
        <v>1539</v>
      </c>
      <c r="G361" s="8" t="s">
        <v>1540</v>
      </c>
      <c r="H361" s="8" t="s">
        <v>1541</v>
      </c>
      <c r="I361" s="9">
        <v>50000000</v>
      </c>
      <c r="J361" s="8"/>
      <c r="K361" s="9">
        <v>10</v>
      </c>
      <c r="L361" s="10" t="str">
        <f>CONCATENATE(D361,"-",E361)</f>
        <v>Bangalore-Automotive</v>
      </c>
      <c r="M361" s="10" t="str">
        <f ca="1">IFERROR(_xludf.ifs(AND(I361&gt;45000000,OR(D361="Delhi",D361="Banglore",D361="Pune",D361="Mumbai")),"Cat A",AND(I361&gt;4500000,OR(D361="Gurugram",D361="Surat",D361="Jaipur",D361="Hyderabad")),"Cat B"),"Cat C")</f>
        <v>Cat C</v>
      </c>
      <c r="N361" s="10" t="e">
        <f t="array" aca="1" ref="N361" ca="1">_xludf.xlookup(D361,Tier!A:A,Tier!B:B)</f>
        <v>#NAME?</v>
      </c>
      <c r="O361" s="7" t="str">
        <f>CONCATENATE(D361," -",E361)</f>
        <v>Bangalore -Automotive</v>
      </c>
      <c r="P361" s="7" t="str">
        <f>LEFT(B361,3)</f>
        <v>201</v>
      </c>
      <c r="Q361" s="7" t="str">
        <f>IF(AND(I361&gt;4500000,OR(D361="BANGALORE",D361="PUNE",D361="MUMBAI",D361="DELHI")),"CAT A",IF(AND(I361&gt;450000,OR(D361="GURUGRAM",D361="SURAT",D361="JAIPUR",D361="HYDERABAD",)),"CAT B","CAT C"))</f>
        <v>CAT A</v>
      </c>
      <c r="R361" s="7" t="str">
        <f>_xlfn.XLOOKUP('Indian Startups'!D383,Tier!A:A,Tier!B:B)</f>
        <v>Tier 2</v>
      </c>
    </row>
    <row r="362" spans="1:18" ht="14.4" x14ac:dyDescent="0.3">
      <c r="A362" s="8" t="s">
        <v>1542</v>
      </c>
      <c r="B362" s="9">
        <v>2013</v>
      </c>
      <c r="C362" s="8" t="str">
        <f>LEFT(B362,3)</f>
        <v>201</v>
      </c>
      <c r="D362" s="8" t="s">
        <v>19</v>
      </c>
      <c r="E362" s="8" t="s">
        <v>81</v>
      </c>
      <c r="F362" s="8" t="s">
        <v>1543</v>
      </c>
      <c r="G362" s="8" t="s">
        <v>1544</v>
      </c>
      <c r="H362" s="8" t="s">
        <v>1545</v>
      </c>
      <c r="I362" s="9">
        <v>50000000</v>
      </c>
      <c r="J362" s="8"/>
      <c r="K362" s="9">
        <v>9</v>
      </c>
      <c r="L362" s="10" t="str">
        <f>CONCATENATE(D362,"-",E362)</f>
        <v>Bangalore-Financial Services</v>
      </c>
      <c r="M362" s="10" t="str">
        <f ca="1">IFERROR(_xludf.ifs(AND(I362&gt;45000000,OR(D362="Delhi",D362="Banglore",D362="Pune",D362="Mumbai")),"Cat A",AND(I362&gt;4500000,OR(D362="Gurugram",D362="Surat",D362="Jaipur",D362="Hyderabad")),"Cat B"),"Cat C")</f>
        <v>Cat C</v>
      </c>
      <c r="N362" s="10" t="e">
        <f t="array" aca="1" ref="N362" ca="1">_xludf.xlookup(D362,Tier!A:A,Tier!B:B)</f>
        <v>#NAME?</v>
      </c>
      <c r="O362" s="7" t="str">
        <f>CONCATENATE(D362," -",E362)</f>
        <v>Bangalore -Financial Services</v>
      </c>
      <c r="P362" s="7" t="str">
        <f>LEFT(B362,3)</f>
        <v>201</v>
      </c>
      <c r="Q362" s="7" t="str">
        <f>IF(AND(I362&gt;4500000,OR(D362="BANGALORE",D362="PUNE",D362="MUMBAI",D362="DELHI")),"CAT A",IF(AND(I362&gt;450000,OR(D362="GURUGRAM",D362="SURAT",D362="JAIPUR",D362="HYDERABAD",)),"CAT B","CAT C"))</f>
        <v>CAT A</v>
      </c>
      <c r="R362" s="7" t="str">
        <f>_xlfn.XLOOKUP('Indian Startups'!D384,Tier!A:A,Tier!B:B)</f>
        <v>Tier 2</v>
      </c>
    </row>
    <row r="363" spans="1:18" ht="14.4" x14ac:dyDescent="0.3">
      <c r="A363" s="8" t="s">
        <v>1546</v>
      </c>
      <c r="B363" s="9">
        <v>2015</v>
      </c>
      <c r="C363" s="8" t="str">
        <f>LEFT(B363,3)</f>
        <v>201</v>
      </c>
      <c r="D363" s="8" t="s">
        <v>19</v>
      </c>
      <c r="E363" s="8" t="s">
        <v>81</v>
      </c>
      <c r="F363" s="8" t="s">
        <v>1547</v>
      </c>
      <c r="G363" s="8" t="s">
        <v>1548</v>
      </c>
      <c r="H363" s="8" t="s">
        <v>1549</v>
      </c>
      <c r="I363" s="9">
        <v>50000000</v>
      </c>
      <c r="J363" s="8" t="s">
        <v>244</v>
      </c>
      <c r="K363" s="9">
        <v>9</v>
      </c>
      <c r="L363" s="10" t="str">
        <f>CONCATENATE(D363,"-",E363)</f>
        <v>Bangalore-Financial Services</v>
      </c>
      <c r="M363" s="10" t="str">
        <f ca="1">IFERROR(_xludf.ifs(AND(I363&gt;45000000,OR(D363="Delhi",D363="Banglore",D363="Pune",D363="Mumbai")),"Cat A",AND(I363&gt;4500000,OR(D363="Gurugram",D363="Surat",D363="Jaipur",D363="Hyderabad")),"Cat B"),"Cat C")</f>
        <v>Cat C</v>
      </c>
      <c r="N363" s="10" t="e">
        <f t="array" aca="1" ref="N363" ca="1">_xludf.xlookup(D363,Tier!A:A,Tier!B:B)</f>
        <v>#NAME?</v>
      </c>
      <c r="O363" s="7" t="str">
        <f>CONCATENATE(D363," -",E363)</f>
        <v>Bangalore -Financial Services</v>
      </c>
      <c r="P363" s="7" t="str">
        <f>LEFT(B363,3)</f>
        <v>201</v>
      </c>
      <c r="Q363" s="7" t="str">
        <f>IF(AND(I363&gt;4500000,OR(D363="BANGALORE",D363="PUNE",D363="MUMBAI",D363="DELHI")),"CAT A",IF(AND(I363&gt;450000,OR(D363="GURUGRAM",D363="SURAT",D363="JAIPUR",D363="HYDERABAD",)),"CAT B","CAT C"))</f>
        <v>CAT A</v>
      </c>
      <c r="R363" s="7" t="str">
        <f>_xlfn.XLOOKUP('Indian Startups'!D385,Tier!A:A,Tier!B:B)</f>
        <v>Tier 2</v>
      </c>
    </row>
    <row r="364" spans="1:18" ht="14.4" x14ac:dyDescent="0.3">
      <c r="A364" s="8" t="s">
        <v>1550</v>
      </c>
      <c r="B364" s="9">
        <v>2014</v>
      </c>
      <c r="C364" s="8" t="str">
        <f>LEFT(B364,3)</f>
        <v>201</v>
      </c>
      <c r="D364" s="8" t="s">
        <v>19</v>
      </c>
      <c r="E364" s="8" t="s">
        <v>1551</v>
      </c>
      <c r="F364" s="8" t="s">
        <v>1552</v>
      </c>
      <c r="G364" s="8" t="s">
        <v>1553</v>
      </c>
      <c r="H364" s="8" t="s">
        <v>1554</v>
      </c>
      <c r="I364" s="9">
        <v>50000000</v>
      </c>
      <c r="J364" s="8" t="s">
        <v>167</v>
      </c>
      <c r="K364" s="9">
        <v>9</v>
      </c>
      <c r="L364" s="10" t="str">
        <f>CONCATENATE(D364,"-",E364)</f>
        <v>Bangalore-Interior Design</v>
      </c>
      <c r="M364" s="10" t="str">
        <f ca="1">IFERROR(_xludf.ifs(AND(I364&gt;45000000,OR(D364="Delhi",D364="Banglore",D364="Pune",D364="Mumbai")),"Cat A",AND(I364&gt;4500000,OR(D364="Gurugram",D364="Surat",D364="Jaipur",D364="Hyderabad")),"Cat B"),"Cat C")</f>
        <v>Cat C</v>
      </c>
      <c r="N364" s="10" t="e">
        <f t="array" aca="1" ref="N364" ca="1">_xludf.xlookup(D364,Tier!A:A,Tier!B:B)</f>
        <v>#NAME?</v>
      </c>
      <c r="O364" s="7" t="str">
        <f>CONCATENATE(D364," -",E364)</f>
        <v>Bangalore -Interior Design</v>
      </c>
      <c r="P364" s="7" t="str">
        <f>LEFT(B364,3)</f>
        <v>201</v>
      </c>
      <c r="Q364" s="7" t="str">
        <f>IF(AND(I364&gt;4500000,OR(D364="BANGALORE",D364="PUNE",D364="MUMBAI",D364="DELHI")),"CAT A",IF(AND(I364&gt;450000,OR(D364="GURUGRAM",D364="SURAT",D364="JAIPUR",D364="HYDERABAD",)),"CAT B","CAT C"))</f>
        <v>CAT A</v>
      </c>
      <c r="R364" s="7" t="str">
        <f>_xlfn.XLOOKUP('Indian Startups'!D386,Tier!A:A,Tier!B:B)</f>
        <v>Tier 1</v>
      </c>
    </row>
    <row r="365" spans="1:18" ht="14.4" x14ac:dyDescent="0.3">
      <c r="A365" s="8" t="s">
        <v>1555</v>
      </c>
      <c r="B365" s="9">
        <v>2015</v>
      </c>
      <c r="C365" s="8" t="str">
        <f>LEFT(B365,3)</f>
        <v>201</v>
      </c>
      <c r="D365" s="8" t="s">
        <v>19</v>
      </c>
      <c r="E365" s="8" t="s">
        <v>13</v>
      </c>
      <c r="F365" s="8" t="s">
        <v>1556</v>
      </c>
      <c r="G365" s="8" t="s">
        <v>1557</v>
      </c>
      <c r="H365" s="8" t="s">
        <v>1558</v>
      </c>
      <c r="I365" s="9">
        <v>50000000</v>
      </c>
      <c r="J365" s="8" t="s">
        <v>244</v>
      </c>
      <c r="K365" s="9">
        <v>6</v>
      </c>
      <c r="L365" s="10" t="str">
        <f>CONCATENATE(D365,"-",E365)</f>
        <v>Bangalore-Logistics</v>
      </c>
      <c r="M365" s="10" t="str">
        <f ca="1">IFERROR(_xludf.ifs(AND(I365&gt;45000000,OR(D365="Delhi",D365="Banglore",D365="Pune",D365="Mumbai")),"Cat A",AND(I365&gt;4500000,OR(D365="Gurugram",D365="Surat",D365="Jaipur",D365="Hyderabad")),"Cat B"),"Cat C")</f>
        <v>Cat C</v>
      </c>
      <c r="N365" s="10" t="e">
        <f t="array" aca="1" ref="N365" ca="1">_xludf.xlookup(D365,Tier!A:A,Tier!B:B)</f>
        <v>#NAME?</v>
      </c>
      <c r="O365" s="7" t="str">
        <f>CONCATENATE(D365," -",E365)</f>
        <v>Bangalore -Logistics</v>
      </c>
      <c r="P365" s="7" t="str">
        <f>LEFT(B365,3)</f>
        <v>201</v>
      </c>
      <c r="Q365" s="7" t="str">
        <f>IF(AND(I365&gt;4500000,OR(D365="BANGALORE",D365="PUNE",D365="MUMBAI",D365="DELHI")),"CAT A",IF(AND(I365&gt;450000,OR(D365="GURUGRAM",D365="SURAT",D365="JAIPUR",D365="HYDERABAD",)),"CAT B","CAT C"))</f>
        <v>CAT A</v>
      </c>
      <c r="R365" s="7" t="str">
        <f>_xlfn.XLOOKUP('Indian Startups'!D387,Tier!A:A,Tier!B:B)</f>
        <v>Tier 1</v>
      </c>
    </row>
    <row r="366" spans="1:18" ht="14.4" x14ac:dyDescent="0.3">
      <c r="A366" s="8" t="s">
        <v>1559</v>
      </c>
      <c r="B366" s="9">
        <v>2011</v>
      </c>
      <c r="C366" s="8" t="str">
        <f>LEFT(B366,3)</f>
        <v>201</v>
      </c>
      <c r="D366" s="8" t="s">
        <v>19</v>
      </c>
      <c r="E366" s="8" t="s">
        <v>115</v>
      </c>
      <c r="F366" s="8" t="s">
        <v>829</v>
      </c>
      <c r="G366" s="8" t="s">
        <v>830</v>
      </c>
      <c r="H366" s="8" t="s">
        <v>1560</v>
      </c>
      <c r="I366" s="9">
        <v>50000000</v>
      </c>
      <c r="J366" s="8"/>
      <c r="K366" s="9">
        <v>6</v>
      </c>
      <c r="L366" s="10" t="str">
        <f>CONCATENATE(D366,"-",E366)</f>
        <v>Bangalore-EdTech</v>
      </c>
      <c r="M366" s="10" t="str">
        <f ca="1">IFERROR(_xludf.ifs(AND(I366&gt;45000000,OR(D366="Delhi",D366="Banglore",D366="Pune",D366="Mumbai")),"Cat A",AND(I366&gt;4500000,OR(D366="Gurugram",D366="Surat",D366="Jaipur",D366="Hyderabad")),"Cat B"),"Cat C")</f>
        <v>Cat C</v>
      </c>
      <c r="N366" s="10" t="e">
        <f t="array" aca="1" ref="N366" ca="1">_xludf.xlookup(D366,Tier!A:A,Tier!B:B)</f>
        <v>#NAME?</v>
      </c>
      <c r="O366" s="7" t="str">
        <f>CONCATENATE(D366," -",E366)</f>
        <v>Bangalore -EdTech</v>
      </c>
      <c r="P366" s="7" t="str">
        <f>LEFT(B366,3)</f>
        <v>201</v>
      </c>
      <c r="Q366" s="7" t="str">
        <f>IF(AND(I366&gt;4500000,OR(D366="BANGALORE",D366="PUNE",D366="MUMBAI",D366="DELHI")),"CAT A",IF(AND(I366&gt;450000,OR(D366="GURUGRAM",D366="SURAT",D366="JAIPUR",D366="HYDERABAD",)),"CAT B","CAT C"))</f>
        <v>CAT A</v>
      </c>
      <c r="R366" s="7" t="str">
        <f>_xlfn.XLOOKUP('Indian Startups'!D388,Tier!A:A,Tier!B:B)</f>
        <v>Tier 1</v>
      </c>
    </row>
    <row r="367" spans="1:18" ht="14.4" x14ac:dyDescent="0.3">
      <c r="A367" s="8" t="s">
        <v>1561</v>
      </c>
      <c r="B367" s="9">
        <v>2015</v>
      </c>
      <c r="C367" s="8" t="str">
        <f>LEFT(B367,3)</f>
        <v>201</v>
      </c>
      <c r="D367" s="8" t="s">
        <v>19</v>
      </c>
      <c r="E367" s="8" t="s">
        <v>1562</v>
      </c>
      <c r="F367" s="8" t="s">
        <v>1563</v>
      </c>
      <c r="G367" s="8" t="s">
        <v>1564</v>
      </c>
      <c r="H367" s="8" t="s">
        <v>1565</v>
      </c>
      <c r="I367" s="9">
        <v>48000000</v>
      </c>
      <c r="J367" s="8"/>
      <c r="K367" s="9">
        <v>7</v>
      </c>
      <c r="L367" s="10" t="str">
        <f>CONCATENATE(D367,"-",E367)</f>
        <v>Bangalore-Online storytelling</v>
      </c>
      <c r="M367" s="10" t="str">
        <f ca="1">IFERROR(_xludf.ifs(AND(I367&gt;45000000,OR(D367="Delhi",D367="Banglore",D367="Pune",D367="Mumbai")),"Cat A",AND(I367&gt;4500000,OR(D367="Gurugram",D367="Surat",D367="Jaipur",D367="Hyderabad")),"Cat B"),"Cat C")</f>
        <v>Cat C</v>
      </c>
      <c r="N367" s="10" t="e">
        <f t="array" aca="1" ref="N367" ca="1">_xludf.xlookup(D367,Tier!A:A,Tier!B:B)</f>
        <v>#NAME?</v>
      </c>
      <c r="O367" s="7" t="str">
        <f>CONCATENATE(D367," -",E367)</f>
        <v>Bangalore -Online storytelling</v>
      </c>
      <c r="P367" s="7" t="str">
        <f>LEFT(B367,3)</f>
        <v>201</v>
      </c>
      <c r="Q367" s="7" t="str">
        <f>IF(AND(I367&gt;4500000,OR(D367="BANGALORE",D367="PUNE",D367="MUMBAI",D367="DELHI")),"CAT A",IF(AND(I367&gt;450000,OR(D367="GURUGRAM",D367="SURAT",D367="JAIPUR",D367="HYDERABAD",)),"CAT B","CAT C"))</f>
        <v>CAT A</v>
      </c>
      <c r="R367" s="7" t="str">
        <f>_xlfn.XLOOKUP('Indian Startups'!D390,Tier!A:A,Tier!B:B)</f>
        <v>Tier 2</v>
      </c>
    </row>
    <row r="368" spans="1:18" ht="14.4" x14ac:dyDescent="0.3">
      <c r="A368" s="8" t="s">
        <v>1566</v>
      </c>
      <c r="B368" s="9">
        <v>2019</v>
      </c>
      <c r="C368" s="8" t="str">
        <f>LEFT(B368,3)</f>
        <v>201</v>
      </c>
      <c r="D368" s="8" t="s">
        <v>12</v>
      </c>
      <c r="E368" s="8" t="s">
        <v>1567</v>
      </c>
      <c r="F368" s="8" t="s">
        <v>1568</v>
      </c>
      <c r="G368" s="8" t="s">
        <v>1569</v>
      </c>
      <c r="H368" s="8" t="s">
        <v>1570</v>
      </c>
      <c r="I368" s="9">
        <v>44000000</v>
      </c>
      <c r="J368" s="8" t="s">
        <v>114</v>
      </c>
      <c r="K368" s="9">
        <v>8</v>
      </c>
      <c r="L368" s="10" t="str">
        <f>CONCATENATE(D368,"-",E368)</f>
        <v>Mumbai-Banking</v>
      </c>
      <c r="M368" s="10" t="str">
        <f ca="1">IFERROR(_xludf.ifs(AND(I368&gt;45000000,OR(D368="Delhi",D368="Banglore",D368="Pune",D368="Mumbai")),"Cat A",AND(I368&gt;4500000,OR(D368="Gurugram",D368="Surat",D368="Jaipur",D368="Hyderabad")),"Cat B"),"Cat C")</f>
        <v>Cat C</v>
      </c>
      <c r="N368" s="10" t="e">
        <f t="array" aca="1" ref="N368" ca="1">_xludf.xlookup(D368,Tier!A:A,Tier!B:B)</f>
        <v>#NAME?</v>
      </c>
      <c r="O368" s="7" t="str">
        <f>CONCATENATE(D368," -",E368)</f>
        <v>Mumbai -Banking</v>
      </c>
      <c r="P368" s="7" t="str">
        <f>LEFT(B368,3)</f>
        <v>201</v>
      </c>
      <c r="Q368" s="7" t="str">
        <f>IF(AND(I368&gt;4500000,OR(D368="BANGALORE",D368="PUNE",D368="MUMBAI",D368="DELHI")),"CAT A",IF(AND(I368&gt;450000,OR(D368="GURUGRAM",D368="SURAT",D368="JAIPUR",D368="HYDERABAD",)),"CAT B","CAT C"))</f>
        <v>CAT A</v>
      </c>
      <c r="R368" s="7" t="str">
        <f>_xlfn.XLOOKUP('Indian Startups'!D392,Tier!A:A,Tier!B:B)</f>
        <v>Tier 1</v>
      </c>
    </row>
    <row r="369" spans="1:18" ht="14.4" x14ac:dyDescent="0.3">
      <c r="A369" s="8" t="s">
        <v>1571</v>
      </c>
      <c r="B369" s="9">
        <v>2012</v>
      </c>
      <c r="C369" s="8" t="str">
        <f>LEFT(B369,3)</f>
        <v>201</v>
      </c>
      <c r="D369" s="8" t="s">
        <v>49</v>
      </c>
      <c r="E369" s="8" t="s">
        <v>13</v>
      </c>
      <c r="F369" s="8" t="s">
        <v>1572</v>
      </c>
      <c r="G369" s="8" t="s">
        <v>1573</v>
      </c>
      <c r="H369" s="8" t="s">
        <v>1574</v>
      </c>
      <c r="I369" s="9">
        <v>41000000</v>
      </c>
      <c r="J369" s="8" t="s">
        <v>1575</v>
      </c>
      <c r="K369" s="9">
        <v>7</v>
      </c>
      <c r="L369" s="10" t="str">
        <f>CONCATENATE(D369,"-",E369)</f>
        <v>New Delhi-Logistics</v>
      </c>
      <c r="M369" s="10" t="str">
        <f ca="1">IFERROR(_xludf.ifs(AND(I369&gt;45000000,OR(D369="Delhi",D369="Banglore",D369="Pune",D369="Mumbai")),"Cat A",AND(I369&gt;4500000,OR(D369="Gurugram",D369="Surat",D369="Jaipur",D369="Hyderabad")),"Cat B"),"Cat C")</f>
        <v>Cat C</v>
      </c>
      <c r="N369" s="10" t="e">
        <f t="array" aca="1" ref="N369" ca="1">_xludf.xlookup(D369,Tier!A:A,Tier!B:B)</f>
        <v>#NAME?</v>
      </c>
      <c r="O369" s="7" t="str">
        <f>CONCATENATE(D369," -",E369)</f>
        <v>New Delhi -Logistics</v>
      </c>
      <c r="P369" s="7" t="str">
        <f>LEFT(B369,3)</f>
        <v>201</v>
      </c>
      <c r="Q369" s="7" t="str">
        <f>IF(AND(I369&gt;4500000,OR(D369="BANGALORE",D369="PUNE",D369="MUMBAI",D369="DELHI")),"CAT A",IF(AND(I369&gt;450000,OR(D369="GURUGRAM",D369="SURAT",D369="JAIPUR",D369="HYDERABAD",)),"CAT B","CAT C"))</f>
        <v>CAT C</v>
      </c>
      <c r="R369" s="7" t="str">
        <f>_xlfn.XLOOKUP('Indian Startups'!D393,Tier!A:A,Tier!B:B)</f>
        <v>Tier 1</v>
      </c>
    </row>
    <row r="370" spans="1:18" ht="14.4" x14ac:dyDescent="0.3">
      <c r="A370" s="8" t="s">
        <v>1576</v>
      </c>
      <c r="B370" s="9">
        <v>2012</v>
      </c>
      <c r="C370" s="8" t="str">
        <f>LEFT(B370,3)</f>
        <v>201</v>
      </c>
      <c r="D370" s="8" t="s">
        <v>12</v>
      </c>
      <c r="E370" s="8" t="s">
        <v>93</v>
      </c>
      <c r="F370" s="8" t="s">
        <v>1577</v>
      </c>
      <c r="G370" s="8" t="s">
        <v>1578</v>
      </c>
      <c r="H370" s="8" t="s">
        <v>1415</v>
      </c>
      <c r="I370" s="9">
        <v>40000000</v>
      </c>
      <c r="J370" s="8"/>
      <c r="K370" s="9">
        <v>12</v>
      </c>
      <c r="L370" s="10" t="str">
        <f>CONCATENATE(D370,"-",E370)</f>
        <v>Mumbai-Food &amp; Beverages</v>
      </c>
      <c r="M370" s="10" t="str">
        <f ca="1">IFERROR(_xludf.ifs(AND(I370&gt;45000000,OR(D370="Delhi",D370="Banglore",D370="Pune",D370="Mumbai")),"Cat A",AND(I370&gt;4500000,OR(D370="Gurugram",D370="Surat",D370="Jaipur",D370="Hyderabad")),"Cat B"),"Cat C")</f>
        <v>Cat C</v>
      </c>
      <c r="N370" s="10" t="e">
        <f t="array" aca="1" ref="N370" ca="1">_xludf.xlookup(D370,Tier!A:A,Tier!B:B)</f>
        <v>#NAME?</v>
      </c>
      <c r="O370" s="7" t="str">
        <f>CONCATENATE(D370," -",E370)</f>
        <v>Mumbai -Food &amp; Beverages</v>
      </c>
      <c r="P370" s="7" t="str">
        <f>LEFT(B370,3)</f>
        <v>201</v>
      </c>
      <c r="Q370" s="7" t="str">
        <f>IF(AND(I370&gt;4500000,OR(D370="BANGALORE",D370="PUNE",D370="MUMBAI",D370="DELHI")),"CAT A",IF(AND(I370&gt;450000,OR(D370="GURUGRAM",D370="SURAT",D370="JAIPUR",D370="HYDERABAD",)),"CAT B","CAT C"))</f>
        <v>CAT A</v>
      </c>
      <c r="R370" s="7" t="str">
        <f>_xlfn.XLOOKUP('Indian Startups'!D394,Tier!A:A,Tier!B:B)</f>
        <v>Tier 1</v>
      </c>
    </row>
    <row r="371" spans="1:18" ht="14.4" x14ac:dyDescent="0.3">
      <c r="A371" s="8" t="s">
        <v>1579</v>
      </c>
      <c r="B371" s="9">
        <v>2015</v>
      </c>
      <c r="C371" s="8" t="str">
        <f>LEFT(B371,3)</f>
        <v>201</v>
      </c>
      <c r="D371" s="8" t="s">
        <v>19</v>
      </c>
      <c r="E371" s="8" t="s">
        <v>1580</v>
      </c>
      <c r="F371" s="8" t="s">
        <v>1581</v>
      </c>
      <c r="G371" s="8" t="s">
        <v>1582</v>
      </c>
      <c r="H371" s="8" t="s">
        <v>1583</v>
      </c>
      <c r="I371" s="9">
        <v>40000000</v>
      </c>
      <c r="J371" s="8" t="s">
        <v>114</v>
      </c>
      <c r="K371" s="9">
        <v>12</v>
      </c>
      <c r="L371" s="10" t="str">
        <f>CONCATENATE(D371,"-",E371)</f>
        <v>Bangalore-Consumer Services</v>
      </c>
      <c r="M371" s="10" t="str">
        <f ca="1">IFERROR(_xludf.ifs(AND(I371&gt;45000000,OR(D371="Delhi",D371="Banglore",D371="Pune",D371="Mumbai")),"Cat A",AND(I371&gt;4500000,OR(D371="Gurugram",D371="Surat",D371="Jaipur",D371="Hyderabad")),"Cat B"),"Cat C")</f>
        <v>Cat C</v>
      </c>
      <c r="N371" s="10" t="e">
        <f t="array" aca="1" ref="N371" ca="1">_xludf.xlookup(D371,Tier!A:A,Tier!B:B)</f>
        <v>#NAME?</v>
      </c>
      <c r="O371" s="7" t="str">
        <f>CONCATENATE(D371," -",E371)</f>
        <v>Bangalore -Consumer Services</v>
      </c>
      <c r="P371" s="7" t="str">
        <f>LEFT(B371,3)</f>
        <v>201</v>
      </c>
      <c r="Q371" s="7" t="str">
        <f>IF(AND(I371&gt;4500000,OR(D371="BANGALORE",D371="PUNE",D371="MUMBAI",D371="DELHI")),"CAT A",IF(AND(I371&gt;450000,OR(D371="GURUGRAM",D371="SURAT",D371="JAIPUR",D371="HYDERABAD",)),"CAT B","CAT C"))</f>
        <v>CAT A</v>
      </c>
      <c r="R371" s="7" t="str">
        <f>_xlfn.XLOOKUP('Indian Startups'!D395,Tier!A:A,Tier!B:B)</f>
        <v>Tier 1</v>
      </c>
    </row>
    <row r="372" spans="1:18" ht="14.4" x14ac:dyDescent="0.3">
      <c r="A372" s="8" t="s">
        <v>1584</v>
      </c>
      <c r="B372" s="9">
        <v>2015</v>
      </c>
      <c r="C372" s="8" t="str">
        <f>LEFT(B372,3)</f>
        <v>201</v>
      </c>
      <c r="D372" s="8" t="s">
        <v>19</v>
      </c>
      <c r="E372" s="8" t="s">
        <v>38</v>
      </c>
      <c r="F372" s="8" t="s">
        <v>1585</v>
      </c>
      <c r="G372" s="8" t="s">
        <v>1586</v>
      </c>
      <c r="H372" s="8" t="s">
        <v>1587</v>
      </c>
      <c r="I372" s="9">
        <v>40000000</v>
      </c>
      <c r="J372" s="8" t="s">
        <v>244</v>
      </c>
      <c r="K372" s="9">
        <v>8</v>
      </c>
      <c r="L372" s="10" t="str">
        <f>CONCATENATE(D372,"-",E372)</f>
        <v>Bangalore-FinTech</v>
      </c>
      <c r="M372" s="10" t="str">
        <f ca="1">IFERROR(_xludf.ifs(AND(I372&gt;45000000,OR(D372="Delhi",D372="Banglore",D372="Pune",D372="Mumbai")),"Cat A",AND(I372&gt;4500000,OR(D372="Gurugram",D372="Surat",D372="Jaipur",D372="Hyderabad")),"Cat B"),"Cat C")</f>
        <v>Cat C</v>
      </c>
      <c r="N372" s="10" t="e">
        <f t="array" aca="1" ref="N372" ca="1">_xludf.xlookup(D372,Tier!A:A,Tier!B:B)</f>
        <v>#NAME?</v>
      </c>
      <c r="O372" s="7" t="str">
        <f>CONCATENATE(D372," -",E372)</f>
        <v>Bangalore -FinTech</v>
      </c>
      <c r="P372" s="7" t="str">
        <f>LEFT(B372,3)</f>
        <v>201</v>
      </c>
      <c r="Q372" s="7" t="str">
        <f>IF(AND(I372&gt;4500000,OR(D372="BANGALORE",D372="PUNE",D372="MUMBAI",D372="DELHI")),"CAT A",IF(AND(I372&gt;450000,OR(D372="GURUGRAM",D372="SURAT",D372="JAIPUR",D372="HYDERABAD",)),"CAT B","CAT C"))</f>
        <v>CAT A</v>
      </c>
      <c r="R372" s="7" t="str">
        <f>_xlfn.XLOOKUP('Indian Startups'!D398,Tier!A:A,Tier!B:B)</f>
        <v>Tier 1</v>
      </c>
    </row>
    <row r="373" spans="1:18" ht="14.4" x14ac:dyDescent="0.3">
      <c r="A373" s="8" t="s">
        <v>1589</v>
      </c>
      <c r="B373" s="9">
        <v>2019</v>
      </c>
      <c r="C373" s="8" t="str">
        <f>LEFT(B373,3)</f>
        <v>201</v>
      </c>
      <c r="D373" s="8" t="s">
        <v>19</v>
      </c>
      <c r="E373" s="8" t="s">
        <v>38</v>
      </c>
      <c r="F373" s="8" t="s">
        <v>1590</v>
      </c>
      <c r="G373" s="8" t="s">
        <v>1591</v>
      </c>
      <c r="H373" s="8" t="s">
        <v>1592</v>
      </c>
      <c r="I373" s="9">
        <v>38000000</v>
      </c>
      <c r="J373" s="8" t="s">
        <v>155</v>
      </c>
      <c r="K373" s="9">
        <v>6</v>
      </c>
      <c r="L373" s="10" t="str">
        <f>CONCATENATE(D373,"-",E373)</f>
        <v>Bangalore-FinTech</v>
      </c>
      <c r="M373" s="10" t="str">
        <f ca="1">IFERROR(_xludf.ifs(AND(I373&gt;45000000,OR(D373="Delhi",D373="Banglore",D373="Pune",D373="Mumbai")),"Cat A",AND(I373&gt;4500000,OR(D373="Gurugram",D373="Surat",D373="Jaipur",D373="Hyderabad")),"Cat B"),"Cat C")</f>
        <v>Cat C</v>
      </c>
      <c r="N373" s="10" t="e">
        <f t="array" aca="1" ref="N373" ca="1">_xludf.xlookup(D373,Tier!A:A,Tier!B:B)</f>
        <v>#NAME?</v>
      </c>
      <c r="O373" s="7" t="str">
        <f>CONCATENATE(D373," -",E373)</f>
        <v>Bangalore -FinTech</v>
      </c>
      <c r="P373" s="7" t="str">
        <f>LEFT(B373,3)</f>
        <v>201</v>
      </c>
      <c r="Q373" s="7" t="str">
        <f>IF(AND(I373&gt;4500000,OR(D373="BANGALORE",D373="PUNE",D373="MUMBAI",D373="DELHI")),"CAT A",IF(AND(I373&gt;450000,OR(D373="GURUGRAM",D373="SURAT",D373="JAIPUR",D373="HYDERABAD",)),"CAT B","CAT C"))</f>
        <v>CAT A</v>
      </c>
      <c r="R373" s="7" t="str">
        <f>_xlfn.XLOOKUP('Indian Startups'!D400,Tier!A:A,Tier!B:B)</f>
        <v>Tier 1</v>
      </c>
    </row>
    <row r="374" spans="1:18" ht="14.4" x14ac:dyDescent="0.3">
      <c r="A374" s="8" t="s">
        <v>1593</v>
      </c>
      <c r="B374" s="9">
        <v>2015</v>
      </c>
      <c r="C374" s="8" t="str">
        <f>LEFT(B374,3)</f>
        <v>201</v>
      </c>
      <c r="D374" s="8" t="s">
        <v>689</v>
      </c>
      <c r="E374" s="8" t="s">
        <v>318</v>
      </c>
      <c r="F374" s="8" t="s">
        <v>1594</v>
      </c>
      <c r="G374" s="8" t="s">
        <v>1595</v>
      </c>
      <c r="H374" s="8" t="s">
        <v>1596</v>
      </c>
      <c r="I374" s="9">
        <v>35000000</v>
      </c>
      <c r="J374" s="8" t="s">
        <v>114</v>
      </c>
      <c r="K374" s="9">
        <v>12</v>
      </c>
      <c r="L374" s="10" t="str">
        <f>CONCATENATE(D374,"-",E374)</f>
        <v>Gurgaon-E-learning</v>
      </c>
      <c r="M374" s="10" t="str">
        <f ca="1">IFERROR(_xludf.ifs(AND(I374&gt;45000000,OR(D374="Delhi",D374="Banglore",D374="Pune",D374="Mumbai")),"Cat A",AND(I374&gt;4500000,OR(D374="Gurugram",D374="Surat",D374="Jaipur",D374="Hyderabad")),"Cat B"),"Cat C")</f>
        <v>Cat C</v>
      </c>
      <c r="N374" s="10" t="e">
        <f t="array" aca="1" ref="N374" ca="1">_xludf.xlookup(D374,Tier!A:A,Tier!B:B)</f>
        <v>#NAME?</v>
      </c>
      <c r="O374" s="7" t="str">
        <f>CONCATENATE(D374," -",E374)</f>
        <v>Gurgaon -E-learning</v>
      </c>
      <c r="P374" s="7" t="str">
        <f>LEFT(B374,3)</f>
        <v>201</v>
      </c>
      <c r="Q374" s="7" t="str">
        <f>IF(AND(I374&gt;4500000,OR(D374="BANGALORE",D374="PUNE",D374="MUMBAI",D374="DELHI")),"CAT A",IF(AND(I374&gt;450000,OR(D374="GURUGRAM",D374="SURAT",D374="JAIPUR",D374="HYDERABAD",)),"CAT B","CAT C"))</f>
        <v>CAT C</v>
      </c>
      <c r="R374" s="7" t="str">
        <f>_xlfn.XLOOKUP('Indian Startups'!D401,Tier!A:A,Tier!B:B)</f>
        <v>Tier 1</v>
      </c>
    </row>
    <row r="375" spans="1:18" ht="14.4" x14ac:dyDescent="0.3">
      <c r="A375" s="8" t="s">
        <v>1597</v>
      </c>
      <c r="B375" s="9">
        <v>2011</v>
      </c>
      <c r="C375" s="8" t="str">
        <f>LEFT(B375,3)</f>
        <v>201</v>
      </c>
      <c r="D375" s="8" t="s">
        <v>19</v>
      </c>
      <c r="E375" s="8" t="s">
        <v>184</v>
      </c>
      <c r="F375" s="8" t="s">
        <v>1598</v>
      </c>
      <c r="G375" s="8" t="s">
        <v>1599</v>
      </c>
      <c r="H375" s="8" t="s">
        <v>1600</v>
      </c>
      <c r="I375" s="9">
        <v>35000000</v>
      </c>
      <c r="J375" s="8" t="s">
        <v>244</v>
      </c>
      <c r="K375" s="9">
        <v>9</v>
      </c>
      <c r="L375" s="10" t="str">
        <f>CONCATENATE(D375,"-",E375)</f>
        <v>Bangalore-Telecommunications</v>
      </c>
      <c r="M375" s="10" t="str">
        <f ca="1">IFERROR(_xludf.ifs(AND(I375&gt;45000000,OR(D375="Delhi",D375="Banglore",D375="Pune",D375="Mumbai")),"Cat A",AND(I375&gt;4500000,OR(D375="Gurugram",D375="Surat",D375="Jaipur",D375="Hyderabad")),"Cat B"),"Cat C")</f>
        <v>Cat C</v>
      </c>
      <c r="N375" s="10" t="e">
        <f t="array" aca="1" ref="N375" ca="1">_xludf.xlookup(D375,Tier!A:A,Tier!B:B)</f>
        <v>#NAME?</v>
      </c>
      <c r="O375" s="7" t="str">
        <f>CONCATENATE(D375," -",E375)</f>
        <v>Bangalore -Telecommunications</v>
      </c>
      <c r="P375" s="7" t="str">
        <f>LEFT(B375,3)</f>
        <v>201</v>
      </c>
      <c r="Q375" s="7" t="str">
        <f>IF(AND(I375&gt;4500000,OR(D375="BANGALORE",D375="PUNE",D375="MUMBAI",D375="DELHI")),"CAT A",IF(AND(I375&gt;450000,OR(D375="GURUGRAM",D375="SURAT",D375="JAIPUR",D375="HYDERABAD",)),"CAT B","CAT C"))</f>
        <v>CAT A</v>
      </c>
      <c r="R375" s="7" t="str">
        <f>_xlfn.XLOOKUP('Indian Startups'!D402,Tier!A:A,Tier!B:B)</f>
        <v>Tier 1</v>
      </c>
    </row>
    <row r="376" spans="1:18" ht="14.4" x14ac:dyDescent="0.3">
      <c r="A376" s="8" t="s">
        <v>1601</v>
      </c>
      <c r="B376" s="9">
        <v>2017</v>
      </c>
      <c r="C376" s="8" t="str">
        <f>LEFT(B376,3)</f>
        <v>201</v>
      </c>
      <c r="D376" s="8" t="s">
        <v>19</v>
      </c>
      <c r="E376" s="8" t="s">
        <v>226</v>
      </c>
      <c r="F376" s="8" t="s">
        <v>1602</v>
      </c>
      <c r="G376" s="8" t="s">
        <v>1603</v>
      </c>
      <c r="H376" s="8" t="s">
        <v>1558</v>
      </c>
      <c r="I376" s="9">
        <v>35000000</v>
      </c>
      <c r="J376" s="8" t="s">
        <v>260</v>
      </c>
      <c r="K376" s="9">
        <v>7</v>
      </c>
      <c r="L376" s="10" t="str">
        <f>CONCATENATE(D376,"-",E376)</f>
        <v>Bangalore-Automotive</v>
      </c>
      <c r="M376" s="10" t="str">
        <f ca="1">IFERROR(_xludf.ifs(AND(I376&gt;45000000,OR(D376="Delhi",D376="Banglore",D376="Pune",D376="Mumbai")),"Cat A",AND(I376&gt;4500000,OR(D376="Gurugram",D376="Surat",D376="Jaipur",D376="Hyderabad")),"Cat B"),"Cat C")</f>
        <v>Cat C</v>
      </c>
      <c r="N376" s="10" t="e">
        <f t="array" aca="1" ref="N376" ca="1">_xludf.xlookup(D376,Tier!A:A,Tier!B:B)</f>
        <v>#NAME?</v>
      </c>
      <c r="O376" s="7" t="str">
        <f>CONCATENATE(D376," -",E376)</f>
        <v>Bangalore -Automotive</v>
      </c>
      <c r="P376" s="7" t="str">
        <f>LEFT(B376,3)</f>
        <v>201</v>
      </c>
      <c r="Q376" s="7" t="str">
        <f>IF(AND(I376&gt;4500000,OR(D376="BANGALORE",D376="PUNE",D376="MUMBAI",D376="DELHI")),"CAT A",IF(AND(I376&gt;450000,OR(D376="GURUGRAM",D376="SURAT",D376="JAIPUR",D376="HYDERABAD",)),"CAT B","CAT C"))</f>
        <v>CAT A</v>
      </c>
      <c r="R376" s="7" t="str">
        <f>_xlfn.XLOOKUP('Indian Startups'!D403,Tier!A:A,Tier!B:B)</f>
        <v>Tier 2</v>
      </c>
    </row>
    <row r="377" spans="1:18" ht="14.4" x14ac:dyDescent="0.3">
      <c r="A377" s="8" t="s">
        <v>1979</v>
      </c>
      <c r="B377" s="9">
        <v>2015</v>
      </c>
      <c r="C377" s="8" t="str">
        <f>LEFT(B377,3)</f>
        <v>201</v>
      </c>
      <c r="D377" s="8" t="s">
        <v>37</v>
      </c>
      <c r="E377" s="8" t="s">
        <v>81</v>
      </c>
      <c r="F377" s="8" t="s">
        <v>2773</v>
      </c>
      <c r="G377" s="8" t="s">
        <v>2774</v>
      </c>
      <c r="H377" s="8" t="s">
        <v>1415</v>
      </c>
      <c r="I377" s="9">
        <v>35000000</v>
      </c>
      <c r="J377" s="8" t="s">
        <v>244</v>
      </c>
      <c r="K377" s="9">
        <v>10</v>
      </c>
      <c r="L377" s="10" t="str">
        <f>CONCATENATE(D377,"-",E377)</f>
        <v>Chennai-Financial Services</v>
      </c>
      <c r="M377" s="10" t="str">
        <f ca="1">IFERROR(_xludf.ifs(AND(I377&gt;45000000,OR(D377="Delhi",D377="Banglore",D377="Pune",D377="Mumbai")),"Cat A",AND(I377&gt;4500000,OR(D377="Gurugram",D377="Surat",D377="Jaipur",D377="Hyderabad")),"Cat B"),"Cat C")</f>
        <v>Cat C</v>
      </c>
      <c r="N377" s="10" t="e">
        <f t="array" aca="1" ref="N377" ca="1">_xludf.xlookup(D377,Tier!A:A,Tier!B:B)</f>
        <v>#NAME?</v>
      </c>
      <c r="O377" s="7" t="str">
        <f>CONCATENATE(D377," -",E377)</f>
        <v>Chennai -Financial Services</v>
      </c>
      <c r="P377" s="7" t="str">
        <f>LEFT(B377,3)</f>
        <v>201</v>
      </c>
      <c r="Q377" s="7" t="str">
        <f>IF(AND(I377&gt;4500000,OR(D377="BANGALORE",D377="PUNE",D377="MUMBAI",D377="DELHI")),"CAT A",IF(AND(I377&gt;450000,OR(D377="GURUGRAM",D377="SURAT",D377="JAIPUR",D377="HYDERABAD",)),"CAT B","CAT C"))</f>
        <v>CAT C</v>
      </c>
      <c r="R377" s="7" t="str">
        <f>_xlfn.XLOOKUP('Indian Startups'!D752,Tier!A:A,Tier!B:B)</f>
        <v>Tier 2</v>
      </c>
    </row>
    <row r="378" spans="1:18" ht="14.4" x14ac:dyDescent="0.3">
      <c r="A378" s="8" t="s">
        <v>1605</v>
      </c>
      <c r="B378" s="9">
        <v>2014</v>
      </c>
      <c r="C378" s="8" t="str">
        <f>LEFT(B378,3)</f>
        <v>201</v>
      </c>
      <c r="D378" s="8" t="s">
        <v>19</v>
      </c>
      <c r="E378" s="8" t="s">
        <v>1606</v>
      </c>
      <c r="F378" s="8" t="s">
        <v>1607</v>
      </c>
      <c r="G378" s="8" t="s">
        <v>1608</v>
      </c>
      <c r="H378" s="8" t="s">
        <v>1609</v>
      </c>
      <c r="I378" s="9">
        <v>30000000</v>
      </c>
      <c r="J378" s="8" t="s">
        <v>652</v>
      </c>
      <c r="K378" s="9">
        <v>12</v>
      </c>
      <c r="L378" s="10" t="str">
        <f>CONCATENATE(D378,"-",E378)</f>
        <v>Bangalore-Software Startup</v>
      </c>
      <c r="M378" s="10" t="str">
        <f ca="1">IFERROR(_xludf.ifs(AND(I378&gt;45000000,OR(D378="Delhi",D378="Banglore",D378="Pune",D378="Mumbai")),"Cat A",AND(I378&gt;4500000,OR(D378="Gurugram",D378="Surat",D378="Jaipur",D378="Hyderabad")),"Cat B"),"Cat C")</f>
        <v>Cat C</v>
      </c>
      <c r="N378" s="10" t="e">
        <f t="array" aca="1" ref="N378" ca="1">_xludf.xlookup(D378,Tier!A:A,Tier!B:B)</f>
        <v>#NAME?</v>
      </c>
      <c r="O378" s="7" t="str">
        <f>CONCATENATE(D378," -",E378)</f>
        <v>Bangalore -Software Startup</v>
      </c>
      <c r="P378" s="7" t="str">
        <f>LEFT(B378,3)</f>
        <v>201</v>
      </c>
      <c r="Q378" s="7" t="str">
        <f>IF(AND(I378&gt;4500000,OR(D378="BANGALORE",D378="PUNE",D378="MUMBAI",D378="DELHI")),"CAT A",IF(AND(I378&gt;450000,OR(D378="GURUGRAM",D378="SURAT",D378="JAIPUR",D378="HYDERABAD",)),"CAT B","CAT C"))</f>
        <v>CAT A</v>
      </c>
      <c r="R378" s="7" t="str">
        <f>_xlfn.XLOOKUP('Indian Startups'!D405,Tier!A:A,Tier!B:B)</f>
        <v>Tier 1</v>
      </c>
    </row>
    <row r="379" spans="1:18" ht="14.4" x14ac:dyDescent="0.3">
      <c r="A379" s="8" t="s">
        <v>1610</v>
      </c>
      <c r="B379" s="9">
        <v>2017</v>
      </c>
      <c r="C379" s="8" t="str">
        <f>LEFT(B379,3)</f>
        <v>201</v>
      </c>
      <c r="D379" s="8" t="s">
        <v>356</v>
      </c>
      <c r="E379" s="8" t="s">
        <v>81</v>
      </c>
      <c r="F379" s="8" t="s">
        <v>1611</v>
      </c>
      <c r="G379" s="8" t="s">
        <v>1612</v>
      </c>
      <c r="H379" s="8" t="s">
        <v>1613</v>
      </c>
      <c r="I379" s="9">
        <v>30000000</v>
      </c>
      <c r="J379" s="8" t="s">
        <v>244</v>
      </c>
      <c r="K379" s="9">
        <v>11</v>
      </c>
      <c r="L379" s="10" t="str">
        <f>CONCATENATE(D379,"-",E379)</f>
        <v>Pune-Financial Services</v>
      </c>
      <c r="M379" s="10" t="str">
        <f ca="1">IFERROR(_xludf.ifs(AND(I379&gt;45000000,OR(D379="Delhi",D379="Banglore",D379="Pune",D379="Mumbai")),"Cat A",AND(I379&gt;4500000,OR(D379="Gurugram",D379="Surat",D379="Jaipur",D379="Hyderabad")),"Cat B"),"Cat C")</f>
        <v>Cat C</v>
      </c>
      <c r="N379" s="10" t="e">
        <f t="array" aca="1" ref="N379" ca="1">_xludf.xlookup(D379,Tier!A:A,Tier!B:B)</f>
        <v>#NAME?</v>
      </c>
      <c r="O379" s="7" t="str">
        <f>CONCATENATE(D379," -",E379)</f>
        <v>Pune -Financial Services</v>
      </c>
      <c r="P379" s="7" t="str">
        <f>LEFT(B379,3)</f>
        <v>201</v>
      </c>
      <c r="Q379" s="7" t="str">
        <f>IF(AND(I379&gt;4500000,OR(D379="BANGALORE",D379="PUNE",D379="MUMBAI",D379="DELHI")),"CAT A",IF(AND(I379&gt;450000,OR(D379="GURUGRAM",D379="SURAT",D379="JAIPUR",D379="HYDERABAD",)),"CAT B","CAT C"))</f>
        <v>CAT A</v>
      </c>
      <c r="R379" s="7" t="str">
        <f>_xlfn.XLOOKUP('Indian Startups'!D406,Tier!A:A,Tier!B:B)</f>
        <v>Tier 1</v>
      </c>
    </row>
    <row r="380" spans="1:18" ht="14.4" x14ac:dyDescent="0.3">
      <c r="A380" s="8" t="s">
        <v>1614</v>
      </c>
      <c r="B380" s="9">
        <v>2017</v>
      </c>
      <c r="C380" s="8" t="str">
        <f>LEFT(B380,3)</f>
        <v>201</v>
      </c>
      <c r="D380" s="8" t="s">
        <v>12</v>
      </c>
      <c r="E380" s="8" t="s">
        <v>81</v>
      </c>
      <c r="F380" s="8" t="s">
        <v>1615</v>
      </c>
      <c r="G380" s="8" t="s">
        <v>1616</v>
      </c>
      <c r="H380" s="8" t="s">
        <v>1617</v>
      </c>
      <c r="I380" s="9">
        <v>30000000</v>
      </c>
      <c r="J380" s="8" t="s">
        <v>114</v>
      </c>
      <c r="K380" s="9">
        <v>10</v>
      </c>
      <c r="L380" s="10" t="str">
        <f>CONCATENATE(D380,"-",E380)</f>
        <v>Mumbai-Financial Services</v>
      </c>
      <c r="M380" s="10" t="str">
        <f ca="1">IFERROR(_xludf.ifs(AND(I380&gt;45000000,OR(D380="Delhi",D380="Banglore",D380="Pune",D380="Mumbai")),"Cat A",AND(I380&gt;4500000,OR(D380="Gurugram",D380="Surat",D380="Jaipur",D380="Hyderabad")),"Cat B"),"Cat C")</f>
        <v>Cat C</v>
      </c>
      <c r="N380" s="10" t="e">
        <f t="array" aca="1" ref="N380" ca="1">_xludf.xlookup(D380,Tier!A:A,Tier!B:B)</f>
        <v>#NAME?</v>
      </c>
      <c r="O380" s="7" t="str">
        <f>CONCATENATE(D380," -",E380)</f>
        <v>Mumbai -Financial Services</v>
      </c>
      <c r="P380" s="7" t="str">
        <f>LEFT(B380,3)</f>
        <v>201</v>
      </c>
      <c r="Q380" s="7" t="str">
        <f>IF(AND(I380&gt;4500000,OR(D380="BANGALORE",D380="PUNE",D380="MUMBAI",D380="DELHI")),"CAT A",IF(AND(I380&gt;450000,OR(D380="GURUGRAM",D380="SURAT",D380="JAIPUR",D380="HYDERABAD",)),"CAT B","CAT C"))</f>
        <v>CAT A</v>
      </c>
      <c r="R380" s="7" t="str">
        <f>_xlfn.XLOOKUP('Indian Startups'!D408,Tier!A:A,Tier!B:B)</f>
        <v>Tier 1</v>
      </c>
    </row>
    <row r="381" spans="1:18" ht="14.4" x14ac:dyDescent="0.3">
      <c r="A381" s="8" t="s">
        <v>2775</v>
      </c>
      <c r="B381" s="9">
        <v>2015</v>
      </c>
      <c r="C381" s="8" t="str">
        <f>LEFT(B381,3)</f>
        <v>201</v>
      </c>
      <c r="D381" s="8" t="s">
        <v>2614</v>
      </c>
      <c r="E381" s="8" t="s">
        <v>169</v>
      </c>
      <c r="F381" s="8" t="s">
        <v>2776</v>
      </c>
      <c r="G381" s="8" t="s">
        <v>2777</v>
      </c>
      <c r="H381" s="8" t="s">
        <v>1762</v>
      </c>
      <c r="I381" s="9">
        <v>30000000</v>
      </c>
      <c r="J381" s="8" t="s">
        <v>155</v>
      </c>
      <c r="K381" s="9">
        <v>12</v>
      </c>
      <c r="L381" s="10" t="str">
        <f>CONCATENATE(D381,"-",E381)</f>
        <v>Ahmedabad-Consumer Goods</v>
      </c>
      <c r="M381" s="10" t="str">
        <f ca="1">IFERROR(_xludf.ifs(AND(I381&gt;45000000,OR(D381="Delhi",D381="Banglore",D381="Pune",D381="Mumbai")),"Cat A",AND(I381&gt;4500000,OR(D381="Gurugram",D381="Surat",D381="Jaipur",D381="Hyderabad")),"Cat B"),"Cat C")</f>
        <v>Cat C</v>
      </c>
      <c r="N381" s="10" t="e">
        <f t="array" aca="1" ref="N381" ca="1">_xludf.xlookup(D381,Tier!A:A,Tier!B:B)</f>
        <v>#NAME?</v>
      </c>
      <c r="O381" s="7" t="str">
        <f>CONCATENATE(D381," -",E381)</f>
        <v>Ahmedabad -Consumer Goods</v>
      </c>
      <c r="P381" s="7" t="str">
        <f>LEFT(B381,3)</f>
        <v>201</v>
      </c>
      <c r="Q381" s="7" t="str">
        <f>IF(AND(I381&gt;4500000,OR(D381="BANGALORE",D381="PUNE",D381="MUMBAI",D381="DELHI")),"CAT A",IF(AND(I381&gt;450000,OR(D381="GURUGRAM",D381="SURAT",D381="JAIPUR",D381="HYDERABAD",)),"CAT B","CAT C"))</f>
        <v>CAT C</v>
      </c>
      <c r="R381" s="7" t="str">
        <f>_xlfn.XLOOKUP('Indian Startups'!D753,Tier!A:A,Tier!B:B)</f>
        <v>Tier 2</v>
      </c>
    </row>
    <row r="382" spans="1:18" ht="14.4" x14ac:dyDescent="0.3">
      <c r="A382" s="8" t="s">
        <v>2778</v>
      </c>
      <c r="B382" s="9">
        <v>2014</v>
      </c>
      <c r="C382" s="8" t="str">
        <f>LEFT(B382,3)</f>
        <v>201</v>
      </c>
      <c r="D382" s="8" t="s">
        <v>44</v>
      </c>
      <c r="E382" s="8" t="s">
        <v>69</v>
      </c>
      <c r="F382" s="8" t="s">
        <v>2779</v>
      </c>
      <c r="G382" s="8" t="s">
        <v>2780</v>
      </c>
      <c r="H382" s="8"/>
      <c r="I382" s="9">
        <v>30000000</v>
      </c>
      <c r="J382" s="8" t="s">
        <v>155</v>
      </c>
      <c r="K382" s="9">
        <v>10</v>
      </c>
      <c r="L382" s="10" t="str">
        <f>CONCATENATE(D382,"-",E382)</f>
        <v>Gurugram-Information Technology &amp; Services</v>
      </c>
      <c r="M382" s="10" t="str">
        <f ca="1">IFERROR(_xludf.ifs(AND(I382&gt;45000000,OR(D382="Delhi",D382="Banglore",D382="Pune",D382="Mumbai")),"Cat A",AND(I382&gt;4500000,OR(D382="Gurugram",D382="Surat",D382="Jaipur",D382="Hyderabad")),"Cat B"),"Cat C")</f>
        <v>Cat C</v>
      </c>
      <c r="N382" s="10" t="e">
        <f t="array" aca="1" ref="N382" ca="1">_xludf.xlookup(D382,Tier!A:A,Tier!B:B)</f>
        <v>#NAME?</v>
      </c>
      <c r="O382" s="7" t="str">
        <f>CONCATENATE(D382," -",E382)</f>
        <v>Gurugram -Information Technology &amp; Services</v>
      </c>
      <c r="P382" s="7" t="str">
        <f>LEFT(B382,3)</f>
        <v>201</v>
      </c>
      <c r="Q382" s="7" t="str">
        <f>IF(AND(I382&gt;4500000,OR(D382="BANGALORE",D382="PUNE",D382="MUMBAI",D382="DELHI")),"CAT A",IF(AND(I382&gt;450000,OR(D382="GURUGRAM",D382="SURAT",D382="JAIPUR",D382="HYDERABAD",)),"CAT B","CAT C"))</f>
        <v>CAT B</v>
      </c>
      <c r="R382" s="7" t="str">
        <f>_xlfn.XLOOKUP('Indian Startups'!D755,Tier!A:A,Tier!B:B)</f>
        <v>Tier 2</v>
      </c>
    </row>
    <row r="383" spans="1:18" ht="14.4" x14ac:dyDescent="0.3">
      <c r="A383" s="8" t="s">
        <v>2781</v>
      </c>
      <c r="B383" s="9">
        <v>2016</v>
      </c>
      <c r="C383" s="8" t="str">
        <f>LEFT(B383,3)</f>
        <v>201</v>
      </c>
      <c r="D383" s="8" t="s">
        <v>2614</v>
      </c>
      <c r="E383" s="8" t="s">
        <v>163</v>
      </c>
      <c r="F383" s="8" t="s">
        <v>2782</v>
      </c>
      <c r="G383" s="8" t="s">
        <v>2783</v>
      </c>
      <c r="H383" s="8" t="s">
        <v>276</v>
      </c>
      <c r="I383" s="9">
        <v>30000000</v>
      </c>
      <c r="J383" s="8"/>
      <c r="K383" s="9">
        <v>9</v>
      </c>
      <c r="L383" s="10" t="str">
        <f>CONCATENATE(D383,"-",E383)</f>
        <v>Ahmedabad-Hospital &amp; Health Care</v>
      </c>
      <c r="M383" s="10" t="str">
        <f ca="1">IFERROR(_xludf.ifs(AND(I383&gt;45000000,OR(D383="Delhi",D383="Banglore",D383="Pune",D383="Mumbai")),"Cat A",AND(I383&gt;4500000,OR(D383="Gurugram",D383="Surat",D383="Jaipur",D383="Hyderabad")),"Cat B"),"Cat C")</f>
        <v>Cat C</v>
      </c>
      <c r="N383" s="10" t="e">
        <f t="array" aca="1" ref="N383" ca="1">_xludf.xlookup(D383,Tier!A:A,Tier!B:B)</f>
        <v>#NAME?</v>
      </c>
      <c r="O383" s="7" t="str">
        <f>CONCATENATE(D383," -",E383)</f>
        <v>Ahmedabad -Hospital &amp; Health Care</v>
      </c>
      <c r="P383" s="7" t="str">
        <f>LEFT(B383,3)</f>
        <v>201</v>
      </c>
      <c r="Q383" s="7" t="str">
        <f>IF(AND(I383&gt;4500000,OR(D383="BANGALORE",D383="PUNE",D383="MUMBAI",D383="DELHI")),"CAT A",IF(AND(I383&gt;450000,OR(D383="GURUGRAM",D383="SURAT",D383="JAIPUR",D383="HYDERABAD",)),"CAT B","CAT C"))</f>
        <v>CAT C</v>
      </c>
      <c r="R383" s="7" t="str">
        <f>_xlfn.XLOOKUP('Indian Startups'!D756,Tier!A:A,Tier!B:B)</f>
        <v>Tier 2</v>
      </c>
    </row>
    <row r="384" spans="1:18" ht="14.4" x14ac:dyDescent="0.3">
      <c r="A384" s="8" t="s">
        <v>2784</v>
      </c>
      <c r="B384" s="9">
        <v>2015</v>
      </c>
      <c r="C384" s="8" t="str">
        <f>LEFT(B384,3)</f>
        <v>201</v>
      </c>
      <c r="D384" s="8" t="s">
        <v>44</v>
      </c>
      <c r="E384" s="8" t="s">
        <v>174</v>
      </c>
      <c r="F384" s="8" t="s">
        <v>2785</v>
      </c>
      <c r="G384" s="8" t="s">
        <v>2786</v>
      </c>
      <c r="H384" s="8" t="s">
        <v>1132</v>
      </c>
      <c r="I384" s="9">
        <v>30000000</v>
      </c>
      <c r="J384" s="8" t="s">
        <v>114</v>
      </c>
      <c r="K384" s="9">
        <v>9</v>
      </c>
      <c r="L384" s="10" t="str">
        <f>CONCATENATE(D384,"-",E384)</f>
        <v>Gurugram-Computer Software</v>
      </c>
      <c r="M384" s="10" t="str">
        <f ca="1">IFERROR(_xludf.ifs(AND(I384&gt;45000000,OR(D384="Delhi",D384="Banglore",D384="Pune",D384="Mumbai")),"Cat A",AND(I384&gt;4500000,OR(D384="Gurugram",D384="Surat",D384="Jaipur",D384="Hyderabad")),"Cat B"),"Cat C")</f>
        <v>Cat C</v>
      </c>
      <c r="N384" s="10" t="e">
        <f t="array" aca="1" ref="N384" ca="1">_xludf.xlookup(D384,Tier!A:A,Tier!B:B)</f>
        <v>#NAME?</v>
      </c>
      <c r="O384" s="7" t="str">
        <f>CONCATENATE(D384," -",E384)</f>
        <v>Gurugram -Computer Software</v>
      </c>
      <c r="P384" s="7" t="str">
        <f>LEFT(B384,3)</f>
        <v>201</v>
      </c>
      <c r="Q384" s="7" t="str">
        <f>IF(AND(I384&gt;4500000,OR(D384="BANGALORE",D384="PUNE",D384="MUMBAI",D384="DELHI")),"CAT A",IF(AND(I384&gt;450000,OR(D384="GURUGRAM",D384="SURAT",D384="JAIPUR",D384="HYDERABAD",)),"CAT B","CAT C"))</f>
        <v>CAT B</v>
      </c>
      <c r="R384" s="7" t="str">
        <f>_xlfn.XLOOKUP('Indian Startups'!D757,Tier!A:A,Tier!B:B)</f>
        <v>Tier 2</v>
      </c>
    </row>
    <row r="385" spans="1:18" ht="14.4" x14ac:dyDescent="0.3">
      <c r="A385" s="8" t="s">
        <v>2787</v>
      </c>
      <c r="B385" s="9">
        <v>2011</v>
      </c>
      <c r="C385" s="8" t="str">
        <f>LEFT(B385,3)</f>
        <v>201</v>
      </c>
      <c r="D385" s="8" t="s">
        <v>44</v>
      </c>
      <c r="E385" s="8" t="s">
        <v>115</v>
      </c>
      <c r="F385" s="8" t="s">
        <v>2788</v>
      </c>
      <c r="G385" s="8" t="s">
        <v>2789</v>
      </c>
      <c r="H385" s="8" t="s">
        <v>1652</v>
      </c>
      <c r="I385" s="9">
        <v>28000000</v>
      </c>
      <c r="J385" s="8" t="s">
        <v>114</v>
      </c>
      <c r="K385" s="9">
        <v>10</v>
      </c>
      <c r="L385" s="10" t="str">
        <f>CONCATENATE(D385,"-",E385)</f>
        <v>Gurugram-EdTech</v>
      </c>
      <c r="M385" s="10" t="str">
        <f ca="1">IFERROR(_xludf.ifs(AND(I385&gt;45000000,OR(D385="Delhi",D385="Banglore",D385="Pune",D385="Mumbai")),"Cat A",AND(I385&gt;4500000,OR(D385="Gurugram",D385="Surat",D385="Jaipur",D385="Hyderabad")),"Cat B"),"Cat C")</f>
        <v>Cat C</v>
      </c>
      <c r="N385" s="10" t="e">
        <f t="array" aca="1" ref="N385" ca="1">_xludf.xlookup(D385,Tier!A:A,Tier!B:B)</f>
        <v>#NAME?</v>
      </c>
      <c r="O385" s="7" t="str">
        <f>CONCATENATE(D385," -",E385)</f>
        <v>Gurugram -EdTech</v>
      </c>
      <c r="P385" s="7" t="str">
        <f>LEFT(B385,3)</f>
        <v>201</v>
      </c>
      <c r="Q385" s="7" t="str">
        <f>IF(AND(I385&gt;4500000,OR(D385="BANGALORE",D385="PUNE",D385="MUMBAI",D385="DELHI")),"CAT A",IF(AND(I385&gt;450000,OR(D385="GURUGRAM",D385="SURAT",D385="JAIPUR",D385="HYDERABAD",)),"CAT B","CAT C"))</f>
        <v>CAT B</v>
      </c>
      <c r="R385" s="7" t="str">
        <f>_xlfn.XLOOKUP('Indian Startups'!D759,Tier!A:A,Tier!B:B)</f>
        <v>Tier 3</v>
      </c>
    </row>
    <row r="386" spans="1:18" ht="14.4" x14ac:dyDescent="0.3">
      <c r="A386" s="8" t="s">
        <v>1618</v>
      </c>
      <c r="B386" s="9">
        <v>2019</v>
      </c>
      <c r="C386" s="8" t="str">
        <f>LEFT(B386,3)</f>
        <v>201</v>
      </c>
      <c r="D386" s="8" t="s">
        <v>49</v>
      </c>
      <c r="E386" s="8" t="s">
        <v>1619</v>
      </c>
      <c r="F386" s="8" t="s">
        <v>1620</v>
      </c>
      <c r="G386" s="8" t="s">
        <v>1621</v>
      </c>
      <c r="H386" s="8" t="s">
        <v>1622</v>
      </c>
      <c r="I386" s="9">
        <v>25000000</v>
      </c>
      <c r="J386" s="8" t="s">
        <v>114</v>
      </c>
      <c r="K386" s="9">
        <v>11</v>
      </c>
      <c r="L386" s="10" t="str">
        <f>CONCATENATE(D386,"-",E386)</f>
        <v>New Delhi-Tech startup</v>
      </c>
      <c r="M386" s="10" t="str">
        <f ca="1">IFERROR(_xludf.ifs(AND(I386&gt;45000000,OR(D386="Delhi",D386="Banglore",D386="Pune",D386="Mumbai")),"Cat A",AND(I386&gt;4500000,OR(D386="Gurugram",D386="Surat",D386="Jaipur",D386="Hyderabad")),"Cat B"),"Cat C")</f>
        <v>Cat C</v>
      </c>
      <c r="N386" s="10" t="e">
        <f t="array" aca="1" ref="N386" ca="1">_xludf.xlookup(D386,Tier!A:A,Tier!B:B)</f>
        <v>#NAME?</v>
      </c>
      <c r="O386" s="7" t="str">
        <f>CONCATENATE(D386," -",E386)</f>
        <v>New Delhi -Tech startup</v>
      </c>
      <c r="P386" s="7" t="str">
        <f>LEFT(B386,3)</f>
        <v>201</v>
      </c>
      <c r="Q386" s="7" t="str">
        <f>IF(AND(I386&gt;4500000,OR(D386="BANGALORE",D386="PUNE",D386="MUMBAI",D386="DELHI")),"CAT A",IF(AND(I386&gt;450000,OR(D386="GURUGRAM",D386="SURAT",D386="JAIPUR",D386="HYDERABAD",)),"CAT B","CAT C"))</f>
        <v>CAT C</v>
      </c>
      <c r="R386" s="7" t="str">
        <f>_xlfn.XLOOKUP('Indian Startups'!D411,Tier!A:A,Tier!B:B)</f>
        <v>Tier 1</v>
      </c>
    </row>
    <row r="387" spans="1:18" ht="14.4" x14ac:dyDescent="0.3">
      <c r="A387" s="8" t="s">
        <v>1623</v>
      </c>
      <c r="B387" s="9">
        <v>2015</v>
      </c>
      <c r="C387" s="8" t="str">
        <f>LEFT(B387,3)</f>
        <v>201</v>
      </c>
      <c r="D387" s="8" t="s">
        <v>19</v>
      </c>
      <c r="E387" s="8" t="s">
        <v>1624</v>
      </c>
      <c r="F387" s="8" t="s">
        <v>1625</v>
      </c>
      <c r="G387" s="8" t="s">
        <v>1626</v>
      </c>
      <c r="H387" s="8" t="s">
        <v>1627</v>
      </c>
      <c r="I387" s="9">
        <v>25000000</v>
      </c>
      <c r="J387" s="8"/>
      <c r="K387" s="9">
        <v>9</v>
      </c>
      <c r="L387" s="10" t="str">
        <f>CONCATENATE(D387,"-",E387)</f>
        <v>Bangalore-Design</v>
      </c>
      <c r="M387" s="10" t="str">
        <f ca="1">IFERROR(_xludf.ifs(AND(I387&gt;45000000,OR(D387="Delhi",D387="Banglore",D387="Pune",D387="Mumbai")),"Cat A",AND(I387&gt;4500000,OR(D387="Gurugram",D387="Surat",D387="Jaipur",D387="Hyderabad")),"Cat B"),"Cat C")</f>
        <v>Cat C</v>
      </c>
      <c r="N387" s="10" t="e">
        <f t="array" aca="1" ref="N387" ca="1">_xludf.xlookup(D387,Tier!A:A,Tier!B:B)</f>
        <v>#NAME?</v>
      </c>
      <c r="O387" s="7" t="str">
        <f>CONCATENATE(D387," -",E387)</f>
        <v>Bangalore -Design</v>
      </c>
      <c r="P387" s="7" t="str">
        <f>LEFT(B387,3)</f>
        <v>201</v>
      </c>
      <c r="Q387" s="7" t="str">
        <f>IF(AND(I387&gt;4500000,OR(D387="BANGALORE",D387="PUNE",D387="MUMBAI",D387="DELHI")),"CAT A",IF(AND(I387&gt;450000,OR(D387="GURUGRAM",D387="SURAT",D387="JAIPUR",D387="HYDERABAD",)),"CAT B","CAT C"))</f>
        <v>CAT A</v>
      </c>
      <c r="R387" s="7" t="str">
        <f>_xlfn.XLOOKUP('Indian Startups'!D412,Tier!A:A,Tier!B:B)</f>
        <v>Tier 2</v>
      </c>
    </row>
    <row r="388" spans="1:18" ht="14.4" x14ac:dyDescent="0.3">
      <c r="A388" s="8" t="s">
        <v>1628</v>
      </c>
      <c r="B388" s="9">
        <v>2018</v>
      </c>
      <c r="C388" s="8" t="str">
        <f>LEFT(B388,3)</f>
        <v>201</v>
      </c>
      <c r="D388" s="8" t="s">
        <v>49</v>
      </c>
      <c r="E388" s="8" t="s">
        <v>81</v>
      </c>
      <c r="F388" s="8" t="s">
        <v>1629</v>
      </c>
      <c r="G388" s="8" t="s">
        <v>1630</v>
      </c>
      <c r="H388" s="8" t="s">
        <v>1631</v>
      </c>
      <c r="I388" s="9">
        <v>25000000</v>
      </c>
      <c r="J388" s="8" t="s">
        <v>155</v>
      </c>
      <c r="K388" s="9">
        <v>8</v>
      </c>
      <c r="L388" s="10" t="str">
        <f>CONCATENATE(D388,"-",E388)</f>
        <v>New Delhi-Financial Services</v>
      </c>
      <c r="M388" s="10" t="str">
        <f ca="1">IFERROR(_xludf.ifs(AND(I388&gt;45000000,OR(D388="Delhi",D388="Banglore",D388="Pune",D388="Mumbai")),"Cat A",AND(I388&gt;4500000,OR(D388="Gurugram",D388="Surat",D388="Jaipur",D388="Hyderabad")),"Cat B"),"Cat C")</f>
        <v>Cat C</v>
      </c>
      <c r="N388" s="10" t="e">
        <f t="array" aca="1" ref="N388" ca="1">_xludf.xlookup(D388,Tier!A:A,Tier!B:B)</f>
        <v>#NAME?</v>
      </c>
      <c r="O388" s="7" t="str">
        <f>CONCATENATE(D388," -",E388)</f>
        <v>New Delhi -Financial Services</v>
      </c>
      <c r="P388" s="7" t="str">
        <f>LEFT(B388,3)</f>
        <v>201</v>
      </c>
      <c r="Q388" s="7" t="str">
        <f>IF(AND(I388&gt;4500000,OR(D388="BANGALORE",D388="PUNE",D388="MUMBAI",D388="DELHI")),"CAT A",IF(AND(I388&gt;450000,OR(D388="GURUGRAM",D388="SURAT",D388="JAIPUR",D388="HYDERABAD",)),"CAT B","CAT C"))</f>
        <v>CAT C</v>
      </c>
      <c r="R388" s="7" t="str">
        <f>_xlfn.XLOOKUP('Indian Startups'!D414,Tier!A:A,Tier!B:B)</f>
        <v>Tier 1</v>
      </c>
    </row>
    <row r="389" spans="1:18" ht="14.4" x14ac:dyDescent="0.3">
      <c r="A389" s="8" t="s">
        <v>1632</v>
      </c>
      <c r="B389" s="9">
        <v>2017</v>
      </c>
      <c r="C389" s="8" t="str">
        <f>LEFT(B389,3)</f>
        <v>201</v>
      </c>
      <c r="D389" s="8" t="s">
        <v>49</v>
      </c>
      <c r="E389" s="8" t="s">
        <v>38</v>
      </c>
      <c r="F389" s="8" t="s">
        <v>1633</v>
      </c>
      <c r="G389" s="8" t="s">
        <v>1634</v>
      </c>
      <c r="H389" s="8" t="s">
        <v>1635</v>
      </c>
      <c r="I389" s="9">
        <v>25000000</v>
      </c>
      <c r="J389" s="8"/>
      <c r="K389" s="9">
        <v>7</v>
      </c>
      <c r="L389" s="10" t="str">
        <f>CONCATENATE(D389,"-",E389)</f>
        <v>New Delhi-FinTech</v>
      </c>
      <c r="M389" s="10" t="str">
        <f ca="1">IFERROR(_xludf.ifs(AND(I389&gt;45000000,OR(D389="Delhi",D389="Banglore",D389="Pune",D389="Mumbai")),"Cat A",AND(I389&gt;4500000,OR(D389="Gurugram",D389="Surat",D389="Jaipur",D389="Hyderabad")),"Cat B"),"Cat C")</f>
        <v>Cat C</v>
      </c>
      <c r="N389" s="10" t="e">
        <f t="array" aca="1" ref="N389" ca="1">_xludf.xlookup(D389,Tier!A:A,Tier!B:B)</f>
        <v>#NAME?</v>
      </c>
      <c r="O389" s="7" t="str">
        <f>CONCATENATE(D389," -",E389)</f>
        <v>New Delhi -FinTech</v>
      </c>
      <c r="P389" s="7" t="str">
        <f>LEFT(B389,3)</f>
        <v>201</v>
      </c>
      <c r="Q389" s="7" t="str">
        <f>IF(AND(I389&gt;4500000,OR(D389="BANGALORE",D389="PUNE",D389="MUMBAI",D389="DELHI")),"CAT A",IF(AND(I389&gt;450000,OR(D389="GURUGRAM",D389="SURAT",D389="JAIPUR",D389="HYDERABAD",)),"CAT B","CAT C"))</f>
        <v>CAT C</v>
      </c>
      <c r="R389" s="7" t="str">
        <f>_xlfn.XLOOKUP('Indian Startups'!D415,Tier!A:A,Tier!B:B)</f>
        <v>Tier 2</v>
      </c>
    </row>
    <row r="390" spans="1:18" ht="14.4" x14ac:dyDescent="0.3">
      <c r="A390" s="8" t="s">
        <v>2790</v>
      </c>
      <c r="B390" s="9">
        <v>2014</v>
      </c>
      <c r="C390" s="8" t="str">
        <f>LEFT(B390,3)</f>
        <v>201</v>
      </c>
      <c r="D390" s="8" t="s">
        <v>44</v>
      </c>
      <c r="E390" s="8" t="s">
        <v>1870</v>
      </c>
      <c r="F390" s="8" t="s">
        <v>2791</v>
      </c>
      <c r="G390" s="8" t="s">
        <v>2792</v>
      </c>
      <c r="H390" s="8" t="s">
        <v>2793</v>
      </c>
      <c r="I390" s="9">
        <v>25000000</v>
      </c>
      <c r="J390" s="8"/>
      <c r="K390" s="9">
        <v>7</v>
      </c>
      <c r="L390" s="10" t="str">
        <f>CONCATENATE(D390,"-",E390)</f>
        <v>Gurugram-Real Estate</v>
      </c>
      <c r="M390" s="10" t="str">
        <f ca="1">IFERROR(_xludf.ifs(AND(I390&gt;45000000,OR(D390="Delhi",D390="Banglore",D390="Pune",D390="Mumbai")),"Cat A",AND(I390&gt;4500000,OR(D390="Gurugram",D390="Surat",D390="Jaipur",D390="Hyderabad")),"Cat B"),"Cat C")</f>
        <v>Cat C</v>
      </c>
      <c r="N390" s="10" t="e">
        <f t="array" aca="1" ref="N390" ca="1">_xludf.xlookup(D390,Tier!A:A,Tier!B:B)</f>
        <v>#NAME?</v>
      </c>
      <c r="O390" s="7" t="str">
        <f>CONCATENATE(D390," -",E390)</f>
        <v>Gurugram -Real Estate</v>
      </c>
      <c r="P390" s="7" t="str">
        <f>LEFT(B390,3)</f>
        <v>201</v>
      </c>
      <c r="Q390" s="7" t="str">
        <f>IF(AND(I390&gt;4500000,OR(D390="BANGALORE",D390="PUNE",D390="MUMBAI",D390="DELHI")),"CAT A",IF(AND(I390&gt;450000,OR(D390="GURUGRAM",D390="SURAT",D390="JAIPUR",D390="HYDERABAD",)),"CAT B","CAT C"))</f>
        <v>CAT B</v>
      </c>
      <c r="R390" s="7">
        <f>_xlfn.XLOOKUP('Indian Startups'!D761,Tier!A:A,Tier!B:B)</f>
        <v>0</v>
      </c>
    </row>
    <row r="391" spans="1:18" ht="14.4" x14ac:dyDescent="0.3">
      <c r="A391" s="8" t="s">
        <v>1636</v>
      </c>
      <c r="B391" s="9">
        <v>2019</v>
      </c>
      <c r="C391" s="8" t="str">
        <f>LEFT(B391,3)</f>
        <v>201</v>
      </c>
      <c r="D391" s="8" t="s">
        <v>12</v>
      </c>
      <c r="E391" s="8" t="s">
        <v>45</v>
      </c>
      <c r="F391" s="8" t="s">
        <v>1637</v>
      </c>
      <c r="G391" s="8" t="s">
        <v>1638</v>
      </c>
      <c r="H391" s="8" t="s">
        <v>1639</v>
      </c>
      <c r="I391" s="9">
        <v>24000000</v>
      </c>
      <c r="J391" s="8" t="s">
        <v>155</v>
      </c>
      <c r="K391" s="9">
        <v>11</v>
      </c>
      <c r="L391" s="10" t="str">
        <f>CONCATENATE(D391,"-",E391)</f>
        <v>Mumbai-Health, Wellness &amp; Fitness</v>
      </c>
      <c r="M391" s="10" t="str">
        <f ca="1">IFERROR(_xludf.ifs(AND(I391&gt;45000000,OR(D391="Delhi",D391="Banglore",D391="Pune",D391="Mumbai")),"Cat A",AND(I391&gt;4500000,OR(D391="Gurugram",D391="Surat",D391="Jaipur",D391="Hyderabad")),"Cat B"),"Cat C")</f>
        <v>Cat C</v>
      </c>
      <c r="N391" s="10" t="e">
        <f t="array" aca="1" ref="N391" ca="1">_xludf.xlookup(D391,Tier!A:A,Tier!B:B)</f>
        <v>#NAME?</v>
      </c>
      <c r="O391" s="7" t="str">
        <f>CONCATENATE(D391," -",E391)</f>
        <v>Mumbai -Health, Wellness &amp; Fitness</v>
      </c>
      <c r="P391" s="7" t="str">
        <f>LEFT(B391,3)</f>
        <v>201</v>
      </c>
      <c r="Q391" s="7" t="str">
        <f>IF(AND(I391&gt;4500000,OR(D391="BANGALORE",D391="PUNE",D391="MUMBAI",D391="DELHI")),"CAT A",IF(AND(I391&gt;450000,OR(D391="GURUGRAM",D391="SURAT",D391="JAIPUR",D391="HYDERABAD",)),"CAT B","CAT C"))</f>
        <v>CAT A</v>
      </c>
      <c r="R391" s="7" t="str">
        <f>_xlfn.XLOOKUP('Indian Startups'!D416,Tier!A:A,Tier!B:B)</f>
        <v>Tier 2</v>
      </c>
    </row>
    <row r="392" spans="1:18" ht="14.4" x14ac:dyDescent="0.3">
      <c r="A392" s="8" t="s">
        <v>1640</v>
      </c>
      <c r="B392" s="9">
        <v>2015</v>
      </c>
      <c r="C392" s="8" t="str">
        <f>LEFT(B392,3)</f>
        <v>201</v>
      </c>
      <c r="D392" s="8" t="s">
        <v>19</v>
      </c>
      <c r="E392" s="8" t="s">
        <v>1641</v>
      </c>
      <c r="F392" s="8" t="s">
        <v>1642</v>
      </c>
      <c r="G392" s="8" t="s">
        <v>1643</v>
      </c>
      <c r="H392" s="8" t="s">
        <v>1644</v>
      </c>
      <c r="I392" s="9">
        <v>24000000</v>
      </c>
      <c r="J392" s="8"/>
      <c r="K392" s="9">
        <v>10</v>
      </c>
      <c r="L392" s="10" t="str">
        <f>CONCATENATE(D392,"-",E392)</f>
        <v>Bangalore-D2C jewellery</v>
      </c>
      <c r="M392" s="10" t="str">
        <f ca="1">IFERROR(_xludf.ifs(AND(I392&gt;45000000,OR(D392="Delhi",D392="Banglore",D392="Pune",D392="Mumbai")),"Cat A",AND(I392&gt;4500000,OR(D392="Gurugram",D392="Surat",D392="Jaipur",D392="Hyderabad")),"Cat B"),"Cat C")</f>
        <v>Cat C</v>
      </c>
      <c r="N392" s="10" t="e">
        <f t="array" aca="1" ref="N392" ca="1">_xludf.xlookup(D392,Tier!A:A,Tier!B:B)</f>
        <v>#NAME?</v>
      </c>
      <c r="O392" s="7" t="str">
        <f>CONCATENATE(D392," -",E392)</f>
        <v>Bangalore -D2C jewellery</v>
      </c>
      <c r="P392" s="7" t="str">
        <f>LEFT(B392,3)</f>
        <v>201</v>
      </c>
      <c r="Q392" s="7" t="str">
        <f>IF(AND(I392&gt;4500000,OR(D392="BANGALORE",D392="PUNE",D392="MUMBAI",D392="DELHI")),"CAT A",IF(AND(I392&gt;450000,OR(D392="GURUGRAM",D392="SURAT",D392="JAIPUR",D392="HYDERABAD",)),"CAT B","CAT C"))</f>
        <v>CAT A</v>
      </c>
      <c r="R392" s="7" t="str">
        <f>_xlfn.XLOOKUP('Indian Startups'!D417,Tier!A:A,Tier!B:B)</f>
        <v>Tier 2</v>
      </c>
    </row>
    <row r="393" spans="1:18" ht="14.4" x14ac:dyDescent="0.3">
      <c r="A393" s="8" t="s">
        <v>1645</v>
      </c>
      <c r="B393" s="9">
        <v>2014</v>
      </c>
      <c r="C393" s="8" t="str">
        <f>LEFT(B393,3)</f>
        <v>201</v>
      </c>
      <c r="D393" s="8" t="s">
        <v>19</v>
      </c>
      <c r="E393" s="8" t="s">
        <v>69</v>
      </c>
      <c r="F393" s="8" t="s">
        <v>1646</v>
      </c>
      <c r="G393" s="8" t="s">
        <v>1647</v>
      </c>
      <c r="H393" s="8" t="s">
        <v>1648</v>
      </c>
      <c r="I393" s="9">
        <v>24000000</v>
      </c>
      <c r="J393" s="8" t="s">
        <v>244</v>
      </c>
      <c r="K393" s="9">
        <v>9</v>
      </c>
      <c r="L393" s="10" t="str">
        <f>CONCATENATE(D393,"-",E393)</f>
        <v>Bangalore-Information Technology &amp; Services</v>
      </c>
      <c r="M393" s="10" t="str">
        <f ca="1">IFERROR(_xludf.ifs(AND(I393&gt;45000000,OR(D393="Delhi",D393="Banglore",D393="Pune",D393="Mumbai")),"Cat A",AND(I393&gt;4500000,OR(D393="Gurugram",D393="Surat",D393="Jaipur",D393="Hyderabad")),"Cat B"),"Cat C")</f>
        <v>Cat C</v>
      </c>
      <c r="N393" s="10" t="e">
        <f t="array" aca="1" ref="N393" ca="1">_xludf.xlookup(D393,Tier!A:A,Tier!B:B)</f>
        <v>#NAME?</v>
      </c>
      <c r="O393" s="7" t="str">
        <f>CONCATENATE(D393," -",E393)</f>
        <v>Bangalore -Information Technology &amp; Services</v>
      </c>
      <c r="P393" s="7" t="str">
        <f>LEFT(B393,3)</f>
        <v>201</v>
      </c>
      <c r="Q393" s="7" t="str">
        <f>IF(AND(I393&gt;4500000,OR(D393="BANGALORE",D393="PUNE",D393="MUMBAI",D393="DELHI")),"CAT A",IF(AND(I393&gt;450000,OR(D393="GURUGRAM",D393="SURAT",D393="JAIPUR",D393="HYDERABAD",)),"CAT B","CAT C"))</f>
        <v>CAT A</v>
      </c>
      <c r="R393" s="7" t="str">
        <f>_xlfn.XLOOKUP('Indian Startups'!D418,Tier!A:A,Tier!B:B)</f>
        <v>Tier 2</v>
      </c>
    </row>
    <row r="394" spans="1:18" ht="14.4" x14ac:dyDescent="0.3">
      <c r="A394" s="8" t="s">
        <v>1649</v>
      </c>
      <c r="B394" s="9">
        <v>2016</v>
      </c>
      <c r="C394" s="8" t="str">
        <f>LEFT(B394,3)</f>
        <v>201</v>
      </c>
      <c r="D394" s="8" t="s">
        <v>19</v>
      </c>
      <c r="E394" s="8" t="s">
        <v>437</v>
      </c>
      <c r="F394" s="8" t="s">
        <v>1650</v>
      </c>
      <c r="G394" s="8" t="s">
        <v>1651</v>
      </c>
      <c r="H394" s="8" t="s">
        <v>1652</v>
      </c>
      <c r="I394" s="9">
        <v>23000000</v>
      </c>
      <c r="J394" s="8" t="s">
        <v>114</v>
      </c>
      <c r="K394" s="9">
        <v>9</v>
      </c>
      <c r="L394" s="10" t="str">
        <f>CONCATENATE(D394,"-",E394)</f>
        <v>Bangalore-AI startup</v>
      </c>
      <c r="M394" s="10" t="str">
        <f ca="1">IFERROR(_xludf.ifs(AND(I394&gt;45000000,OR(D394="Delhi",D394="Banglore",D394="Pune",D394="Mumbai")),"Cat A",AND(I394&gt;4500000,OR(D394="Gurugram",D394="Surat",D394="Jaipur",D394="Hyderabad")),"Cat B"),"Cat C")</f>
        <v>Cat C</v>
      </c>
      <c r="N394" s="10" t="e">
        <f t="array" aca="1" ref="N394" ca="1">_xludf.xlookup(D394,Tier!A:A,Tier!B:B)</f>
        <v>#NAME?</v>
      </c>
      <c r="O394" s="7" t="str">
        <f>CONCATENATE(D394," -",E394)</f>
        <v>Bangalore -AI startup</v>
      </c>
      <c r="P394" s="7" t="str">
        <f>LEFT(B394,3)</f>
        <v>201</v>
      </c>
      <c r="Q394" s="7" t="str">
        <f>IF(AND(I394&gt;4500000,OR(D394="BANGALORE",D394="PUNE",D394="MUMBAI",D394="DELHI")),"CAT A",IF(AND(I394&gt;450000,OR(D394="GURUGRAM",D394="SURAT",D394="JAIPUR",D394="HYDERABAD",)),"CAT B","CAT C"))</f>
        <v>CAT A</v>
      </c>
      <c r="R394" s="7" t="str">
        <f>_xlfn.XLOOKUP('Indian Startups'!D419,Tier!A:A,Tier!B:B)</f>
        <v>Tier 1</v>
      </c>
    </row>
    <row r="395" spans="1:18" ht="14.4" x14ac:dyDescent="0.3">
      <c r="A395" s="8" t="s">
        <v>1653</v>
      </c>
      <c r="B395" s="9">
        <v>2018</v>
      </c>
      <c r="C395" s="8" t="str">
        <f>LEFT(B395,3)</f>
        <v>201</v>
      </c>
      <c r="D395" s="8" t="s">
        <v>19</v>
      </c>
      <c r="E395" s="8" t="s">
        <v>1654</v>
      </c>
      <c r="F395" s="8" t="s">
        <v>1655</v>
      </c>
      <c r="G395" s="8" t="s">
        <v>1656</v>
      </c>
      <c r="H395" s="8" t="s">
        <v>1657</v>
      </c>
      <c r="I395" s="9">
        <v>22000000</v>
      </c>
      <c r="J395" s="8" t="s">
        <v>114</v>
      </c>
      <c r="K395" s="9">
        <v>12</v>
      </c>
      <c r="L395" s="10" t="str">
        <f>CONCATENATE(D395,"-",E395)</f>
        <v>Bangalore-OTT</v>
      </c>
      <c r="M395" s="10" t="str">
        <f ca="1">IFERROR(_xludf.ifs(AND(I395&gt;45000000,OR(D395="Delhi",D395="Banglore",D395="Pune",D395="Mumbai")),"Cat A",AND(I395&gt;4500000,OR(D395="Gurugram",D395="Surat",D395="Jaipur",D395="Hyderabad")),"Cat B"),"Cat C")</f>
        <v>Cat C</v>
      </c>
      <c r="N395" s="10" t="e">
        <f t="array" aca="1" ref="N395" ca="1">_xludf.xlookup(D395,Tier!A:A,Tier!B:B)</f>
        <v>#NAME?</v>
      </c>
      <c r="O395" s="7" t="str">
        <f>CONCATENATE(D395," -",E395)</f>
        <v>Bangalore -OTT</v>
      </c>
      <c r="P395" s="7" t="str">
        <f>LEFT(B395,3)</f>
        <v>201</v>
      </c>
      <c r="Q395" s="7" t="str">
        <f>IF(AND(I395&gt;4500000,OR(D395="BANGALORE",D395="PUNE",D395="MUMBAI",D395="DELHI")),"CAT A",IF(AND(I395&gt;450000,OR(D395="GURUGRAM",D395="SURAT",D395="JAIPUR",D395="HYDERABAD",)),"CAT B","CAT C"))</f>
        <v>CAT A</v>
      </c>
      <c r="R395" s="7" t="str">
        <f>_xlfn.XLOOKUP('Indian Startups'!D420,Tier!A:A,Tier!B:B)</f>
        <v>Tier 1</v>
      </c>
    </row>
    <row r="396" spans="1:18" ht="14.4" x14ac:dyDescent="0.3">
      <c r="A396" s="8" t="s">
        <v>1658</v>
      </c>
      <c r="B396" s="9">
        <v>2019</v>
      </c>
      <c r="C396" s="8" t="str">
        <f>LEFT(B396,3)</f>
        <v>201</v>
      </c>
      <c r="D396" s="8" t="s">
        <v>19</v>
      </c>
      <c r="E396" s="8" t="s">
        <v>226</v>
      </c>
      <c r="F396" s="8" t="s">
        <v>1659</v>
      </c>
      <c r="G396" s="8" t="s">
        <v>1660</v>
      </c>
      <c r="H396" s="8"/>
      <c r="I396" s="9">
        <v>21000000</v>
      </c>
      <c r="J396" s="8" t="s">
        <v>1661</v>
      </c>
      <c r="K396" s="9">
        <v>11</v>
      </c>
      <c r="L396" s="10" t="str">
        <f>CONCATENATE(D396,"-",E396)</f>
        <v>Bangalore-Automotive</v>
      </c>
      <c r="M396" s="10" t="str">
        <f ca="1">IFERROR(_xludf.ifs(AND(I396&gt;45000000,OR(D396="Delhi",D396="Banglore",D396="Pune",D396="Mumbai")),"Cat A",AND(I396&gt;4500000,OR(D396="Gurugram",D396="Surat",D396="Jaipur",D396="Hyderabad")),"Cat B"),"Cat C")</f>
        <v>Cat C</v>
      </c>
      <c r="N396" s="10" t="e">
        <f t="array" aca="1" ref="N396" ca="1">_xludf.xlookup(D396,Tier!A:A,Tier!B:B)</f>
        <v>#NAME?</v>
      </c>
      <c r="O396" s="7" t="str">
        <f>CONCATENATE(D396," -",E396)</f>
        <v>Bangalore -Automotive</v>
      </c>
      <c r="P396" s="7" t="str">
        <f>LEFT(B396,3)</f>
        <v>201</v>
      </c>
      <c r="Q396" s="7" t="str">
        <f>IF(AND(I396&gt;4500000,OR(D396="BANGALORE",D396="PUNE",D396="MUMBAI",D396="DELHI")),"CAT A",IF(AND(I396&gt;450000,OR(D396="GURUGRAM",D396="SURAT",D396="JAIPUR",D396="HYDERABAD",)),"CAT B","CAT C"))</f>
        <v>CAT A</v>
      </c>
      <c r="R396" s="7" t="str">
        <f>_xlfn.XLOOKUP('Indian Startups'!D421,Tier!A:A,Tier!B:B)</f>
        <v>Tier 1</v>
      </c>
    </row>
    <row r="397" spans="1:18" ht="14.4" x14ac:dyDescent="0.3">
      <c r="A397" s="8" t="s">
        <v>3143</v>
      </c>
      <c r="B397" s="9">
        <v>2016</v>
      </c>
      <c r="C397" s="8" t="str">
        <f>LEFT(B397,3)</f>
        <v>201</v>
      </c>
      <c r="D397" s="8" t="s">
        <v>3144</v>
      </c>
      <c r="E397" s="8" t="s">
        <v>50</v>
      </c>
      <c r="F397" s="8" t="s">
        <v>3145</v>
      </c>
      <c r="G397" s="8" t="s">
        <v>3146</v>
      </c>
      <c r="H397" s="8" t="s">
        <v>1039</v>
      </c>
      <c r="I397" s="9">
        <v>21000000</v>
      </c>
      <c r="J397" s="8" t="s">
        <v>155</v>
      </c>
      <c r="K397" s="9">
        <v>8</v>
      </c>
      <c r="L397" s="10" t="str">
        <f>CONCATENATE(D397,"-",E397)</f>
        <v>Chandigarh-AgriTech</v>
      </c>
      <c r="M397" s="10" t="str">
        <f ca="1">IFERROR(_xludf.ifs(AND(I397&gt;45000000,OR(D397="Delhi",D397="Banglore",D397="Pune",D397="Mumbai")),"Cat A",AND(I397&gt;4500000,OR(D397="Gurugram",D397="Surat",D397="Jaipur",D397="Hyderabad")),"Cat B"),"Cat C")</f>
        <v>Cat C</v>
      </c>
      <c r="N397" s="10" t="e">
        <f t="array" aca="1" ref="N397" ca="1">_xludf.xlookup(D397,Tier!A:A,Tier!B:B)</f>
        <v>#NAME?</v>
      </c>
      <c r="O397" s="7" t="str">
        <f>CONCATENATE(D397," -",E397)</f>
        <v>Chandigarh -AgriTech</v>
      </c>
      <c r="P397" s="7" t="str">
        <f>LEFT(B397,3)</f>
        <v>201</v>
      </c>
      <c r="Q397" s="7" t="str">
        <f>IF(AND(I397&gt;4500000,OR(D397="BANGALORE",D397="PUNE",D397="MUMBAI",D397="DELHI")),"CAT A",IF(AND(I397&gt;450000,OR(D397="GURUGRAM",D397="SURAT",D397="JAIPUR",D397="HYDERABAD",)),"CAT B","CAT C"))</f>
        <v>CAT C</v>
      </c>
      <c r="R397" s="7" t="str">
        <f>_xlfn.XLOOKUP('Indian Startups'!D865,Tier!A:A,Tier!B:B)</f>
        <v>Tier 1</v>
      </c>
    </row>
    <row r="398" spans="1:18" ht="14.4" x14ac:dyDescent="0.3">
      <c r="A398" s="8" t="s">
        <v>1662</v>
      </c>
      <c r="B398" s="9">
        <v>2012</v>
      </c>
      <c r="C398" s="8" t="str">
        <f>LEFT(B398,3)</f>
        <v>201</v>
      </c>
      <c r="D398" s="8" t="s">
        <v>12</v>
      </c>
      <c r="E398" s="8" t="s">
        <v>328</v>
      </c>
      <c r="F398" s="8" t="s">
        <v>1663</v>
      </c>
      <c r="G398" s="8" t="s">
        <v>1664</v>
      </c>
      <c r="H398" s="8" t="s">
        <v>885</v>
      </c>
      <c r="I398" s="9">
        <v>20000000</v>
      </c>
      <c r="J398" s="8"/>
      <c r="K398" s="9">
        <v>12</v>
      </c>
      <c r="L398" s="10" t="str">
        <f>CONCATENATE(D398,"-",E398)</f>
        <v>Mumbai-Consumer Electronics</v>
      </c>
      <c r="M398" s="10" t="str">
        <f ca="1">IFERROR(_xludf.ifs(AND(I398&gt;45000000,OR(D398="Delhi",D398="Banglore",D398="Pune",D398="Mumbai")),"Cat A",AND(I398&gt;4500000,OR(D398="Gurugram",D398="Surat",D398="Jaipur",D398="Hyderabad")),"Cat B"),"Cat C")</f>
        <v>Cat C</v>
      </c>
      <c r="N398" s="10" t="e">
        <f t="array" aca="1" ref="N398" ca="1">_xludf.xlookup(D398,Tier!A:A,Tier!B:B)</f>
        <v>#NAME?</v>
      </c>
      <c r="O398" s="7" t="str">
        <f>CONCATENATE(D398," -",E398)</f>
        <v>Mumbai -Consumer Electronics</v>
      </c>
      <c r="P398" s="7" t="str">
        <f>LEFT(B398,3)</f>
        <v>201</v>
      </c>
      <c r="Q398" s="7" t="str">
        <f>IF(AND(I398&gt;4500000,OR(D398="BANGALORE",D398="PUNE",D398="MUMBAI",D398="DELHI")),"CAT A",IF(AND(I398&gt;450000,OR(D398="GURUGRAM",D398="SURAT",D398="JAIPUR",D398="HYDERABAD",)),"CAT B","CAT C"))</f>
        <v>CAT A</v>
      </c>
      <c r="R398" s="7" t="str">
        <f>_xlfn.XLOOKUP('Indian Startups'!D422,Tier!A:A,Tier!B:B)</f>
        <v>Tier 1</v>
      </c>
    </row>
    <row r="399" spans="1:18" ht="14.4" x14ac:dyDescent="0.3">
      <c r="A399" s="8" t="s">
        <v>1665</v>
      </c>
      <c r="B399" s="9">
        <v>2014</v>
      </c>
      <c r="C399" s="8" t="str">
        <f>LEFT(B399,3)</f>
        <v>201</v>
      </c>
      <c r="D399" s="8" t="s">
        <v>19</v>
      </c>
      <c r="E399" s="8" t="s">
        <v>20</v>
      </c>
      <c r="F399" s="8" t="s">
        <v>1666</v>
      </c>
      <c r="G399" s="8" t="s">
        <v>1667</v>
      </c>
      <c r="H399" s="8" t="s">
        <v>1668</v>
      </c>
      <c r="I399" s="9">
        <v>20000000</v>
      </c>
      <c r="J399" s="8" t="s">
        <v>244</v>
      </c>
      <c r="K399" s="9">
        <v>11</v>
      </c>
      <c r="L399" s="10" t="str">
        <f>CONCATENATE(D399,"-",E399)</f>
        <v>Bangalore-Furniture</v>
      </c>
      <c r="M399" s="10" t="str">
        <f ca="1">IFERROR(_xludf.ifs(AND(I399&gt;45000000,OR(D399="Delhi",D399="Banglore",D399="Pune",D399="Mumbai")),"Cat A",AND(I399&gt;4500000,OR(D399="Gurugram",D399="Surat",D399="Jaipur",D399="Hyderabad")),"Cat B"),"Cat C")</f>
        <v>Cat C</v>
      </c>
      <c r="N399" s="10" t="e">
        <f t="array" aca="1" ref="N399" ca="1">_xludf.xlookup(D399,Tier!A:A,Tier!B:B)</f>
        <v>#NAME?</v>
      </c>
      <c r="O399" s="7" t="str">
        <f>CONCATENATE(D399," -",E399)</f>
        <v>Bangalore -Furniture</v>
      </c>
      <c r="P399" s="7" t="str">
        <f>LEFT(B399,3)</f>
        <v>201</v>
      </c>
      <c r="Q399" s="7" t="str">
        <f>IF(AND(I399&gt;4500000,OR(D399="BANGALORE",D399="PUNE",D399="MUMBAI",D399="DELHI")),"CAT A",IF(AND(I399&gt;450000,OR(D399="GURUGRAM",D399="SURAT",D399="JAIPUR",D399="HYDERABAD",)),"CAT B","CAT C"))</f>
        <v>CAT A</v>
      </c>
      <c r="R399" s="7" t="str">
        <f>_xlfn.XLOOKUP('Indian Startups'!D423,Tier!A:A,Tier!B:B)</f>
        <v>Tier 1</v>
      </c>
    </row>
    <row r="400" spans="1:18" ht="14.4" x14ac:dyDescent="0.3">
      <c r="A400" s="8" t="s">
        <v>1669</v>
      </c>
      <c r="B400" s="9">
        <v>2017</v>
      </c>
      <c r="C400" s="8" t="str">
        <f>LEFT(B400,3)</f>
        <v>201</v>
      </c>
      <c r="D400" s="8" t="s">
        <v>356</v>
      </c>
      <c r="E400" s="8" t="s">
        <v>1670</v>
      </c>
      <c r="F400" s="8" t="s">
        <v>1671</v>
      </c>
      <c r="G400" s="8" t="s">
        <v>1672</v>
      </c>
      <c r="H400" s="8" t="s">
        <v>1673</v>
      </c>
      <c r="I400" s="9">
        <v>20000000</v>
      </c>
      <c r="J400" s="8" t="s">
        <v>114</v>
      </c>
      <c r="K400" s="9">
        <v>11</v>
      </c>
      <c r="L400" s="10" t="str">
        <f>CONCATENATE(D400,"-",E400)</f>
        <v>Pune-Industrial Automation</v>
      </c>
      <c r="M400" s="10" t="str">
        <f ca="1">IFERROR(_xludf.ifs(AND(I400&gt;45000000,OR(D400="Delhi",D400="Banglore",D400="Pune",D400="Mumbai")),"Cat A",AND(I400&gt;4500000,OR(D400="Gurugram",D400="Surat",D400="Jaipur",D400="Hyderabad")),"Cat B"),"Cat C")</f>
        <v>Cat C</v>
      </c>
      <c r="N400" s="10" t="e">
        <f t="array" aca="1" ref="N400" ca="1">_xludf.xlookup(D400,Tier!A:A,Tier!B:B)</f>
        <v>#NAME?</v>
      </c>
      <c r="O400" s="7" t="str">
        <f>CONCATENATE(D400," -",E400)</f>
        <v>Pune -Industrial Automation</v>
      </c>
      <c r="P400" s="7" t="str">
        <f>LEFT(B400,3)</f>
        <v>201</v>
      </c>
      <c r="Q400" s="7" t="str">
        <f>IF(AND(I400&gt;4500000,OR(D400="BANGALORE",D400="PUNE",D400="MUMBAI",D400="DELHI")),"CAT A",IF(AND(I400&gt;450000,OR(D400="GURUGRAM",D400="SURAT",D400="JAIPUR",D400="HYDERABAD",)),"CAT B","CAT C"))</f>
        <v>CAT A</v>
      </c>
      <c r="R400" s="7" t="str">
        <f>_xlfn.XLOOKUP('Indian Startups'!D424,Tier!A:A,Tier!B:B)</f>
        <v>Tier 1</v>
      </c>
    </row>
    <row r="401" spans="1:18" ht="14.4" x14ac:dyDescent="0.3">
      <c r="A401" s="8" t="s">
        <v>1674</v>
      </c>
      <c r="B401" s="9">
        <v>2015</v>
      </c>
      <c r="C401" s="8" t="str">
        <f>LEFT(B401,3)</f>
        <v>201</v>
      </c>
      <c r="D401" s="8" t="s">
        <v>49</v>
      </c>
      <c r="E401" s="8" t="s">
        <v>93</v>
      </c>
      <c r="F401" s="8" t="s">
        <v>1675</v>
      </c>
      <c r="G401" s="8" t="s">
        <v>1676</v>
      </c>
      <c r="H401" s="8" t="s">
        <v>1677</v>
      </c>
      <c r="I401" s="9">
        <v>20000000</v>
      </c>
      <c r="J401" s="8" t="s">
        <v>652</v>
      </c>
      <c r="K401" s="9">
        <v>9</v>
      </c>
      <c r="L401" s="10" t="str">
        <f>CONCATENATE(D401,"-",E401)</f>
        <v>New Delhi-Food &amp; Beverages</v>
      </c>
      <c r="M401" s="10" t="str">
        <f ca="1">IFERROR(_xludf.ifs(AND(I401&gt;45000000,OR(D401="Delhi",D401="Banglore",D401="Pune",D401="Mumbai")),"Cat A",AND(I401&gt;4500000,OR(D401="Gurugram",D401="Surat",D401="Jaipur",D401="Hyderabad")),"Cat B"),"Cat C")</f>
        <v>Cat C</v>
      </c>
      <c r="N401" s="10" t="e">
        <f t="array" aca="1" ref="N401" ca="1">_xludf.xlookup(D401,Tier!A:A,Tier!B:B)</f>
        <v>#NAME?</v>
      </c>
      <c r="O401" s="7" t="str">
        <f>CONCATENATE(D401," -",E401)</f>
        <v>New Delhi -Food &amp; Beverages</v>
      </c>
      <c r="P401" s="7" t="str">
        <f>LEFT(B401,3)</f>
        <v>201</v>
      </c>
      <c r="Q401" s="7" t="str">
        <f>IF(AND(I401&gt;4500000,OR(D401="BANGALORE",D401="PUNE",D401="MUMBAI",D401="DELHI")),"CAT A",IF(AND(I401&gt;450000,OR(D401="GURUGRAM",D401="SURAT",D401="JAIPUR",D401="HYDERABAD",)),"CAT B","CAT C"))</f>
        <v>CAT C</v>
      </c>
      <c r="R401" s="7" t="str">
        <f>_xlfn.XLOOKUP('Indian Startups'!D425,Tier!A:A,Tier!B:B)</f>
        <v>Tier 1</v>
      </c>
    </row>
    <row r="402" spans="1:18" ht="14.4" x14ac:dyDescent="0.3">
      <c r="A402" s="8" t="s">
        <v>96</v>
      </c>
      <c r="B402" s="9">
        <v>2019</v>
      </c>
      <c r="C402" s="8" t="str">
        <f>LEFT(B402,3)</f>
        <v>201</v>
      </c>
      <c r="D402" s="8" t="s">
        <v>19</v>
      </c>
      <c r="E402" s="8" t="s">
        <v>81</v>
      </c>
      <c r="F402" s="8" t="s">
        <v>1678</v>
      </c>
      <c r="G402" s="8" t="s">
        <v>1679</v>
      </c>
      <c r="H402" s="8" t="s">
        <v>1680</v>
      </c>
      <c r="I402" s="9">
        <v>20000000</v>
      </c>
      <c r="J402" s="8"/>
      <c r="K402" s="9">
        <v>8</v>
      </c>
      <c r="L402" s="10" t="str">
        <f>CONCATENATE(D402,"-",E402)</f>
        <v>Bangalore-Financial Services</v>
      </c>
      <c r="M402" s="10" t="str">
        <f ca="1">IFERROR(_xludf.ifs(AND(I402&gt;45000000,OR(D402="Delhi",D402="Banglore",D402="Pune",D402="Mumbai")),"Cat A",AND(I402&gt;4500000,OR(D402="Gurugram",D402="Surat",D402="Jaipur",D402="Hyderabad")),"Cat B"),"Cat C")</f>
        <v>Cat C</v>
      </c>
      <c r="N402" s="10" t="e">
        <f t="array" aca="1" ref="N402" ca="1">_xludf.xlookup(D402,Tier!A:A,Tier!B:B)</f>
        <v>#NAME?</v>
      </c>
      <c r="O402" s="7" t="str">
        <f>CONCATENATE(D402," -",E402)</f>
        <v>Bangalore -Financial Services</v>
      </c>
      <c r="P402" s="7" t="str">
        <f>LEFT(B402,3)</f>
        <v>201</v>
      </c>
      <c r="Q402" s="7" t="str">
        <f>IF(AND(I402&gt;4500000,OR(D402="BANGALORE",D402="PUNE",D402="MUMBAI",D402="DELHI")),"CAT A",IF(AND(I402&gt;450000,OR(D402="GURUGRAM",D402="SURAT",D402="JAIPUR",D402="HYDERABAD",)),"CAT B","CAT C"))</f>
        <v>CAT A</v>
      </c>
      <c r="R402" s="7" t="str">
        <f>_xlfn.XLOOKUP('Indian Startups'!D427,Tier!A:A,Tier!B:B)</f>
        <v>Tier 1</v>
      </c>
    </row>
    <row r="403" spans="1:18" ht="14.4" x14ac:dyDescent="0.3">
      <c r="A403" s="8" t="s">
        <v>2794</v>
      </c>
      <c r="B403" s="9">
        <v>2016</v>
      </c>
      <c r="C403" s="8" t="str">
        <f>LEFT(B403,3)</f>
        <v>201</v>
      </c>
      <c r="D403" s="8" t="s">
        <v>44</v>
      </c>
      <c r="E403" s="8" t="s">
        <v>318</v>
      </c>
      <c r="F403" s="8" t="s">
        <v>2795</v>
      </c>
      <c r="G403" s="8" t="s">
        <v>2796</v>
      </c>
      <c r="H403" s="8" t="s">
        <v>1652</v>
      </c>
      <c r="I403" s="9">
        <v>20000000</v>
      </c>
      <c r="J403" s="8" t="s">
        <v>114</v>
      </c>
      <c r="K403" s="9">
        <v>11</v>
      </c>
      <c r="L403" s="10" t="str">
        <f>CONCATENATE(D403,"-",E403)</f>
        <v>Gurugram-E-learning</v>
      </c>
      <c r="M403" s="10" t="str">
        <f ca="1">IFERROR(_xludf.ifs(AND(I403&gt;45000000,OR(D403="Delhi",D403="Banglore",D403="Pune",D403="Mumbai")),"Cat A",AND(I403&gt;4500000,OR(D403="Gurugram",D403="Surat",D403="Jaipur",D403="Hyderabad")),"Cat B"),"Cat C")</f>
        <v>Cat C</v>
      </c>
      <c r="N403" s="10" t="e">
        <f t="array" aca="1" ref="N403" ca="1">_xludf.xlookup(D403,Tier!A:A,Tier!B:B)</f>
        <v>#NAME?</v>
      </c>
      <c r="O403" s="7" t="str">
        <f>CONCATENATE(D403," -",E403)</f>
        <v>Gurugram -E-learning</v>
      </c>
      <c r="P403" s="7" t="str">
        <f>LEFT(B403,3)</f>
        <v>201</v>
      </c>
      <c r="Q403" s="7" t="str">
        <f>IF(AND(I403&gt;4500000,OR(D403="BANGALORE",D403="PUNE",D403="MUMBAI",D403="DELHI")),"CAT A",IF(AND(I403&gt;450000,OR(D403="GURUGRAM",D403="SURAT",D403="JAIPUR",D403="HYDERABAD",)),"CAT B","CAT C"))</f>
        <v>CAT B</v>
      </c>
      <c r="R403" s="7" t="str">
        <f>_xlfn.XLOOKUP('Indian Startups'!D763,Tier!A:A,Tier!B:B)</f>
        <v>Tier 2</v>
      </c>
    </row>
    <row r="404" spans="1:18" ht="14.4" x14ac:dyDescent="0.3">
      <c r="A404" s="8" t="s">
        <v>2797</v>
      </c>
      <c r="B404" s="9">
        <v>2015</v>
      </c>
      <c r="C404" s="8" t="str">
        <f>LEFT(B404,3)</f>
        <v>201</v>
      </c>
      <c r="D404" s="8" t="s">
        <v>44</v>
      </c>
      <c r="E404" s="8" t="s">
        <v>13</v>
      </c>
      <c r="F404" s="8" t="s">
        <v>2798</v>
      </c>
      <c r="G404" s="8" t="s">
        <v>2799</v>
      </c>
      <c r="H404" s="8" t="s">
        <v>2800</v>
      </c>
      <c r="I404" s="9">
        <v>20000000</v>
      </c>
      <c r="J404" s="8" t="s">
        <v>114</v>
      </c>
      <c r="K404" s="9">
        <v>6</v>
      </c>
      <c r="L404" s="10" t="str">
        <f>CONCATENATE(D404,"-",E404)</f>
        <v>Gurugram-Logistics</v>
      </c>
      <c r="M404" s="10" t="str">
        <f ca="1">IFERROR(_xludf.ifs(AND(I404&gt;45000000,OR(D404="Delhi",D404="Banglore",D404="Pune",D404="Mumbai")),"Cat A",AND(I404&gt;4500000,OR(D404="Gurugram",D404="Surat",D404="Jaipur",D404="Hyderabad")),"Cat B"),"Cat C")</f>
        <v>Cat C</v>
      </c>
      <c r="N404" s="10" t="e">
        <f t="array" aca="1" ref="N404" ca="1">_xludf.xlookup(D404,Tier!A:A,Tier!B:B)</f>
        <v>#NAME?</v>
      </c>
      <c r="O404" s="7" t="str">
        <f>CONCATENATE(D404," -",E404)</f>
        <v>Gurugram -Logistics</v>
      </c>
      <c r="P404" s="7" t="str">
        <f>LEFT(B404,3)</f>
        <v>201</v>
      </c>
      <c r="Q404" s="7" t="str">
        <f>IF(AND(I404&gt;4500000,OR(D404="BANGALORE",D404="PUNE",D404="MUMBAI",D404="DELHI")),"CAT A",IF(AND(I404&gt;450000,OR(D404="GURUGRAM",D404="SURAT",D404="JAIPUR",D404="HYDERABAD",)),"CAT B","CAT C"))</f>
        <v>CAT B</v>
      </c>
      <c r="R404" s="7" t="str">
        <f>_xlfn.XLOOKUP('Indian Startups'!D764,Tier!A:A,Tier!B:B)</f>
        <v>Tier 3</v>
      </c>
    </row>
    <row r="405" spans="1:18" ht="14.4" x14ac:dyDescent="0.3">
      <c r="A405" s="8" t="s">
        <v>1683</v>
      </c>
      <c r="B405" s="9">
        <v>2015</v>
      </c>
      <c r="C405" s="8" t="str">
        <f>LEFT(B405,3)</f>
        <v>201</v>
      </c>
      <c r="D405" s="8" t="s">
        <v>12</v>
      </c>
      <c r="E405" s="8" t="s">
        <v>300</v>
      </c>
      <c r="F405" s="8" t="s">
        <v>1684</v>
      </c>
      <c r="G405" s="8" t="s">
        <v>1685</v>
      </c>
      <c r="H405" s="8" t="s">
        <v>1686</v>
      </c>
      <c r="I405" s="9">
        <v>18000000</v>
      </c>
      <c r="J405" s="8" t="s">
        <v>927</v>
      </c>
      <c r="K405" s="9">
        <v>10</v>
      </c>
      <c r="L405" s="10" t="str">
        <f>CONCATENATE(D405,"-",E405)</f>
        <v>Mumbai-Retail</v>
      </c>
      <c r="M405" s="10" t="str">
        <f ca="1">IFERROR(_xludf.ifs(AND(I405&gt;45000000,OR(D405="Delhi",D405="Banglore",D405="Pune",D405="Mumbai")),"Cat A",AND(I405&gt;4500000,OR(D405="Gurugram",D405="Surat",D405="Jaipur",D405="Hyderabad")),"Cat B"),"Cat C")</f>
        <v>Cat C</v>
      </c>
      <c r="N405" s="10" t="e">
        <f t="array" aca="1" ref="N405" ca="1">_xludf.xlookup(D405,Tier!A:A,Tier!B:B)</f>
        <v>#NAME?</v>
      </c>
      <c r="O405" s="7" t="str">
        <f>CONCATENATE(D405," -",E405)</f>
        <v>Mumbai -Retail</v>
      </c>
      <c r="P405" s="7" t="str">
        <f>LEFT(B405,3)</f>
        <v>201</v>
      </c>
      <c r="Q405" s="7" t="str">
        <f>IF(AND(I405&gt;4500000,OR(D405="BANGALORE",D405="PUNE",D405="MUMBAI",D405="DELHI")),"CAT A",IF(AND(I405&gt;450000,OR(D405="GURUGRAM",D405="SURAT",D405="JAIPUR",D405="HYDERABAD",)),"CAT B","CAT C"))</f>
        <v>CAT A</v>
      </c>
      <c r="R405" s="7" t="str">
        <f>_xlfn.XLOOKUP('Indian Startups'!D431,Tier!A:A,Tier!B:B)</f>
        <v>Tier 1</v>
      </c>
    </row>
    <row r="406" spans="1:18" ht="14.4" x14ac:dyDescent="0.3">
      <c r="A406" s="8" t="s">
        <v>1687</v>
      </c>
      <c r="B406" s="9">
        <v>2016</v>
      </c>
      <c r="C406" s="8" t="str">
        <f>LEFT(B406,3)</f>
        <v>201</v>
      </c>
      <c r="D406" s="8" t="s">
        <v>68</v>
      </c>
      <c r="E406" s="8" t="s">
        <v>1688</v>
      </c>
      <c r="F406" s="8" t="s">
        <v>1689</v>
      </c>
      <c r="G406" s="8" t="s">
        <v>1690</v>
      </c>
      <c r="H406" s="8" t="s">
        <v>1691</v>
      </c>
      <c r="I406" s="9">
        <v>17000000</v>
      </c>
      <c r="J406" s="8" t="s">
        <v>155</v>
      </c>
      <c r="K406" s="9">
        <v>10</v>
      </c>
      <c r="L406" s="10" t="str">
        <f>CONCATENATE(D406,"-",E406)</f>
        <v>Noida-SaaS</v>
      </c>
      <c r="M406" s="10" t="str">
        <f ca="1">IFERROR(_xludf.ifs(AND(I406&gt;45000000,OR(D406="Delhi",D406="Banglore",D406="Pune",D406="Mumbai")),"Cat A",AND(I406&gt;4500000,OR(D406="Gurugram",D406="Surat",D406="Jaipur",D406="Hyderabad")),"Cat B"),"Cat C")</f>
        <v>Cat C</v>
      </c>
      <c r="N406" s="10" t="e">
        <f t="array" aca="1" ref="N406" ca="1">_xludf.xlookup(D406,Tier!A:A,Tier!B:B)</f>
        <v>#NAME?</v>
      </c>
      <c r="O406" s="7" t="str">
        <f>CONCATENATE(D406," -",E406)</f>
        <v>Noida -SaaS</v>
      </c>
      <c r="P406" s="7" t="str">
        <f>LEFT(B406,3)</f>
        <v>201</v>
      </c>
      <c r="Q406" s="7" t="str">
        <f>IF(AND(I406&gt;4500000,OR(D406="BANGALORE",D406="PUNE",D406="MUMBAI",D406="DELHI")),"CAT A",IF(AND(I406&gt;450000,OR(D406="GURUGRAM",D406="SURAT",D406="JAIPUR",D406="HYDERABAD",)),"CAT B","CAT C"))</f>
        <v>CAT C</v>
      </c>
      <c r="R406" s="7" t="str">
        <f>_xlfn.XLOOKUP('Indian Startups'!D432,Tier!A:A,Tier!B:B)</f>
        <v>Tier 1</v>
      </c>
    </row>
    <row r="407" spans="1:18" ht="14.4" x14ac:dyDescent="0.3">
      <c r="A407" s="8" t="s">
        <v>2801</v>
      </c>
      <c r="B407" s="9">
        <v>2011</v>
      </c>
      <c r="C407" s="8" t="str">
        <f>LEFT(B407,3)</f>
        <v>201</v>
      </c>
      <c r="D407" s="8" t="s">
        <v>44</v>
      </c>
      <c r="E407" s="8" t="s">
        <v>93</v>
      </c>
      <c r="F407" s="8" t="s">
        <v>2802</v>
      </c>
      <c r="G407" s="8" t="s">
        <v>2803</v>
      </c>
      <c r="H407" s="8" t="s">
        <v>2804</v>
      </c>
      <c r="I407" s="9">
        <v>17000000</v>
      </c>
      <c r="J407" s="8"/>
      <c r="K407" s="9">
        <v>11</v>
      </c>
      <c r="L407" s="10" t="str">
        <f>CONCATENATE(D407,"-",E407)</f>
        <v>Gurugram-Food &amp; Beverages</v>
      </c>
      <c r="M407" s="10" t="str">
        <f ca="1">IFERROR(_xludf.ifs(AND(I407&gt;45000000,OR(D407="Delhi",D407="Banglore",D407="Pune",D407="Mumbai")),"Cat A",AND(I407&gt;4500000,OR(D407="Gurugram",D407="Surat",D407="Jaipur",D407="Hyderabad")),"Cat B"),"Cat C")</f>
        <v>Cat C</v>
      </c>
      <c r="N407" s="10" t="e">
        <f t="array" aca="1" ref="N407" ca="1">_xludf.xlookup(D407,Tier!A:A,Tier!B:B)</f>
        <v>#NAME?</v>
      </c>
      <c r="O407" s="7" t="str">
        <f>CONCATENATE(D407," -",E407)</f>
        <v>Gurugram -Food &amp; Beverages</v>
      </c>
      <c r="P407" s="7" t="str">
        <f>LEFT(B407,3)</f>
        <v>201</v>
      </c>
      <c r="Q407" s="7" t="str">
        <f>IF(AND(I407&gt;4500000,OR(D407="BANGALORE",D407="PUNE",D407="MUMBAI",D407="DELHI")),"CAT A",IF(AND(I407&gt;450000,OR(D407="GURUGRAM",D407="SURAT",D407="JAIPUR",D407="HYDERABAD",)),"CAT B","CAT C"))</f>
        <v>CAT B</v>
      </c>
      <c r="R407" s="7" t="str">
        <f>_xlfn.XLOOKUP('Indian Startups'!D765,Tier!A:A,Tier!B:B)</f>
        <v>Tier 2</v>
      </c>
    </row>
    <row r="408" spans="1:18" ht="14.4" x14ac:dyDescent="0.3">
      <c r="A408" s="8" t="s">
        <v>1692</v>
      </c>
      <c r="B408" s="9">
        <v>2015</v>
      </c>
      <c r="C408" s="8" t="str">
        <f>LEFT(B408,3)</f>
        <v>201</v>
      </c>
      <c r="D408" s="8" t="s">
        <v>19</v>
      </c>
      <c r="E408" s="8" t="s">
        <v>690</v>
      </c>
      <c r="F408" s="8" t="s">
        <v>1693</v>
      </c>
      <c r="G408" s="8" t="s">
        <v>1694</v>
      </c>
      <c r="H408" s="8" t="s">
        <v>1695</v>
      </c>
      <c r="I408" s="9">
        <v>16000000</v>
      </c>
      <c r="J408" s="8" t="s">
        <v>652</v>
      </c>
      <c r="K408" s="9">
        <v>6</v>
      </c>
      <c r="L408" s="10" t="str">
        <f>CONCATENATE(D408,"-",E408)</f>
        <v>Bangalore-Hospitality</v>
      </c>
      <c r="M408" s="10" t="str">
        <f ca="1">IFERROR(_xludf.ifs(AND(I408&gt;45000000,OR(D408="Delhi",D408="Banglore",D408="Pune",D408="Mumbai")),"Cat A",AND(I408&gt;4500000,OR(D408="Gurugram",D408="Surat",D408="Jaipur",D408="Hyderabad")),"Cat B"),"Cat C")</f>
        <v>Cat C</v>
      </c>
      <c r="N408" s="10" t="e">
        <f t="array" aca="1" ref="N408" ca="1">_xludf.xlookup(D408,Tier!A:A,Tier!B:B)</f>
        <v>#NAME?</v>
      </c>
      <c r="O408" s="7" t="str">
        <f>CONCATENATE(D408," -",E408)</f>
        <v>Bangalore -Hospitality</v>
      </c>
      <c r="P408" s="7" t="str">
        <f>LEFT(B408,3)</f>
        <v>201</v>
      </c>
      <c r="Q408" s="7" t="str">
        <f>IF(AND(I408&gt;4500000,OR(D408="BANGALORE",D408="PUNE",D408="MUMBAI",D408="DELHI")),"CAT A",IF(AND(I408&gt;450000,OR(D408="GURUGRAM",D408="SURAT",D408="JAIPUR",D408="HYDERABAD",)),"CAT B","CAT C"))</f>
        <v>CAT A</v>
      </c>
      <c r="R408" s="7" t="str">
        <f>_xlfn.XLOOKUP('Indian Startups'!D433,Tier!A:A,Tier!B:B)</f>
        <v>Tier 2</v>
      </c>
    </row>
    <row r="409" spans="1:18" ht="14.4" x14ac:dyDescent="0.3">
      <c r="A409" s="8" t="s">
        <v>1697</v>
      </c>
      <c r="B409" s="9">
        <v>2013</v>
      </c>
      <c r="C409" s="8" t="str">
        <f>LEFT(B409,3)</f>
        <v>201</v>
      </c>
      <c r="D409" s="8" t="s">
        <v>19</v>
      </c>
      <c r="E409" s="8" t="s">
        <v>1057</v>
      </c>
      <c r="F409" s="8" t="s">
        <v>1698</v>
      </c>
      <c r="G409" s="8" t="s">
        <v>1484</v>
      </c>
      <c r="H409" s="8" t="s">
        <v>1409</v>
      </c>
      <c r="I409" s="9">
        <v>15000000</v>
      </c>
      <c r="J409" s="8"/>
      <c r="K409" s="9">
        <v>8</v>
      </c>
      <c r="L409" s="10" t="str">
        <f>CONCATENATE(D409,"-",E409)</f>
        <v>Bangalore-Lifestyle</v>
      </c>
      <c r="M409" s="10" t="str">
        <f ca="1">IFERROR(_xludf.ifs(AND(I409&gt;45000000,OR(D409="Delhi",D409="Banglore",D409="Pune",D409="Mumbai")),"Cat A",AND(I409&gt;4500000,OR(D409="Gurugram",D409="Surat",D409="Jaipur",D409="Hyderabad")),"Cat B"),"Cat C")</f>
        <v>Cat C</v>
      </c>
      <c r="N409" s="10" t="e">
        <f t="array" aca="1" ref="N409" ca="1">_xludf.xlookup(D409,Tier!A:A,Tier!B:B)</f>
        <v>#NAME?</v>
      </c>
      <c r="O409" s="7" t="str">
        <f>CONCATENATE(D409," -",E409)</f>
        <v>Bangalore -Lifestyle</v>
      </c>
      <c r="P409" s="7" t="str">
        <f>LEFT(B409,3)</f>
        <v>201</v>
      </c>
      <c r="Q409" s="7" t="str">
        <f>IF(AND(I409&gt;4500000,OR(D409="BANGALORE",D409="PUNE",D409="MUMBAI",D409="DELHI")),"CAT A",IF(AND(I409&gt;450000,OR(D409="GURUGRAM",D409="SURAT",D409="JAIPUR",D409="HYDERABAD",)),"CAT B","CAT C"))</f>
        <v>CAT A</v>
      </c>
      <c r="R409" s="7" t="str">
        <f>_xlfn.XLOOKUP('Indian Startups'!D435,Tier!A:A,Tier!B:B)</f>
        <v>Tier 2</v>
      </c>
    </row>
    <row r="410" spans="1:18" ht="14.4" x14ac:dyDescent="0.3">
      <c r="A410" s="8" t="s">
        <v>2805</v>
      </c>
      <c r="B410" s="9">
        <v>2018</v>
      </c>
      <c r="C410" s="8" t="str">
        <f>LEFT(B410,3)</f>
        <v>201</v>
      </c>
      <c r="D410" s="8" t="s">
        <v>44</v>
      </c>
      <c r="E410" s="8" t="s">
        <v>13</v>
      </c>
      <c r="F410" s="8" t="s">
        <v>2806</v>
      </c>
      <c r="G410" s="8" t="s">
        <v>2807</v>
      </c>
      <c r="H410" s="8" t="s">
        <v>2808</v>
      </c>
      <c r="I410" s="9">
        <v>15000000</v>
      </c>
      <c r="J410" s="8" t="s">
        <v>114</v>
      </c>
      <c r="K410" s="9">
        <v>7</v>
      </c>
      <c r="L410" s="10" t="str">
        <f>CONCATENATE(D410,"-",E410)</f>
        <v>Gurugram-Logistics</v>
      </c>
      <c r="M410" s="10" t="str">
        <f ca="1">IFERROR(_xludf.ifs(AND(I410&gt;45000000,OR(D410="Delhi",D410="Banglore",D410="Pune",D410="Mumbai")),"Cat A",AND(I410&gt;4500000,OR(D410="Gurugram",D410="Surat",D410="Jaipur",D410="Hyderabad")),"Cat B"),"Cat C")</f>
        <v>Cat C</v>
      </c>
      <c r="N410" s="10" t="e">
        <f t="array" aca="1" ref="N410" ca="1">_xludf.xlookup(D410,Tier!A:A,Tier!B:B)</f>
        <v>#NAME?</v>
      </c>
      <c r="O410" s="7" t="str">
        <f>CONCATENATE(D410," -",E410)</f>
        <v>Gurugram -Logistics</v>
      </c>
      <c r="P410" s="7" t="str">
        <f>LEFT(B410,3)</f>
        <v>201</v>
      </c>
      <c r="Q410" s="7" t="str">
        <f>IF(AND(I410&gt;4500000,OR(D410="BANGALORE",D410="PUNE",D410="MUMBAI",D410="DELHI")),"CAT A",IF(AND(I410&gt;450000,OR(D410="GURUGRAM",D410="SURAT",D410="JAIPUR",D410="HYDERABAD",)),"CAT B","CAT C"))</f>
        <v>CAT B</v>
      </c>
      <c r="R410" s="7" t="str">
        <f>_xlfn.XLOOKUP('Indian Startups'!D766,Tier!A:A,Tier!B:B)</f>
        <v>Tier 2</v>
      </c>
    </row>
    <row r="411" spans="1:18" ht="14.4" x14ac:dyDescent="0.3">
      <c r="A411" s="8" t="s">
        <v>1699</v>
      </c>
      <c r="B411" s="9">
        <v>2015</v>
      </c>
      <c r="C411" s="8" t="str">
        <f>LEFT(B411,3)</f>
        <v>201</v>
      </c>
      <c r="D411" s="8" t="s">
        <v>12</v>
      </c>
      <c r="E411" s="8" t="s">
        <v>318</v>
      </c>
      <c r="F411" s="8" t="s">
        <v>1700</v>
      </c>
      <c r="G411" s="8" t="s">
        <v>1701</v>
      </c>
      <c r="H411" s="8" t="s">
        <v>1702</v>
      </c>
      <c r="I411" s="9">
        <v>13000000</v>
      </c>
      <c r="J411" s="8" t="s">
        <v>114</v>
      </c>
      <c r="K411" s="9">
        <v>11</v>
      </c>
      <c r="L411" s="10" t="str">
        <f>CONCATENATE(D411,"-",E411)</f>
        <v>Mumbai-E-learning</v>
      </c>
      <c r="M411" s="10" t="str">
        <f ca="1">IFERROR(_xludf.ifs(AND(I411&gt;45000000,OR(D411="Delhi",D411="Banglore",D411="Pune",D411="Mumbai")),"Cat A",AND(I411&gt;4500000,OR(D411="Gurugram",D411="Surat",D411="Jaipur",D411="Hyderabad")),"Cat B"),"Cat C")</f>
        <v>Cat C</v>
      </c>
      <c r="N411" s="10" t="e">
        <f t="array" aca="1" ref="N411" ca="1">_xludf.xlookup(D411,Tier!A:A,Tier!B:B)</f>
        <v>#NAME?</v>
      </c>
      <c r="O411" s="7" t="str">
        <f>CONCATENATE(D411," -",E411)</f>
        <v>Mumbai -E-learning</v>
      </c>
      <c r="P411" s="7" t="str">
        <f>LEFT(B411,3)</f>
        <v>201</v>
      </c>
      <c r="Q411" s="7" t="str">
        <f>IF(AND(I411&gt;4500000,OR(D411="BANGALORE",D411="PUNE",D411="MUMBAI",D411="DELHI")),"CAT A",IF(AND(I411&gt;450000,OR(D411="GURUGRAM",D411="SURAT",D411="JAIPUR",D411="HYDERABAD",)),"CAT B","CAT C"))</f>
        <v>CAT A</v>
      </c>
      <c r="R411" s="7" t="str">
        <f>_xlfn.XLOOKUP('Indian Startups'!D436,Tier!A:A,Tier!B:B)</f>
        <v>Tier 2</v>
      </c>
    </row>
    <row r="412" spans="1:18" ht="14.4" x14ac:dyDescent="0.3">
      <c r="A412" s="8" t="s">
        <v>2809</v>
      </c>
      <c r="B412" s="9">
        <v>2017</v>
      </c>
      <c r="C412" s="8" t="str">
        <f>LEFT(B412,3)</f>
        <v>201</v>
      </c>
      <c r="D412" s="8" t="s">
        <v>44</v>
      </c>
      <c r="E412" s="8" t="s">
        <v>1918</v>
      </c>
      <c r="F412" s="8" t="s">
        <v>2810</v>
      </c>
      <c r="G412" s="8" t="s">
        <v>2811</v>
      </c>
      <c r="H412" s="8" t="s">
        <v>2812</v>
      </c>
      <c r="I412" s="9">
        <v>13000000</v>
      </c>
      <c r="J412" s="8" t="s">
        <v>114</v>
      </c>
      <c r="K412" s="9">
        <v>12</v>
      </c>
      <c r="L412" s="10" t="str">
        <f>CONCATENATE(D412,"-",E412)</f>
        <v>Gurugram-Education Management</v>
      </c>
      <c r="M412" s="10" t="str">
        <f ca="1">IFERROR(_xludf.ifs(AND(I412&gt;45000000,OR(D412="Delhi",D412="Banglore",D412="Pune",D412="Mumbai")),"Cat A",AND(I412&gt;4500000,OR(D412="Gurugram",D412="Surat",D412="Jaipur",D412="Hyderabad")),"Cat B"),"Cat C")</f>
        <v>Cat C</v>
      </c>
      <c r="N412" s="10" t="e">
        <f t="array" aca="1" ref="N412" ca="1">_xludf.xlookup(D412,Tier!A:A,Tier!B:B)</f>
        <v>#NAME?</v>
      </c>
      <c r="O412" s="7" t="str">
        <f>CONCATENATE(D412," -",E412)</f>
        <v>Gurugram -Education Management</v>
      </c>
      <c r="P412" s="7" t="str">
        <f>LEFT(B412,3)</f>
        <v>201</v>
      </c>
      <c r="Q412" s="7" t="str">
        <f>IF(AND(I412&gt;4500000,OR(D412="BANGALORE",D412="PUNE",D412="MUMBAI",D412="DELHI")),"CAT A",IF(AND(I412&gt;450000,OR(D412="GURUGRAM",D412="SURAT",D412="JAIPUR",D412="HYDERABAD",)),"CAT B","CAT C"))</f>
        <v>CAT B</v>
      </c>
      <c r="R412" s="7">
        <f>_xlfn.XLOOKUP('Indian Startups'!D767,Tier!A:A,Tier!B:B)</f>
        <v>0</v>
      </c>
    </row>
    <row r="413" spans="1:18" ht="14.4" x14ac:dyDescent="0.3">
      <c r="A413" s="8" t="s">
        <v>1703</v>
      </c>
      <c r="B413" s="9">
        <v>2019</v>
      </c>
      <c r="C413" s="8" t="str">
        <f>LEFT(B413,3)</f>
        <v>201</v>
      </c>
      <c r="D413" s="8" t="s">
        <v>19</v>
      </c>
      <c r="E413" s="8" t="s">
        <v>602</v>
      </c>
      <c r="F413" s="8" t="s">
        <v>1704</v>
      </c>
      <c r="G413" s="8" t="s">
        <v>1705</v>
      </c>
      <c r="H413" s="8" t="s">
        <v>1706</v>
      </c>
      <c r="I413" s="9">
        <v>12000000</v>
      </c>
      <c r="J413" s="8" t="s">
        <v>927</v>
      </c>
      <c r="K413" s="9">
        <v>12</v>
      </c>
      <c r="L413" s="10" t="str">
        <f>CONCATENATE(D413,"-",E413)</f>
        <v>Bangalore-Logistics &amp; Supply Chain</v>
      </c>
      <c r="M413" s="10" t="str">
        <f ca="1">IFERROR(_xludf.ifs(AND(I413&gt;45000000,OR(D413="Delhi",D413="Banglore",D413="Pune",D413="Mumbai")),"Cat A",AND(I413&gt;4500000,OR(D413="Gurugram",D413="Surat",D413="Jaipur",D413="Hyderabad")),"Cat B"),"Cat C")</f>
        <v>Cat C</v>
      </c>
      <c r="N413" s="10" t="e">
        <f t="array" aca="1" ref="N413" ca="1">_xludf.xlookup(D413,Tier!A:A,Tier!B:B)</f>
        <v>#NAME?</v>
      </c>
      <c r="O413" s="7" t="str">
        <f>CONCATENATE(D413," -",E413)</f>
        <v>Bangalore -Logistics &amp; Supply Chain</v>
      </c>
      <c r="P413" s="7" t="str">
        <f>LEFT(B413,3)</f>
        <v>201</v>
      </c>
      <c r="Q413" s="7" t="str">
        <f>IF(AND(I413&gt;4500000,OR(D413="BANGALORE",D413="PUNE",D413="MUMBAI",D413="DELHI")),"CAT A",IF(AND(I413&gt;450000,OR(D413="GURUGRAM",D413="SURAT",D413="JAIPUR",D413="HYDERABAD",)),"CAT B","CAT C"))</f>
        <v>CAT A</v>
      </c>
      <c r="R413" s="7" t="str">
        <f>_xlfn.XLOOKUP('Indian Startups'!D437,Tier!A:A,Tier!B:B)</f>
        <v>Tier 2</v>
      </c>
    </row>
    <row r="414" spans="1:18" ht="14.4" x14ac:dyDescent="0.3">
      <c r="A414" s="8" t="s">
        <v>1707</v>
      </c>
      <c r="B414" s="9">
        <v>2018</v>
      </c>
      <c r="C414" s="8" t="str">
        <f>LEFT(B414,3)</f>
        <v>201</v>
      </c>
      <c r="D414" s="8" t="s">
        <v>356</v>
      </c>
      <c r="E414" s="8" t="s">
        <v>163</v>
      </c>
      <c r="F414" s="8" t="s">
        <v>1708</v>
      </c>
      <c r="G414" s="8" t="s">
        <v>1709</v>
      </c>
      <c r="H414" s="8" t="s">
        <v>1710</v>
      </c>
      <c r="I414" s="9">
        <v>12000000</v>
      </c>
      <c r="J414" s="8"/>
      <c r="K414" s="9">
        <v>10</v>
      </c>
      <c r="L414" s="10" t="str">
        <f>CONCATENATE(D414,"-",E414)</f>
        <v>Pune-Hospital &amp; Health Care</v>
      </c>
      <c r="M414" s="10" t="str">
        <f ca="1">IFERROR(_xludf.ifs(AND(I414&gt;45000000,OR(D414="Delhi",D414="Banglore",D414="Pune",D414="Mumbai")),"Cat A",AND(I414&gt;4500000,OR(D414="Gurugram",D414="Surat",D414="Jaipur",D414="Hyderabad")),"Cat B"),"Cat C")</f>
        <v>Cat C</v>
      </c>
      <c r="N414" s="10" t="e">
        <f t="array" aca="1" ref="N414" ca="1">_xludf.xlookup(D414,Tier!A:A,Tier!B:B)</f>
        <v>#NAME?</v>
      </c>
      <c r="O414" s="7" t="str">
        <f>CONCATENATE(D414," -",E414)</f>
        <v>Pune -Hospital &amp; Health Care</v>
      </c>
      <c r="P414" s="7" t="str">
        <f>LEFT(B414,3)</f>
        <v>201</v>
      </c>
      <c r="Q414" s="7" t="str">
        <f>IF(AND(I414&gt;4500000,OR(D414="BANGALORE",D414="PUNE",D414="MUMBAI",D414="DELHI")),"CAT A",IF(AND(I414&gt;450000,OR(D414="GURUGRAM",D414="SURAT",D414="JAIPUR",D414="HYDERABAD",)),"CAT B","CAT C"))</f>
        <v>CAT A</v>
      </c>
      <c r="R414" s="7" t="str">
        <f>_xlfn.XLOOKUP('Indian Startups'!D438,Tier!A:A,Tier!B:B)</f>
        <v>Tier 1</v>
      </c>
    </row>
    <row r="415" spans="1:18" ht="14.4" x14ac:dyDescent="0.3">
      <c r="A415" s="8" t="s">
        <v>2813</v>
      </c>
      <c r="B415" s="9">
        <v>2017</v>
      </c>
      <c r="C415" s="8" t="str">
        <f>LEFT(B415,3)</f>
        <v>201</v>
      </c>
      <c r="D415" s="8" t="s">
        <v>37</v>
      </c>
      <c r="E415" s="8" t="s">
        <v>69</v>
      </c>
      <c r="F415" s="8" t="s">
        <v>2814</v>
      </c>
      <c r="G415" s="8" t="s">
        <v>2815</v>
      </c>
      <c r="H415" s="8" t="s">
        <v>645</v>
      </c>
      <c r="I415" s="9">
        <v>12000000</v>
      </c>
      <c r="J415" s="8" t="s">
        <v>155</v>
      </c>
      <c r="K415" s="9">
        <v>11</v>
      </c>
      <c r="L415" s="10" t="str">
        <f>CONCATENATE(D415,"-",E415)</f>
        <v>Chennai-Information Technology &amp; Services</v>
      </c>
      <c r="M415" s="10" t="str">
        <f ca="1">IFERROR(_xludf.ifs(AND(I415&gt;45000000,OR(D415="Delhi",D415="Banglore",D415="Pune",D415="Mumbai")),"Cat A",AND(I415&gt;4500000,OR(D415="Gurugram",D415="Surat",D415="Jaipur",D415="Hyderabad")),"Cat B"),"Cat C")</f>
        <v>Cat C</v>
      </c>
      <c r="N415" s="10" t="e">
        <f t="array" aca="1" ref="N415" ca="1">_xludf.xlookup(D415,Tier!A:A,Tier!B:B)</f>
        <v>#NAME?</v>
      </c>
      <c r="O415" s="7" t="str">
        <f>CONCATENATE(D415," -",E415)</f>
        <v>Chennai -Information Technology &amp; Services</v>
      </c>
      <c r="P415" s="7" t="str">
        <f>LEFT(B415,3)</f>
        <v>201</v>
      </c>
      <c r="Q415" s="7" t="str">
        <f>IF(AND(I415&gt;4500000,OR(D415="BANGALORE",D415="PUNE",D415="MUMBAI",D415="DELHI")),"CAT A",IF(AND(I415&gt;450000,OR(D415="GURUGRAM",D415="SURAT",D415="JAIPUR",D415="HYDERABAD",)),"CAT B","CAT C"))</f>
        <v>CAT C</v>
      </c>
      <c r="R415" s="7" t="str">
        <f>_xlfn.XLOOKUP('Indian Startups'!D768,Tier!A:A,Tier!B:B)</f>
        <v>Tier 2</v>
      </c>
    </row>
    <row r="416" spans="1:18" ht="14.4" x14ac:dyDescent="0.3">
      <c r="A416" s="8" t="s">
        <v>2816</v>
      </c>
      <c r="B416" s="9">
        <v>2010</v>
      </c>
      <c r="C416" s="8" t="str">
        <f>LEFT(B416,3)</f>
        <v>201</v>
      </c>
      <c r="D416" s="8" t="s">
        <v>44</v>
      </c>
      <c r="E416" s="8" t="s">
        <v>115</v>
      </c>
      <c r="F416" s="8" t="s">
        <v>2817</v>
      </c>
      <c r="G416" s="8" t="s">
        <v>2818</v>
      </c>
      <c r="H416" s="8" t="s">
        <v>2819</v>
      </c>
      <c r="I416" s="9">
        <v>12000000</v>
      </c>
      <c r="J416" s="8"/>
      <c r="K416" s="9">
        <v>8</v>
      </c>
      <c r="L416" s="10" t="str">
        <f>CONCATENATE(D416,"-",E416)</f>
        <v>Gurugram-EdTech</v>
      </c>
      <c r="M416" s="10" t="str">
        <f ca="1">IFERROR(_xludf.ifs(AND(I416&gt;45000000,OR(D416="Delhi",D416="Banglore",D416="Pune",D416="Mumbai")),"Cat A",AND(I416&gt;4500000,OR(D416="Gurugram",D416="Surat",D416="Jaipur",D416="Hyderabad")),"Cat B"),"Cat C")</f>
        <v>Cat C</v>
      </c>
      <c r="N416" s="10" t="e">
        <f t="array" aca="1" ref="N416" ca="1">_xludf.xlookup(D416,Tier!A:A,Tier!B:B)</f>
        <v>#NAME?</v>
      </c>
      <c r="O416" s="7" t="str">
        <f>CONCATENATE(D416," -",E416)</f>
        <v>Gurugram -EdTech</v>
      </c>
      <c r="P416" s="7" t="str">
        <f>LEFT(B416,3)</f>
        <v>201</v>
      </c>
      <c r="Q416" s="7" t="str">
        <f>IF(AND(I416&gt;4500000,OR(D416="BANGALORE",D416="PUNE",D416="MUMBAI",D416="DELHI")),"CAT A",IF(AND(I416&gt;450000,OR(D416="GURUGRAM",D416="SURAT",D416="JAIPUR",D416="HYDERABAD",)),"CAT B","CAT C"))</f>
        <v>CAT B</v>
      </c>
      <c r="R416" s="7" t="str">
        <f>_xlfn.XLOOKUP('Indian Startups'!D769,Tier!A:A,Tier!B:B)</f>
        <v>Tier 2</v>
      </c>
    </row>
    <row r="417" spans="1:18" ht="14.4" x14ac:dyDescent="0.3">
      <c r="A417" s="8" t="s">
        <v>2820</v>
      </c>
      <c r="B417" s="9">
        <v>2015</v>
      </c>
      <c r="C417" s="8" t="str">
        <f>LEFT(B417,3)</f>
        <v>201</v>
      </c>
      <c r="D417" s="8" t="s">
        <v>44</v>
      </c>
      <c r="E417" s="8" t="s">
        <v>602</v>
      </c>
      <c r="F417" s="8" t="s">
        <v>2821</v>
      </c>
      <c r="G417" s="8" t="s">
        <v>2822</v>
      </c>
      <c r="H417" s="8" t="s">
        <v>2823</v>
      </c>
      <c r="I417" s="9">
        <v>12000000</v>
      </c>
      <c r="J417" s="8" t="s">
        <v>114</v>
      </c>
      <c r="K417" s="9">
        <v>8</v>
      </c>
      <c r="L417" s="10" t="str">
        <f>CONCATENATE(D417,"-",E417)</f>
        <v>Gurugram-Logistics &amp; Supply Chain</v>
      </c>
      <c r="M417" s="10" t="str">
        <f ca="1">IFERROR(_xludf.ifs(AND(I417&gt;45000000,OR(D417="Delhi",D417="Banglore",D417="Pune",D417="Mumbai")),"Cat A",AND(I417&gt;4500000,OR(D417="Gurugram",D417="Surat",D417="Jaipur",D417="Hyderabad")),"Cat B"),"Cat C")</f>
        <v>Cat C</v>
      </c>
      <c r="N417" s="10" t="e">
        <f t="array" aca="1" ref="N417" ca="1">_xludf.xlookup(D417,Tier!A:A,Tier!B:B)</f>
        <v>#NAME?</v>
      </c>
      <c r="O417" s="7" t="str">
        <f>CONCATENATE(D417," -",E417)</f>
        <v>Gurugram -Logistics &amp; Supply Chain</v>
      </c>
      <c r="P417" s="7" t="str">
        <f>LEFT(B417,3)</f>
        <v>201</v>
      </c>
      <c r="Q417" s="7" t="str">
        <f>IF(AND(I417&gt;4500000,OR(D417="BANGALORE",D417="PUNE",D417="MUMBAI",D417="DELHI")),"CAT A",IF(AND(I417&gt;450000,OR(D417="GURUGRAM",D417="SURAT",D417="JAIPUR",D417="HYDERABAD",)),"CAT B","CAT C"))</f>
        <v>CAT B</v>
      </c>
      <c r="R417" s="7" t="str">
        <f>_xlfn.XLOOKUP('Indian Startups'!D771,Tier!A:A,Tier!B:B)</f>
        <v>Tier 2</v>
      </c>
    </row>
    <row r="418" spans="1:18" ht="14.4" x14ac:dyDescent="0.3">
      <c r="A418" s="8" t="s">
        <v>2824</v>
      </c>
      <c r="B418" s="9">
        <v>2016</v>
      </c>
      <c r="C418" s="8" t="str">
        <f>LEFT(B418,3)</f>
        <v>201</v>
      </c>
      <c r="D418" s="8" t="s">
        <v>37</v>
      </c>
      <c r="E418" s="8" t="s">
        <v>2825</v>
      </c>
      <c r="F418" s="8" t="s">
        <v>2826</v>
      </c>
      <c r="G418" s="8" t="s">
        <v>2827</v>
      </c>
      <c r="H418" s="8" t="s">
        <v>2828</v>
      </c>
      <c r="I418" s="9">
        <v>12000000</v>
      </c>
      <c r="J418" s="8"/>
      <c r="K418" s="9">
        <v>6</v>
      </c>
      <c r="L418" s="10" t="str">
        <f>CONCATENATE(D418,"-",E418)</f>
        <v>Chennai-Automation</v>
      </c>
      <c r="M418" s="10" t="str">
        <f ca="1">IFERROR(_xludf.ifs(AND(I418&gt;45000000,OR(D418="Delhi",D418="Banglore",D418="Pune",D418="Mumbai")),"Cat A",AND(I418&gt;4500000,OR(D418="Gurugram",D418="Surat",D418="Jaipur",D418="Hyderabad")),"Cat B"),"Cat C")</f>
        <v>Cat C</v>
      </c>
      <c r="N418" s="10" t="e">
        <f t="array" aca="1" ref="N418" ca="1">_xludf.xlookup(D418,Tier!A:A,Tier!B:B)</f>
        <v>#NAME?</v>
      </c>
      <c r="O418" s="7" t="str">
        <f>CONCATENATE(D418," -",E418)</f>
        <v>Chennai -Automation</v>
      </c>
      <c r="P418" s="7" t="str">
        <f>LEFT(B418,3)</f>
        <v>201</v>
      </c>
      <c r="Q418" s="7" t="str">
        <f>IF(AND(I418&gt;4500000,OR(D418="BANGALORE",D418="PUNE",D418="MUMBAI",D418="DELHI")),"CAT A",IF(AND(I418&gt;450000,OR(D418="GURUGRAM",D418="SURAT",D418="JAIPUR",D418="HYDERABAD",)),"CAT B","CAT C"))</f>
        <v>CAT C</v>
      </c>
      <c r="R418" s="7" t="str">
        <f>_xlfn.XLOOKUP('Indian Startups'!D772,Tier!A:A,Tier!B:B)</f>
        <v>Tier 3</v>
      </c>
    </row>
    <row r="419" spans="1:18" ht="14.4" x14ac:dyDescent="0.3">
      <c r="A419" s="11" t="s">
        <v>1711</v>
      </c>
      <c r="B419" s="9">
        <v>2016</v>
      </c>
      <c r="C419" s="8" t="str">
        <f>LEFT(B419,3)</f>
        <v>201</v>
      </c>
      <c r="D419" s="8" t="s">
        <v>12</v>
      </c>
      <c r="E419" s="8" t="s">
        <v>1688</v>
      </c>
      <c r="F419" s="8" t="s">
        <v>1712</v>
      </c>
      <c r="G419" s="8" t="s">
        <v>1713</v>
      </c>
      <c r="H419" s="8"/>
      <c r="I419" s="9">
        <v>11000000</v>
      </c>
      <c r="J419" s="8" t="s">
        <v>155</v>
      </c>
      <c r="K419" s="9">
        <v>10</v>
      </c>
      <c r="L419" s="10" t="str">
        <f>CONCATENATE(D419,"-",E419)</f>
        <v>Mumbai-SaaS</v>
      </c>
      <c r="M419" s="10" t="str">
        <f ca="1">IFERROR(_xludf.ifs(AND(I419&gt;45000000,OR(D419="Delhi",D419="Banglore",D419="Pune",D419="Mumbai")),"Cat A",AND(I419&gt;4500000,OR(D419="Gurugram",D419="Surat",D419="Jaipur",D419="Hyderabad")),"Cat B"),"Cat C")</f>
        <v>Cat C</v>
      </c>
      <c r="N419" s="10" t="e">
        <f t="array" aca="1" ref="N419" ca="1">_xludf.xlookup(D419,Tier!A:A,Tier!B:B)</f>
        <v>#NAME?</v>
      </c>
      <c r="O419" s="7" t="str">
        <f>CONCATENATE(D419," -",E419)</f>
        <v>Mumbai -SaaS</v>
      </c>
      <c r="P419" s="7" t="str">
        <f>LEFT(B419,3)</f>
        <v>201</v>
      </c>
      <c r="Q419" s="7" t="str">
        <f>IF(AND(I419&gt;4500000,OR(D419="BANGALORE",D419="PUNE",D419="MUMBAI",D419="DELHI")),"CAT A",IF(AND(I419&gt;450000,OR(D419="GURUGRAM",D419="SURAT",D419="JAIPUR",D419="HYDERABAD",)),"CAT B","CAT C"))</f>
        <v>CAT A</v>
      </c>
      <c r="R419" s="7" t="str">
        <f>_xlfn.XLOOKUP('Indian Startups'!D441,Tier!A:A,Tier!B:B)</f>
        <v>Tier 1</v>
      </c>
    </row>
    <row r="420" spans="1:18" ht="14.4" x14ac:dyDescent="0.3">
      <c r="A420" s="8" t="s">
        <v>1714</v>
      </c>
      <c r="B420" s="9">
        <v>2016</v>
      </c>
      <c r="C420" s="8" t="str">
        <f>LEFT(B420,3)</f>
        <v>201</v>
      </c>
      <c r="D420" s="8" t="s">
        <v>356</v>
      </c>
      <c r="E420" s="8" t="s">
        <v>45</v>
      </c>
      <c r="F420" s="8" t="s">
        <v>1715</v>
      </c>
      <c r="G420" s="8" t="s">
        <v>1716</v>
      </c>
      <c r="H420" s="8" t="s">
        <v>1717</v>
      </c>
      <c r="I420" s="9">
        <v>11000000</v>
      </c>
      <c r="J420" s="8" t="s">
        <v>155</v>
      </c>
      <c r="K420" s="9">
        <v>9</v>
      </c>
      <c r="L420" s="10" t="str">
        <f>CONCATENATE(D420,"-",E420)</f>
        <v>Pune-Health, Wellness &amp; Fitness</v>
      </c>
      <c r="M420" s="10" t="str">
        <f ca="1">IFERROR(_xludf.ifs(AND(I420&gt;45000000,OR(D420="Delhi",D420="Banglore",D420="Pune",D420="Mumbai")),"Cat A",AND(I420&gt;4500000,OR(D420="Gurugram",D420="Surat",D420="Jaipur",D420="Hyderabad")),"Cat B"),"Cat C")</f>
        <v>Cat C</v>
      </c>
      <c r="N420" s="10" t="e">
        <f t="array" aca="1" ref="N420" ca="1">_xludf.xlookup(D420,Tier!A:A,Tier!B:B)</f>
        <v>#NAME?</v>
      </c>
      <c r="O420" s="7" t="str">
        <f>CONCATENATE(D420," -",E420)</f>
        <v>Pune -Health, Wellness &amp; Fitness</v>
      </c>
      <c r="P420" s="7" t="str">
        <f>LEFT(B420,3)</f>
        <v>201</v>
      </c>
      <c r="Q420" s="7" t="str">
        <f>IF(AND(I420&gt;4500000,OR(D420="BANGALORE",D420="PUNE",D420="MUMBAI",D420="DELHI")),"CAT A",IF(AND(I420&gt;450000,OR(D420="GURUGRAM",D420="SURAT",D420="JAIPUR",D420="HYDERABAD",)),"CAT B","CAT C"))</f>
        <v>CAT A</v>
      </c>
      <c r="R420" s="7" t="str">
        <f>_xlfn.XLOOKUP('Indian Startups'!D442,Tier!A:A,Tier!B:B)</f>
        <v>Tier 1</v>
      </c>
    </row>
    <row r="421" spans="1:18" ht="14.4" x14ac:dyDescent="0.3">
      <c r="A421" s="8" t="s">
        <v>1718</v>
      </c>
      <c r="B421" s="9">
        <v>2015</v>
      </c>
      <c r="C421" s="8" t="str">
        <f>LEFT(B421,3)</f>
        <v>201</v>
      </c>
      <c r="D421" s="8" t="s">
        <v>12</v>
      </c>
      <c r="E421" s="8" t="s">
        <v>81</v>
      </c>
      <c r="F421" s="8" t="s">
        <v>1719</v>
      </c>
      <c r="G421" s="8" t="s">
        <v>1720</v>
      </c>
      <c r="H421" s="8" t="s">
        <v>1721</v>
      </c>
      <c r="I421" s="9">
        <v>10000000</v>
      </c>
      <c r="J421" s="8" t="s">
        <v>155</v>
      </c>
      <c r="K421" s="9">
        <v>12</v>
      </c>
      <c r="L421" s="10" t="str">
        <f>CONCATENATE(D421,"-",E421)</f>
        <v>Mumbai-Financial Services</v>
      </c>
      <c r="M421" s="10" t="str">
        <f ca="1">IFERROR(_xludf.ifs(AND(I421&gt;45000000,OR(D421="Delhi",D421="Banglore",D421="Pune",D421="Mumbai")),"Cat A",AND(I421&gt;4500000,OR(D421="Gurugram",D421="Surat",D421="Jaipur",D421="Hyderabad")),"Cat B"),"Cat C")</f>
        <v>Cat C</v>
      </c>
      <c r="N421" s="10" t="e">
        <f t="array" aca="1" ref="N421" ca="1">_xludf.xlookup(D421,Tier!A:A,Tier!B:B)</f>
        <v>#NAME?</v>
      </c>
      <c r="O421" s="7" t="str">
        <f>CONCATENATE(D421," -",E421)</f>
        <v>Mumbai -Financial Services</v>
      </c>
      <c r="P421" s="7" t="str">
        <f>LEFT(B421,3)</f>
        <v>201</v>
      </c>
      <c r="Q421" s="7" t="str">
        <f>IF(AND(I421&gt;4500000,OR(D421="BANGALORE",D421="PUNE",D421="MUMBAI",D421="DELHI")),"CAT A",IF(AND(I421&gt;450000,OR(D421="GURUGRAM",D421="SURAT",D421="JAIPUR",D421="HYDERABAD",)),"CAT B","CAT C"))</f>
        <v>CAT A</v>
      </c>
      <c r="R421" s="7" t="str">
        <f>_xlfn.XLOOKUP('Indian Startups'!D443,Tier!A:A,Tier!B:B)</f>
        <v>Tier 1</v>
      </c>
    </row>
    <row r="422" spans="1:18" ht="14.4" x14ac:dyDescent="0.3">
      <c r="A422" s="8" t="s">
        <v>1723</v>
      </c>
      <c r="B422" s="9">
        <v>2013</v>
      </c>
      <c r="C422" s="8" t="str">
        <f>LEFT(B422,3)</f>
        <v>201</v>
      </c>
      <c r="D422" s="8" t="s">
        <v>12</v>
      </c>
      <c r="E422" s="8" t="s">
        <v>602</v>
      </c>
      <c r="F422" s="8" t="s">
        <v>1724</v>
      </c>
      <c r="G422" s="8" t="s">
        <v>1725</v>
      </c>
      <c r="H422" s="8" t="s">
        <v>470</v>
      </c>
      <c r="I422" s="9">
        <v>10000000</v>
      </c>
      <c r="J422" s="8"/>
      <c r="K422" s="9">
        <v>11</v>
      </c>
      <c r="L422" s="10" t="str">
        <f>CONCATENATE(D422,"-",E422)</f>
        <v>Mumbai-Logistics &amp; Supply Chain</v>
      </c>
      <c r="M422" s="10" t="str">
        <f ca="1">IFERROR(_xludf.ifs(AND(I422&gt;45000000,OR(D422="Delhi",D422="Banglore",D422="Pune",D422="Mumbai")),"Cat A",AND(I422&gt;4500000,OR(D422="Gurugram",D422="Surat",D422="Jaipur",D422="Hyderabad")),"Cat B"),"Cat C")</f>
        <v>Cat C</v>
      </c>
      <c r="N422" s="10" t="e">
        <f t="array" aca="1" ref="N422" ca="1">_xludf.xlookup(D422,Tier!A:A,Tier!B:B)</f>
        <v>#NAME?</v>
      </c>
      <c r="O422" s="7" t="str">
        <f>CONCATENATE(D422," -",E422)</f>
        <v>Mumbai -Logistics &amp; Supply Chain</v>
      </c>
      <c r="P422" s="7" t="str">
        <f>LEFT(B422,3)</f>
        <v>201</v>
      </c>
      <c r="Q422" s="7" t="str">
        <f>IF(AND(I422&gt;4500000,OR(D422="BANGALORE",D422="PUNE",D422="MUMBAI",D422="DELHI")),"CAT A",IF(AND(I422&gt;450000,OR(D422="GURUGRAM",D422="SURAT",D422="JAIPUR",D422="HYDERABAD",)),"CAT B","CAT C"))</f>
        <v>CAT A</v>
      </c>
      <c r="R422" s="7" t="str">
        <f>_xlfn.XLOOKUP('Indian Startups'!D445,Tier!A:A,Tier!B:B)</f>
        <v>Tier 3</v>
      </c>
    </row>
    <row r="423" spans="1:18" ht="14.4" x14ac:dyDescent="0.3">
      <c r="A423" s="8" t="s">
        <v>1726</v>
      </c>
      <c r="B423" s="9">
        <v>2014</v>
      </c>
      <c r="C423" s="8" t="str">
        <f>LEFT(B423,3)</f>
        <v>201</v>
      </c>
      <c r="D423" s="8" t="s">
        <v>19</v>
      </c>
      <c r="E423" s="8" t="s">
        <v>1727</v>
      </c>
      <c r="F423" s="8" t="s">
        <v>1728</v>
      </c>
      <c r="G423" s="8" t="s">
        <v>1729</v>
      </c>
      <c r="H423" s="8" t="s">
        <v>1730</v>
      </c>
      <c r="I423" s="9">
        <v>10000000</v>
      </c>
      <c r="J423" s="8"/>
      <c r="K423" s="9">
        <v>11</v>
      </c>
      <c r="L423" s="10" t="str">
        <f>CONCATENATE(D423,"-",E423)</f>
        <v>Bangalore-Furniture Rental</v>
      </c>
      <c r="M423" s="10" t="str">
        <f ca="1">IFERROR(_xludf.ifs(AND(I423&gt;45000000,OR(D423="Delhi",D423="Banglore",D423="Pune",D423="Mumbai")),"Cat A",AND(I423&gt;4500000,OR(D423="Gurugram",D423="Surat",D423="Jaipur",D423="Hyderabad")),"Cat B"),"Cat C")</f>
        <v>Cat C</v>
      </c>
      <c r="N423" s="10" t="e">
        <f t="array" aca="1" ref="N423" ca="1">_xludf.xlookup(D423,Tier!A:A,Tier!B:B)</f>
        <v>#NAME?</v>
      </c>
      <c r="O423" s="7" t="str">
        <f>CONCATENATE(D423," -",E423)</f>
        <v>Bangalore -Furniture Rental</v>
      </c>
      <c r="P423" s="7" t="str">
        <f>LEFT(B423,3)</f>
        <v>201</v>
      </c>
      <c r="Q423" s="7" t="str">
        <f>IF(AND(I423&gt;4500000,OR(D423="BANGALORE",D423="PUNE",D423="MUMBAI",D423="DELHI")),"CAT A",IF(AND(I423&gt;450000,OR(D423="GURUGRAM",D423="SURAT",D423="JAIPUR",D423="HYDERABAD",)),"CAT B","CAT C"))</f>
        <v>CAT A</v>
      </c>
      <c r="R423" s="7" t="str">
        <f>_xlfn.XLOOKUP('Indian Startups'!D446,Tier!A:A,Tier!B:B)</f>
        <v>Tier 1</v>
      </c>
    </row>
    <row r="424" spans="1:18" ht="14.4" x14ac:dyDescent="0.3">
      <c r="A424" s="8" t="s">
        <v>1731</v>
      </c>
      <c r="B424" s="9">
        <v>2011</v>
      </c>
      <c r="C424" s="8" t="str">
        <f>LEFT(B424,3)</f>
        <v>201</v>
      </c>
      <c r="D424" s="8" t="s">
        <v>12</v>
      </c>
      <c r="E424" s="8" t="s">
        <v>69</v>
      </c>
      <c r="F424" s="8" t="s">
        <v>1732</v>
      </c>
      <c r="G424" s="8" t="s">
        <v>1733</v>
      </c>
      <c r="H424" s="8" t="s">
        <v>1734</v>
      </c>
      <c r="I424" s="9">
        <v>10000000</v>
      </c>
      <c r="J424" s="8" t="s">
        <v>652</v>
      </c>
      <c r="K424" s="9">
        <v>10</v>
      </c>
      <c r="L424" s="10" t="str">
        <f>CONCATENATE(D424,"-",E424)</f>
        <v>Mumbai-Information Technology &amp; Services</v>
      </c>
      <c r="M424" s="10" t="str">
        <f ca="1">IFERROR(_xludf.ifs(AND(I424&gt;45000000,OR(D424="Delhi",D424="Banglore",D424="Pune",D424="Mumbai")),"Cat A",AND(I424&gt;4500000,OR(D424="Gurugram",D424="Surat",D424="Jaipur",D424="Hyderabad")),"Cat B"),"Cat C")</f>
        <v>Cat C</v>
      </c>
      <c r="N424" s="10" t="e">
        <f t="array" aca="1" ref="N424" ca="1">_xludf.xlookup(D424,Tier!A:A,Tier!B:B)</f>
        <v>#NAME?</v>
      </c>
      <c r="O424" s="7" t="str">
        <f>CONCATENATE(D424," -",E424)</f>
        <v>Mumbai -Information Technology &amp; Services</v>
      </c>
      <c r="P424" s="7" t="str">
        <f>LEFT(B424,3)</f>
        <v>201</v>
      </c>
      <c r="Q424" s="7" t="str">
        <f>IF(AND(I424&gt;4500000,OR(D424="BANGALORE",D424="PUNE",D424="MUMBAI",D424="DELHI")),"CAT A",IF(AND(I424&gt;450000,OR(D424="GURUGRAM",D424="SURAT",D424="JAIPUR",D424="HYDERABAD",)),"CAT B","CAT C"))</f>
        <v>CAT A</v>
      </c>
      <c r="R424" s="7" t="str">
        <f>_xlfn.XLOOKUP('Indian Startups'!D447,Tier!A:A,Tier!B:B)</f>
        <v>Tier 1</v>
      </c>
    </row>
    <row r="425" spans="1:18" ht="14.4" x14ac:dyDescent="0.3">
      <c r="A425" s="8" t="s">
        <v>1735</v>
      </c>
      <c r="B425" s="9">
        <v>2015</v>
      </c>
      <c r="C425" s="8" t="str">
        <f>LEFT(B425,3)</f>
        <v>201</v>
      </c>
      <c r="D425" s="8" t="s">
        <v>12</v>
      </c>
      <c r="E425" s="8" t="s">
        <v>81</v>
      </c>
      <c r="F425" s="8" t="s">
        <v>1736</v>
      </c>
      <c r="G425" s="8" t="s">
        <v>1737</v>
      </c>
      <c r="H425" s="8" t="s">
        <v>1738</v>
      </c>
      <c r="I425" s="9">
        <v>10000000</v>
      </c>
      <c r="J425" s="8" t="s">
        <v>114</v>
      </c>
      <c r="K425" s="9">
        <v>9</v>
      </c>
      <c r="L425" s="10" t="str">
        <f>CONCATENATE(D425,"-",E425)</f>
        <v>Mumbai-Financial Services</v>
      </c>
      <c r="M425" s="10" t="str">
        <f ca="1">IFERROR(_xludf.ifs(AND(I425&gt;45000000,OR(D425="Delhi",D425="Banglore",D425="Pune",D425="Mumbai")),"Cat A",AND(I425&gt;4500000,OR(D425="Gurugram",D425="Surat",D425="Jaipur",D425="Hyderabad")),"Cat B"),"Cat C")</f>
        <v>Cat C</v>
      </c>
      <c r="N425" s="10" t="e">
        <f t="array" aca="1" ref="N425" ca="1">_xludf.xlookup(D425,Tier!A:A,Tier!B:B)</f>
        <v>#NAME?</v>
      </c>
      <c r="O425" s="7" t="str">
        <f>CONCATENATE(D425," -",E425)</f>
        <v>Mumbai -Financial Services</v>
      </c>
      <c r="P425" s="7" t="str">
        <f>LEFT(B425,3)</f>
        <v>201</v>
      </c>
      <c r="Q425" s="7" t="str">
        <f>IF(AND(I425&gt;4500000,OR(D425="BANGALORE",D425="PUNE",D425="MUMBAI",D425="DELHI")),"CAT A",IF(AND(I425&gt;450000,OR(D425="GURUGRAM",D425="SURAT",D425="JAIPUR",D425="HYDERABAD",)),"CAT B","CAT C"))</f>
        <v>CAT A</v>
      </c>
      <c r="R425" s="7" t="str">
        <f>_xlfn.XLOOKUP('Indian Startups'!D449,Tier!A:A,Tier!B:B)</f>
        <v>Tier 1</v>
      </c>
    </row>
    <row r="426" spans="1:18" ht="14.4" x14ac:dyDescent="0.3">
      <c r="A426" s="8" t="s">
        <v>1739</v>
      </c>
      <c r="B426" s="9">
        <v>2016</v>
      </c>
      <c r="C426" s="8" t="str">
        <f>LEFT(B426,3)</f>
        <v>201</v>
      </c>
      <c r="D426" s="8" t="s">
        <v>12</v>
      </c>
      <c r="E426" s="8" t="s">
        <v>1740</v>
      </c>
      <c r="F426" s="8" t="s">
        <v>1741</v>
      </c>
      <c r="G426" s="8" t="s">
        <v>1742</v>
      </c>
      <c r="H426" s="8" t="s">
        <v>1743</v>
      </c>
      <c r="I426" s="9">
        <v>10000000</v>
      </c>
      <c r="J426" s="8"/>
      <c r="K426" s="9">
        <v>9</v>
      </c>
      <c r="L426" s="10" t="str">
        <f>CONCATENATE(D426,"-",E426)</f>
        <v>Mumbai-Investment Management</v>
      </c>
      <c r="M426" s="10" t="str">
        <f ca="1">IFERROR(_xludf.ifs(AND(I426&gt;45000000,OR(D426="Delhi",D426="Banglore",D426="Pune",D426="Mumbai")),"Cat A",AND(I426&gt;4500000,OR(D426="Gurugram",D426="Surat",D426="Jaipur",D426="Hyderabad")),"Cat B"),"Cat C")</f>
        <v>Cat C</v>
      </c>
      <c r="N426" s="10" t="e">
        <f t="array" aca="1" ref="N426" ca="1">_xludf.xlookup(D426,Tier!A:A,Tier!B:B)</f>
        <v>#NAME?</v>
      </c>
      <c r="O426" s="7" t="str">
        <f>CONCATENATE(D426," -",E426)</f>
        <v>Mumbai -Investment Management</v>
      </c>
      <c r="P426" s="7" t="str">
        <f>LEFT(B426,3)</f>
        <v>201</v>
      </c>
      <c r="Q426" s="7" t="str">
        <f>IF(AND(I426&gt;4500000,OR(D426="BANGALORE",D426="PUNE",D426="MUMBAI",D426="DELHI")),"CAT A",IF(AND(I426&gt;450000,OR(D426="GURUGRAM",D426="SURAT",D426="JAIPUR",D426="HYDERABAD",)),"CAT B","CAT C"))</f>
        <v>CAT A</v>
      </c>
      <c r="R426" s="7" t="str">
        <f>_xlfn.XLOOKUP('Indian Startups'!D450,Tier!A:A,Tier!B:B)</f>
        <v>Tier 1</v>
      </c>
    </row>
    <row r="427" spans="1:18" ht="14.4" x14ac:dyDescent="0.3">
      <c r="A427" s="8" t="s">
        <v>1744</v>
      </c>
      <c r="B427" s="9">
        <v>2017</v>
      </c>
      <c r="C427" s="8" t="str">
        <f>LEFT(B427,3)</f>
        <v>201</v>
      </c>
      <c r="D427" s="8" t="s">
        <v>49</v>
      </c>
      <c r="E427" s="8" t="s">
        <v>318</v>
      </c>
      <c r="F427" s="8" t="s">
        <v>1745</v>
      </c>
      <c r="G427" s="8" t="s">
        <v>1746</v>
      </c>
      <c r="H427" s="8" t="s">
        <v>1545</v>
      </c>
      <c r="I427" s="9">
        <v>10000000</v>
      </c>
      <c r="J427" s="8" t="s">
        <v>244</v>
      </c>
      <c r="K427" s="9">
        <v>9</v>
      </c>
      <c r="L427" s="10" t="str">
        <f>CONCATENATE(D427,"-",E427)</f>
        <v>New Delhi-E-learning</v>
      </c>
      <c r="M427" s="10" t="str">
        <f ca="1">IFERROR(_xludf.ifs(AND(I427&gt;45000000,OR(D427="Delhi",D427="Banglore",D427="Pune",D427="Mumbai")),"Cat A",AND(I427&gt;4500000,OR(D427="Gurugram",D427="Surat",D427="Jaipur",D427="Hyderabad")),"Cat B"),"Cat C")</f>
        <v>Cat C</v>
      </c>
      <c r="N427" s="10" t="e">
        <f t="array" aca="1" ref="N427" ca="1">_xludf.xlookup(D427,Tier!A:A,Tier!B:B)</f>
        <v>#NAME?</v>
      </c>
      <c r="O427" s="7" t="str">
        <f>CONCATENATE(D427," -",E427)</f>
        <v>New Delhi -E-learning</v>
      </c>
      <c r="P427" s="7" t="str">
        <f>LEFT(B427,3)</f>
        <v>201</v>
      </c>
      <c r="Q427" s="7" t="str">
        <f>IF(AND(I427&gt;4500000,OR(D427="BANGALORE",D427="PUNE",D427="MUMBAI",D427="DELHI")),"CAT A",IF(AND(I427&gt;450000,OR(D427="GURUGRAM",D427="SURAT",D427="JAIPUR",D427="HYDERABAD",)),"CAT B","CAT C"))</f>
        <v>CAT C</v>
      </c>
      <c r="R427" s="7" t="str">
        <f>_xlfn.XLOOKUP('Indian Startups'!D451,Tier!A:A,Tier!B:B)</f>
        <v>Tier 1</v>
      </c>
    </row>
    <row r="428" spans="1:18" ht="14.4" x14ac:dyDescent="0.3">
      <c r="A428" s="8" t="s">
        <v>1747</v>
      </c>
      <c r="B428" s="9">
        <v>2016</v>
      </c>
      <c r="C428" s="8" t="str">
        <f>LEFT(B428,3)</f>
        <v>201</v>
      </c>
      <c r="D428" s="8" t="s">
        <v>49</v>
      </c>
      <c r="E428" s="8" t="s">
        <v>1748</v>
      </c>
      <c r="F428" s="8" t="s">
        <v>1749</v>
      </c>
      <c r="G428" s="8" t="s">
        <v>1750</v>
      </c>
      <c r="H428" s="8" t="s">
        <v>1751</v>
      </c>
      <c r="I428" s="9">
        <v>10000000</v>
      </c>
      <c r="J428" s="8"/>
      <c r="K428" s="9">
        <v>9</v>
      </c>
      <c r="L428" s="10" t="str">
        <f>CONCATENATE(D428,"-",E428)</f>
        <v>New Delhi-Wine &amp; Spirits</v>
      </c>
      <c r="M428" s="10" t="str">
        <f ca="1">IFERROR(_xludf.ifs(AND(I428&gt;45000000,OR(D428="Delhi",D428="Banglore",D428="Pune",D428="Mumbai")),"Cat A",AND(I428&gt;4500000,OR(D428="Gurugram",D428="Surat",D428="Jaipur",D428="Hyderabad")),"Cat B"),"Cat C")</f>
        <v>Cat C</v>
      </c>
      <c r="N428" s="10" t="e">
        <f t="array" aca="1" ref="N428" ca="1">_xludf.xlookup(D428,Tier!A:A,Tier!B:B)</f>
        <v>#NAME?</v>
      </c>
      <c r="O428" s="7" t="str">
        <f>CONCATENATE(D428," -",E428)</f>
        <v>New Delhi -Wine &amp; Spirits</v>
      </c>
      <c r="P428" s="7" t="str">
        <f>LEFT(B428,3)</f>
        <v>201</v>
      </c>
      <c r="Q428" s="7" t="str">
        <f>IF(AND(I428&gt;4500000,OR(D428="BANGALORE",D428="PUNE",D428="MUMBAI",D428="DELHI")),"CAT A",IF(AND(I428&gt;450000,OR(D428="GURUGRAM",D428="SURAT",D428="JAIPUR",D428="HYDERABAD",)),"CAT B","CAT C"))</f>
        <v>CAT C</v>
      </c>
      <c r="R428" s="7" t="str">
        <f>_xlfn.XLOOKUP('Indian Startups'!D452,Tier!A:A,Tier!B:B)</f>
        <v>Tier 1</v>
      </c>
    </row>
    <row r="429" spans="1:18" ht="14.4" x14ac:dyDescent="0.3">
      <c r="A429" s="8" t="s">
        <v>1752</v>
      </c>
      <c r="B429" s="9">
        <v>2019</v>
      </c>
      <c r="C429" s="8" t="str">
        <f>LEFT(B429,3)</f>
        <v>201</v>
      </c>
      <c r="D429" s="8" t="s">
        <v>12</v>
      </c>
      <c r="E429" s="8" t="s">
        <v>318</v>
      </c>
      <c r="F429" s="8" t="s">
        <v>1753</v>
      </c>
      <c r="G429" s="8" t="s">
        <v>1754</v>
      </c>
      <c r="H429" s="8" t="s">
        <v>1755</v>
      </c>
      <c r="I429" s="9">
        <v>10000000</v>
      </c>
      <c r="J429" s="8"/>
      <c r="K429" s="9">
        <v>9</v>
      </c>
      <c r="L429" s="10" t="str">
        <f>CONCATENATE(D429,"-",E429)</f>
        <v>Mumbai-E-learning</v>
      </c>
      <c r="M429" s="10" t="str">
        <f ca="1">IFERROR(_xludf.ifs(AND(I429&gt;45000000,OR(D429="Delhi",D429="Banglore",D429="Pune",D429="Mumbai")),"Cat A",AND(I429&gt;4500000,OR(D429="Gurugram",D429="Surat",D429="Jaipur",D429="Hyderabad")),"Cat B"),"Cat C")</f>
        <v>Cat C</v>
      </c>
      <c r="N429" s="10" t="e">
        <f t="array" aca="1" ref="N429" ca="1">_xludf.xlookup(D429,Tier!A:A,Tier!B:B)</f>
        <v>#NAME?</v>
      </c>
      <c r="O429" s="7" t="str">
        <f>CONCATENATE(D429," -",E429)</f>
        <v>Mumbai -E-learning</v>
      </c>
      <c r="P429" s="7" t="str">
        <f>LEFT(B429,3)</f>
        <v>201</v>
      </c>
      <c r="Q429" s="7" t="str">
        <f>IF(AND(I429&gt;4500000,OR(D429="BANGALORE",D429="PUNE",D429="MUMBAI",D429="DELHI")),"CAT A",IF(AND(I429&gt;450000,OR(D429="GURUGRAM",D429="SURAT",D429="JAIPUR",D429="HYDERABAD",)),"CAT B","CAT C"))</f>
        <v>CAT A</v>
      </c>
      <c r="R429" s="7" t="str">
        <f>_xlfn.XLOOKUP('Indian Startups'!D453,Tier!A:A,Tier!B:B)</f>
        <v>Tier 1</v>
      </c>
    </row>
    <row r="430" spans="1:18" ht="14.4" x14ac:dyDescent="0.3">
      <c r="A430" s="8" t="s">
        <v>1756</v>
      </c>
      <c r="B430" s="9">
        <v>2019</v>
      </c>
      <c r="C430" s="8" t="str">
        <f>LEFT(B430,3)</f>
        <v>201</v>
      </c>
      <c r="D430" s="8" t="s">
        <v>162</v>
      </c>
      <c r="E430" s="8" t="s">
        <v>221</v>
      </c>
      <c r="F430" s="8" t="s">
        <v>1757</v>
      </c>
      <c r="G430" s="8" t="s">
        <v>1758</v>
      </c>
      <c r="H430" s="8" t="s">
        <v>1604</v>
      </c>
      <c r="I430" s="9">
        <v>10000000</v>
      </c>
      <c r="J430" s="8" t="s">
        <v>155</v>
      </c>
      <c r="K430" s="9">
        <v>9</v>
      </c>
      <c r="L430" s="10" t="str">
        <f>CONCATENATE(D430,"-",E430)</f>
        <v>Hyderabad-E-commerce</v>
      </c>
      <c r="M430" s="10" t="str">
        <f ca="1">IFERROR(_xludf.ifs(AND(I430&gt;45000000,OR(D430="Delhi",D430="Banglore",D430="Pune",D430="Mumbai")),"Cat A",AND(I430&gt;4500000,OR(D430="Gurugram",D430="Surat",D430="Jaipur",D430="Hyderabad")),"Cat B"),"Cat C")</f>
        <v>Cat C</v>
      </c>
      <c r="N430" s="10" t="e">
        <f t="array" aca="1" ref="N430" ca="1">_xludf.xlookup(D430,Tier!A:A,Tier!B:B)</f>
        <v>#NAME?</v>
      </c>
      <c r="O430" s="7" t="str">
        <f>CONCATENATE(D430," -",E430)</f>
        <v>Hyderabad -E-commerce</v>
      </c>
      <c r="P430" s="7" t="str">
        <f>LEFT(B430,3)</f>
        <v>201</v>
      </c>
      <c r="Q430" s="7" t="str">
        <f>IF(AND(I430&gt;4500000,OR(D430="BANGALORE",D430="PUNE",D430="MUMBAI",D430="DELHI")),"CAT A",IF(AND(I430&gt;450000,OR(D430="GURUGRAM",D430="SURAT",D430="JAIPUR",D430="HYDERABAD",)),"CAT B","CAT C"))</f>
        <v>CAT B</v>
      </c>
      <c r="R430" s="7" t="str">
        <f>_xlfn.XLOOKUP('Indian Startups'!D454,Tier!A:A,Tier!B:B)</f>
        <v>Tier 2</v>
      </c>
    </row>
    <row r="431" spans="1:18" ht="14.4" x14ac:dyDescent="0.3">
      <c r="A431" s="8" t="s">
        <v>1759</v>
      </c>
      <c r="B431" s="9">
        <v>2012</v>
      </c>
      <c r="C431" s="8" t="str">
        <f>LEFT(B431,3)</f>
        <v>201</v>
      </c>
      <c r="D431" s="8" t="s">
        <v>49</v>
      </c>
      <c r="E431" s="8" t="s">
        <v>169</v>
      </c>
      <c r="F431" s="8" t="s">
        <v>1760</v>
      </c>
      <c r="G431" s="8" t="s">
        <v>1761</v>
      </c>
      <c r="H431" s="8" t="s">
        <v>1762</v>
      </c>
      <c r="I431" s="9">
        <v>10000000</v>
      </c>
      <c r="J431" s="8" t="s">
        <v>244</v>
      </c>
      <c r="K431" s="9">
        <v>8</v>
      </c>
      <c r="L431" s="10" t="str">
        <f>CONCATENATE(D431,"-",E431)</f>
        <v>New Delhi-Consumer Goods</v>
      </c>
      <c r="M431" s="10" t="str">
        <f ca="1">IFERROR(_xludf.ifs(AND(I431&gt;45000000,OR(D431="Delhi",D431="Banglore",D431="Pune",D431="Mumbai")),"Cat A",AND(I431&gt;4500000,OR(D431="Gurugram",D431="Surat",D431="Jaipur",D431="Hyderabad")),"Cat B"),"Cat C")</f>
        <v>Cat C</v>
      </c>
      <c r="N431" s="10" t="e">
        <f t="array" aca="1" ref="N431" ca="1">_xludf.xlookup(D431,Tier!A:A,Tier!B:B)</f>
        <v>#NAME?</v>
      </c>
      <c r="O431" s="7" t="str">
        <f>CONCATENATE(D431," -",E431)</f>
        <v>New Delhi -Consumer Goods</v>
      </c>
      <c r="P431" s="7" t="str">
        <f>LEFT(B431,3)</f>
        <v>201</v>
      </c>
      <c r="Q431" s="7" t="str">
        <f>IF(AND(I431&gt;4500000,OR(D431="BANGALORE",D431="PUNE",D431="MUMBAI",D431="DELHI")),"CAT A",IF(AND(I431&gt;450000,OR(D431="GURUGRAM",D431="SURAT",D431="JAIPUR",D431="HYDERABAD",)),"CAT B","CAT C"))</f>
        <v>CAT C</v>
      </c>
      <c r="R431" s="7" t="str">
        <f>_xlfn.XLOOKUP('Indian Startups'!D456,Tier!A:A,Tier!B:B)</f>
        <v>Tier 1</v>
      </c>
    </row>
    <row r="432" spans="1:18" ht="14.4" x14ac:dyDescent="0.3">
      <c r="A432" s="8" t="s">
        <v>1763</v>
      </c>
      <c r="B432" s="9">
        <v>2016</v>
      </c>
      <c r="C432" s="8" t="str">
        <f>LEFT(B432,3)</f>
        <v>201</v>
      </c>
      <c r="D432" s="8" t="s">
        <v>19</v>
      </c>
      <c r="E432" s="8" t="s">
        <v>38</v>
      </c>
      <c r="F432" s="8" t="s">
        <v>1764</v>
      </c>
      <c r="G432" s="8" t="s">
        <v>1765</v>
      </c>
      <c r="H432" s="8" t="s">
        <v>1766</v>
      </c>
      <c r="I432" s="9">
        <v>10000000</v>
      </c>
      <c r="J432" s="8"/>
      <c r="K432" s="9">
        <v>7</v>
      </c>
      <c r="L432" s="10" t="str">
        <f>CONCATENATE(D432,"-",E432)</f>
        <v>Bangalore-FinTech</v>
      </c>
      <c r="M432" s="10" t="str">
        <f ca="1">IFERROR(_xludf.ifs(AND(I432&gt;45000000,OR(D432="Delhi",D432="Banglore",D432="Pune",D432="Mumbai")),"Cat A",AND(I432&gt;4500000,OR(D432="Gurugram",D432="Surat",D432="Jaipur",D432="Hyderabad")),"Cat B"),"Cat C")</f>
        <v>Cat C</v>
      </c>
      <c r="N432" s="10" t="e">
        <f t="array" aca="1" ref="N432" ca="1">_xludf.xlookup(D432,Tier!A:A,Tier!B:B)</f>
        <v>#NAME?</v>
      </c>
      <c r="O432" s="7" t="str">
        <f>CONCATENATE(D432," -",E432)</f>
        <v>Bangalore -FinTech</v>
      </c>
      <c r="P432" s="7" t="str">
        <f>LEFT(B432,3)</f>
        <v>201</v>
      </c>
      <c r="Q432" s="7" t="str">
        <f>IF(AND(I432&gt;4500000,OR(D432="BANGALORE",D432="PUNE",D432="MUMBAI",D432="DELHI")),"CAT A",IF(AND(I432&gt;450000,OR(D432="GURUGRAM",D432="SURAT",D432="JAIPUR",D432="HYDERABAD",)),"CAT B","CAT C"))</f>
        <v>CAT A</v>
      </c>
      <c r="R432" s="7" t="str">
        <f>_xlfn.XLOOKUP('Indian Startups'!D458,Tier!A:A,Tier!B:B)</f>
        <v>Tier 1</v>
      </c>
    </row>
    <row r="433" spans="1:18" ht="14.4" x14ac:dyDescent="0.3">
      <c r="A433" s="8" t="s">
        <v>2829</v>
      </c>
      <c r="B433" s="9">
        <v>2018</v>
      </c>
      <c r="C433" s="8" t="str">
        <f>LEFT(B433,3)</f>
        <v>201</v>
      </c>
      <c r="D433" s="8" t="s">
        <v>2830</v>
      </c>
      <c r="E433" s="8" t="s">
        <v>226</v>
      </c>
      <c r="F433" s="8" t="s">
        <v>2831</v>
      </c>
      <c r="G433" s="8" t="s">
        <v>2832</v>
      </c>
      <c r="H433" s="8" t="s">
        <v>453</v>
      </c>
      <c r="I433" s="9">
        <v>10000000</v>
      </c>
      <c r="J433" s="8"/>
      <c r="K433" s="9">
        <v>12</v>
      </c>
      <c r="L433" s="10" t="str">
        <f>CONCATENATE(D433,"-",E433)</f>
        <v>Vadodara-Automotive</v>
      </c>
      <c r="M433" s="10" t="str">
        <f ca="1">IFERROR(_xludf.ifs(AND(I433&gt;45000000,OR(D433="Delhi",D433="Banglore",D433="Pune",D433="Mumbai")),"Cat A",AND(I433&gt;4500000,OR(D433="Gurugram",D433="Surat",D433="Jaipur",D433="Hyderabad")),"Cat B"),"Cat C")</f>
        <v>Cat C</v>
      </c>
      <c r="N433" s="10" t="e">
        <f t="array" aca="1" ref="N433" ca="1">_xludf.xlookup(D433,Tier!A:A,Tier!B:B)</f>
        <v>#NAME?</v>
      </c>
      <c r="O433" s="7" t="str">
        <f>CONCATENATE(D433," -",E433)</f>
        <v>Vadodara -Automotive</v>
      </c>
      <c r="P433" s="7" t="str">
        <f>LEFT(B433,3)</f>
        <v>201</v>
      </c>
      <c r="Q433" s="7" t="str">
        <f>IF(AND(I433&gt;4500000,OR(D433="BANGALORE",D433="PUNE",D433="MUMBAI",D433="DELHI")),"CAT A",IF(AND(I433&gt;450000,OR(D433="GURUGRAM",D433="SURAT",D433="JAIPUR",D433="HYDERABAD",)),"CAT B","CAT C"))</f>
        <v>CAT C</v>
      </c>
      <c r="R433" s="7" t="str">
        <f>_xlfn.XLOOKUP('Indian Startups'!D773,Tier!A:A,Tier!B:B)</f>
        <v>Tier 3</v>
      </c>
    </row>
    <row r="434" spans="1:18" ht="14.4" x14ac:dyDescent="0.3">
      <c r="A434" s="8" t="s">
        <v>2833</v>
      </c>
      <c r="B434" s="9">
        <v>2016</v>
      </c>
      <c r="C434" s="8" t="str">
        <f>LEFT(B434,3)</f>
        <v>201</v>
      </c>
      <c r="D434" s="8" t="s">
        <v>2834</v>
      </c>
      <c r="E434" s="8" t="s">
        <v>50</v>
      </c>
      <c r="F434" s="8" t="s">
        <v>2835</v>
      </c>
      <c r="G434" s="8" t="s">
        <v>2836</v>
      </c>
      <c r="H434" s="8" t="s">
        <v>2837</v>
      </c>
      <c r="I434" s="9">
        <v>10000000</v>
      </c>
      <c r="J434" s="8"/>
      <c r="K434" s="9">
        <v>10</v>
      </c>
      <c r="L434" s="10" t="str">
        <f>CONCATENATE(D434,"-",E434)</f>
        <v>Indore-AgriTech</v>
      </c>
      <c r="M434" s="10" t="str">
        <f ca="1">IFERROR(_xludf.ifs(AND(I434&gt;45000000,OR(D434="Delhi",D434="Banglore",D434="Pune",D434="Mumbai")),"Cat A",AND(I434&gt;4500000,OR(D434="Gurugram",D434="Surat",D434="Jaipur",D434="Hyderabad")),"Cat B"),"Cat C")</f>
        <v>Cat C</v>
      </c>
      <c r="N434" s="10" t="e">
        <f t="array" aca="1" ref="N434" ca="1">_xludf.xlookup(D434,Tier!A:A,Tier!B:B)</f>
        <v>#NAME?</v>
      </c>
      <c r="O434" s="7" t="str">
        <f>CONCATENATE(D434," -",E434)</f>
        <v>Indore -AgriTech</v>
      </c>
      <c r="P434" s="7" t="str">
        <f>LEFT(B434,3)</f>
        <v>201</v>
      </c>
      <c r="Q434" s="7" t="str">
        <f>IF(AND(I434&gt;4500000,OR(D434="BANGALORE",D434="PUNE",D434="MUMBAI",D434="DELHI")),"CAT A",IF(AND(I434&gt;450000,OR(D434="GURUGRAM",D434="SURAT",D434="JAIPUR",D434="HYDERABAD",)),"CAT B","CAT C"))</f>
        <v>CAT C</v>
      </c>
      <c r="R434" s="7" t="str">
        <f>_xlfn.XLOOKUP('Indian Startups'!D775,Tier!A:A,Tier!B:B)</f>
        <v>Tier 2</v>
      </c>
    </row>
    <row r="435" spans="1:18" ht="14.4" x14ac:dyDescent="0.3">
      <c r="A435" s="8" t="s">
        <v>2838</v>
      </c>
      <c r="B435" s="9">
        <v>2010</v>
      </c>
      <c r="C435" s="8" t="str">
        <f>LEFT(B435,3)</f>
        <v>201</v>
      </c>
      <c r="D435" s="8" t="s">
        <v>37</v>
      </c>
      <c r="E435" s="8" t="s">
        <v>2839</v>
      </c>
      <c r="F435" s="8" t="s">
        <v>2840</v>
      </c>
      <c r="G435" s="8" t="s">
        <v>2841</v>
      </c>
      <c r="H435" s="8" t="s">
        <v>2842</v>
      </c>
      <c r="I435" s="9">
        <v>10000000</v>
      </c>
      <c r="J435" s="8"/>
      <c r="K435" s="9">
        <v>10</v>
      </c>
      <c r="L435" s="10" t="str">
        <f>CONCATENATE(D435,"-",E435)</f>
        <v>Chennai-Legal Services</v>
      </c>
      <c r="M435" s="10" t="str">
        <f ca="1">IFERROR(_xludf.ifs(AND(I435&gt;45000000,OR(D435="Delhi",D435="Banglore",D435="Pune",D435="Mumbai")),"Cat A",AND(I435&gt;4500000,OR(D435="Gurugram",D435="Surat",D435="Jaipur",D435="Hyderabad")),"Cat B"),"Cat C")</f>
        <v>Cat C</v>
      </c>
      <c r="N435" s="10" t="e">
        <f t="array" aca="1" ref="N435" ca="1">_xludf.xlookup(D435,Tier!A:A,Tier!B:B)</f>
        <v>#NAME?</v>
      </c>
      <c r="O435" s="7" t="str">
        <f>CONCATENATE(D435," -",E435)</f>
        <v>Chennai -Legal Services</v>
      </c>
      <c r="P435" s="7" t="str">
        <f>LEFT(B435,3)</f>
        <v>201</v>
      </c>
      <c r="Q435" s="7" t="str">
        <f>IF(AND(I435&gt;4500000,OR(D435="BANGALORE",D435="PUNE",D435="MUMBAI",D435="DELHI")),"CAT A",IF(AND(I435&gt;450000,OR(D435="GURUGRAM",D435="SURAT",D435="JAIPUR",D435="HYDERABAD",)),"CAT B","CAT C"))</f>
        <v>CAT C</v>
      </c>
      <c r="R435" s="7" t="str">
        <f>_xlfn.XLOOKUP('Indian Startups'!D776,Tier!A:A,Tier!B:B)</f>
        <v>Tier 2</v>
      </c>
    </row>
    <row r="436" spans="1:18" ht="14.4" x14ac:dyDescent="0.3">
      <c r="A436" s="8" t="s">
        <v>2843</v>
      </c>
      <c r="B436" s="9">
        <v>2018</v>
      </c>
      <c r="C436" s="8" t="str">
        <f>LEFT(B436,3)</f>
        <v>201</v>
      </c>
      <c r="D436" s="8" t="s">
        <v>44</v>
      </c>
      <c r="E436" s="8" t="s">
        <v>74</v>
      </c>
      <c r="F436" s="8" t="s">
        <v>2844</v>
      </c>
      <c r="G436" s="8" t="s">
        <v>2845</v>
      </c>
      <c r="H436" s="8" t="s">
        <v>2022</v>
      </c>
      <c r="I436" s="9">
        <v>10000000</v>
      </c>
      <c r="J436" s="8"/>
      <c r="K436" s="9">
        <v>7</v>
      </c>
      <c r="L436" s="10" t="str">
        <f>CONCATENATE(D436,"-",E436)</f>
        <v>Gurugram-Healthcare</v>
      </c>
      <c r="M436" s="10" t="str">
        <f ca="1">IFERROR(_xludf.ifs(AND(I436&gt;45000000,OR(D436="Delhi",D436="Banglore",D436="Pune",D436="Mumbai")),"Cat A",AND(I436&gt;4500000,OR(D436="Gurugram",D436="Surat",D436="Jaipur",D436="Hyderabad")),"Cat B"),"Cat C")</f>
        <v>Cat C</v>
      </c>
      <c r="N436" s="10" t="e">
        <f t="array" aca="1" ref="N436" ca="1">_xludf.xlookup(D436,Tier!A:A,Tier!B:B)</f>
        <v>#NAME?</v>
      </c>
      <c r="O436" s="7" t="str">
        <f>CONCATENATE(D436," -",E436)</f>
        <v>Gurugram -Healthcare</v>
      </c>
      <c r="P436" s="7" t="str">
        <f>LEFT(B436,3)</f>
        <v>201</v>
      </c>
      <c r="Q436" s="7" t="str">
        <f>IF(AND(I436&gt;4500000,OR(D436="BANGALORE",D436="PUNE",D436="MUMBAI",D436="DELHI")),"CAT A",IF(AND(I436&gt;450000,OR(D436="GURUGRAM",D436="SURAT",D436="JAIPUR",D436="HYDERABAD",)),"CAT B","CAT C"))</f>
        <v>CAT B</v>
      </c>
      <c r="R436" s="7" t="str">
        <f>_xlfn.XLOOKUP('Indian Startups'!D778,Tier!A:A,Tier!B:B)</f>
        <v>Tier 2</v>
      </c>
    </row>
    <row r="437" spans="1:18" ht="14.4" x14ac:dyDescent="0.3">
      <c r="A437" s="8" t="s">
        <v>2846</v>
      </c>
      <c r="B437" s="9">
        <v>2018</v>
      </c>
      <c r="C437" s="8" t="str">
        <f>LEFT(B437,3)</f>
        <v>201</v>
      </c>
      <c r="D437" s="8" t="s">
        <v>44</v>
      </c>
      <c r="E437" s="8" t="s">
        <v>38</v>
      </c>
      <c r="F437" s="8" t="s">
        <v>2847</v>
      </c>
      <c r="G437" s="8" t="s">
        <v>2848</v>
      </c>
      <c r="H437" s="8" t="s">
        <v>2849</v>
      </c>
      <c r="I437" s="9">
        <v>9500000</v>
      </c>
      <c r="J437" s="8"/>
      <c r="K437" s="9">
        <v>8</v>
      </c>
      <c r="L437" s="10" t="str">
        <f>CONCATENATE(D437,"-",E437)</f>
        <v>Gurugram-FinTech</v>
      </c>
      <c r="M437" s="10" t="str">
        <f ca="1">IFERROR(_xludf.ifs(AND(I437&gt;45000000,OR(D437="Delhi",D437="Banglore",D437="Pune",D437="Mumbai")),"Cat A",AND(I437&gt;4500000,OR(D437="Gurugram",D437="Surat",D437="Jaipur",D437="Hyderabad")),"Cat B"),"Cat C")</f>
        <v>Cat C</v>
      </c>
      <c r="N437" s="10" t="e">
        <f t="array" aca="1" ref="N437" ca="1">_xludf.xlookup(D437,Tier!A:A,Tier!B:B)</f>
        <v>#NAME?</v>
      </c>
      <c r="O437" s="7" t="str">
        <f>CONCATENATE(D437," -",E437)</f>
        <v>Gurugram -FinTech</v>
      </c>
      <c r="P437" s="7" t="str">
        <f>LEFT(B437,3)</f>
        <v>201</v>
      </c>
      <c r="Q437" s="7" t="str">
        <f>IF(AND(I437&gt;4500000,OR(D437="BANGALORE",D437="PUNE",D437="MUMBAI",D437="DELHI")),"CAT A",IF(AND(I437&gt;450000,OR(D437="GURUGRAM",D437="SURAT",D437="JAIPUR",D437="HYDERABAD",)),"CAT B","CAT C"))</f>
        <v>CAT B</v>
      </c>
      <c r="R437" s="7" t="str">
        <f>_xlfn.XLOOKUP('Indian Startups'!D779,Tier!A:A,Tier!B:B)</f>
        <v>Tier 2</v>
      </c>
    </row>
    <row r="438" spans="1:18" ht="14.4" x14ac:dyDescent="0.3">
      <c r="A438" s="8" t="s">
        <v>1768</v>
      </c>
      <c r="B438" s="9">
        <v>2010</v>
      </c>
      <c r="C438" s="8" t="str">
        <f>LEFT(B438,3)</f>
        <v>201</v>
      </c>
      <c r="D438" s="8" t="s">
        <v>19</v>
      </c>
      <c r="E438" s="8" t="s">
        <v>235</v>
      </c>
      <c r="F438" s="8" t="s">
        <v>1769</v>
      </c>
      <c r="G438" s="8" t="s">
        <v>1770</v>
      </c>
      <c r="H438" s="8" t="s">
        <v>1771</v>
      </c>
      <c r="I438" s="9">
        <v>9000000</v>
      </c>
      <c r="J438" s="8" t="s">
        <v>114</v>
      </c>
      <c r="K438" s="9">
        <v>7</v>
      </c>
      <c r="L438" s="10" t="str">
        <f>CONCATENATE(D438,"-",E438)</f>
        <v>Bangalore-Biotechnology</v>
      </c>
      <c r="M438" s="10" t="str">
        <f ca="1">IFERROR(_xludf.ifs(AND(I438&gt;45000000,OR(D438="Delhi",D438="Banglore",D438="Pune",D438="Mumbai")),"Cat A",AND(I438&gt;4500000,OR(D438="Gurugram",D438="Surat",D438="Jaipur",D438="Hyderabad")),"Cat B"),"Cat C")</f>
        <v>Cat C</v>
      </c>
      <c r="N438" s="10" t="e">
        <f t="array" aca="1" ref="N438" ca="1">_xludf.xlookup(D438,Tier!A:A,Tier!B:B)</f>
        <v>#NAME?</v>
      </c>
      <c r="O438" s="7" t="str">
        <f>CONCATENATE(D438," -",E438)</f>
        <v>Bangalore -Biotechnology</v>
      </c>
      <c r="P438" s="7" t="str">
        <f>LEFT(B438,3)</f>
        <v>201</v>
      </c>
      <c r="Q438" s="7" t="str">
        <f>IF(AND(I438&gt;4500000,OR(D438="BANGALORE",D438="PUNE",D438="MUMBAI",D438="DELHI")),"CAT A",IF(AND(I438&gt;450000,OR(D438="GURUGRAM",D438="SURAT",D438="JAIPUR",D438="HYDERABAD",)),"CAT B","CAT C"))</f>
        <v>CAT A</v>
      </c>
      <c r="R438" s="7" t="str">
        <f>_xlfn.XLOOKUP('Indian Startups'!D460,Tier!A:A,Tier!B:B)</f>
        <v>Tier 1</v>
      </c>
    </row>
    <row r="439" spans="1:18" ht="14.4" x14ac:dyDescent="0.3">
      <c r="A439" s="8" t="s">
        <v>1772</v>
      </c>
      <c r="B439" s="9">
        <v>2019</v>
      </c>
      <c r="C439" s="8" t="str">
        <f>LEFT(B439,3)</f>
        <v>201</v>
      </c>
      <c r="D439" s="8" t="s">
        <v>49</v>
      </c>
      <c r="E439" s="8" t="s">
        <v>446</v>
      </c>
      <c r="F439" s="8" t="s">
        <v>1773</v>
      </c>
      <c r="G439" s="8" t="s">
        <v>1774</v>
      </c>
      <c r="H439" s="8" t="s">
        <v>1775</v>
      </c>
      <c r="I439" s="9">
        <v>9000000</v>
      </c>
      <c r="J439" s="8" t="s">
        <v>155</v>
      </c>
      <c r="K439" s="9">
        <v>6</v>
      </c>
      <c r="L439" s="10" t="str">
        <f>CONCATENATE(D439,"-",E439)</f>
        <v>New Delhi-SaaS startup</v>
      </c>
      <c r="M439" s="10" t="str">
        <f ca="1">IFERROR(_xludf.ifs(AND(I439&gt;45000000,OR(D439="Delhi",D439="Banglore",D439="Pune",D439="Mumbai")),"Cat A",AND(I439&gt;4500000,OR(D439="Gurugram",D439="Surat",D439="Jaipur",D439="Hyderabad")),"Cat B"),"Cat C")</f>
        <v>Cat C</v>
      </c>
      <c r="N439" s="10" t="e">
        <f t="array" aca="1" ref="N439" ca="1">_xludf.xlookup(D439,Tier!A:A,Tier!B:B)</f>
        <v>#NAME?</v>
      </c>
      <c r="O439" s="7" t="str">
        <f>CONCATENATE(D439," -",E439)</f>
        <v>New Delhi -SaaS startup</v>
      </c>
      <c r="P439" s="7" t="str">
        <f>LEFT(B439,3)</f>
        <v>201</v>
      </c>
      <c r="Q439" s="7" t="str">
        <f>IF(AND(I439&gt;4500000,OR(D439="BANGALORE",D439="PUNE",D439="MUMBAI",D439="DELHI")),"CAT A",IF(AND(I439&gt;450000,OR(D439="GURUGRAM",D439="SURAT",D439="JAIPUR",D439="HYDERABAD",)),"CAT B","CAT C"))</f>
        <v>CAT C</v>
      </c>
      <c r="R439" s="7" t="str">
        <f>_xlfn.XLOOKUP('Indian Startups'!D461,Tier!A:A,Tier!B:B)</f>
        <v>Tier 1</v>
      </c>
    </row>
    <row r="440" spans="1:18" ht="14.4" x14ac:dyDescent="0.3">
      <c r="A440" s="8" t="s">
        <v>1776</v>
      </c>
      <c r="B440" s="9">
        <v>2018</v>
      </c>
      <c r="C440" s="8" t="str">
        <f>LEFT(B440,3)</f>
        <v>201</v>
      </c>
      <c r="D440" s="8" t="s">
        <v>19</v>
      </c>
      <c r="E440" s="8" t="s">
        <v>104</v>
      </c>
      <c r="F440" s="8" t="s">
        <v>1777</v>
      </c>
      <c r="G440" s="8" t="s">
        <v>1778</v>
      </c>
      <c r="H440" s="8" t="s">
        <v>1779</v>
      </c>
      <c r="I440" s="9">
        <v>9000000</v>
      </c>
      <c r="J440" s="8" t="s">
        <v>17</v>
      </c>
      <c r="K440" s="9">
        <v>6</v>
      </c>
      <c r="L440" s="10" t="str">
        <f>CONCATENATE(D440,"-",E440)</f>
        <v>Bangalore-Gaming</v>
      </c>
      <c r="M440" s="10" t="str">
        <f ca="1">IFERROR(_xludf.ifs(AND(I440&gt;45000000,OR(D440="Delhi",D440="Banglore",D440="Pune",D440="Mumbai")),"Cat A",AND(I440&gt;4500000,OR(D440="Gurugram",D440="Surat",D440="Jaipur",D440="Hyderabad")),"Cat B"),"Cat C")</f>
        <v>Cat C</v>
      </c>
      <c r="N440" s="10" t="e">
        <f t="array" aca="1" ref="N440" ca="1">_xludf.xlookup(D440,Tier!A:A,Tier!B:B)</f>
        <v>#NAME?</v>
      </c>
      <c r="O440" s="7" t="str">
        <f>CONCATENATE(D440," -",E440)</f>
        <v>Bangalore -Gaming</v>
      </c>
      <c r="P440" s="7" t="str">
        <f>LEFT(B440,3)</f>
        <v>201</v>
      </c>
      <c r="Q440" s="7" t="str">
        <f>IF(AND(I440&gt;4500000,OR(D440="BANGALORE",D440="PUNE",D440="MUMBAI",D440="DELHI")),"CAT A",IF(AND(I440&gt;450000,OR(D440="GURUGRAM",D440="SURAT",D440="JAIPUR",D440="HYDERABAD",)),"CAT B","CAT C"))</f>
        <v>CAT A</v>
      </c>
      <c r="R440" s="7" t="str">
        <f>_xlfn.XLOOKUP('Indian Startups'!D462,Tier!A:A,Tier!B:B)</f>
        <v>Tier 1</v>
      </c>
    </row>
    <row r="441" spans="1:18" ht="14.4" x14ac:dyDescent="0.3">
      <c r="A441" s="8" t="s">
        <v>1780</v>
      </c>
      <c r="B441" s="9">
        <v>2014</v>
      </c>
      <c r="C441" s="8" t="str">
        <f>LEFT(B441,3)</f>
        <v>201</v>
      </c>
      <c r="D441" s="8" t="s">
        <v>19</v>
      </c>
      <c r="E441" s="8" t="s">
        <v>1781</v>
      </c>
      <c r="F441" s="8" t="s">
        <v>1782</v>
      </c>
      <c r="G441" s="8" t="s">
        <v>1783</v>
      </c>
      <c r="H441" s="8" t="s">
        <v>1784</v>
      </c>
      <c r="I441" s="9">
        <v>8500000</v>
      </c>
      <c r="J441" s="8" t="s">
        <v>1785</v>
      </c>
      <c r="K441" s="9">
        <v>8</v>
      </c>
      <c r="L441" s="10" t="str">
        <f>CONCATENATE(D441,"-",E441)</f>
        <v>Bangalore-Deeptech</v>
      </c>
      <c r="M441" s="10" t="str">
        <f ca="1">IFERROR(_xludf.ifs(AND(I441&gt;45000000,OR(D441="Delhi",D441="Banglore",D441="Pune",D441="Mumbai")),"Cat A",AND(I441&gt;4500000,OR(D441="Gurugram",D441="Surat",D441="Jaipur",D441="Hyderabad")),"Cat B"),"Cat C")</f>
        <v>Cat C</v>
      </c>
      <c r="N441" s="10" t="e">
        <f t="array" aca="1" ref="N441" ca="1">_xludf.xlookup(D441,Tier!A:A,Tier!B:B)</f>
        <v>#NAME?</v>
      </c>
      <c r="O441" s="7" t="str">
        <f>CONCATENATE(D441," -",E441)</f>
        <v>Bangalore -Deeptech</v>
      </c>
      <c r="P441" s="7" t="str">
        <f>LEFT(B441,3)</f>
        <v>201</v>
      </c>
      <c r="Q441" s="7" t="str">
        <f>IF(AND(I441&gt;4500000,OR(D441="BANGALORE",D441="PUNE",D441="MUMBAI",D441="DELHI")),"CAT A",IF(AND(I441&gt;450000,OR(D441="GURUGRAM",D441="SURAT",D441="JAIPUR",D441="HYDERABAD",)),"CAT B","CAT C"))</f>
        <v>CAT A</v>
      </c>
      <c r="R441" s="7" t="str">
        <f>_xlfn.XLOOKUP('Indian Startups'!D463,Tier!A:A,Tier!B:B)</f>
        <v>Tier 1</v>
      </c>
    </row>
    <row r="442" spans="1:18" ht="14.4" x14ac:dyDescent="0.3">
      <c r="A442" s="8" t="s">
        <v>1786</v>
      </c>
      <c r="B442" s="9">
        <v>2016</v>
      </c>
      <c r="C442" s="8" t="str">
        <f>LEFT(B442,3)</f>
        <v>201</v>
      </c>
      <c r="D442" s="8" t="s">
        <v>19</v>
      </c>
      <c r="E442" s="8" t="s">
        <v>69</v>
      </c>
      <c r="F442" s="8" t="s">
        <v>1787</v>
      </c>
      <c r="G442" s="8" t="s">
        <v>1788</v>
      </c>
      <c r="H442" s="8" t="s">
        <v>1789</v>
      </c>
      <c r="I442" s="9">
        <v>8000000</v>
      </c>
      <c r="J442" s="8" t="s">
        <v>155</v>
      </c>
      <c r="K442" s="9">
        <v>9</v>
      </c>
      <c r="L442" s="10" t="str">
        <f>CONCATENATE(D442,"-",E442)</f>
        <v>Bangalore-Information Technology &amp; Services</v>
      </c>
      <c r="M442" s="10" t="str">
        <f ca="1">IFERROR(_xludf.ifs(AND(I442&gt;45000000,OR(D442="Delhi",D442="Banglore",D442="Pune",D442="Mumbai")),"Cat A",AND(I442&gt;4500000,OR(D442="Gurugram",D442="Surat",D442="Jaipur",D442="Hyderabad")),"Cat B"),"Cat C")</f>
        <v>Cat C</v>
      </c>
      <c r="N442" s="10" t="e">
        <f t="array" aca="1" ref="N442" ca="1">_xludf.xlookup(D442,Tier!A:A,Tier!B:B)</f>
        <v>#NAME?</v>
      </c>
      <c r="O442" s="7" t="str">
        <f>CONCATENATE(D442," -",E442)</f>
        <v>Bangalore -Information Technology &amp; Services</v>
      </c>
      <c r="P442" s="7" t="str">
        <f>LEFT(B442,3)</f>
        <v>201</v>
      </c>
      <c r="Q442" s="7" t="str">
        <f>IF(AND(I442&gt;4500000,OR(D442="BANGALORE",D442="PUNE",D442="MUMBAI",D442="DELHI")),"CAT A",IF(AND(I442&gt;450000,OR(D442="GURUGRAM",D442="SURAT",D442="JAIPUR",D442="HYDERABAD",)),"CAT B","CAT C"))</f>
        <v>CAT A</v>
      </c>
      <c r="R442" s="7" t="str">
        <f>_xlfn.XLOOKUP('Indian Startups'!D465,Tier!A:A,Tier!B:B)</f>
        <v>Tier 1</v>
      </c>
    </row>
    <row r="443" spans="1:18" ht="14.4" x14ac:dyDescent="0.3">
      <c r="A443" s="8" t="s">
        <v>1790</v>
      </c>
      <c r="B443" s="9">
        <v>2016</v>
      </c>
      <c r="C443" s="8" t="str">
        <f>LEFT(B443,3)</f>
        <v>201</v>
      </c>
      <c r="D443" s="8" t="s">
        <v>12</v>
      </c>
      <c r="E443" s="8" t="s">
        <v>1580</v>
      </c>
      <c r="F443" s="8" t="s">
        <v>1791</v>
      </c>
      <c r="G443" s="8" t="s">
        <v>1792</v>
      </c>
      <c r="H443" s="8" t="s">
        <v>1793</v>
      </c>
      <c r="I443" s="9">
        <v>8000000</v>
      </c>
      <c r="J443" s="8" t="s">
        <v>1661</v>
      </c>
      <c r="K443" s="9">
        <v>9</v>
      </c>
      <c r="L443" s="10" t="str">
        <f>CONCATENATE(D443,"-",E443)</f>
        <v>Mumbai-Consumer Services</v>
      </c>
      <c r="M443" s="10" t="str">
        <f ca="1">IFERROR(_xludf.ifs(AND(I443&gt;45000000,OR(D443="Delhi",D443="Banglore",D443="Pune",D443="Mumbai")),"Cat A",AND(I443&gt;4500000,OR(D443="Gurugram",D443="Surat",D443="Jaipur",D443="Hyderabad")),"Cat B"),"Cat C")</f>
        <v>Cat C</v>
      </c>
      <c r="N443" s="10" t="e">
        <f t="array" aca="1" ref="N443" ca="1">_xludf.xlookup(D443,Tier!A:A,Tier!B:B)</f>
        <v>#NAME?</v>
      </c>
      <c r="O443" s="7" t="str">
        <f>CONCATENATE(D443," -",E443)</f>
        <v>Mumbai -Consumer Services</v>
      </c>
      <c r="P443" s="7" t="str">
        <f>LEFT(B443,3)</f>
        <v>201</v>
      </c>
      <c r="Q443" s="7" t="str">
        <f>IF(AND(I443&gt;4500000,OR(D443="BANGALORE",D443="PUNE",D443="MUMBAI",D443="DELHI")),"CAT A",IF(AND(I443&gt;450000,OR(D443="GURUGRAM",D443="SURAT",D443="JAIPUR",D443="HYDERABAD",)),"CAT B","CAT C"))</f>
        <v>CAT A</v>
      </c>
      <c r="R443" s="7" t="str">
        <f>_xlfn.XLOOKUP('Indian Startups'!D466,Tier!A:A,Tier!B:B)</f>
        <v>Tier 1</v>
      </c>
    </row>
    <row r="444" spans="1:18" ht="14.4" x14ac:dyDescent="0.3">
      <c r="A444" s="8" t="s">
        <v>1794</v>
      </c>
      <c r="B444" s="9">
        <v>2019</v>
      </c>
      <c r="C444" s="8" t="str">
        <f>LEFT(B444,3)</f>
        <v>201</v>
      </c>
      <c r="D444" s="8" t="s">
        <v>19</v>
      </c>
      <c r="E444" s="8" t="s">
        <v>81</v>
      </c>
      <c r="F444" s="8" t="s">
        <v>1795</v>
      </c>
      <c r="G444" s="8" t="s">
        <v>1796</v>
      </c>
      <c r="H444" s="8" t="s">
        <v>1797</v>
      </c>
      <c r="I444" s="9">
        <v>8000000</v>
      </c>
      <c r="J444" s="8" t="s">
        <v>155</v>
      </c>
      <c r="K444" s="9">
        <v>9</v>
      </c>
      <c r="L444" s="10" t="str">
        <f>CONCATENATE(D444,"-",E444)</f>
        <v>Bangalore-Financial Services</v>
      </c>
      <c r="M444" s="10" t="str">
        <f ca="1">IFERROR(_xludf.ifs(AND(I444&gt;45000000,OR(D444="Delhi",D444="Banglore",D444="Pune",D444="Mumbai")),"Cat A",AND(I444&gt;4500000,OR(D444="Gurugram",D444="Surat",D444="Jaipur",D444="Hyderabad")),"Cat B"),"Cat C")</f>
        <v>Cat C</v>
      </c>
      <c r="N444" s="10" t="e">
        <f t="array" aca="1" ref="N444" ca="1">_xludf.xlookup(D444,Tier!A:A,Tier!B:B)</f>
        <v>#NAME?</v>
      </c>
      <c r="O444" s="7" t="str">
        <f>CONCATENATE(D444," -",E444)</f>
        <v>Bangalore -Financial Services</v>
      </c>
      <c r="P444" s="7" t="str">
        <f>LEFT(B444,3)</f>
        <v>201</v>
      </c>
      <c r="Q444" s="7" t="str">
        <f>IF(AND(I444&gt;4500000,OR(D444="BANGALORE",D444="PUNE",D444="MUMBAI",D444="DELHI")),"CAT A",IF(AND(I444&gt;450000,OR(D444="GURUGRAM",D444="SURAT",D444="JAIPUR",D444="HYDERABAD",)),"CAT B","CAT C"))</f>
        <v>CAT A</v>
      </c>
      <c r="R444" s="7" t="str">
        <f>_xlfn.XLOOKUP('Indian Startups'!D467,Tier!A:A,Tier!B:B)</f>
        <v>Tier 1</v>
      </c>
    </row>
    <row r="445" spans="1:18" ht="14.4" x14ac:dyDescent="0.3">
      <c r="A445" s="8" t="s">
        <v>3147</v>
      </c>
      <c r="B445" s="9">
        <v>2016</v>
      </c>
      <c r="C445" s="8" t="str">
        <f>LEFT(B445,3)</f>
        <v>201</v>
      </c>
      <c r="D445" s="8" t="s">
        <v>3148</v>
      </c>
      <c r="E445" s="8" t="s">
        <v>81</v>
      </c>
      <c r="F445" s="8" t="s">
        <v>3149</v>
      </c>
      <c r="G445" s="8" t="s">
        <v>1264</v>
      </c>
      <c r="H445" s="8" t="s">
        <v>3150</v>
      </c>
      <c r="I445" s="9">
        <v>8000000</v>
      </c>
      <c r="J445" s="8" t="s">
        <v>244</v>
      </c>
      <c r="K445" s="9">
        <v>10</v>
      </c>
      <c r="L445" s="10" t="str">
        <f>CONCATENATE(D445,"-",E445)</f>
        <v>Bhilwara-Financial Services</v>
      </c>
      <c r="M445" s="10" t="str">
        <f ca="1">IFERROR(_xludf.ifs(AND(I445&gt;45000000,OR(D445="Delhi",D445="Banglore",D445="Pune",D445="Mumbai")),"Cat A",AND(I445&gt;4500000,OR(D445="Gurugram",D445="Surat",D445="Jaipur",D445="Hyderabad")),"Cat B"),"Cat C")</f>
        <v>Cat C</v>
      </c>
      <c r="N445" s="10" t="e">
        <f t="array" aca="1" ref="N445" ca="1">_xludf.xlookup(D445,Tier!A:A,Tier!B:B)</f>
        <v>#NAME?</v>
      </c>
      <c r="O445" s="7" t="str">
        <f>CONCATENATE(D445," -",E445)</f>
        <v>Bhilwara -Financial Services</v>
      </c>
      <c r="P445" s="7" t="str">
        <f>LEFT(B445,3)</f>
        <v>201</v>
      </c>
      <c r="Q445" s="7" t="str">
        <f>IF(AND(I445&gt;4500000,OR(D445="BANGALORE",D445="PUNE",D445="MUMBAI",D445="DELHI")),"CAT A",IF(AND(I445&gt;450000,OR(D445="GURUGRAM",D445="SURAT",D445="JAIPUR",D445="HYDERABAD",)),"CAT B","CAT C"))</f>
        <v>CAT C</v>
      </c>
      <c r="R445" s="7" t="str">
        <f>_xlfn.XLOOKUP('Indian Startups'!D866,Tier!A:A,Tier!B:B)</f>
        <v>Tier 2</v>
      </c>
    </row>
    <row r="446" spans="1:18" ht="14.4" x14ac:dyDescent="0.3">
      <c r="A446" s="8" t="s">
        <v>1799</v>
      </c>
      <c r="B446" s="9">
        <v>2015</v>
      </c>
      <c r="C446" s="8" t="str">
        <f>LEFT(B446,3)</f>
        <v>201</v>
      </c>
      <c r="D446" s="8" t="s">
        <v>49</v>
      </c>
      <c r="E446" s="8" t="s">
        <v>45</v>
      </c>
      <c r="F446" s="8" t="s">
        <v>1800</v>
      </c>
      <c r="G446" s="8" t="s">
        <v>1801</v>
      </c>
      <c r="H446" s="8" t="s">
        <v>1802</v>
      </c>
      <c r="I446" s="9">
        <v>7500000</v>
      </c>
      <c r="J446" s="8"/>
      <c r="K446" s="9">
        <v>10</v>
      </c>
      <c r="L446" s="10" t="str">
        <f>CONCATENATE(D446,"-",E446)</f>
        <v>New Delhi-Health, Wellness &amp; Fitness</v>
      </c>
      <c r="M446" s="10" t="str">
        <f ca="1">IFERROR(_xludf.ifs(AND(I446&gt;45000000,OR(D446="Delhi",D446="Banglore",D446="Pune",D446="Mumbai")),"Cat A",AND(I446&gt;4500000,OR(D446="Gurugram",D446="Surat",D446="Jaipur",D446="Hyderabad")),"Cat B"),"Cat C")</f>
        <v>Cat C</v>
      </c>
      <c r="N446" s="10" t="e">
        <f t="array" aca="1" ref="N446" ca="1">_xludf.xlookup(D446,Tier!A:A,Tier!B:B)</f>
        <v>#NAME?</v>
      </c>
      <c r="O446" s="7" t="str">
        <f>CONCATENATE(D446," -",E446)</f>
        <v>New Delhi -Health, Wellness &amp; Fitness</v>
      </c>
      <c r="P446" s="7" t="str">
        <f>LEFT(B446,3)</f>
        <v>201</v>
      </c>
      <c r="Q446" s="7" t="str">
        <f>IF(AND(I446&gt;4500000,OR(D446="BANGALORE",D446="PUNE",D446="MUMBAI",D446="DELHI")),"CAT A",IF(AND(I446&gt;450000,OR(D446="GURUGRAM",D446="SURAT",D446="JAIPUR",D446="HYDERABAD",)),"CAT B","CAT C"))</f>
        <v>CAT C</v>
      </c>
      <c r="R446" s="7" t="str">
        <f>_xlfn.XLOOKUP('Indian Startups'!D471,Tier!A:A,Tier!B:B)</f>
        <v>Tier 1</v>
      </c>
    </row>
    <row r="447" spans="1:18" ht="14.4" x14ac:dyDescent="0.3">
      <c r="A447" s="8" t="s">
        <v>1803</v>
      </c>
      <c r="B447" s="9">
        <v>2015</v>
      </c>
      <c r="C447" s="8" t="str">
        <f>LEFT(B447,3)</f>
        <v>201</v>
      </c>
      <c r="D447" s="8" t="s">
        <v>19</v>
      </c>
      <c r="E447" s="8" t="s">
        <v>1804</v>
      </c>
      <c r="F447" s="8" t="s">
        <v>1805</v>
      </c>
      <c r="G447" s="8" t="s">
        <v>1806</v>
      </c>
      <c r="H447" s="8" t="s">
        <v>1807</v>
      </c>
      <c r="I447" s="9">
        <v>7000000</v>
      </c>
      <c r="J447" s="8" t="s">
        <v>155</v>
      </c>
      <c r="K447" s="9">
        <v>12</v>
      </c>
      <c r="L447" s="10" t="str">
        <f>CONCATENATE(D447,"-",E447)</f>
        <v>Bangalore-Computer &amp; Network Security</v>
      </c>
      <c r="M447" s="10" t="str">
        <f ca="1">IFERROR(_xludf.ifs(AND(I447&gt;45000000,OR(D447="Delhi",D447="Banglore",D447="Pune",D447="Mumbai")),"Cat A",AND(I447&gt;4500000,OR(D447="Gurugram",D447="Surat",D447="Jaipur",D447="Hyderabad")),"Cat B"),"Cat C")</f>
        <v>Cat C</v>
      </c>
      <c r="N447" s="10" t="e">
        <f t="array" aca="1" ref="N447" ca="1">_xludf.xlookup(D447,Tier!A:A,Tier!B:B)</f>
        <v>#NAME?</v>
      </c>
      <c r="O447" s="7" t="str">
        <f>CONCATENATE(D447," -",E447)</f>
        <v>Bangalore -Computer &amp; Network Security</v>
      </c>
      <c r="P447" s="7" t="str">
        <f>LEFT(B447,3)</f>
        <v>201</v>
      </c>
      <c r="Q447" s="7" t="str">
        <f>IF(AND(I447&gt;4500000,OR(D447="BANGALORE",D447="PUNE",D447="MUMBAI",D447="DELHI")),"CAT A",IF(AND(I447&gt;450000,OR(D447="GURUGRAM",D447="SURAT",D447="JAIPUR",D447="HYDERABAD",)),"CAT B","CAT C"))</f>
        <v>CAT A</v>
      </c>
      <c r="R447" s="7" t="str">
        <f>_xlfn.XLOOKUP('Indian Startups'!D472,Tier!A:A,Tier!B:B)</f>
        <v>Tier 1</v>
      </c>
    </row>
    <row r="448" spans="1:18" ht="14.4" x14ac:dyDescent="0.3">
      <c r="A448" s="8" t="s">
        <v>1808</v>
      </c>
      <c r="B448" s="9">
        <v>2017</v>
      </c>
      <c r="C448" s="8" t="str">
        <f>LEFT(B448,3)</f>
        <v>201</v>
      </c>
      <c r="D448" s="8" t="s">
        <v>12</v>
      </c>
      <c r="E448" s="8" t="s">
        <v>69</v>
      </c>
      <c r="F448" s="8" t="s">
        <v>1809</v>
      </c>
      <c r="G448" s="8" t="s">
        <v>1810</v>
      </c>
      <c r="H448" s="8" t="s">
        <v>1811</v>
      </c>
      <c r="I448" s="9">
        <v>7000000</v>
      </c>
      <c r="J448" s="8" t="s">
        <v>155</v>
      </c>
      <c r="K448" s="9">
        <v>12</v>
      </c>
      <c r="L448" s="10" t="str">
        <f>CONCATENATE(D448,"-",E448)</f>
        <v>Mumbai-Information Technology &amp; Services</v>
      </c>
      <c r="M448" s="10" t="str">
        <f ca="1">IFERROR(_xludf.ifs(AND(I448&gt;45000000,OR(D448="Delhi",D448="Banglore",D448="Pune",D448="Mumbai")),"Cat A",AND(I448&gt;4500000,OR(D448="Gurugram",D448="Surat",D448="Jaipur",D448="Hyderabad")),"Cat B"),"Cat C")</f>
        <v>Cat C</v>
      </c>
      <c r="N448" s="10" t="e">
        <f t="array" aca="1" ref="N448" ca="1">_xludf.xlookup(D448,Tier!A:A,Tier!B:B)</f>
        <v>#NAME?</v>
      </c>
      <c r="O448" s="7" t="str">
        <f>CONCATENATE(D448," -",E448)</f>
        <v>Mumbai -Information Technology &amp; Services</v>
      </c>
      <c r="P448" s="7" t="str">
        <f>LEFT(B448,3)</f>
        <v>201</v>
      </c>
      <c r="Q448" s="7" t="str">
        <f>IF(AND(I448&gt;4500000,OR(D448="BANGALORE",D448="PUNE",D448="MUMBAI",D448="DELHI")),"CAT A",IF(AND(I448&gt;450000,OR(D448="GURUGRAM",D448="SURAT",D448="JAIPUR",D448="HYDERABAD",)),"CAT B","CAT C"))</f>
        <v>CAT A</v>
      </c>
      <c r="R448" s="7" t="str">
        <f>_xlfn.XLOOKUP('Indian Startups'!D473,Tier!A:A,Tier!B:B)</f>
        <v>Tier 1</v>
      </c>
    </row>
    <row r="449" spans="1:18" ht="14.4" x14ac:dyDescent="0.3">
      <c r="A449" s="8" t="s">
        <v>1812</v>
      </c>
      <c r="B449" s="9">
        <v>2015</v>
      </c>
      <c r="C449" s="8" t="str">
        <f>LEFT(B449,3)</f>
        <v>201</v>
      </c>
      <c r="D449" s="8" t="s">
        <v>19</v>
      </c>
      <c r="E449" s="8" t="s">
        <v>93</v>
      </c>
      <c r="F449" s="8" t="s">
        <v>1813</v>
      </c>
      <c r="G449" s="8" t="s">
        <v>1814</v>
      </c>
      <c r="H449" s="8" t="s">
        <v>160</v>
      </c>
      <c r="I449" s="9">
        <v>7000000</v>
      </c>
      <c r="J449" s="8" t="s">
        <v>260</v>
      </c>
      <c r="K449" s="9">
        <v>11</v>
      </c>
      <c r="L449" s="10" t="str">
        <f>CONCATENATE(D449,"-",E449)</f>
        <v>Bangalore-Food &amp; Beverages</v>
      </c>
      <c r="M449" s="10" t="str">
        <f ca="1">IFERROR(_xludf.ifs(AND(I449&gt;45000000,OR(D449="Delhi",D449="Banglore",D449="Pune",D449="Mumbai")),"Cat A",AND(I449&gt;4500000,OR(D449="Gurugram",D449="Surat",D449="Jaipur",D449="Hyderabad")),"Cat B"),"Cat C")</f>
        <v>Cat C</v>
      </c>
      <c r="N449" s="10" t="e">
        <f t="array" aca="1" ref="N449" ca="1">_xludf.xlookup(D449,Tier!A:A,Tier!B:B)</f>
        <v>#NAME?</v>
      </c>
      <c r="O449" s="7" t="str">
        <f>CONCATENATE(D449," -",E449)</f>
        <v>Bangalore -Food &amp; Beverages</v>
      </c>
      <c r="P449" s="7" t="str">
        <f>LEFT(B449,3)</f>
        <v>201</v>
      </c>
      <c r="Q449" s="7" t="str">
        <f>IF(AND(I449&gt;4500000,OR(D449="BANGALORE",D449="PUNE",D449="MUMBAI",D449="DELHI")),"CAT A",IF(AND(I449&gt;450000,OR(D449="GURUGRAM",D449="SURAT",D449="JAIPUR",D449="HYDERABAD",)),"CAT B","CAT C"))</f>
        <v>CAT A</v>
      </c>
      <c r="R449" s="7" t="str">
        <f>_xlfn.XLOOKUP('Indian Startups'!D475,Tier!A:A,Tier!B:B)</f>
        <v>Tier 1</v>
      </c>
    </row>
    <row r="450" spans="1:18" ht="14.4" x14ac:dyDescent="0.3">
      <c r="A450" s="8" t="s">
        <v>1816</v>
      </c>
      <c r="B450" s="9">
        <v>2018</v>
      </c>
      <c r="C450" s="8" t="str">
        <f>LEFT(B450,3)</f>
        <v>201</v>
      </c>
      <c r="D450" s="8" t="s">
        <v>162</v>
      </c>
      <c r="E450" s="8" t="s">
        <v>221</v>
      </c>
      <c r="F450" s="8" t="s">
        <v>1817</v>
      </c>
      <c r="G450" s="8" t="s">
        <v>1818</v>
      </c>
      <c r="H450" s="8" t="s">
        <v>1819</v>
      </c>
      <c r="I450" s="9">
        <v>7000000</v>
      </c>
      <c r="J450" s="8" t="s">
        <v>155</v>
      </c>
      <c r="K450" s="9">
        <v>11</v>
      </c>
      <c r="L450" s="10" t="str">
        <f>CONCATENATE(D450,"-",E450)</f>
        <v>Hyderabad-E-commerce</v>
      </c>
      <c r="M450" s="10" t="str">
        <f ca="1">IFERROR(_xludf.ifs(AND(I450&gt;45000000,OR(D450="Delhi",D450="Banglore",D450="Pune",D450="Mumbai")),"Cat A",AND(I450&gt;4500000,OR(D450="Gurugram",D450="Surat",D450="Jaipur",D450="Hyderabad")),"Cat B"),"Cat C")</f>
        <v>Cat C</v>
      </c>
      <c r="N450" s="10" t="e">
        <f t="array" aca="1" ref="N450" ca="1">_xludf.xlookup(D450,Tier!A:A,Tier!B:B)</f>
        <v>#NAME?</v>
      </c>
      <c r="O450" s="7" t="str">
        <f>CONCATENATE(D450," -",E450)</f>
        <v>Hyderabad -E-commerce</v>
      </c>
      <c r="P450" s="7" t="str">
        <f>LEFT(B450,3)</f>
        <v>201</v>
      </c>
      <c r="Q450" s="7" t="str">
        <f>IF(AND(I450&gt;4500000,OR(D450="BANGALORE",D450="PUNE",D450="MUMBAI",D450="DELHI")),"CAT A",IF(AND(I450&gt;450000,OR(D450="GURUGRAM",D450="SURAT",D450="JAIPUR",D450="HYDERABAD",)),"CAT B","CAT C"))</f>
        <v>CAT B</v>
      </c>
      <c r="R450" s="7" t="str">
        <f>_xlfn.XLOOKUP('Indian Startups'!D477,Tier!A:A,Tier!B:B)</f>
        <v>Tier 1</v>
      </c>
    </row>
    <row r="451" spans="1:18" ht="14.4" x14ac:dyDescent="0.3">
      <c r="A451" s="8" t="s">
        <v>1820</v>
      </c>
      <c r="B451" s="9">
        <v>2019</v>
      </c>
      <c r="C451" s="8" t="str">
        <f>LEFT(B451,3)</f>
        <v>201</v>
      </c>
      <c r="D451" s="8" t="s">
        <v>68</v>
      </c>
      <c r="E451" s="8" t="s">
        <v>38</v>
      </c>
      <c r="F451" s="8" t="s">
        <v>1821</v>
      </c>
      <c r="G451" s="8" t="s">
        <v>1822</v>
      </c>
      <c r="H451" s="8" t="s">
        <v>1823</v>
      </c>
      <c r="I451" s="9">
        <v>7000000</v>
      </c>
      <c r="J451" s="8" t="s">
        <v>155</v>
      </c>
      <c r="K451" s="9">
        <v>11</v>
      </c>
      <c r="L451" s="10" t="str">
        <f>CONCATENATE(D451,"-",E451)</f>
        <v>Noida-FinTech</v>
      </c>
      <c r="M451" s="10" t="str">
        <f ca="1">IFERROR(_xludf.ifs(AND(I451&gt;45000000,OR(D451="Delhi",D451="Banglore",D451="Pune",D451="Mumbai")),"Cat A",AND(I451&gt;4500000,OR(D451="Gurugram",D451="Surat",D451="Jaipur",D451="Hyderabad")),"Cat B"),"Cat C")</f>
        <v>Cat C</v>
      </c>
      <c r="N451" s="10" t="e">
        <f t="array" aca="1" ref="N451" ca="1">_xludf.xlookup(D451,Tier!A:A,Tier!B:B)</f>
        <v>#NAME?</v>
      </c>
      <c r="O451" s="7" t="str">
        <f>CONCATENATE(D451," -",E451)</f>
        <v>Noida -FinTech</v>
      </c>
      <c r="P451" s="7" t="str">
        <f>LEFT(B451,3)</f>
        <v>201</v>
      </c>
      <c r="Q451" s="7" t="str">
        <f>IF(AND(I451&gt;4500000,OR(D451="BANGALORE",D451="PUNE",D451="MUMBAI",D451="DELHI")),"CAT A",IF(AND(I451&gt;450000,OR(D451="GURUGRAM",D451="SURAT",D451="JAIPUR",D451="HYDERABAD",)),"CAT B","CAT C"))</f>
        <v>CAT C</v>
      </c>
      <c r="R451" s="7" t="str">
        <f>_xlfn.XLOOKUP('Indian Startups'!D478,Tier!A:A,Tier!B:B)</f>
        <v>Tier 1</v>
      </c>
    </row>
    <row r="452" spans="1:18" ht="14.4" x14ac:dyDescent="0.3">
      <c r="A452" s="8" t="s">
        <v>1824</v>
      </c>
      <c r="B452" s="9">
        <v>2016</v>
      </c>
      <c r="C452" s="8" t="str">
        <f>LEFT(B452,3)</f>
        <v>201</v>
      </c>
      <c r="D452" s="8" t="s">
        <v>68</v>
      </c>
      <c r="E452" s="8" t="s">
        <v>179</v>
      </c>
      <c r="F452" s="8" t="s">
        <v>1825</v>
      </c>
      <c r="G452" s="8" t="s">
        <v>1826</v>
      </c>
      <c r="H452" s="8" t="s">
        <v>1827</v>
      </c>
      <c r="I452" s="9">
        <v>7000000</v>
      </c>
      <c r="J452" s="8" t="s">
        <v>155</v>
      </c>
      <c r="K452" s="9">
        <v>10</v>
      </c>
      <c r="L452" s="10" t="str">
        <f>CONCATENATE(D452,"-",E452)</f>
        <v>Noida-Insurance</v>
      </c>
      <c r="M452" s="10" t="str">
        <f ca="1">IFERROR(_xludf.ifs(AND(I452&gt;45000000,OR(D452="Delhi",D452="Banglore",D452="Pune",D452="Mumbai")),"Cat A",AND(I452&gt;4500000,OR(D452="Gurugram",D452="Surat",D452="Jaipur",D452="Hyderabad")),"Cat B"),"Cat C")</f>
        <v>Cat C</v>
      </c>
      <c r="N452" s="10" t="e">
        <f t="array" aca="1" ref="N452" ca="1">_xludf.xlookup(D452,Tier!A:A,Tier!B:B)</f>
        <v>#NAME?</v>
      </c>
      <c r="O452" s="7" t="str">
        <f>CONCATENATE(D452," -",E452)</f>
        <v>Noida -Insurance</v>
      </c>
      <c r="P452" s="7" t="str">
        <f>LEFT(B452,3)</f>
        <v>201</v>
      </c>
      <c r="Q452" s="7" t="str">
        <f>IF(AND(I452&gt;4500000,OR(D452="BANGALORE",D452="PUNE",D452="MUMBAI",D452="DELHI")),"CAT A",IF(AND(I452&gt;450000,OR(D452="GURUGRAM",D452="SURAT",D452="JAIPUR",D452="HYDERABAD",)),"CAT B","CAT C"))</f>
        <v>CAT C</v>
      </c>
      <c r="R452" s="7" t="str">
        <f>_xlfn.XLOOKUP('Indian Startups'!D479,Tier!A:A,Tier!B:B)</f>
        <v>Tier 1</v>
      </c>
    </row>
    <row r="453" spans="1:18" ht="14.4" x14ac:dyDescent="0.3">
      <c r="A453" s="8" t="s">
        <v>1828</v>
      </c>
      <c r="B453" s="9">
        <v>2017</v>
      </c>
      <c r="C453" s="8" t="str">
        <f>LEFT(B453,3)</f>
        <v>201</v>
      </c>
      <c r="D453" s="8" t="s">
        <v>12</v>
      </c>
      <c r="E453" s="8" t="s">
        <v>69</v>
      </c>
      <c r="F453" s="8" t="s">
        <v>1829</v>
      </c>
      <c r="G453" s="8" t="s">
        <v>1830</v>
      </c>
      <c r="H453" s="8" t="s">
        <v>1831</v>
      </c>
      <c r="I453" s="9">
        <v>7000000</v>
      </c>
      <c r="J453" s="8"/>
      <c r="K453" s="9">
        <v>9</v>
      </c>
      <c r="L453" s="10" t="str">
        <f>CONCATENATE(D453,"-",E453)</f>
        <v>Mumbai-Information Technology &amp; Services</v>
      </c>
      <c r="M453" s="10" t="str">
        <f ca="1">IFERROR(_xludf.ifs(AND(I453&gt;45000000,OR(D453="Delhi",D453="Banglore",D453="Pune",D453="Mumbai")),"Cat A",AND(I453&gt;4500000,OR(D453="Gurugram",D453="Surat",D453="Jaipur",D453="Hyderabad")),"Cat B"),"Cat C")</f>
        <v>Cat C</v>
      </c>
      <c r="N453" s="10" t="e">
        <f t="array" aca="1" ref="N453" ca="1">_xludf.xlookup(D453,Tier!A:A,Tier!B:B)</f>
        <v>#NAME?</v>
      </c>
      <c r="O453" s="7" t="str">
        <f>CONCATENATE(D453," -",E453)</f>
        <v>Mumbai -Information Technology &amp; Services</v>
      </c>
      <c r="P453" s="7" t="str">
        <f>LEFT(B453,3)</f>
        <v>201</v>
      </c>
      <c r="Q453" s="7" t="str">
        <f>IF(AND(I453&gt;4500000,OR(D453="BANGALORE",D453="PUNE",D453="MUMBAI",D453="DELHI")),"CAT A",IF(AND(I453&gt;450000,OR(D453="GURUGRAM",D453="SURAT",D453="JAIPUR",D453="HYDERABAD",)),"CAT B","CAT C"))</f>
        <v>CAT A</v>
      </c>
      <c r="R453" s="7" t="str">
        <f>_xlfn.XLOOKUP('Indian Startups'!D480,Tier!A:A,Tier!B:B)</f>
        <v>Tier 1</v>
      </c>
    </row>
    <row r="454" spans="1:18" ht="14.4" x14ac:dyDescent="0.3">
      <c r="A454" s="8" t="s">
        <v>2850</v>
      </c>
      <c r="B454" s="9">
        <v>2017</v>
      </c>
      <c r="C454" s="8" t="str">
        <f>LEFT(B454,3)</f>
        <v>201</v>
      </c>
      <c r="D454" s="8" t="s">
        <v>44</v>
      </c>
      <c r="E454" s="8" t="s">
        <v>602</v>
      </c>
      <c r="F454" s="8" t="s">
        <v>2851</v>
      </c>
      <c r="G454" s="8" t="s">
        <v>2852</v>
      </c>
      <c r="H454" s="8" t="s">
        <v>2853</v>
      </c>
      <c r="I454" s="9">
        <v>7000000</v>
      </c>
      <c r="J454" s="8" t="s">
        <v>155</v>
      </c>
      <c r="K454" s="9">
        <v>9</v>
      </c>
      <c r="L454" s="10" t="str">
        <f>CONCATENATE(D454,"-",E454)</f>
        <v>Gurugram-Logistics &amp; Supply Chain</v>
      </c>
      <c r="M454" s="10" t="str">
        <f ca="1">IFERROR(_xludf.ifs(AND(I454&gt;45000000,OR(D454="Delhi",D454="Banglore",D454="Pune",D454="Mumbai")),"Cat A",AND(I454&gt;4500000,OR(D454="Gurugram",D454="Surat",D454="Jaipur",D454="Hyderabad")),"Cat B"),"Cat C")</f>
        <v>Cat C</v>
      </c>
      <c r="N454" s="10" t="e">
        <f t="array" aca="1" ref="N454" ca="1">_xludf.xlookup(D454,Tier!A:A,Tier!B:B)</f>
        <v>#NAME?</v>
      </c>
      <c r="O454" s="7" t="str">
        <f>CONCATENATE(D454," -",E454)</f>
        <v>Gurugram -Logistics &amp; Supply Chain</v>
      </c>
      <c r="P454" s="7" t="str">
        <f>LEFT(B454,3)</f>
        <v>201</v>
      </c>
      <c r="Q454" s="7" t="str">
        <f>IF(AND(I454&gt;4500000,OR(D454="BANGALORE",D454="PUNE",D454="MUMBAI",D454="DELHI")),"CAT A",IF(AND(I454&gt;450000,OR(D454="GURUGRAM",D454="SURAT",D454="JAIPUR",D454="HYDERABAD",)),"CAT B","CAT C"))</f>
        <v>CAT B</v>
      </c>
      <c r="R454" s="7" t="str">
        <f>_xlfn.XLOOKUP('Indian Startups'!D780,Tier!A:A,Tier!B:B)</f>
        <v>Tier 3</v>
      </c>
    </row>
    <row r="455" spans="1:18" ht="14.4" x14ac:dyDescent="0.3">
      <c r="A455" s="8" t="s">
        <v>2854</v>
      </c>
      <c r="B455" s="9">
        <v>2018</v>
      </c>
      <c r="C455" s="8" t="str">
        <f>LEFT(B455,3)</f>
        <v>201</v>
      </c>
      <c r="D455" s="8" t="s">
        <v>44</v>
      </c>
      <c r="E455" s="8" t="s">
        <v>300</v>
      </c>
      <c r="F455" s="8" t="s">
        <v>2855</v>
      </c>
      <c r="G455" s="8" t="s">
        <v>2856</v>
      </c>
      <c r="H455" s="8" t="s">
        <v>2857</v>
      </c>
      <c r="I455" s="9">
        <v>7000000</v>
      </c>
      <c r="J455" s="8"/>
      <c r="K455" s="9">
        <v>8</v>
      </c>
      <c r="L455" s="10" t="str">
        <f>CONCATENATE(D455,"-",E455)</f>
        <v>Gurugram-Retail</v>
      </c>
      <c r="M455" s="10" t="str">
        <f ca="1">IFERROR(_xludf.ifs(AND(I455&gt;45000000,OR(D455="Delhi",D455="Banglore",D455="Pune",D455="Mumbai")),"Cat A",AND(I455&gt;4500000,OR(D455="Gurugram",D455="Surat",D455="Jaipur",D455="Hyderabad")),"Cat B"),"Cat C")</f>
        <v>Cat C</v>
      </c>
      <c r="N455" s="10" t="e">
        <f t="array" aca="1" ref="N455" ca="1">_xludf.xlookup(D455,Tier!A:A,Tier!B:B)</f>
        <v>#NAME?</v>
      </c>
      <c r="O455" s="7" t="str">
        <f>CONCATENATE(D455," -",E455)</f>
        <v>Gurugram -Retail</v>
      </c>
      <c r="P455" s="7" t="str">
        <f>LEFT(B455,3)</f>
        <v>201</v>
      </c>
      <c r="Q455" s="7" t="str">
        <f>IF(AND(I455&gt;4500000,OR(D455="BANGALORE",D455="PUNE",D455="MUMBAI",D455="DELHI")),"CAT A",IF(AND(I455&gt;450000,OR(D455="GURUGRAM",D455="SURAT",D455="JAIPUR",D455="HYDERABAD",)),"CAT B","CAT C"))</f>
        <v>CAT B</v>
      </c>
      <c r="R455" s="7" t="str">
        <f>_xlfn.XLOOKUP('Indian Startups'!D781,Tier!A:A,Tier!B:B)</f>
        <v>Tier 2</v>
      </c>
    </row>
    <row r="456" spans="1:18" ht="14.4" x14ac:dyDescent="0.3">
      <c r="A456" s="8" t="s">
        <v>1832</v>
      </c>
      <c r="B456" s="9">
        <v>2016</v>
      </c>
      <c r="C456" s="8" t="str">
        <f>LEFT(B456,3)</f>
        <v>201</v>
      </c>
      <c r="D456" s="8" t="s">
        <v>19</v>
      </c>
      <c r="E456" s="8" t="s">
        <v>374</v>
      </c>
      <c r="F456" s="8" t="s">
        <v>1833</v>
      </c>
      <c r="G456" s="8" t="s">
        <v>1834</v>
      </c>
      <c r="H456" s="8" t="s">
        <v>1835</v>
      </c>
      <c r="I456" s="9">
        <v>6700000</v>
      </c>
      <c r="J456" s="8" t="s">
        <v>155</v>
      </c>
      <c r="K456" s="9">
        <v>8</v>
      </c>
      <c r="L456" s="10" t="str">
        <f>CONCATENATE(D456,"-",E456)</f>
        <v>Bangalore-Computer software</v>
      </c>
      <c r="M456" s="10" t="str">
        <f ca="1">IFERROR(_xludf.ifs(AND(I456&gt;45000000,OR(D456="Delhi",D456="Banglore",D456="Pune",D456="Mumbai")),"Cat A",AND(I456&gt;4500000,OR(D456="Gurugram",D456="Surat",D456="Jaipur",D456="Hyderabad")),"Cat B"),"Cat C")</f>
        <v>Cat C</v>
      </c>
      <c r="N456" s="10" t="e">
        <f t="array" aca="1" ref="N456" ca="1">_xludf.xlookup(D456,Tier!A:A,Tier!B:B)</f>
        <v>#NAME?</v>
      </c>
      <c r="O456" s="7" t="str">
        <f>CONCATENATE(D456," -",E456)</f>
        <v>Bangalore -Computer software</v>
      </c>
      <c r="P456" s="7" t="str">
        <f>LEFT(B456,3)</f>
        <v>201</v>
      </c>
      <c r="Q456" s="7" t="str">
        <f>IF(AND(I456&gt;4500000,OR(D456="BANGALORE",D456="PUNE",D456="MUMBAI",D456="DELHI")),"CAT A",IF(AND(I456&gt;450000,OR(D456="GURUGRAM",D456="SURAT",D456="JAIPUR",D456="HYDERABAD",)),"CAT B","CAT C"))</f>
        <v>CAT A</v>
      </c>
      <c r="R456" s="7" t="str">
        <f>_xlfn.XLOOKUP('Indian Startups'!D481,Tier!A:A,Tier!B:B)</f>
        <v>Tier 1</v>
      </c>
    </row>
    <row r="457" spans="1:18" ht="14.4" x14ac:dyDescent="0.3">
      <c r="A457" s="8" t="s">
        <v>1836</v>
      </c>
      <c r="B457" s="9">
        <v>2019</v>
      </c>
      <c r="C457" s="8" t="str">
        <f>LEFT(B457,3)</f>
        <v>201</v>
      </c>
      <c r="D457" s="8" t="s">
        <v>19</v>
      </c>
      <c r="E457" s="8" t="s">
        <v>1837</v>
      </c>
      <c r="F457" s="8" t="s">
        <v>1838</v>
      </c>
      <c r="G457" s="8" t="s">
        <v>1839</v>
      </c>
      <c r="H457" s="8" t="s">
        <v>1840</v>
      </c>
      <c r="I457" s="9">
        <v>6500000</v>
      </c>
      <c r="J457" s="8" t="s">
        <v>155</v>
      </c>
      <c r="K457" s="9">
        <v>12</v>
      </c>
      <c r="L457" s="10" t="str">
        <f>CONCATENATE(D457,"-",E457)</f>
        <v>Bangalore-Online Media</v>
      </c>
      <c r="M457" s="10" t="str">
        <f ca="1">IFERROR(_xludf.ifs(AND(I457&gt;45000000,OR(D457="Delhi",D457="Banglore",D457="Pune",D457="Mumbai")),"Cat A",AND(I457&gt;4500000,OR(D457="Gurugram",D457="Surat",D457="Jaipur",D457="Hyderabad")),"Cat B"),"Cat C")</f>
        <v>Cat C</v>
      </c>
      <c r="N457" s="10" t="e">
        <f t="array" aca="1" ref="N457" ca="1">_xludf.xlookup(D457,Tier!A:A,Tier!B:B)</f>
        <v>#NAME?</v>
      </c>
      <c r="O457" s="7" t="str">
        <f>CONCATENATE(D457," -",E457)</f>
        <v>Bangalore -Online Media</v>
      </c>
      <c r="P457" s="7" t="str">
        <f>LEFT(B457,3)</f>
        <v>201</v>
      </c>
      <c r="Q457" s="7" t="str">
        <f>IF(AND(I457&gt;4500000,OR(D457="BANGALORE",D457="PUNE",D457="MUMBAI",D457="DELHI")),"CAT A",IF(AND(I457&gt;450000,OR(D457="GURUGRAM",D457="SURAT",D457="JAIPUR",D457="HYDERABAD",)),"CAT B","CAT C"))</f>
        <v>CAT A</v>
      </c>
      <c r="R457" s="7" t="str">
        <f>_xlfn.XLOOKUP('Indian Startups'!D482,Tier!A:A,Tier!B:B)</f>
        <v>Tier 1</v>
      </c>
    </row>
    <row r="458" spans="1:18" ht="14.4" x14ac:dyDescent="0.3">
      <c r="A458" s="8" t="s">
        <v>1841</v>
      </c>
      <c r="B458" s="9">
        <v>2017</v>
      </c>
      <c r="C458" s="8" t="str">
        <f>LEFT(B458,3)</f>
        <v>201</v>
      </c>
      <c r="D458" s="8" t="s">
        <v>19</v>
      </c>
      <c r="E458" s="8" t="s">
        <v>50</v>
      </c>
      <c r="F458" s="8" t="s">
        <v>1842</v>
      </c>
      <c r="G458" s="8" t="s">
        <v>1843</v>
      </c>
      <c r="H458" s="8" t="s">
        <v>1844</v>
      </c>
      <c r="I458" s="9">
        <v>6500000</v>
      </c>
      <c r="J458" s="8" t="s">
        <v>155</v>
      </c>
      <c r="K458" s="9">
        <v>9</v>
      </c>
      <c r="L458" s="10" t="str">
        <f>CONCATENATE(D458,"-",E458)</f>
        <v>Bangalore-AgriTech</v>
      </c>
      <c r="M458" s="10" t="str">
        <f ca="1">IFERROR(_xludf.ifs(AND(I458&gt;45000000,OR(D458="Delhi",D458="Banglore",D458="Pune",D458="Mumbai")),"Cat A",AND(I458&gt;4500000,OR(D458="Gurugram",D458="Surat",D458="Jaipur",D458="Hyderabad")),"Cat B"),"Cat C")</f>
        <v>Cat C</v>
      </c>
      <c r="N458" s="10" t="e">
        <f t="array" aca="1" ref="N458" ca="1">_xludf.xlookup(D458,Tier!A:A,Tier!B:B)</f>
        <v>#NAME?</v>
      </c>
      <c r="O458" s="7" t="str">
        <f>CONCATENATE(D458," -",E458)</f>
        <v>Bangalore -AgriTech</v>
      </c>
      <c r="P458" s="7" t="str">
        <f>LEFT(B458,3)</f>
        <v>201</v>
      </c>
      <c r="Q458" s="7" t="str">
        <f>IF(AND(I458&gt;4500000,OR(D458="BANGALORE",D458="PUNE",D458="MUMBAI",D458="DELHI")),"CAT A",IF(AND(I458&gt;450000,OR(D458="GURUGRAM",D458="SURAT",D458="JAIPUR",D458="HYDERABAD",)),"CAT B","CAT C"))</f>
        <v>CAT A</v>
      </c>
      <c r="R458" s="7" t="str">
        <f>_xlfn.XLOOKUP('Indian Startups'!D483,Tier!A:A,Tier!B:B)</f>
        <v>Tier 1</v>
      </c>
    </row>
    <row r="459" spans="1:18" ht="14.4" x14ac:dyDescent="0.3">
      <c r="A459" s="8" t="s">
        <v>1845</v>
      </c>
      <c r="B459" s="9">
        <v>2015</v>
      </c>
      <c r="C459" s="8" t="str">
        <f>LEFT(B459,3)</f>
        <v>201</v>
      </c>
      <c r="D459" s="8" t="s">
        <v>19</v>
      </c>
      <c r="E459" s="8" t="s">
        <v>226</v>
      </c>
      <c r="F459" s="8" t="s">
        <v>1846</v>
      </c>
      <c r="G459" s="8" t="s">
        <v>1847</v>
      </c>
      <c r="H459" s="8" t="s">
        <v>1848</v>
      </c>
      <c r="I459" s="9">
        <v>6500000</v>
      </c>
      <c r="J459" s="8"/>
      <c r="K459" s="9">
        <v>6</v>
      </c>
      <c r="L459" s="10" t="str">
        <f>CONCATENATE(D459,"-",E459)</f>
        <v>Bangalore-Automotive</v>
      </c>
      <c r="M459" s="10" t="str">
        <f ca="1">IFERROR(_xludf.ifs(AND(I459&gt;45000000,OR(D459="Delhi",D459="Banglore",D459="Pune",D459="Mumbai")),"Cat A",AND(I459&gt;4500000,OR(D459="Gurugram",D459="Surat",D459="Jaipur",D459="Hyderabad")),"Cat B"),"Cat C")</f>
        <v>Cat C</v>
      </c>
      <c r="N459" s="10" t="e">
        <f t="array" aca="1" ref="N459" ca="1">_xludf.xlookup(D459,Tier!A:A,Tier!B:B)</f>
        <v>#NAME?</v>
      </c>
      <c r="O459" s="7" t="str">
        <f>CONCATENATE(D459," -",E459)</f>
        <v>Bangalore -Automotive</v>
      </c>
      <c r="P459" s="7" t="str">
        <f>LEFT(B459,3)</f>
        <v>201</v>
      </c>
      <c r="Q459" s="7" t="str">
        <f>IF(AND(I459&gt;4500000,OR(D459="BANGALORE",D459="PUNE",D459="MUMBAI",D459="DELHI")),"CAT A",IF(AND(I459&gt;450000,OR(D459="GURUGRAM",D459="SURAT",D459="JAIPUR",D459="HYDERABAD",)),"CAT B","CAT C"))</f>
        <v>CAT A</v>
      </c>
      <c r="R459" s="7" t="str">
        <f>_xlfn.XLOOKUP('Indian Startups'!D484,Tier!A:A,Tier!B:B)</f>
        <v>Tier 1</v>
      </c>
    </row>
    <row r="460" spans="1:18" ht="14.4" x14ac:dyDescent="0.3">
      <c r="A460" s="8" t="s">
        <v>1849</v>
      </c>
      <c r="B460" s="9">
        <v>2019</v>
      </c>
      <c r="C460" s="8" t="str">
        <f>LEFT(B460,3)</f>
        <v>201</v>
      </c>
      <c r="D460" s="8" t="s">
        <v>19</v>
      </c>
      <c r="E460" s="8" t="s">
        <v>45</v>
      </c>
      <c r="F460" s="8" t="s">
        <v>1850</v>
      </c>
      <c r="G460" s="8" t="s">
        <v>1851</v>
      </c>
      <c r="H460" s="8" t="s">
        <v>1852</v>
      </c>
      <c r="I460" s="9">
        <v>6300000</v>
      </c>
      <c r="J460" s="8" t="s">
        <v>155</v>
      </c>
      <c r="K460" s="9">
        <v>9</v>
      </c>
      <c r="L460" s="10" t="str">
        <f>CONCATENATE(D460,"-",E460)</f>
        <v>Bangalore-Health, Wellness &amp; Fitness</v>
      </c>
      <c r="M460" s="10" t="str">
        <f ca="1">IFERROR(_xludf.ifs(AND(I460&gt;45000000,OR(D460="Delhi",D460="Banglore",D460="Pune",D460="Mumbai")),"Cat A",AND(I460&gt;4500000,OR(D460="Gurugram",D460="Surat",D460="Jaipur",D460="Hyderabad")),"Cat B"),"Cat C")</f>
        <v>Cat C</v>
      </c>
      <c r="N460" s="10" t="e">
        <f t="array" aca="1" ref="N460" ca="1">_xludf.xlookup(D460,Tier!A:A,Tier!B:B)</f>
        <v>#NAME?</v>
      </c>
      <c r="O460" s="7" t="str">
        <f>CONCATENATE(D460," -",E460)</f>
        <v>Bangalore -Health, Wellness &amp; Fitness</v>
      </c>
      <c r="P460" s="7" t="str">
        <f>LEFT(B460,3)</f>
        <v>201</v>
      </c>
      <c r="Q460" s="7" t="str">
        <f>IF(AND(I460&gt;4500000,OR(D460="BANGALORE",D460="PUNE",D460="MUMBAI",D460="DELHI")),"CAT A",IF(AND(I460&gt;450000,OR(D460="GURUGRAM",D460="SURAT",D460="JAIPUR",D460="HYDERABAD",)),"CAT B","CAT C"))</f>
        <v>CAT A</v>
      </c>
      <c r="R460" s="7" t="str">
        <f>_xlfn.XLOOKUP('Indian Startups'!D485,Tier!A:A,Tier!B:B)</f>
        <v>Tier 1</v>
      </c>
    </row>
    <row r="461" spans="1:18" ht="14.4" x14ac:dyDescent="0.3">
      <c r="A461" s="8" t="s">
        <v>1853</v>
      </c>
      <c r="B461" s="9">
        <v>2019</v>
      </c>
      <c r="C461" s="8" t="str">
        <f>LEFT(B461,3)</f>
        <v>201</v>
      </c>
      <c r="D461" s="8" t="s">
        <v>12</v>
      </c>
      <c r="E461" s="8" t="s">
        <v>69</v>
      </c>
      <c r="F461" s="8" t="s">
        <v>1854</v>
      </c>
      <c r="G461" s="8" t="s">
        <v>1855</v>
      </c>
      <c r="H461" s="8" t="s">
        <v>1856</v>
      </c>
      <c r="I461" s="9">
        <v>6200000</v>
      </c>
      <c r="J461" s="8" t="s">
        <v>17</v>
      </c>
      <c r="K461" s="9">
        <v>9</v>
      </c>
      <c r="L461" s="10" t="str">
        <f>CONCATENATE(D461,"-",E461)</f>
        <v>Mumbai-Information Technology &amp; Services</v>
      </c>
      <c r="M461" s="10" t="str">
        <f ca="1">IFERROR(_xludf.ifs(AND(I461&gt;45000000,OR(D461="Delhi",D461="Banglore",D461="Pune",D461="Mumbai")),"Cat A",AND(I461&gt;4500000,OR(D461="Gurugram",D461="Surat",D461="Jaipur",D461="Hyderabad")),"Cat B"),"Cat C")</f>
        <v>Cat C</v>
      </c>
      <c r="N461" s="10" t="e">
        <f t="array" aca="1" ref="N461" ca="1">_xludf.xlookup(D461,Tier!A:A,Tier!B:B)</f>
        <v>#NAME?</v>
      </c>
      <c r="O461" s="7" t="str">
        <f>CONCATENATE(D461," -",E461)</f>
        <v>Mumbai -Information Technology &amp; Services</v>
      </c>
      <c r="P461" s="7" t="str">
        <f>LEFT(B461,3)</f>
        <v>201</v>
      </c>
      <c r="Q461" s="7" t="str">
        <f>IF(AND(I461&gt;4500000,OR(D461="BANGALORE",D461="PUNE",D461="MUMBAI",D461="DELHI")),"CAT A",IF(AND(I461&gt;450000,OR(D461="GURUGRAM",D461="SURAT",D461="JAIPUR",D461="HYDERABAD",)),"CAT B","CAT C"))</f>
        <v>CAT A</v>
      </c>
      <c r="R461" s="7" t="str">
        <f>_xlfn.XLOOKUP('Indian Startups'!D486,Tier!A:A,Tier!B:B)</f>
        <v>Tier 1</v>
      </c>
    </row>
    <row r="462" spans="1:18" ht="14.4" x14ac:dyDescent="0.3">
      <c r="A462" s="8" t="s">
        <v>1857</v>
      </c>
      <c r="B462" s="9">
        <v>2016</v>
      </c>
      <c r="C462" s="8" t="str">
        <f>LEFT(B462,3)</f>
        <v>201</v>
      </c>
      <c r="D462" s="8" t="s">
        <v>12</v>
      </c>
      <c r="E462" s="8" t="s">
        <v>93</v>
      </c>
      <c r="F462" s="8" t="s">
        <v>1858</v>
      </c>
      <c r="G462" s="8" t="s">
        <v>1859</v>
      </c>
      <c r="H462" s="8" t="s">
        <v>160</v>
      </c>
      <c r="I462" s="9">
        <v>6000000</v>
      </c>
      <c r="J462" s="8" t="s">
        <v>155</v>
      </c>
      <c r="K462" s="9">
        <v>10</v>
      </c>
      <c r="L462" s="10" t="str">
        <f>CONCATENATE(D462,"-",E462)</f>
        <v>Mumbai-Food &amp; Beverages</v>
      </c>
      <c r="M462" s="10" t="str">
        <f ca="1">IFERROR(_xludf.ifs(AND(I462&gt;45000000,OR(D462="Delhi",D462="Banglore",D462="Pune",D462="Mumbai")),"Cat A",AND(I462&gt;4500000,OR(D462="Gurugram",D462="Surat",D462="Jaipur",D462="Hyderabad")),"Cat B"),"Cat C")</f>
        <v>Cat C</v>
      </c>
      <c r="N462" s="10" t="e">
        <f t="array" aca="1" ref="N462" ca="1">_xludf.xlookup(D462,Tier!A:A,Tier!B:B)</f>
        <v>#NAME?</v>
      </c>
      <c r="O462" s="7" t="str">
        <f>CONCATENATE(D462," -",E462)</f>
        <v>Mumbai -Food &amp; Beverages</v>
      </c>
      <c r="P462" s="7" t="str">
        <f>LEFT(B462,3)</f>
        <v>201</v>
      </c>
      <c r="Q462" s="7" t="str">
        <f>IF(AND(I462&gt;4500000,OR(D462="BANGALORE",D462="PUNE",D462="MUMBAI",D462="DELHI")),"CAT A",IF(AND(I462&gt;450000,OR(D462="GURUGRAM",D462="SURAT",D462="JAIPUR",D462="HYDERABAD",)),"CAT B","CAT C"))</f>
        <v>CAT A</v>
      </c>
      <c r="R462" s="7" t="str">
        <f>_xlfn.XLOOKUP('Indian Startups'!D487,Tier!A:A,Tier!B:B)</f>
        <v>Tier 1</v>
      </c>
    </row>
    <row r="463" spans="1:18" ht="14.4" x14ac:dyDescent="0.3">
      <c r="A463" s="8" t="s">
        <v>1860</v>
      </c>
      <c r="B463" s="9">
        <v>2016</v>
      </c>
      <c r="C463" s="8" t="str">
        <f>LEFT(B463,3)</f>
        <v>201</v>
      </c>
      <c r="D463" s="8" t="s">
        <v>19</v>
      </c>
      <c r="E463" s="8" t="s">
        <v>1861</v>
      </c>
      <c r="F463" s="8" t="s">
        <v>1862</v>
      </c>
      <c r="G463" s="8" t="s">
        <v>1863</v>
      </c>
      <c r="H463" s="8" t="s">
        <v>1864</v>
      </c>
      <c r="I463" s="9">
        <v>6000000</v>
      </c>
      <c r="J463" s="8" t="s">
        <v>114</v>
      </c>
      <c r="K463" s="9">
        <v>10</v>
      </c>
      <c r="L463" s="10" t="str">
        <f>CONCATENATE(D463,"-",E463)</f>
        <v>Bangalore-Femtech</v>
      </c>
      <c r="M463" s="10" t="str">
        <f ca="1">IFERROR(_xludf.ifs(AND(I463&gt;45000000,OR(D463="Delhi",D463="Banglore",D463="Pune",D463="Mumbai")),"Cat A",AND(I463&gt;4500000,OR(D463="Gurugram",D463="Surat",D463="Jaipur",D463="Hyderabad")),"Cat B"),"Cat C")</f>
        <v>Cat C</v>
      </c>
      <c r="N463" s="10" t="e">
        <f t="array" aca="1" ref="N463" ca="1">_xludf.xlookup(D463,Tier!A:A,Tier!B:B)</f>
        <v>#NAME?</v>
      </c>
      <c r="O463" s="7" t="str">
        <f>CONCATENATE(D463," -",E463)</f>
        <v>Bangalore -Femtech</v>
      </c>
      <c r="P463" s="7" t="str">
        <f>LEFT(B463,3)</f>
        <v>201</v>
      </c>
      <c r="Q463" s="7" t="str">
        <f>IF(AND(I463&gt;4500000,OR(D463="BANGALORE",D463="PUNE",D463="MUMBAI",D463="DELHI")),"CAT A",IF(AND(I463&gt;450000,OR(D463="GURUGRAM",D463="SURAT",D463="JAIPUR",D463="HYDERABAD",)),"CAT B","CAT C"))</f>
        <v>CAT A</v>
      </c>
      <c r="R463" s="7" t="str">
        <f>_xlfn.XLOOKUP('Indian Startups'!D488,Tier!A:A,Tier!B:B)</f>
        <v>Tier 1</v>
      </c>
    </row>
    <row r="464" spans="1:18" ht="14.4" x14ac:dyDescent="0.3">
      <c r="A464" s="8" t="s">
        <v>1865</v>
      </c>
      <c r="B464" s="9">
        <v>2018</v>
      </c>
      <c r="C464" s="8" t="str">
        <f>LEFT(B464,3)</f>
        <v>201</v>
      </c>
      <c r="D464" s="8" t="s">
        <v>12</v>
      </c>
      <c r="E464" s="8" t="s">
        <v>38</v>
      </c>
      <c r="F464" s="8" t="s">
        <v>1866</v>
      </c>
      <c r="G464" s="8" t="s">
        <v>1867</v>
      </c>
      <c r="H464" s="8" t="s">
        <v>1868</v>
      </c>
      <c r="I464" s="9">
        <v>6000000</v>
      </c>
      <c r="J464" s="8"/>
      <c r="K464" s="9">
        <v>8</v>
      </c>
      <c r="L464" s="10" t="str">
        <f>CONCATENATE(D464,"-",E464)</f>
        <v>Mumbai-FinTech</v>
      </c>
      <c r="M464" s="10" t="str">
        <f ca="1">IFERROR(_xludf.ifs(AND(I464&gt;45000000,OR(D464="Delhi",D464="Banglore",D464="Pune",D464="Mumbai")),"Cat A",AND(I464&gt;4500000,OR(D464="Gurugram",D464="Surat",D464="Jaipur",D464="Hyderabad")),"Cat B"),"Cat C")</f>
        <v>Cat C</v>
      </c>
      <c r="N464" s="10" t="e">
        <f t="array" aca="1" ref="N464" ca="1">_xludf.xlookup(D464,Tier!A:A,Tier!B:B)</f>
        <v>#NAME?</v>
      </c>
      <c r="O464" s="7" t="str">
        <f>CONCATENATE(D464," -",E464)</f>
        <v>Mumbai -FinTech</v>
      </c>
      <c r="P464" s="7" t="str">
        <f>LEFT(B464,3)</f>
        <v>201</v>
      </c>
      <c r="Q464" s="7" t="str">
        <f>IF(AND(I464&gt;4500000,OR(D464="BANGALORE",D464="PUNE",D464="MUMBAI",D464="DELHI")),"CAT A",IF(AND(I464&gt;450000,OR(D464="GURUGRAM",D464="SURAT",D464="JAIPUR",D464="HYDERABAD",)),"CAT B","CAT C"))</f>
        <v>CAT A</v>
      </c>
      <c r="R464" s="7" t="str">
        <f>_xlfn.XLOOKUP('Indian Startups'!D489,Tier!A:A,Tier!B:B)</f>
        <v>Tier 2</v>
      </c>
    </row>
    <row r="465" spans="1:18" ht="14.4" x14ac:dyDescent="0.3">
      <c r="A465" s="8" t="s">
        <v>1869</v>
      </c>
      <c r="B465" s="9">
        <v>2019</v>
      </c>
      <c r="C465" s="8" t="str">
        <f>LEFT(B465,3)</f>
        <v>201</v>
      </c>
      <c r="D465" s="8" t="s">
        <v>19</v>
      </c>
      <c r="E465" s="8" t="s">
        <v>1870</v>
      </c>
      <c r="F465" s="8" t="s">
        <v>1871</v>
      </c>
      <c r="G465" s="8" t="s">
        <v>1872</v>
      </c>
      <c r="H465" s="8" t="s">
        <v>1873</v>
      </c>
      <c r="I465" s="9">
        <v>6000000</v>
      </c>
      <c r="J465" s="8" t="s">
        <v>155</v>
      </c>
      <c r="K465" s="9">
        <v>7</v>
      </c>
      <c r="L465" s="10" t="str">
        <f>CONCATENATE(D465,"-",E465)</f>
        <v>Bangalore-Real Estate</v>
      </c>
      <c r="M465" s="10" t="str">
        <f ca="1">IFERROR(_xludf.ifs(AND(I465&gt;45000000,OR(D465="Delhi",D465="Banglore",D465="Pune",D465="Mumbai")),"Cat A",AND(I465&gt;4500000,OR(D465="Gurugram",D465="Surat",D465="Jaipur",D465="Hyderabad")),"Cat B"),"Cat C")</f>
        <v>Cat C</v>
      </c>
      <c r="N465" s="10" t="e">
        <f t="array" aca="1" ref="N465" ca="1">_xludf.xlookup(D465,Tier!A:A,Tier!B:B)</f>
        <v>#NAME?</v>
      </c>
      <c r="O465" s="7" t="str">
        <f>CONCATENATE(D465," -",E465)</f>
        <v>Bangalore -Real Estate</v>
      </c>
      <c r="P465" s="7" t="str">
        <f>LEFT(B465,3)</f>
        <v>201</v>
      </c>
      <c r="Q465" s="7" t="str">
        <f>IF(AND(I465&gt;4500000,OR(D465="BANGALORE",D465="PUNE",D465="MUMBAI",D465="DELHI")),"CAT A",IF(AND(I465&gt;450000,OR(D465="GURUGRAM",D465="SURAT",D465="JAIPUR",D465="HYDERABAD",)),"CAT B","CAT C"))</f>
        <v>CAT A</v>
      </c>
      <c r="R465" s="7" t="str">
        <f>_xlfn.XLOOKUP('Indian Startups'!D490,Tier!A:A,Tier!B:B)</f>
        <v>Tier 2</v>
      </c>
    </row>
    <row r="466" spans="1:18" ht="14.4" x14ac:dyDescent="0.3">
      <c r="A466" s="8" t="s">
        <v>1874</v>
      </c>
      <c r="B466" s="9">
        <v>2019</v>
      </c>
      <c r="C466" s="8" t="str">
        <f>LEFT(B466,3)</f>
        <v>201</v>
      </c>
      <c r="D466" s="8" t="s">
        <v>12</v>
      </c>
      <c r="E466" s="8" t="s">
        <v>93</v>
      </c>
      <c r="F466" s="8" t="s">
        <v>1875</v>
      </c>
      <c r="G466" s="8" t="s">
        <v>1876</v>
      </c>
      <c r="H466" s="8" t="s">
        <v>1877</v>
      </c>
      <c r="I466" s="9">
        <v>6000000</v>
      </c>
      <c r="J466" s="8" t="s">
        <v>155</v>
      </c>
      <c r="K466" s="9">
        <v>7</v>
      </c>
      <c r="L466" s="10" t="str">
        <f>CONCATENATE(D466,"-",E466)</f>
        <v>Mumbai-Food &amp; Beverages</v>
      </c>
      <c r="M466" s="10" t="str">
        <f ca="1">IFERROR(_xludf.ifs(AND(I466&gt;45000000,OR(D466="Delhi",D466="Banglore",D466="Pune",D466="Mumbai")),"Cat A",AND(I466&gt;4500000,OR(D466="Gurugram",D466="Surat",D466="Jaipur",D466="Hyderabad")),"Cat B"),"Cat C")</f>
        <v>Cat C</v>
      </c>
      <c r="N466" s="10" t="e">
        <f t="array" aca="1" ref="N466" ca="1">_xludf.xlookup(D466,Tier!A:A,Tier!B:B)</f>
        <v>#NAME?</v>
      </c>
      <c r="O466" s="7" t="str">
        <f>CONCATENATE(D466," -",E466)</f>
        <v>Mumbai -Food &amp; Beverages</v>
      </c>
      <c r="P466" s="7" t="str">
        <f>LEFT(B466,3)</f>
        <v>201</v>
      </c>
      <c r="Q466" s="7" t="str">
        <f>IF(AND(I466&gt;4500000,OR(D466="BANGALORE",D466="PUNE",D466="MUMBAI",D466="DELHI")),"CAT A",IF(AND(I466&gt;450000,OR(D466="GURUGRAM",D466="SURAT",D466="JAIPUR",D466="HYDERABAD",)),"CAT B","CAT C"))</f>
        <v>CAT A</v>
      </c>
      <c r="R466" s="7" t="str">
        <f>_xlfn.XLOOKUP('Indian Startups'!D491,Tier!A:A,Tier!B:B)</f>
        <v>Tier 3</v>
      </c>
    </row>
    <row r="467" spans="1:18" ht="14.4" x14ac:dyDescent="0.3">
      <c r="A467" s="8" t="s">
        <v>1878</v>
      </c>
      <c r="B467" s="9">
        <v>2016</v>
      </c>
      <c r="C467" s="8" t="str">
        <f>LEFT(B467,3)</f>
        <v>201</v>
      </c>
      <c r="D467" s="8" t="s">
        <v>12</v>
      </c>
      <c r="E467" s="8" t="s">
        <v>115</v>
      </c>
      <c r="F467" s="8" t="s">
        <v>1879</v>
      </c>
      <c r="G467" s="8" t="s">
        <v>1880</v>
      </c>
      <c r="H467" s="8" t="s">
        <v>1604</v>
      </c>
      <c r="I467" s="9">
        <v>6000000</v>
      </c>
      <c r="J467" s="8" t="s">
        <v>155</v>
      </c>
      <c r="K467" s="9">
        <v>6</v>
      </c>
      <c r="L467" s="10" t="str">
        <f>CONCATENATE(D467,"-",E467)</f>
        <v>Mumbai-EdTech</v>
      </c>
      <c r="M467" s="10" t="str">
        <f ca="1">IFERROR(_xludf.ifs(AND(I467&gt;45000000,OR(D467="Delhi",D467="Banglore",D467="Pune",D467="Mumbai")),"Cat A",AND(I467&gt;4500000,OR(D467="Gurugram",D467="Surat",D467="Jaipur",D467="Hyderabad")),"Cat B"),"Cat C")</f>
        <v>Cat C</v>
      </c>
      <c r="N467" s="10" t="e">
        <f t="array" aca="1" ref="N467" ca="1">_xludf.xlookup(D467,Tier!A:A,Tier!B:B)</f>
        <v>#NAME?</v>
      </c>
      <c r="O467" s="7" t="str">
        <f>CONCATENATE(D467," -",E467)</f>
        <v>Mumbai -EdTech</v>
      </c>
      <c r="P467" s="7" t="str">
        <f>LEFT(B467,3)</f>
        <v>201</v>
      </c>
      <c r="Q467" s="7" t="str">
        <f>IF(AND(I467&gt;4500000,OR(D467="BANGALORE",D467="PUNE",D467="MUMBAI",D467="DELHI")),"CAT A",IF(AND(I467&gt;450000,OR(D467="GURUGRAM",D467="SURAT",D467="JAIPUR",D467="HYDERABAD",)),"CAT B","CAT C"))</f>
        <v>CAT A</v>
      </c>
      <c r="R467" s="7" t="str">
        <f>_xlfn.XLOOKUP('Indian Startups'!D493,Tier!A:A,Tier!B:B)</f>
        <v>Tier 1</v>
      </c>
    </row>
    <row r="468" spans="1:18" ht="14.4" x14ac:dyDescent="0.3">
      <c r="A468" s="8" t="s">
        <v>2858</v>
      </c>
      <c r="B468" s="9">
        <v>2019</v>
      </c>
      <c r="C468" s="8" t="str">
        <f>LEFT(B468,3)</f>
        <v>201</v>
      </c>
      <c r="D468" s="8" t="s">
        <v>44</v>
      </c>
      <c r="E468" s="8" t="s">
        <v>45</v>
      </c>
      <c r="F468" s="8" t="s">
        <v>2859</v>
      </c>
      <c r="G468" s="8" t="s">
        <v>2860</v>
      </c>
      <c r="H468" s="8" t="s">
        <v>2861</v>
      </c>
      <c r="I468" s="9">
        <v>6000000</v>
      </c>
      <c r="J468" s="8" t="s">
        <v>17</v>
      </c>
      <c r="K468" s="9">
        <v>11</v>
      </c>
      <c r="L468" s="10" t="str">
        <f>CONCATENATE(D468,"-",E468)</f>
        <v>Gurugram-Health, Wellness &amp; Fitness</v>
      </c>
      <c r="M468" s="10" t="str">
        <f ca="1">IFERROR(_xludf.ifs(AND(I468&gt;45000000,OR(D468="Delhi",D468="Banglore",D468="Pune",D468="Mumbai")),"Cat A",AND(I468&gt;4500000,OR(D468="Gurugram",D468="Surat",D468="Jaipur",D468="Hyderabad")),"Cat B"),"Cat C")</f>
        <v>Cat C</v>
      </c>
      <c r="N468" s="10" t="e">
        <f t="array" aca="1" ref="N468" ca="1">_xludf.xlookup(D468,Tier!A:A,Tier!B:B)</f>
        <v>#NAME?</v>
      </c>
      <c r="O468" s="7" t="str">
        <f>CONCATENATE(D468," -",E468)</f>
        <v>Gurugram -Health, Wellness &amp; Fitness</v>
      </c>
      <c r="P468" s="7" t="str">
        <f>LEFT(B468,3)</f>
        <v>201</v>
      </c>
      <c r="Q468" s="7" t="str">
        <f>IF(AND(I468&gt;4500000,OR(D468="BANGALORE",D468="PUNE",D468="MUMBAI",D468="DELHI")),"CAT A",IF(AND(I468&gt;450000,OR(D468="GURUGRAM",D468="SURAT",D468="JAIPUR",D468="HYDERABAD",)),"CAT B","CAT C"))</f>
        <v>CAT B</v>
      </c>
      <c r="R468" s="7" t="str">
        <f>_xlfn.XLOOKUP('Indian Startups'!D782,Tier!A:A,Tier!B:B)</f>
        <v>Tier 2</v>
      </c>
    </row>
    <row r="469" spans="1:18" ht="14.4" x14ac:dyDescent="0.3">
      <c r="A469" s="8" t="s">
        <v>2862</v>
      </c>
      <c r="B469" s="9">
        <v>2017</v>
      </c>
      <c r="C469" s="8" t="str">
        <f>LEFT(B469,3)</f>
        <v>201</v>
      </c>
      <c r="D469" s="8" t="s">
        <v>44</v>
      </c>
      <c r="E469" s="8" t="s">
        <v>69</v>
      </c>
      <c r="F469" s="8" t="s">
        <v>2863</v>
      </c>
      <c r="G469" s="8" t="s">
        <v>2864</v>
      </c>
      <c r="H469" s="8" t="s">
        <v>2865</v>
      </c>
      <c r="I469" s="9">
        <v>6000000</v>
      </c>
      <c r="J469" s="8" t="s">
        <v>155</v>
      </c>
      <c r="K469" s="9">
        <v>10</v>
      </c>
      <c r="L469" s="10" t="str">
        <f>CONCATENATE(D469,"-",E469)</f>
        <v>Gurugram-Information Technology &amp; Services</v>
      </c>
      <c r="M469" s="10" t="str">
        <f ca="1">IFERROR(_xludf.ifs(AND(I469&gt;45000000,OR(D469="Delhi",D469="Banglore",D469="Pune",D469="Mumbai")),"Cat A",AND(I469&gt;4500000,OR(D469="Gurugram",D469="Surat",D469="Jaipur",D469="Hyderabad")),"Cat B"),"Cat C")</f>
        <v>Cat C</v>
      </c>
      <c r="N469" s="10" t="e">
        <f t="array" aca="1" ref="N469" ca="1">_xludf.xlookup(D469,Tier!A:A,Tier!B:B)</f>
        <v>#NAME?</v>
      </c>
      <c r="O469" s="7" t="str">
        <f>CONCATENATE(D469," -",E469)</f>
        <v>Gurugram -Information Technology &amp; Services</v>
      </c>
      <c r="P469" s="7" t="str">
        <f>LEFT(B469,3)</f>
        <v>201</v>
      </c>
      <c r="Q469" s="7" t="str">
        <f>IF(AND(I469&gt;4500000,OR(D469="BANGALORE",D469="PUNE",D469="MUMBAI",D469="DELHI")),"CAT A",IF(AND(I469&gt;450000,OR(D469="GURUGRAM",D469="SURAT",D469="JAIPUR",D469="HYDERABAD",)),"CAT B","CAT C"))</f>
        <v>CAT B</v>
      </c>
      <c r="R469" s="7" t="str">
        <f>_xlfn.XLOOKUP('Indian Startups'!D783,Tier!A:A,Tier!B:B)</f>
        <v>Tier 2</v>
      </c>
    </row>
    <row r="470" spans="1:18" ht="14.4" x14ac:dyDescent="0.3">
      <c r="A470" s="8" t="s">
        <v>2866</v>
      </c>
      <c r="B470" s="9">
        <v>2015</v>
      </c>
      <c r="C470" s="8" t="str">
        <f>LEFT(B470,3)</f>
        <v>201</v>
      </c>
      <c r="D470" s="8" t="s">
        <v>44</v>
      </c>
      <c r="E470" s="8" t="s">
        <v>169</v>
      </c>
      <c r="F470" s="8" t="s">
        <v>2867</v>
      </c>
      <c r="G470" s="8" t="s">
        <v>2868</v>
      </c>
      <c r="H470" s="8" t="s">
        <v>2288</v>
      </c>
      <c r="I470" s="9">
        <v>6000000</v>
      </c>
      <c r="J470" s="8" t="s">
        <v>155</v>
      </c>
      <c r="K470" s="9">
        <v>8</v>
      </c>
      <c r="L470" s="10" t="str">
        <f>CONCATENATE(D470,"-",E470)</f>
        <v>Gurugram-Consumer Goods</v>
      </c>
      <c r="M470" s="10" t="str">
        <f ca="1">IFERROR(_xludf.ifs(AND(I470&gt;45000000,OR(D470="Delhi",D470="Banglore",D470="Pune",D470="Mumbai")),"Cat A",AND(I470&gt;4500000,OR(D470="Gurugram",D470="Surat",D470="Jaipur",D470="Hyderabad")),"Cat B"),"Cat C")</f>
        <v>Cat C</v>
      </c>
      <c r="N470" s="10" t="e">
        <f t="array" aca="1" ref="N470" ca="1">_xludf.xlookup(D470,Tier!A:A,Tier!B:B)</f>
        <v>#NAME?</v>
      </c>
      <c r="O470" s="7" t="str">
        <f>CONCATENATE(D470," -",E470)</f>
        <v>Gurugram -Consumer Goods</v>
      </c>
      <c r="P470" s="7" t="str">
        <f>LEFT(B470,3)</f>
        <v>201</v>
      </c>
      <c r="Q470" s="7" t="str">
        <f>IF(AND(I470&gt;4500000,OR(D470="BANGALORE",D470="PUNE",D470="MUMBAI",D470="DELHI")),"CAT A",IF(AND(I470&gt;450000,OR(D470="GURUGRAM",D470="SURAT",D470="JAIPUR",D470="HYDERABAD",)),"CAT B","CAT C"))</f>
        <v>CAT B</v>
      </c>
      <c r="R470" s="7" t="str">
        <f>_xlfn.XLOOKUP('Indian Startups'!D784,Tier!A:A,Tier!B:B)</f>
        <v>Tier 2</v>
      </c>
    </row>
    <row r="471" spans="1:18" ht="14.4" x14ac:dyDescent="0.3">
      <c r="A471" s="8" t="s">
        <v>1881</v>
      </c>
      <c r="B471" s="9">
        <v>2018</v>
      </c>
      <c r="C471" s="8" t="str">
        <f>LEFT(B471,3)</f>
        <v>201</v>
      </c>
      <c r="D471" s="8" t="s">
        <v>19</v>
      </c>
      <c r="E471" s="8" t="s">
        <v>1882</v>
      </c>
      <c r="F471" s="8" t="s">
        <v>1883</v>
      </c>
      <c r="G471" s="8" t="s">
        <v>1884</v>
      </c>
      <c r="H471" s="8" t="s">
        <v>1885</v>
      </c>
      <c r="I471" s="9">
        <v>5700000</v>
      </c>
      <c r="J471" s="8" t="s">
        <v>155</v>
      </c>
      <c r="K471" s="9">
        <v>10</v>
      </c>
      <c r="L471" s="10" t="str">
        <f>CONCATENATE(D471,"-",E471)</f>
        <v>Bangalore-Information Services</v>
      </c>
      <c r="M471" s="10" t="str">
        <f ca="1">IFERROR(_xludf.ifs(AND(I471&gt;45000000,OR(D471="Delhi",D471="Banglore",D471="Pune",D471="Mumbai")),"Cat A",AND(I471&gt;4500000,OR(D471="Gurugram",D471="Surat",D471="Jaipur",D471="Hyderabad")),"Cat B"),"Cat C")</f>
        <v>Cat C</v>
      </c>
      <c r="N471" s="10" t="e">
        <f t="array" aca="1" ref="N471" ca="1">_xludf.xlookup(D471,Tier!A:A,Tier!B:B)</f>
        <v>#NAME?</v>
      </c>
      <c r="O471" s="7" t="str">
        <f>CONCATENATE(D471," -",E471)</f>
        <v>Bangalore -Information Services</v>
      </c>
      <c r="P471" s="7" t="str">
        <f>LEFT(B471,3)</f>
        <v>201</v>
      </c>
      <c r="Q471" s="7" t="str">
        <f>IF(AND(I471&gt;4500000,OR(D471="BANGALORE",D471="PUNE",D471="MUMBAI",D471="DELHI")),"CAT A",IF(AND(I471&gt;450000,OR(D471="GURUGRAM",D471="SURAT",D471="JAIPUR",D471="HYDERABAD",)),"CAT B","CAT C"))</f>
        <v>CAT A</v>
      </c>
      <c r="R471" s="7" t="str">
        <f>_xlfn.XLOOKUP('Indian Startups'!D494,Tier!A:A,Tier!B:B)</f>
        <v>Tier 1</v>
      </c>
    </row>
    <row r="472" spans="1:18" ht="14.4" x14ac:dyDescent="0.3">
      <c r="A472" s="8" t="s">
        <v>1886</v>
      </c>
      <c r="B472" s="9">
        <v>2017</v>
      </c>
      <c r="C472" s="8" t="str">
        <f>LEFT(B472,3)</f>
        <v>201</v>
      </c>
      <c r="D472" s="8" t="s">
        <v>12</v>
      </c>
      <c r="E472" s="8" t="s">
        <v>81</v>
      </c>
      <c r="F472" s="8" t="s">
        <v>1887</v>
      </c>
      <c r="G472" s="8" t="s">
        <v>1888</v>
      </c>
      <c r="H472" s="8" t="s">
        <v>1889</v>
      </c>
      <c r="I472" s="9">
        <v>5500000</v>
      </c>
      <c r="J472" s="8" t="s">
        <v>17</v>
      </c>
      <c r="K472" s="9">
        <v>10</v>
      </c>
      <c r="L472" s="10" t="str">
        <f>CONCATENATE(D472,"-",E472)</f>
        <v>Mumbai-Financial Services</v>
      </c>
      <c r="M472" s="10" t="str">
        <f ca="1">IFERROR(_xludf.ifs(AND(I472&gt;45000000,OR(D472="Delhi",D472="Banglore",D472="Pune",D472="Mumbai")),"Cat A",AND(I472&gt;4500000,OR(D472="Gurugram",D472="Surat",D472="Jaipur",D472="Hyderabad")),"Cat B"),"Cat C")</f>
        <v>Cat C</v>
      </c>
      <c r="N472" s="10" t="e">
        <f t="array" aca="1" ref="N472" ca="1">_xludf.xlookup(D472,Tier!A:A,Tier!B:B)</f>
        <v>#NAME?</v>
      </c>
      <c r="O472" s="7" t="str">
        <f>CONCATENATE(D472," -",E472)</f>
        <v>Mumbai -Financial Services</v>
      </c>
      <c r="P472" s="7" t="str">
        <f>LEFT(B472,3)</f>
        <v>201</v>
      </c>
      <c r="Q472" s="7" t="str">
        <f>IF(AND(I472&gt;4500000,OR(D472="BANGALORE",D472="PUNE",D472="MUMBAI",D472="DELHI")),"CAT A",IF(AND(I472&gt;450000,OR(D472="GURUGRAM",D472="SURAT",D472="JAIPUR",D472="HYDERABAD",)),"CAT B","CAT C"))</f>
        <v>CAT A</v>
      </c>
      <c r="R472" s="7" t="str">
        <f>_xlfn.XLOOKUP('Indian Startups'!D495,Tier!A:A,Tier!B:B)</f>
        <v>Tier 2</v>
      </c>
    </row>
    <row r="473" spans="1:18" ht="14.4" x14ac:dyDescent="0.3">
      <c r="A473" s="11" t="s">
        <v>1890</v>
      </c>
      <c r="B473" s="9">
        <v>2018</v>
      </c>
      <c r="C473" s="8" t="str">
        <f>LEFT(B473,3)</f>
        <v>201</v>
      </c>
      <c r="D473" s="8" t="s">
        <v>356</v>
      </c>
      <c r="E473" s="8" t="s">
        <v>1891</v>
      </c>
      <c r="F473" s="8" t="s">
        <v>1892</v>
      </c>
      <c r="G473" s="8" t="s">
        <v>1893</v>
      </c>
      <c r="H473" s="8" t="s">
        <v>1202</v>
      </c>
      <c r="I473" s="9">
        <v>5500000</v>
      </c>
      <c r="J473" s="8" t="s">
        <v>260</v>
      </c>
      <c r="K473" s="9">
        <v>10</v>
      </c>
      <c r="L473" s="10" t="str">
        <f>CONCATENATE(D473,"-",E473)</f>
        <v>Pune-Veterinary</v>
      </c>
      <c r="M473" s="10" t="str">
        <f ca="1">IFERROR(_xludf.ifs(AND(I473&gt;45000000,OR(D473="Delhi",D473="Banglore",D473="Pune",D473="Mumbai")),"Cat A",AND(I473&gt;4500000,OR(D473="Gurugram",D473="Surat",D473="Jaipur",D473="Hyderabad")),"Cat B"),"Cat C")</f>
        <v>Cat C</v>
      </c>
      <c r="N473" s="10" t="e">
        <f t="array" aca="1" ref="N473" ca="1">_xludf.xlookup(D473,Tier!A:A,Tier!B:B)</f>
        <v>#NAME?</v>
      </c>
      <c r="O473" s="7" t="str">
        <f>CONCATENATE(D473," -",E473)</f>
        <v>Pune -Veterinary</v>
      </c>
      <c r="P473" s="7" t="str">
        <f>LEFT(B473,3)</f>
        <v>201</v>
      </c>
      <c r="Q473" s="7" t="str">
        <f>IF(AND(I473&gt;4500000,OR(D473="BANGALORE",D473="PUNE",D473="MUMBAI",D473="DELHI")),"CAT A",IF(AND(I473&gt;450000,OR(D473="GURUGRAM",D473="SURAT",D473="JAIPUR",D473="HYDERABAD",)),"CAT B","CAT C"))</f>
        <v>CAT A</v>
      </c>
      <c r="R473" s="7" t="str">
        <f>_xlfn.XLOOKUP('Indian Startups'!D496,Tier!A:A,Tier!B:B)</f>
        <v>Tier 1</v>
      </c>
    </row>
    <row r="474" spans="1:18" ht="14.4" x14ac:dyDescent="0.3">
      <c r="A474" s="8" t="s">
        <v>1894</v>
      </c>
      <c r="B474" s="9">
        <v>2017</v>
      </c>
      <c r="C474" s="8" t="str">
        <f>LEFT(B474,3)</f>
        <v>201</v>
      </c>
      <c r="D474" s="8" t="s">
        <v>356</v>
      </c>
      <c r="E474" s="8" t="s">
        <v>104</v>
      </c>
      <c r="F474" s="8" t="s">
        <v>1895</v>
      </c>
      <c r="G474" s="8" t="s">
        <v>1896</v>
      </c>
      <c r="H474" s="8" t="s">
        <v>1897</v>
      </c>
      <c r="I474" s="9">
        <v>5500000</v>
      </c>
      <c r="J474" s="8"/>
      <c r="K474" s="9">
        <v>8</v>
      </c>
      <c r="L474" s="10" t="str">
        <f>CONCATENATE(D474,"-",E474)</f>
        <v>Pune-Gaming</v>
      </c>
      <c r="M474" s="10" t="str">
        <f ca="1">IFERROR(_xludf.ifs(AND(I474&gt;45000000,OR(D474="Delhi",D474="Banglore",D474="Pune",D474="Mumbai")),"Cat A",AND(I474&gt;4500000,OR(D474="Gurugram",D474="Surat",D474="Jaipur",D474="Hyderabad")),"Cat B"),"Cat C")</f>
        <v>Cat C</v>
      </c>
      <c r="N474" s="10" t="e">
        <f t="array" aca="1" ref="N474" ca="1">_xludf.xlookup(D474,Tier!A:A,Tier!B:B)</f>
        <v>#NAME?</v>
      </c>
      <c r="O474" s="7" t="str">
        <f>CONCATENATE(D474," -",E474)</f>
        <v>Pune -Gaming</v>
      </c>
      <c r="P474" s="7" t="str">
        <f>LEFT(B474,3)</f>
        <v>201</v>
      </c>
      <c r="Q474" s="7" t="str">
        <f>IF(AND(I474&gt;4500000,OR(D474="BANGALORE",D474="PUNE",D474="MUMBAI",D474="DELHI")),"CAT A",IF(AND(I474&gt;450000,OR(D474="GURUGRAM",D474="SURAT",D474="JAIPUR",D474="HYDERABAD",)),"CAT B","CAT C"))</f>
        <v>CAT A</v>
      </c>
      <c r="R474" s="7" t="str">
        <f>_xlfn.XLOOKUP('Indian Startups'!D497,Tier!A:A,Tier!B:B)</f>
        <v>Tier 1</v>
      </c>
    </row>
    <row r="475" spans="1:18" ht="14.4" x14ac:dyDescent="0.3">
      <c r="A475" s="8" t="s">
        <v>1898</v>
      </c>
      <c r="B475" s="9">
        <v>2012</v>
      </c>
      <c r="C475" s="8" t="str">
        <f>LEFT(B475,3)</f>
        <v>201</v>
      </c>
      <c r="D475" s="8" t="s">
        <v>356</v>
      </c>
      <c r="E475" s="8" t="s">
        <v>174</v>
      </c>
      <c r="F475" s="8" t="s">
        <v>1899</v>
      </c>
      <c r="G475" s="8" t="s">
        <v>1900</v>
      </c>
      <c r="H475" s="8" t="s">
        <v>1901</v>
      </c>
      <c r="I475" s="9">
        <v>5400000</v>
      </c>
      <c r="J475" s="8" t="s">
        <v>155</v>
      </c>
      <c r="K475" s="9">
        <v>10</v>
      </c>
      <c r="L475" s="10" t="str">
        <f>CONCATENATE(D475,"-",E475)</f>
        <v>Pune-Computer Software</v>
      </c>
      <c r="M475" s="10" t="str">
        <f ca="1">IFERROR(_xludf.ifs(AND(I475&gt;45000000,OR(D475="Delhi",D475="Banglore",D475="Pune",D475="Mumbai")),"Cat A",AND(I475&gt;4500000,OR(D475="Gurugram",D475="Surat",D475="Jaipur",D475="Hyderabad")),"Cat B"),"Cat C")</f>
        <v>Cat C</v>
      </c>
      <c r="N475" s="10" t="e">
        <f t="array" aca="1" ref="N475" ca="1">_xludf.xlookup(D475,Tier!A:A,Tier!B:B)</f>
        <v>#NAME?</v>
      </c>
      <c r="O475" s="7" t="str">
        <f>CONCATENATE(D475," -",E475)</f>
        <v>Pune -Computer Software</v>
      </c>
      <c r="P475" s="7" t="str">
        <f>LEFT(B475,3)</f>
        <v>201</v>
      </c>
      <c r="Q475" s="7" t="str">
        <f>IF(AND(I475&gt;4500000,OR(D475="BANGALORE",D475="PUNE",D475="MUMBAI",D475="DELHI")),"CAT A",IF(AND(I475&gt;450000,OR(D475="GURUGRAM",D475="SURAT",D475="JAIPUR",D475="HYDERABAD",)),"CAT B","CAT C"))</f>
        <v>CAT A</v>
      </c>
      <c r="R475" s="7" t="str">
        <f>_xlfn.XLOOKUP('Indian Startups'!D499,Tier!A:A,Tier!B:B)</f>
        <v>Tier 1</v>
      </c>
    </row>
    <row r="476" spans="1:18" ht="14.4" x14ac:dyDescent="0.3">
      <c r="A476" s="8" t="s">
        <v>2869</v>
      </c>
      <c r="B476" s="9">
        <v>2019</v>
      </c>
      <c r="C476" s="8" t="str">
        <f>LEFT(B476,3)</f>
        <v>201</v>
      </c>
      <c r="D476" s="8" t="s">
        <v>44</v>
      </c>
      <c r="E476" s="8" t="s">
        <v>659</v>
      </c>
      <c r="F476" s="8" t="s">
        <v>2870</v>
      </c>
      <c r="G476" s="8" t="s">
        <v>2871</v>
      </c>
      <c r="H476" s="8" t="s">
        <v>2872</v>
      </c>
      <c r="I476" s="9">
        <v>5200000</v>
      </c>
      <c r="J476" s="8" t="s">
        <v>155</v>
      </c>
      <c r="K476" s="9">
        <v>6</v>
      </c>
      <c r="L476" s="10" t="str">
        <f>CONCATENATE(D476,"-",E476)</f>
        <v>Gurugram-IT startup</v>
      </c>
      <c r="M476" s="10" t="str">
        <f ca="1">IFERROR(_xludf.ifs(AND(I476&gt;45000000,OR(D476="Delhi",D476="Banglore",D476="Pune",D476="Mumbai")),"Cat A",AND(I476&gt;4500000,OR(D476="Gurugram",D476="Surat",D476="Jaipur",D476="Hyderabad")),"Cat B"),"Cat C")</f>
        <v>Cat C</v>
      </c>
      <c r="N476" s="10" t="e">
        <f t="array" aca="1" ref="N476" ca="1">_xludf.xlookup(D476,Tier!A:A,Tier!B:B)</f>
        <v>#NAME?</v>
      </c>
      <c r="O476" s="7" t="str">
        <f>CONCATENATE(D476," -",E476)</f>
        <v>Gurugram -IT startup</v>
      </c>
      <c r="P476" s="7" t="str">
        <f>LEFT(B476,3)</f>
        <v>201</v>
      </c>
      <c r="Q476" s="7" t="str">
        <f>IF(AND(I476&gt;4500000,OR(D476="BANGALORE",D476="PUNE",D476="MUMBAI",D476="DELHI")),"CAT A",IF(AND(I476&gt;450000,OR(D476="GURUGRAM",D476="SURAT",D476="JAIPUR",D476="HYDERABAD",)),"CAT B","CAT C"))</f>
        <v>CAT B</v>
      </c>
      <c r="R476" s="7" t="str">
        <f>_xlfn.XLOOKUP('Indian Startups'!D787,Tier!A:A,Tier!B:B)</f>
        <v>Tier 2</v>
      </c>
    </row>
    <row r="477" spans="1:18" ht="14.4" x14ac:dyDescent="0.3">
      <c r="A477" s="8" t="s">
        <v>1902</v>
      </c>
      <c r="B477" s="9">
        <v>2018</v>
      </c>
      <c r="C477" s="8" t="str">
        <f>LEFT(B477,3)</f>
        <v>201</v>
      </c>
      <c r="D477" s="8" t="s">
        <v>12</v>
      </c>
      <c r="E477" s="8" t="s">
        <v>45</v>
      </c>
      <c r="F477" s="8" t="s">
        <v>1903</v>
      </c>
      <c r="G477" s="8" t="s">
        <v>1904</v>
      </c>
      <c r="H477" s="8" t="s">
        <v>1905</v>
      </c>
      <c r="I477" s="9">
        <v>5000000</v>
      </c>
      <c r="J477" s="8" t="s">
        <v>155</v>
      </c>
      <c r="K477" s="9">
        <v>12</v>
      </c>
      <c r="L477" s="10" t="str">
        <f>CONCATENATE(D477,"-",E477)</f>
        <v>Mumbai-Health, Wellness &amp; Fitness</v>
      </c>
      <c r="M477" s="10" t="str">
        <f ca="1">IFERROR(_xludf.ifs(AND(I477&gt;45000000,OR(D477="Delhi",D477="Banglore",D477="Pune",D477="Mumbai")),"Cat A",AND(I477&gt;4500000,OR(D477="Gurugram",D477="Surat",D477="Jaipur",D477="Hyderabad")),"Cat B"),"Cat C")</f>
        <v>Cat C</v>
      </c>
      <c r="N477" s="10" t="e">
        <f t="array" aca="1" ref="N477" ca="1">_xludf.xlookup(D477,Tier!A:A,Tier!B:B)</f>
        <v>#NAME?</v>
      </c>
      <c r="O477" s="7" t="str">
        <f>CONCATENATE(D477," -",E477)</f>
        <v>Mumbai -Health, Wellness &amp; Fitness</v>
      </c>
      <c r="P477" s="7" t="str">
        <f>LEFT(B477,3)</f>
        <v>201</v>
      </c>
      <c r="Q477" s="7" t="str">
        <f>IF(AND(I477&gt;4500000,OR(D477="BANGALORE",D477="PUNE",D477="MUMBAI",D477="DELHI")),"CAT A",IF(AND(I477&gt;450000,OR(D477="GURUGRAM",D477="SURAT",D477="JAIPUR",D477="HYDERABAD",)),"CAT B","CAT C"))</f>
        <v>CAT A</v>
      </c>
      <c r="R477" s="7" t="str">
        <f>_xlfn.XLOOKUP('Indian Startups'!D500,Tier!A:A,Tier!B:B)</f>
        <v>Tier 1</v>
      </c>
    </row>
    <row r="478" spans="1:18" ht="14.4" x14ac:dyDescent="0.3">
      <c r="A478" s="8" t="s">
        <v>1906</v>
      </c>
      <c r="B478" s="9">
        <v>2018</v>
      </c>
      <c r="C478" s="8" t="str">
        <f>LEFT(B478,3)</f>
        <v>201</v>
      </c>
      <c r="D478" s="8" t="s">
        <v>162</v>
      </c>
      <c r="E478" s="8" t="s">
        <v>318</v>
      </c>
      <c r="F478" s="8" t="s">
        <v>1907</v>
      </c>
      <c r="G478" s="8" t="s">
        <v>1908</v>
      </c>
      <c r="H478" s="8" t="s">
        <v>1909</v>
      </c>
      <c r="I478" s="9">
        <v>5000000</v>
      </c>
      <c r="J478" s="8"/>
      <c r="K478" s="9">
        <v>12</v>
      </c>
      <c r="L478" s="10" t="str">
        <f>CONCATENATE(D478,"-",E478)</f>
        <v>Hyderabad-E-learning</v>
      </c>
      <c r="M478" s="10" t="str">
        <f ca="1">IFERROR(_xludf.ifs(AND(I478&gt;45000000,OR(D478="Delhi",D478="Banglore",D478="Pune",D478="Mumbai")),"Cat A",AND(I478&gt;4500000,OR(D478="Gurugram",D478="Surat",D478="Jaipur",D478="Hyderabad")),"Cat B"),"Cat C")</f>
        <v>Cat C</v>
      </c>
      <c r="N478" s="10" t="e">
        <f t="array" aca="1" ref="N478" ca="1">_xludf.xlookup(D478,Tier!A:A,Tier!B:B)</f>
        <v>#NAME?</v>
      </c>
      <c r="O478" s="7" t="str">
        <f>CONCATENATE(D478," -",E478)</f>
        <v>Hyderabad -E-learning</v>
      </c>
      <c r="P478" s="7" t="str">
        <f>LEFT(B478,3)</f>
        <v>201</v>
      </c>
      <c r="Q478" s="7" t="str">
        <f>IF(AND(I478&gt;4500000,OR(D478="BANGALORE",D478="PUNE",D478="MUMBAI",D478="DELHI")),"CAT A",IF(AND(I478&gt;450000,OR(D478="GURUGRAM",D478="SURAT",D478="JAIPUR",D478="HYDERABAD",)),"CAT B","CAT C"))</f>
        <v>CAT B</v>
      </c>
      <c r="R478" s="7" t="str">
        <f>_xlfn.XLOOKUP('Indian Startups'!D501,Tier!A:A,Tier!B:B)</f>
        <v>Tier 1</v>
      </c>
    </row>
    <row r="479" spans="1:18" ht="14.4" x14ac:dyDescent="0.3">
      <c r="A479" s="8" t="s">
        <v>1910</v>
      </c>
      <c r="B479" s="9">
        <v>2019</v>
      </c>
      <c r="C479" s="8" t="str">
        <f>LEFT(B479,3)</f>
        <v>201</v>
      </c>
      <c r="D479" s="8" t="s">
        <v>19</v>
      </c>
      <c r="E479" s="8" t="s">
        <v>1870</v>
      </c>
      <c r="F479" s="8" t="s">
        <v>1911</v>
      </c>
      <c r="G479" s="8" t="s">
        <v>1912</v>
      </c>
      <c r="H479" s="8" t="s">
        <v>1913</v>
      </c>
      <c r="I479" s="9">
        <v>5000000</v>
      </c>
      <c r="J479" s="8"/>
      <c r="K479" s="9">
        <v>12</v>
      </c>
      <c r="L479" s="10" t="str">
        <f>CONCATENATE(D479,"-",E479)</f>
        <v>Bangalore-Real Estate</v>
      </c>
      <c r="M479" s="10" t="str">
        <f ca="1">IFERROR(_xludf.ifs(AND(I479&gt;45000000,OR(D479="Delhi",D479="Banglore",D479="Pune",D479="Mumbai")),"Cat A",AND(I479&gt;4500000,OR(D479="Gurugram",D479="Surat",D479="Jaipur",D479="Hyderabad")),"Cat B"),"Cat C")</f>
        <v>Cat C</v>
      </c>
      <c r="N479" s="10" t="e">
        <f t="array" aca="1" ref="N479" ca="1">_xludf.xlookup(D479,Tier!A:A,Tier!B:B)</f>
        <v>#NAME?</v>
      </c>
      <c r="O479" s="7" t="str">
        <f>CONCATENATE(D479," -",E479)</f>
        <v>Bangalore -Real Estate</v>
      </c>
      <c r="P479" s="7" t="str">
        <f>LEFT(B479,3)</f>
        <v>201</v>
      </c>
      <c r="Q479" s="7" t="str">
        <f>IF(AND(I479&gt;4500000,OR(D479="BANGALORE",D479="PUNE",D479="MUMBAI",D479="DELHI")),"CAT A",IF(AND(I479&gt;450000,OR(D479="GURUGRAM",D479="SURAT",D479="JAIPUR",D479="HYDERABAD",)),"CAT B","CAT C"))</f>
        <v>CAT A</v>
      </c>
      <c r="R479" s="7" t="str">
        <f>_xlfn.XLOOKUP('Indian Startups'!D502,Tier!A:A,Tier!B:B)</f>
        <v>Tier 1</v>
      </c>
    </row>
    <row r="480" spans="1:18" ht="14.4" x14ac:dyDescent="0.3">
      <c r="A480" s="8" t="s">
        <v>1914</v>
      </c>
      <c r="B480" s="9">
        <v>2019</v>
      </c>
      <c r="C480" s="8" t="str">
        <f>LEFT(B480,3)</f>
        <v>201</v>
      </c>
      <c r="D480" s="8" t="s">
        <v>19</v>
      </c>
      <c r="E480" s="8" t="s">
        <v>81</v>
      </c>
      <c r="F480" s="8" t="s">
        <v>1915</v>
      </c>
      <c r="G480" s="8" t="s">
        <v>1916</v>
      </c>
      <c r="H480" s="8" t="s">
        <v>1584</v>
      </c>
      <c r="I480" s="9">
        <v>5000000</v>
      </c>
      <c r="J480" s="8"/>
      <c r="K480" s="9">
        <v>11</v>
      </c>
      <c r="L480" s="10" t="str">
        <f>CONCATENATE(D480,"-",E480)</f>
        <v>Bangalore-Financial Services</v>
      </c>
      <c r="M480" s="10" t="str">
        <f ca="1">IFERROR(_xludf.ifs(AND(I480&gt;45000000,OR(D480="Delhi",D480="Banglore",D480="Pune",D480="Mumbai")),"Cat A",AND(I480&gt;4500000,OR(D480="Gurugram",D480="Surat",D480="Jaipur",D480="Hyderabad")),"Cat B"),"Cat C")</f>
        <v>Cat C</v>
      </c>
      <c r="N480" s="10" t="e">
        <f t="array" aca="1" ref="N480" ca="1">_xludf.xlookup(D480,Tier!A:A,Tier!B:B)</f>
        <v>#NAME?</v>
      </c>
      <c r="O480" s="7" t="str">
        <f>CONCATENATE(D480," -",E480)</f>
        <v>Bangalore -Financial Services</v>
      </c>
      <c r="P480" s="7" t="str">
        <f>LEFT(B480,3)</f>
        <v>201</v>
      </c>
      <c r="Q480" s="7" t="str">
        <f>IF(AND(I480&gt;4500000,OR(D480="BANGALORE",D480="PUNE",D480="MUMBAI",D480="DELHI")),"CAT A",IF(AND(I480&gt;450000,OR(D480="GURUGRAM",D480="SURAT",D480="JAIPUR",D480="HYDERABAD",)),"CAT B","CAT C"))</f>
        <v>CAT A</v>
      </c>
      <c r="R480" s="7" t="str">
        <f>_xlfn.XLOOKUP('Indian Startups'!D503,Tier!A:A,Tier!B:B)</f>
        <v>Tier 1</v>
      </c>
    </row>
    <row r="481" spans="1:18" ht="14.4" x14ac:dyDescent="0.3">
      <c r="A481" s="8" t="s">
        <v>1917</v>
      </c>
      <c r="B481" s="9">
        <v>2013</v>
      </c>
      <c r="C481" s="8" t="str">
        <f>LEFT(B481,3)</f>
        <v>201</v>
      </c>
      <c r="D481" s="8" t="s">
        <v>68</v>
      </c>
      <c r="E481" s="8" t="s">
        <v>1918</v>
      </c>
      <c r="F481" s="8" t="s">
        <v>1919</v>
      </c>
      <c r="G481" s="8" t="s">
        <v>1920</v>
      </c>
      <c r="H481" s="8" t="s">
        <v>1921</v>
      </c>
      <c r="I481" s="9">
        <v>5000000</v>
      </c>
      <c r="J481" s="8" t="s">
        <v>409</v>
      </c>
      <c r="K481" s="9">
        <v>10</v>
      </c>
      <c r="L481" s="10" t="str">
        <f>CONCATENATE(D481,"-",E481)</f>
        <v>Noida-Education Management</v>
      </c>
      <c r="M481" s="10" t="str">
        <f ca="1">IFERROR(_xludf.ifs(AND(I481&gt;45000000,OR(D481="Delhi",D481="Banglore",D481="Pune",D481="Mumbai")),"Cat A",AND(I481&gt;4500000,OR(D481="Gurugram",D481="Surat",D481="Jaipur",D481="Hyderabad")),"Cat B"),"Cat C")</f>
        <v>Cat C</v>
      </c>
      <c r="N481" s="10" t="e">
        <f t="array" aca="1" ref="N481" ca="1">_xludf.xlookup(D481,Tier!A:A,Tier!B:B)</f>
        <v>#NAME?</v>
      </c>
      <c r="O481" s="7" t="str">
        <f>CONCATENATE(D481," -",E481)</f>
        <v>Noida -Education Management</v>
      </c>
      <c r="P481" s="7" t="str">
        <f>LEFT(B481,3)</f>
        <v>201</v>
      </c>
      <c r="Q481" s="7" t="str">
        <f>IF(AND(I481&gt;4500000,OR(D481="BANGALORE",D481="PUNE",D481="MUMBAI",D481="DELHI")),"CAT A",IF(AND(I481&gt;450000,OR(D481="GURUGRAM",D481="SURAT",D481="JAIPUR",D481="HYDERABAD",)),"CAT B","CAT C"))</f>
        <v>CAT C</v>
      </c>
      <c r="R481" s="7" t="str">
        <f>_xlfn.XLOOKUP('Indian Startups'!D504,Tier!A:A,Tier!B:B)</f>
        <v>Tier 2</v>
      </c>
    </row>
    <row r="482" spans="1:18" ht="14.4" x14ac:dyDescent="0.3">
      <c r="A482" s="8" t="s">
        <v>1922</v>
      </c>
      <c r="B482" s="9">
        <v>2017</v>
      </c>
      <c r="C482" s="8" t="str">
        <f>LEFT(B482,3)</f>
        <v>201</v>
      </c>
      <c r="D482" s="8" t="s">
        <v>19</v>
      </c>
      <c r="E482" s="8" t="s">
        <v>1781</v>
      </c>
      <c r="F482" s="8" t="s">
        <v>1923</v>
      </c>
      <c r="G482" s="8" t="s">
        <v>1924</v>
      </c>
      <c r="H482" s="8" t="s">
        <v>1925</v>
      </c>
      <c r="I482" s="9">
        <v>5000000</v>
      </c>
      <c r="J482" s="8"/>
      <c r="K482" s="9">
        <v>9</v>
      </c>
      <c r="L482" s="10" t="str">
        <f>CONCATENATE(D482,"-",E482)</f>
        <v>Bangalore-Deeptech</v>
      </c>
      <c r="M482" s="10" t="str">
        <f ca="1">IFERROR(_xludf.ifs(AND(I482&gt;45000000,OR(D482="Delhi",D482="Banglore",D482="Pune",D482="Mumbai")),"Cat A",AND(I482&gt;4500000,OR(D482="Gurugram",D482="Surat",D482="Jaipur",D482="Hyderabad")),"Cat B"),"Cat C")</f>
        <v>Cat C</v>
      </c>
      <c r="N482" s="10" t="e">
        <f t="array" aca="1" ref="N482" ca="1">_xludf.xlookup(D482,Tier!A:A,Tier!B:B)</f>
        <v>#NAME?</v>
      </c>
      <c r="O482" s="7" t="str">
        <f>CONCATENATE(D482," -",E482)</f>
        <v>Bangalore -Deeptech</v>
      </c>
      <c r="P482" s="7" t="str">
        <f>LEFT(B482,3)</f>
        <v>201</v>
      </c>
      <c r="Q482" s="7" t="str">
        <f>IF(AND(I482&gt;4500000,OR(D482="BANGALORE",D482="PUNE",D482="MUMBAI",D482="DELHI")),"CAT A",IF(AND(I482&gt;450000,OR(D482="GURUGRAM",D482="SURAT",D482="JAIPUR",D482="HYDERABAD",)),"CAT B","CAT C"))</f>
        <v>CAT A</v>
      </c>
      <c r="R482" s="7" t="str">
        <f>_xlfn.XLOOKUP('Indian Startups'!D505,Tier!A:A,Tier!B:B)</f>
        <v>Tier 2</v>
      </c>
    </row>
    <row r="483" spans="1:18" ht="14.4" x14ac:dyDescent="0.3">
      <c r="A483" s="8" t="s">
        <v>1926</v>
      </c>
      <c r="B483" s="9">
        <v>2015</v>
      </c>
      <c r="C483" s="8" t="str">
        <f>LEFT(B483,3)</f>
        <v>201</v>
      </c>
      <c r="D483" s="8" t="s">
        <v>19</v>
      </c>
      <c r="E483" s="8" t="s">
        <v>78</v>
      </c>
      <c r="F483" s="8" t="s">
        <v>1927</v>
      </c>
      <c r="G483" s="8" t="s">
        <v>1928</v>
      </c>
      <c r="H483" s="8" t="s">
        <v>1929</v>
      </c>
      <c r="I483" s="9">
        <v>5000000</v>
      </c>
      <c r="J483" s="8"/>
      <c r="K483" s="9">
        <v>8</v>
      </c>
      <c r="L483" s="10" t="str">
        <f>CONCATENATE(D483,"-",E483)</f>
        <v>Bangalore-Information Technology</v>
      </c>
      <c r="M483" s="10" t="str">
        <f ca="1">IFERROR(_xludf.ifs(AND(I483&gt;45000000,OR(D483="Delhi",D483="Banglore",D483="Pune",D483="Mumbai")),"Cat A",AND(I483&gt;4500000,OR(D483="Gurugram",D483="Surat",D483="Jaipur",D483="Hyderabad")),"Cat B"),"Cat C")</f>
        <v>Cat C</v>
      </c>
      <c r="N483" s="10" t="e">
        <f t="array" aca="1" ref="N483" ca="1">_xludf.xlookup(D483,Tier!A:A,Tier!B:B)</f>
        <v>#NAME?</v>
      </c>
      <c r="O483" s="7" t="str">
        <f>CONCATENATE(D483," -",E483)</f>
        <v>Bangalore -Information Technology</v>
      </c>
      <c r="P483" s="7" t="str">
        <f>LEFT(B483,3)</f>
        <v>201</v>
      </c>
      <c r="Q483" s="7" t="str">
        <f>IF(AND(I483&gt;4500000,OR(D483="BANGALORE",D483="PUNE",D483="MUMBAI",D483="DELHI")),"CAT A",IF(AND(I483&gt;450000,OR(D483="GURUGRAM",D483="SURAT",D483="JAIPUR",D483="HYDERABAD",)),"CAT B","CAT C"))</f>
        <v>CAT A</v>
      </c>
      <c r="R483" s="7" t="str">
        <f>_xlfn.XLOOKUP('Indian Startups'!D506,Tier!A:A,Tier!B:B)</f>
        <v>Tier 2</v>
      </c>
    </row>
    <row r="484" spans="1:18" ht="14.4" x14ac:dyDescent="0.3">
      <c r="A484" s="8" t="s">
        <v>1930</v>
      </c>
      <c r="B484" s="9">
        <v>2015</v>
      </c>
      <c r="C484" s="8" t="str">
        <f>LEFT(B484,3)</f>
        <v>201</v>
      </c>
      <c r="D484" s="8" t="s">
        <v>19</v>
      </c>
      <c r="E484" s="8" t="s">
        <v>115</v>
      </c>
      <c r="F484" s="8" t="s">
        <v>1931</v>
      </c>
      <c r="G484" s="8" t="s">
        <v>1932</v>
      </c>
      <c r="H484" s="8" t="s">
        <v>1933</v>
      </c>
      <c r="I484" s="9">
        <v>5000000</v>
      </c>
      <c r="J484" s="8" t="s">
        <v>155</v>
      </c>
      <c r="K484" s="9">
        <v>7</v>
      </c>
      <c r="L484" s="10" t="str">
        <f>CONCATENATE(D484,"-",E484)</f>
        <v>Bangalore-EdTech</v>
      </c>
      <c r="M484" s="10" t="str">
        <f ca="1">IFERROR(_xludf.ifs(AND(I484&gt;45000000,OR(D484="Delhi",D484="Banglore",D484="Pune",D484="Mumbai")),"Cat A",AND(I484&gt;4500000,OR(D484="Gurugram",D484="Surat",D484="Jaipur",D484="Hyderabad")),"Cat B"),"Cat C")</f>
        <v>Cat C</v>
      </c>
      <c r="N484" s="10" t="e">
        <f t="array" aca="1" ref="N484" ca="1">_xludf.xlookup(D484,Tier!A:A,Tier!B:B)</f>
        <v>#NAME?</v>
      </c>
      <c r="O484" s="7" t="str">
        <f>CONCATENATE(D484," -",E484)</f>
        <v>Bangalore -EdTech</v>
      </c>
      <c r="P484" s="7" t="str">
        <f>LEFT(B484,3)</f>
        <v>201</v>
      </c>
      <c r="Q484" s="7" t="str">
        <f>IF(AND(I484&gt;4500000,OR(D484="BANGALORE",D484="PUNE",D484="MUMBAI",D484="DELHI")),"CAT A",IF(AND(I484&gt;450000,OR(D484="GURUGRAM",D484="SURAT",D484="JAIPUR",D484="HYDERABAD",)),"CAT B","CAT C"))</f>
        <v>CAT A</v>
      </c>
      <c r="R484" s="7" t="str">
        <f>_xlfn.XLOOKUP('Indian Startups'!D509,Tier!A:A,Tier!B:B)</f>
        <v>Tier 1</v>
      </c>
    </row>
    <row r="485" spans="1:18" ht="14.4" x14ac:dyDescent="0.3">
      <c r="A485" s="8" t="s">
        <v>1934</v>
      </c>
      <c r="B485" s="9">
        <v>2015</v>
      </c>
      <c r="C485" s="8" t="str">
        <f>LEFT(B485,3)</f>
        <v>201</v>
      </c>
      <c r="D485" s="8" t="s">
        <v>19</v>
      </c>
      <c r="E485" s="8" t="s">
        <v>74</v>
      </c>
      <c r="F485" s="8" t="s">
        <v>1935</v>
      </c>
      <c r="G485" s="8" t="s">
        <v>1936</v>
      </c>
      <c r="H485" s="8" t="s">
        <v>1937</v>
      </c>
      <c r="I485" s="9">
        <v>5000000</v>
      </c>
      <c r="J485" s="8" t="s">
        <v>155</v>
      </c>
      <c r="K485" s="9">
        <v>7</v>
      </c>
      <c r="L485" s="10" t="str">
        <f>CONCATENATE(D485,"-",E485)</f>
        <v>Bangalore-Healthcare</v>
      </c>
      <c r="M485" s="10" t="str">
        <f ca="1">IFERROR(_xludf.ifs(AND(I485&gt;45000000,OR(D485="Delhi",D485="Banglore",D485="Pune",D485="Mumbai")),"Cat A",AND(I485&gt;4500000,OR(D485="Gurugram",D485="Surat",D485="Jaipur",D485="Hyderabad")),"Cat B"),"Cat C")</f>
        <v>Cat C</v>
      </c>
      <c r="N485" s="10" t="e">
        <f t="array" aca="1" ref="N485" ca="1">_xludf.xlookup(D485,Tier!A:A,Tier!B:B)</f>
        <v>#NAME?</v>
      </c>
      <c r="O485" s="7" t="str">
        <f>CONCATENATE(D485," -",E485)</f>
        <v>Bangalore -Healthcare</v>
      </c>
      <c r="P485" s="7" t="str">
        <f>LEFT(B485,3)</f>
        <v>201</v>
      </c>
      <c r="Q485" s="7" t="str">
        <f>IF(AND(I485&gt;4500000,OR(D485="BANGALORE",D485="PUNE",D485="MUMBAI",D485="DELHI")),"CAT A",IF(AND(I485&gt;450000,OR(D485="GURUGRAM",D485="SURAT",D485="JAIPUR",D485="HYDERABAD",)),"CAT B","CAT C"))</f>
        <v>CAT A</v>
      </c>
      <c r="R485" s="7" t="str">
        <f>_xlfn.XLOOKUP('Indian Startups'!D510,Tier!A:A,Tier!B:B)</f>
        <v>Tier 2</v>
      </c>
    </row>
    <row r="486" spans="1:18" ht="14.4" x14ac:dyDescent="0.3">
      <c r="A486" s="8" t="s">
        <v>1938</v>
      </c>
      <c r="B486" s="9">
        <v>2015</v>
      </c>
      <c r="C486" s="8" t="str">
        <f>LEFT(B486,3)</f>
        <v>201</v>
      </c>
      <c r="D486" s="8" t="s">
        <v>49</v>
      </c>
      <c r="E486" s="8" t="s">
        <v>74</v>
      </c>
      <c r="F486" s="8" t="s">
        <v>1939</v>
      </c>
      <c r="G486" s="8" t="s">
        <v>1940</v>
      </c>
      <c r="H486" s="8" t="s">
        <v>1941</v>
      </c>
      <c r="I486" s="9">
        <v>5000000</v>
      </c>
      <c r="J486" s="8" t="s">
        <v>927</v>
      </c>
      <c r="K486" s="9">
        <v>7</v>
      </c>
      <c r="L486" s="10" t="str">
        <f>CONCATENATE(D486,"-",E486)</f>
        <v>New Delhi-Healthcare</v>
      </c>
      <c r="M486" s="10" t="str">
        <f ca="1">IFERROR(_xludf.ifs(AND(I486&gt;45000000,OR(D486="Delhi",D486="Banglore",D486="Pune",D486="Mumbai")),"Cat A",AND(I486&gt;4500000,OR(D486="Gurugram",D486="Surat",D486="Jaipur",D486="Hyderabad")),"Cat B"),"Cat C")</f>
        <v>Cat C</v>
      </c>
      <c r="N486" s="10" t="e">
        <f t="array" aca="1" ref="N486" ca="1">_xludf.xlookup(D486,Tier!A:A,Tier!B:B)</f>
        <v>#NAME?</v>
      </c>
      <c r="O486" s="7" t="str">
        <f>CONCATENATE(D486," -",E486)</f>
        <v>New Delhi -Healthcare</v>
      </c>
      <c r="P486" s="7" t="str">
        <f>LEFT(B486,3)</f>
        <v>201</v>
      </c>
      <c r="Q486" s="7" t="str">
        <f>IF(AND(I486&gt;4500000,OR(D486="BANGALORE",D486="PUNE",D486="MUMBAI",D486="DELHI")),"CAT A",IF(AND(I486&gt;450000,OR(D486="GURUGRAM",D486="SURAT",D486="JAIPUR",D486="HYDERABAD",)),"CAT B","CAT C"))</f>
        <v>CAT C</v>
      </c>
      <c r="R486" s="7" t="str">
        <f>_xlfn.XLOOKUP('Indian Startups'!D511,Tier!A:A,Tier!B:B)</f>
        <v>Tier 1</v>
      </c>
    </row>
    <row r="487" spans="1:18" ht="14.4" x14ac:dyDescent="0.3">
      <c r="A487" s="8" t="s">
        <v>1942</v>
      </c>
      <c r="B487" s="9">
        <v>2017</v>
      </c>
      <c r="C487" s="8" t="str">
        <f>LEFT(B487,3)</f>
        <v>201</v>
      </c>
      <c r="D487" s="8" t="s">
        <v>19</v>
      </c>
      <c r="E487" s="8" t="s">
        <v>887</v>
      </c>
      <c r="F487" s="8" t="s">
        <v>1943</v>
      </c>
      <c r="G487" s="8" t="s">
        <v>1944</v>
      </c>
      <c r="H487" s="8" t="s">
        <v>1945</v>
      </c>
      <c r="I487" s="9">
        <v>5000000</v>
      </c>
      <c r="J487" s="8" t="s">
        <v>260</v>
      </c>
      <c r="K487" s="9">
        <v>7</v>
      </c>
      <c r="L487" s="10" t="str">
        <f>CONCATENATE(D487,"-",E487)</f>
        <v>Bangalore-Transportation</v>
      </c>
      <c r="M487" s="10" t="str">
        <f ca="1">IFERROR(_xludf.ifs(AND(I487&gt;45000000,OR(D487="Delhi",D487="Banglore",D487="Pune",D487="Mumbai")),"Cat A",AND(I487&gt;4500000,OR(D487="Gurugram",D487="Surat",D487="Jaipur",D487="Hyderabad")),"Cat B"),"Cat C")</f>
        <v>Cat C</v>
      </c>
      <c r="N487" s="10" t="e">
        <f t="array" aca="1" ref="N487" ca="1">_xludf.xlookup(D487,Tier!A:A,Tier!B:B)</f>
        <v>#NAME?</v>
      </c>
      <c r="O487" s="7" t="str">
        <f>CONCATENATE(D487," -",E487)</f>
        <v>Bangalore -Transportation</v>
      </c>
      <c r="P487" s="7" t="str">
        <f>LEFT(B487,3)</f>
        <v>201</v>
      </c>
      <c r="Q487" s="7" t="str">
        <f>IF(AND(I487&gt;4500000,OR(D487="BANGALORE",D487="PUNE",D487="MUMBAI",D487="DELHI")),"CAT A",IF(AND(I487&gt;450000,OR(D487="GURUGRAM",D487="SURAT",D487="JAIPUR",D487="HYDERABAD",)),"CAT B","CAT C"))</f>
        <v>CAT A</v>
      </c>
      <c r="R487" s="7" t="str">
        <f>_xlfn.XLOOKUP('Indian Startups'!D512,Tier!A:A,Tier!B:B)</f>
        <v>Tier 2</v>
      </c>
    </row>
    <row r="488" spans="1:18" ht="14.4" x14ac:dyDescent="0.3">
      <c r="A488" s="8" t="s">
        <v>1946</v>
      </c>
      <c r="B488" s="9">
        <v>2019</v>
      </c>
      <c r="C488" s="8" t="str">
        <f>LEFT(B488,3)</f>
        <v>201</v>
      </c>
      <c r="D488" s="8" t="s">
        <v>12</v>
      </c>
      <c r="E488" s="8" t="s">
        <v>196</v>
      </c>
      <c r="F488" s="8" t="s">
        <v>1947</v>
      </c>
      <c r="G488" s="8" t="s">
        <v>1948</v>
      </c>
      <c r="H488" s="8" t="s">
        <v>1949</v>
      </c>
      <c r="I488" s="9">
        <v>5000000</v>
      </c>
      <c r="J488" s="8" t="s">
        <v>155</v>
      </c>
      <c r="K488" s="9">
        <v>6</v>
      </c>
      <c r="L488" s="10" t="str">
        <f>CONCATENATE(D488,"-",E488)</f>
        <v>Mumbai-Heathcare</v>
      </c>
      <c r="M488" s="10" t="str">
        <f ca="1">IFERROR(_xludf.ifs(AND(I488&gt;45000000,OR(D488="Delhi",D488="Banglore",D488="Pune",D488="Mumbai")),"Cat A",AND(I488&gt;4500000,OR(D488="Gurugram",D488="Surat",D488="Jaipur",D488="Hyderabad")),"Cat B"),"Cat C")</f>
        <v>Cat C</v>
      </c>
      <c r="N488" s="10" t="e">
        <f t="array" aca="1" ref="N488" ca="1">_xludf.xlookup(D488,Tier!A:A,Tier!B:B)</f>
        <v>#NAME?</v>
      </c>
      <c r="O488" s="7" t="str">
        <f>CONCATENATE(D488," -",E488)</f>
        <v>Mumbai -Heathcare</v>
      </c>
      <c r="P488" s="7" t="str">
        <f>LEFT(B488,3)</f>
        <v>201</v>
      </c>
      <c r="Q488" s="7" t="str">
        <f>IF(AND(I488&gt;4500000,OR(D488="BANGALORE",D488="PUNE",D488="MUMBAI",D488="DELHI")),"CAT A",IF(AND(I488&gt;450000,OR(D488="GURUGRAM",D488="SURAT",D488="JAIPUR",D488="HYDERABAD",)),"CAT B","CAT C"))</f>
        <v>CAT A</v>
      </c>
      <c r="R488" s="7" t="str">
        <f>_xlfn.XLOOKUP('Indian Startups'!D513,Tier!A:A,Tier!B:B)</f>
        <v>Tier 1</v>
      </c>
    </row>
    <row r="489" spans="1:18" ht="14.4" x14ac:dyDescent="0.3">
      <c r="A489" s="8" t="s">
        <v>2873</v>
      </c>
      <c r="B489" s="9">
        <v>2014</v>
      </c>
      <c r="C489" s="8" t="str">
        <f>LEFT(B489,3)</f>
        <v>201</v>
      </c>
      <c r="D489" s="8" t="s">
        <v>2614</v>
      </c>
      <c r="E489" s="8" t="s">
        <v>169</v>
      </c>
      <c r="F489" s="8" t="s">
        <v>2874</v>
      </c>
      <c r="G489" s="8" t="s">
        <v>2875</v>
      </c>
      <c r="H489" s="8" t="s">
        <v>2876</v>
      </c>
      <c r="I489" s="9">
        <v>5000000</v>
      </c>
      <c r="J489" s="8"/>
      <c r="K489" s="9">
        <v>10</v>
      </c>
      <c r="L489" s="10" t="str">
        <f>CONCATENATE(D489,"-",E489)</f>
        <v>Ahmedabad-Consumer Goods</v>
      </c>
      <c r="M489" s="10" t="str">
        <f ca="1">IFERROR(_xludf.ifs(AND(I489&gt;45000000,OR(D489="Delhi",D489="Banglore",D489="Pune",D489="Mumbai")),"Cat A",AND(I489&gt;4500000,OR(D489="Gurugram",D489="Surat",D489="Jaipur",D489="Hyderabad")),"Cat B"),"Cat C")</f>
        <v>Cat C</v>
      </c>
      <c r="N489" s="10" t="e">
        <f t="array" aca="1" ref="N489" ca="1">_xludf.xlookup(D489,Tier!A:A,Tier!B:B)</f>
        <v>#NAME?</v>
      </c>
      <c r="O489" s="7" t="str">
        <f>CONCATENATE(D489," -",E489)</f>
        <v>Ahmedabad -Consumer Goods</v>
      </c>
      <c r="P489" s="7" t="str">
        <f>LEFT(B489,3)</f>
        <v>201</v>
      </c>
      <c r="Q489" s="7" t="str">
        <f>IF(AND(I489&gt;4500000,OR(D489="BANGALORE",D489="PUNE",D489="MUMBAI",D489="DELHI")),"CAT A",IF(AND(I489&gt;450000,OR(D489="GURUGRAM",D489="SURAT",D489="JAIPUR",D489="HYDERABAD",)),"CAT B","CAT C"))</f>
        <v>CAT C</v>
      </c>
      <c r="R489" s="7" t="str">
        <f>_xlfn.XLOOKUP('Indian Startups'!D788,Tier!A:A,Tier!B:B)</f>
        <v>Tier 1</v>
      </c>
    </row>
    <row r="490" spans="1:18" ht="14.4" x14ac:dyDescent="0.3">
      <c r="A490" s="8" t="s">
        <v>2878</v>
      </c>
      <c r="B490" s="9">
        <v>2011</v>
      </c>
      <c r="C490" s="8" t="str">
        <f>LEFT(B490,3)</f>
        <v>201</v>
      </c>
      <c r="D490" s="8" t="s">
        <v>240</v>
      </c>
      <c r="E490" s="8" t="s">
        <v>115</v>
      </c>
      <c r="F490" s="8" t="s">
        <v>2879</v>
      </c>
      <c r="G490" s="8" t="s">
        <v>2880</v>
      </c>
      <c r="H490" s="8" t="s">
        <v>2881</v>
      </c>
      <c r="I490" s="9">
        <v>5000000</v>
      </c>
      <c r="J490" s="8"/>
      <c r="K490" s="9">
        <v>6</v>
      </c>
      <c r="L490" s="10" t="str">
        <f>CONCATENATE(D490,"-",E490)</f>
        <v>Kolkata-EdTech</v>
      </c>
      <c r="M490" s="10" t="str">
        <f ca="1">IFERROR(_xludf.ifs(AND(I490&gt;45000000,OR(D490="Delhi",D490="Banglore",D490="Pune",D490="Mumbai")),"Cat A",AND(I490&gt;4500000,OR(D490="Gurugram",D490="Surat",D490="Jaipur",D490="Hyderabad")),"Cat B"),"Cat C")</f>
        <v>Cat C</v>
      </c>
      <c r="N490" s="10" t="e">
        <f t="array" aca="1" ref="N490" ca="1">_xludf.xlookup(D490,Tier!A:A,Tier!B:B)</f>
        <v>#NAME?</v>
      </c>
      <c r="O490" s="7" t="str">
        <f>CONCATENATE(D490," -",E490)</f>
        <v>Kolkata -EdTech</v>
      </c>
      <c r="P490" s="7" t="str">
        <f>LEFT(B490,3)</f>
        <v>201</v>
      </c>
      <c r="Q490" s="7" t="str">
        <f>IF(AND(I490&gt;4500000,OR(D490="BANGALORE",D490="PUNE",D490="MUMBAI",D490="DELHI")),"CAT A",IF(AND(I490&gt;450000,OR(D490="GURUGRAM",D490="SURAT",D490="JAIPUR",D490="HYDERABAD",)),"CAT B","CAT C"))</f>
        <v>CAT C</v>
      </c>
      <c r="R490" s="7" t="str">
        <f>_xlfn.XLOOKUP('Indian Startups'!D792,Tier!A:A,Tier!B:B)</f>
        <v>Tier 1</v>
      </c>
    </row>
    <row r="491" spans="1:18" ht="14.4" x14ac:dyDescent="0.3">
      <c r="A491" s="8" t="s">
        <v>3151</v>
      </c>
      <c r="B491" s="9">
        <v>2010</v>
      </c>
      <c r="C491" s="8" t="str">
        <f>LEFT(B491,3)</f>
        <v>201</v>
      </c>
      <c r="D491" s="8" t="s">
        <v>3072</v>
      </c>
      <c r="E491" s="8" t="s">
        <v>13</v>
      </c>
      <c r="F491" s="8" t="s">
        <v>3152</v>
      </c>
      <c r="G491" s="8" t="s">
        <v>3153</v>
      </c>
      <c r="H491" s="8" t="s">
        <v>3154</v>
      </c>
      <c r="I491" s="9">
        <v>5000000</v>
      </c>
      <c r="J491" s="8" t="s">
        <v>155</v>
      </c>
      <c r="K491" s="9">
        <v>6</v>
      </c>
      <c r="L491" s="10" t="str">
        <f>CONCATENATE(D491,"-",E491)</f>
        <v>Thane-Logistics</v>
      </c>
      <c r="M491" s="10" t="str">
        <f ca="1">IFERROR(_xludf.ifs(AND(I491&gt;45000000,OR(D491="Delhi",D491="Banglore",D491="Pune",D491="Mumbai")),"Cat A",AND(I491&gt;4500000,OR(D491="Gurugram",D491="Surat",D491="Jaipur",D491="Hyderabad")),"Cat B"),"Cat C")</f>
        <v>Cat C</v>
      </c>
      <c r="N491" s="10" t="e">
        <f t="array" aca="1" ref="N491" ca="1">_xludf.xlookup(D491,Tier!A:A,Tier!B:B)</f>
        <v>#NAME?</v>
      </c>
      <c r="O491" s="7" t="str">
        <f>CONCATENATE(D491," -",E491)</f>
        <v>Thane -Logistics</v>
      </c>
      <c r="P491" s="7" t="str">
        <f>LEFT(B491,3)</f>
        <v>201</v>
      </c>
      <c r="Q491" s="7" t="str">
        <f>IF(AND(I491&gt;4500000,OR(D491="BANGALORE",D491="PUNE",D491="MUMBAI",D491="DELHI")),"CAT A",IF(AND(I491&gt;450000,OR(D491="GURUGRAM",D491="SURAT",D491="JAIPUR",D491="HYDERABAD",)),"CAT B","CAT C"))</f>
        <v>CAT C</v>
      </c>
      <c r="R491" s="7" t="str">
        <f>_xlfn.XLOOKUP('Indian Startups'!D867,Tier!A:A,Tier!B:B)</f>
        <v>Tier 1</v>
      </c>
    </row>
    <row r="492" spans="1:18" ht="14.4" x14ac:dyDescent="0.3">
      <c r="A492" s="8" t="s">
        <v>1950</v>
      </c>
      <c r="B492" s="9">
        <v>2015</v>
      </c>
      <c r="C492" s="8" t="str">
        <f>LEFT(B492,3)</f>
        <v>201</v>
      </c>
      <c r="D492" s="8" t="s">
        <v>12</v>
      </c>
      <c r="E492" s="8" t="s">
        <v>38</v>
      </c>
      <c r="F492" s="8" t="s">
        <v>1951</v>
      </c>
      <c r="G492" s="8" t="s">
        <v>1952</v>
      </c>
      <c r="H492" s="8" t="s">
        <v>1953</v>
      </c>
      <c r="I492" s="9">
        <v>4800000</v>
      </c>
      <c r="J492" s="8" t="s">
        <v>155</v>
      </c>
      <c r="K492" s="9">
        <v>6</v>
      </c>
      <c r="L492" s="10" t="str">
        <f>CONCATENATE(D492,"-",E492)</f>
        <v>Mumbai-FinTech</v>
      </c>
      <c r="M492" s="10" t="str">
        <f ca="1">IFERROR(_xludf.ifs(AND(I492&gt;45000000,OR(D492="Delhi",D492="Banglore",D492="Pune",D492="Mumbai")),"Cat A",AND(I492&gt;4500000,OR(D492="Gurugram",D492="Surat",D492="Jaipur",D492="Hyderabad")),"Cat B"),"Cat C")</f>
        <v>Cat C</v>
      </c>
      <c r="N492" s="10" t="e">
        <f t="array" aca="1" ref="N492" ca="1">_xludf.xlookup(D492,Tier!A:A,Tier!B:B)</f>
        <v>#NAME?</v>
      </c>
      <c r="O492" s="7" t="str">
        <f>CONCATENATE(D492," -",E492)</f>
        <v>Mumbai -FinTech</v>
      </c>
      <c r="P492" s="7" t="str">
        <f>LEFT(B492,3)</f>
        <v>201</v>
      </c>
      <c r="Q492" s="7" t="str">
        <f>IF(AND(I492&gt;4500000,OR(D492="BANGALORE",D492="PUNE",D492="MUMBAI",D492="DELHI")),"CAT A",IF(AND(I492&gt;450000,OR(D492="GURUGRAM",D492="SURAT",D492="JAIPUR",D492="HYDERABAD",)),"CAT B","CAT C"))</f>
        <v>CAT A</v>
      </c>
      <c r="R492" s="7" t="str">
        <f>_xlfn.XLOOKUP('Indian Startups'!D514,Tier!A:A,Tier!B:B)</f>
        <v>Tier 1</v>
      </c>
    </row>
    <row r="493" spans="1:18" ht="14.4" x14ac:dyDescent="0.3">
      <c r="A493" s="8" t="s">
        <v>1954</v>
      </c>
      <c r="B493" s="9">
        <v>2019</v>
      </c>
      <c r="C493" s="8" t="str">
        <f>LEFT(B493,3)</f>
        <v>201</v>
      </c>
      <c r="D493" s="8" t="s">
        <v>12</v>
      </c>
      <c r="E493" s="8" t="s">
        <v>1498</v>
      </c>
      <c r="F493" s="8" t="s">
        <v>1955</v>
      </c>
      <c r="G493" s="8" t="s">
        <v>1956</v>
      </c>
      <c r="H493" s="8" t="s">
        <v>1957</v>
      </c>
      <c r="I493" s="9">
        <v>4500000</v>
      </c>
      <c r="J493" s="8" t="s">
        <v>17</v>
      </c>
      <c r="K493" s="9">
        <v>9</v>
      </c>
      <c r="L493" s="10" t="str">
        <f>CONCATENATE(D493,"-",E493)</f>
        <v>Mumbai-Healthtech</v>
      </c>
      <c r="M493" s="10" t="str">
        <f ca="1">IFERROR(_xludf.ifs(AND(I493&gt;45000000,OR(D493="Delhi",D493="Banglore",D493="Pune",D493="Mumbai")),"Cat A",AND(I493&gt;4500000,OR(D493="Gurugram",D493="Surat",D493="Jaipur",D493="Hyderabad")),"Cat B"),"Cat C")</f>
        <v>Cat C</v>
      </c>
      <c r="N493" s="10" t="e">
        <f t="array" aca="1" ref="N493" ca="1">_xludf.xlookup(D493,Tier!A:A,Tier!B:B)</f>
        <v>#NAME?</v>
      </c>
      <c r="O493" s="7" t="str">
        <f>CONCATENATE(D493," -",E493)</f>
        <v>Mumbai -Healthtech</v>
      </c>
      <c r="P493" s="7" t="str">
        <f>LEFT(B493,3)</f>
        <v>201</v>
      </c>
      <c r="Q493" s="7" t="str">
        <f>IF(AND(I493&gt;4500000,OR(D493="BANGALORE",D493="PUNE",D493="MUMBAI",D493="DELHI")),"CAT A",IF(AND(I493&gt;450000,OR(D493="GURUGRAM",D493="SURAT",D493="JAIPUR",D493="HYDERABAD",)),"CAT B","CAT C"))</f>
        <v>CAT C</v>
      </c>
      <c r="R493" s="7" t="str">
        <f>_xlfn.XLOOKUP('Indian Startups'!D515,Tier!A:A,Tier!B:B)</f>
        <v>Tier 1</v>
      </c>
    </row>
    <row r="494" spans="1:18" ht="14.4" x14ac:dyDescent="0.3">
      <c r="A494" s="8" t="s">
        <v>1958</v>
      </c>
      <c r="B494" s="9">
        <v>2018</v>
      </c>
      <c r="C494" s="8" t="str">
        <f>LEFT(B494,3)</f>
        <v>201</v>
      </c>
      <c r="D494" s="8" t="s">
        <v>356</v>
      </c>
      <c r="E494" s="8" t="s">
        <v>31</v>
      </c>
      <c r="F494" s="8" t="s">
        <v>1959</v>
      </c>
      <c r="G494" s="8" t="s">
        <v>1960</v>
      </c>
      <c r="H494" s="8" t="s">
        <v>971</v>
      </c>
      <c r="I494" s="9">
        <v>4500000</v>
      </c>
      <c r="J494" s="8" t="s">
        <v>155</v>
      </c>
      <c r="K494" s="9">
        <v>6</v>
      </c>
      <c r="L494" s="10" t="str">
        <f>CONCATENATE(D494,"-",E494)</f>
        <v>Pune-Renewable Energy</v>
      </c>
      <c r="M494" s="10" t="str">
        <f ca="1">IFERROR(_xludf.ifs(AND(I494&gt;45000000,OR(D494="Delhi",D494="Banglore",D494="Pune",D494="Mumbai")),"Cat A",AND(I494&gt;4500000,OR(D494="Gurugram",D494="Surat",D494="Jaipur",D494="Hyderabad")),"Cat B"),"Cat C")</f>
        <v>Cat C</v>
      </c>
      <c r="N494" s="10" t="e">
        <f t="array" aca="1" ref="N494" ca="1">_xludf.xlookup(D494,Tier!A:A,Tier!B:B)</f>
        <v>#NAME?</v>
      </c>
      <c r="O494" s="7" t="str">
        <f>CONCATENATE(D494," -",E494)</f>
        <v>Pune -Renewable Energy</v>
      </c>
      <c r="P494" s="7" t="str">
        <f>LEFT(B494,3)</f>
        <v>201</v>
      </c>
      <c r="Q494" s="7" t="str">
        <f>IF(AND(I494&gt;4500000,OR(D494="BANGALORE",D494="PUNE",D494="MUMBAI",D494="DELHI")),"CAT A",IF(AND(I494&gt;450000,OR(D494="GURUGRAM",D494="SURAT",D494="JAIPUR",D494="HYDERABAD",)),"CAT B","CAT C"))</f>
        <v>CAT C</v>
      </c>
      <c r="R494" s="7" t="str">
        <f>_xlfn.XLOOKUP('Indian Startups'!D516,Tier!A:A,Tier!B:B)</f>
        <v>Tier 1</v>
      </c>
    </row>
    <row r="495" spans="1:18" ht="14.4" x14ac:dyDescent="0.3">
      <c r="A495" s="8" t="s">
        <v>2882</v>
      </c>
      <c r="B495" s="9">
        <v>2011</v>
      </c>
      <c r="C495" s="8" t="str">
        <f>LEFT(B495,3)</f>
        <v>201</v>
      </c>
      <c r="D495" s="8" t="s">
        <v>2614</v>
      </c>
      <c r="E495" s="8" t="s">
        <v>69</v>
      </c>
      <c r="F495" s="8" t="s">
        <v>2883</v>
      </c>
      <c r="G495" s="8" t="s">
        <v>2884</v>
      </c>
      <c r="H495" s="8" t="s">
        <v>2885</v>
      </c>
      <c r="I495" s="9">
        <v>4500000</v>
      </c>
      <c r="J495" s="8"/>
      <c r="K495" s="9">
        <v>11</v>
      </c>
      <c r="L495" s="10" t="str">
        <f>CONCATENATE(D495,"-",E495)</f>
        <v>Ahmedabad-Information Technology &amp; Services</v>
      </c>
      <c r="M495" s="10" t="str">
        <f ca="1">IFERROR(_xludf.ifs(AND(I495&gt;45000000,OR(D495="Delhi",D495="Banglore",D495="Pune",D495="Mumbai")),"Cat A",AND(I495&gt;4500000,OR(D495="Gurugram",D495="Surat",D495="Jaipur",D495="Hyderabad")),"Cat B"),"Cat C")</f>
        <v>Cat C</v>
      </c>
      <c r="N495" s="10" t="e">
        <f t="array" aca="1" ref="N495" ca="1">_xludf.xlookup(D495,Tier!A:A,Tier!B:B)</f>
        <v>#NAME?</v>
      </c>
      <c r="O495" s="7" t="str">
        <f>CONCATENATE(D495," -",E495)</f>
        <v>Ahmedabad -Information Technology &amp; Services</v>
      </c>
      <c r="P495" s="7" t="str">
        <f>LEFT(B495,3)</f>
        <v>201</v>
      </c>
      <c r="Q495" s="7" t="str">
        <f>IF(AND(I495&gt;4500000,OR(D495="BANGALORE",D495="PUNE",D495="MUMBAI",D495="DELHI")),"CAT A",IF(AND(I495&gt;450000,OR(D495="GURUGRAM",D495="SURAT",D495="JAIPUR",D495="HYDERABAD",)),"CAT B","CAT C"))</f>
        <v>CAT C</v>
      </c>
      <c r="R495" s="7" t="str">
        <f>_xlfn.XLOOKUP('Indian Startups'!D793,Tier!A:A,Tier!B:B)</f>
        <v>Tier 1</v>
      </c>
    </row>
    <row r="496" spans="1:18" ht="14.4" x14ac:dyDescent="0.3">
      <c r="A496" s="8" t="s">
        <v>1961</v>
      </c>
      <c r="B496" s="9">
        <v>2017</v>
      </c>
      <c r="C496" s="8" t="str">
        <f>LEFT(B496,3)</f>
        <v>201</v>
      </c>
      <c r="D496" s="8" t="s">
        <v>19</v>
      </c>
      <c r="E496" s="8" t="s">
        <v>174</v>
      </c>
      <c r="F496" s="8" t="s">
        <v>1962</v>
      </c>
      <c r="G496" s="8" t="s">
        <v>1963</v>
      </c>
      <c r="H496" s="8" t="s">
        <v>1964</v>
      </c>
      <c r="I496" s="9">
        <v>4000000</v>
      </c>
      <c r="J496" s="8" t="s">
        <v>260</v>
      </c>
      <c r="K496" s="9">
        <v>12</v>
      </c>
      <c r="L496" s="10" t="str">
        <f>CONCATENATE(D496,"-",E496)</f>
        <v>Bangalore-Computer Software</v>
      </c>
      <c r="M496" s="10" t="str">
        <f ca="1">IFERROR(_xludf.ifs(AND(I496&gt;45000000,OR(D496="Delhi",D496="Banglore",D496="Pune",D496="Mumbai")),"Cat A",AND(I496&gt;4500000,OR(D496="Gurugram",D496="Surat",D496="Jaipur",D496="Hyderabad")),"Cat B"),"Cat C")</f>
        <v>Cat C</v>
      </c>
      <c r="N496" s="10" t="e">
        <f t="array" aca="1" ref="N496" ca="1">_xludf.xlookup(D496,Tier!A:A,Tier!B:B)</f>
        <v>#NAME?</v>
      </c>
      <c r="O496" s="7" t="str">
        <f>CONCATENATE(D496," -",E496)</f>
        <v>Bangalore -Computer Software</v>
      </c>
      <c r="P496" s="7" t="str">
        <f>LEFT(B496,3)</f>
        <v>201</v>
      </c>
      <c r="Q496" s="7" t="str">
        <f>IF(AND(I496&gt;4500000,OR(D496="BANGALORE",D496="PUNE",D496="MUMBAI",D496="DELHI")),"CAT A",IF(AND(I496&gt;450000,OR(D496="GURUGRAM",D496="SURAT",D496="JAIPUR",D496="HYDERABAD",)),"CAT B","CAT C"))</f>
        <v>CAT C</v>
      </c>
      <c r="R496" s="7" t="str">
        <f>_xlfn.XLOOKUP('Indian Startups'!D517,Tier!A:A,Tier!B:B)</f>
        <v>Tier 1</v>
      </c>
    </row>
    <row r="497" spans="1:18" ht="14.4" x14ac:dyDescent="0.3">
      <c r="A497" s="8" t="s">
        <v>1965</v>
      </c>
      <c r="B497" s="9">
        <v>2016</v>
      </c>
      <c r="C497" s="8" t="str">
        <f>LEFT(B497,3)</f>
        <v>201</v>
      </c>
      <c r="D497" s="8" t="s">
        <v>19</v>
      </c>
      <c r="E497" s="8" t="s">
        <v>163</v>
      </c>
      <c r="F497" s="8" t="s">
        <v>1966</v>
      </c>
      <c r="G497" s="8" t="s">
        <v>1967</v>
      </c>
      <c r="H497" s="8" t="s">
        <v>1807</v>
      </c>
      <c r="I497" s="9">
        <v>4000000</v>
      </c>
      <c r="J497" s="8" t="s">
        <v>260</v>
      </c>
      <c r="K497" s="9">
        <v>11</v>
      </c>
      <c r="L497" s="10" t="str">
        <f>CONCATENATE(D497,"-",E497)</f>
        <v>Bangalore-Hospital &amp; Health Care</v>
      </c>
      <c r="M497" s="10" t="str">
        <f ca="1">IFERROR(_xludf.ifs(AND(I497&gt;45000000,OR(D497="Delhi",D497="Banglore",D497="Pune",D497="Mumbai")),"Cat A",AND(I497&gt;4500000,OR(D497="Gurugram",D497="Surat",D497="Jaipur",D497="Hyderabad")),"Cat B"),"Cat C")</f>
        <v>Cat C</v>
      </c>
      <c r="N497" s="10" t="e">
        <f t="array" aca="1" ref="N497" ca="1">_xludf.xlookup(D497,Tier!A:A,Tier!B:B)</f>
        <v>#NAME?</v>
      </c>
      <c r="O497" s="7" t="str">
        <f>CONCATENATE(D497," -",E497)</f>
        <v>Bangalore -Hospital &amp; Health Care</v>
      </c>
      <c r="P497" s="7" t="str">
        <f>LEFT(B497,3)</f>
        <v>201</v>
      </c>
      <c r="Q497" s="7" t="str">
        <f>IF(AND(I497&gt;4500000,OR(D497="BANGALORE",D497="PUNE",D497="MUMBAI",D497="DELHI")),"CAT A",IF(AND(I497&gt;450000,OR(D497="GURUGRAM",D497="SURAT",D497="JAIPUR",D497="HYDERABAD",)),"CAT B","CAT C"))</f>
        <v>CAT C</v>
      </c>
      <c r="R497" s="7" t="str">
        <f>_xlfn.XLOOKUP('Indian Startups'!D518,Tier!A:A,Tier!B:B)</f>
        <v>Tier 1</v>
      </c>
    </row>
    <row r="498" spans="1:18" ht="14.4" x14ac:dyDescent="0.3">
      <c r="A498" s="8" t="s">
        <v>1968</v>
      </c>
      <c r="B498" s="9">
        <v>2017</v>
      </c>
      <c r="C498" s="8" t="str">
        <f>LEFT(B498,3)</f>
        <v>201</v>
      </c>
      <c r="D498" s="8" t="s">
        <v>19</v>
      </c>
      <c r="E498" s="8" t="s">
        <v>163</v>
      </c>
      <c r="F498" s="8" t="s">
        <v>1969</v>
      </c>
      <c r="G498" s="8" t="s">
        <v>1970</v>
      </c>
      <c r="H498" s="8" t="s">
        <v>1971</v>
      </c>
      <c r="I498" s="9">
        <v>4000000</v>
      </c>
      <c r="J498" s="8" t="s">
        <v>260</v>
      </c>
      <c r="K498" s="9">
        <v>10</v>
      </c>
      <c r="L498" s="10" t="str">
        <f>CONCATENATE(D498,"-",E498)</f>
        <v>Bangalore-Hospital &amp; Health Care</v>
      </c>
      <c r="M498" s="10" t="str">
        <f ca="1">IFERROR(_xludf.ifs(AND(I498&gt;45000000,OR(D498="Delhi",D498="Banglore",D498="Pune",D498="Mumbai")),"Cat A",AND(I498&gt;4500000,OR(D498="Gurugram",D498="Surat",D498="Jaipur",D498="Hyderabad")),"Cat B"),"Cat C")</f>
        <v>Cat C</v>
      </c>
      <c r="N498" s="10" t="e">
        <f t="array" aca="1" ref="N498" ca="1">_xludf.xlookup(D498,Tier!A:A,Tier!B:B)</f>
        <v>#NAME?</v>
      </c>
      <c r="O498" s="7" t="str">
        <f>CONCATENATE(D498," -",E498)</f>
        <v>Bangalore -Hospital &amp; Health Care</v>
      </c>
      <c r="P498" s="7" t="str">
        <f>LEFT(B498,3)</f>
        <v>201</v>
      </c>
      <c r="Q498" s="7" t="str">
        <f>IF(AND(I498&gt;4500000,OR(D498="BANGALORE",D498="PUNE",D498="MUMBAI",D498="DELHI")),"CAT A",IF(AND(I498&gt;450000,OR(D498="GURUGRAM",D498="SURAT",D498="JAIPUR",D498="HYDERABAD",)),"CAT B","CAT C"))</f>
        <v>CAT C</v>
      </c>
      <c r="R498" s="7" t="str">
        <f>_xlfn.XLOOKUP('Indian Startups'!D520,Tier!A:A,Tier!B:B)</f>
        <v>Tier 1</v>
      </c>
    </row>
    <row r="499" spans="1:18" ht="14.4" x14ac:dyDescent="0.3">
      <c r="A499" s="8" t="s">
        <v>1972</v>
      </c>
      <c r="B499" s="9">
        <v>2016</v>
      </c>
      <c r="C499" s="8" t="str">
        <f>LEFT(B499,3)</f>
        <v>201</v>
      </c>
      <c r="D499" s="8" t="s">
        <v>12</v>
      </c>
      <c r="E499" s="8" t="s">
        <v>300</v>
      </c>
      <c r="F499" s="8" t="s">
        <v>1973</v>
      </c>
      <c r="G499" s="8" t="s">
        <v>1974</v>
      </c>
      <c r="H499" s="8" t="s">
        <v>1975</v>
      </c>
      <c r="I499" s="9">
        <v>4000000</v>
      </c>
      <c r="J499" s="8" t="s">
        <v>155</v>
      </c>
      <c r="K499" s="9">
        <v>9</v>
      </c>
      <c r="L499" s="10" t="str">
        <f>CONCATENATE(D499,"-",E499)</f>
        <v>Mumbai-Retail</v>
      </c>
      <c r="M499" s="10" t="str">
        <f ca="1">IFERROR(_xludf.ifs(AND(I499&gt;45000000,OR(D499="Delhi",D499="Banglore",D499="Pune",D499="Mumbai")),"Cat A",AND(I499&gt;4500000,OR(D499="Gurugram",D499="Surat",D499="Jaipur",D499="Hyderabad")),"Cat B"),"Cat C")</f>
        <v>Cat C</v>
      </c>
      <c r="N499" s="10" t="e">
        <f t="array" aca="1" ref="N499" ca="1">_xludf.xlookup(D499,Tier!A:A,Tier!B:B)</f>
        <v>#NAME?</v>
      </c>
      <c r="O499" s="7" t="str">
        <f>CONCATENATE(D499," -",E499)</f>
        <v>Mumbai -Retail</v>
      </c>
      <c r="P499" s="7" t="str">
        <f>LEFT(B499,3)</f>
        <v>201</v>
      </c>
      <c r="Q499" s="7" t="str">
        <f>IF(AND(I499&gt;4500000,OR(D499="BANGALORE",D499="PUNE",D499="MUMBAI",D499="DELHI")),"CAT A",IF(AND(I499&gt;450000,OR(D499="GURUGRAM",D499="SURAT",D499="JAIPUR",D499="HYDERABAD",)),"CAT B","CAT C"))</f>
        <v>CAT C</v>
      </c>
      <c r="R499" s="7" t="str">
        <f>_xlfn.XLOOKUP('Indian Startups'!D521,Tier!A:A,Tier!B:B)</f>
        <v>Tier 1</v>
      </c>
    </row>
    <row r="500" spans="1:18" ht="14.4" x14ac:dyDescent="0.3">
      <c r="A500" s="8" t="s">
        <v>1976</v>
      </c>
      <c r="B500" s="9">
        <v>2012</v>
      </c>
      <c r="C500" s="8" t="str">
        <f>LEFT(B500,3)</f>
        <v>201</v>
      </c>
      <c r="D500" s="8" t="s">
        <v>12</v>
      </c>
      <c r="E500" s="8" t="s">
        <v>81</v>
      </c>
      <c r="F500" s="8" t="s">
        <v>1977</v>
      </c>
      <c r="G500" s="8" t="s">
        <v>1978</v>
      </c>
      <c r="H500" s="8" t="s">
        <v>1979</v>
      </c>
      <c r="I500" s="9">
        <v>4000000</v>
      </c>
      <c r="J500" s="8"/>
      <c r="K500" s="9">
        <v>9</v>
      </c>
      <c r="L500" s="10" t="str">
        <f>CONCATENATE(D500,"-",E500)</f>
        <v>Mumbai-Financial Services</v>
      </c>
      <c r="M500" s="10" t="str">
        <f ca="1">IFERROR(_xludf.ifs(AND(I500&gt;45000000,OR(D500="Delhi",D500="Banglore",D500="Pune",D500="Mumbai")),"Cat A",AND(I500&gt;4500000,OR(D500="Gurugram",D500="Surat",D500="Jaipur",D500="Hyderabad")),"Cat B"),"Cat C")</f>
        <v>Cat C</v>
      </c>
      <c r="N500" s="10" t="e">
        <f t="array" aca="1" ref="N500" ca="1">_xludf.xlookup(D500,Tier!A:A,Tier!B:B)</f>
        <v>#NAME?</v>
      </c>
      <c r="O500" s="7" t="str">
        <f>CONCATENATE(D500," -",E500)</f>
        <v>Mumbai -Financial Services</v>
      </c>
      <c r="P500" s="7" t="str">
        <f>LEFT(B500,3)</f>
        <v>201</v>
      </c>
      <c r="Q500" s="7" t="str">
        <f>IF(AND(I500&gt;4500000,OR(D500="BANGALORE",D500="PUNE",D500="MUMBAI",D500="DELHI")),"CAT A",IF(AND(I500&gt;450000,OR(D500="GURUGRAM",D500="SURAT",D500="JAIPUR",D500="HYDERABAD",)),"CAT B","CAT C"))</f>
        <v>CAT C</v>
      </c>
      <c r="R500" s="7" t="str">
        <f>_xlfn.XLOOKUP('Indian Startups'!D522,Tier!A:A,Tier!B:B)</f>
        <v>Tier 1</v>
      </c>
    </row>
    <row r="501" spans="1:18" ht="14.4" x14ac:dyDescent="0.3">
      <c r="A501" s="8" t="s">
        <v>1980</v>
      </c>
      <c r="B501" s="9">
        <v>2017</v>
      </c>
      <c r="C501" s="8" t="str">
        <f>LEFT(B501,3)</f>
        <v>201</v>
      </c>
      <c r="D501" s="8" t="s">
        <v>19</v>
      </c>
      <c r="E501" s="8" t="s">
        <v>226</v>
      </c>
      <c r="F501" s="8" t="s">
        <v>1981</v>
      </c>
      <c r="G501" s="8" t="s">
        <v>1982</v>
      </c>
      <c r="H501" s="8"/>
      <c r="I501" s="9">
        <v>4000000</v>
      </c>
      <c r="J501" s="8" t="s">
        <v>155</v>
      </c>
      <c r="K501" s="9">
        <v>9</v>
      </c>
      <c r="L501" s="10" t="str">
        <f>CONCATENATE(D501,"-",E501)</f>
        <v>Bangalore-Automotive</v>
      </c>
      <c r="M501" s="10" t="str">
        <f ca="1">IFERROR(_xludf.ifs(AND(I501&gt;45000000,OR(D501="Delhi",D501="Banglore",D501="Pune",D501="Mumbai")),"Cat A",AND(I501&gt;4500000,OR(D501="Gurugram",D501="Surat",D501="Jaipur",D501="Hyderabad")),"Cat B"),"Cat C")</f>
        <v>Cat C</v>
      </c>
      <c r="N501" s="10" t="e">
        <f t="array" aca="1" ref="N501" ca="1">_xludf.xlookup(D501,Tier!A:A,Tier!B:B)</f>
        <v>#NAME?</v>
      </c>
      <c r="O501" s="7" t="str">
        <f>CONCATENATE(D501," -",E501)</f>
        <v>Bangalore -Automotive</v>
      </c>
      <c r="P501" s="7" t="str">
        <f>LEFT(B501,3)</f>
        <v>201</v>
      </c>
      <c r="Q501" s="7" t="str">
        <f>IF(AND(I501&gt;4500000,OR(D501="BANGALORE",D501="PUNE",D501="MUMBAI",D501="DELHI")),"CAT A",IF(AND(I501&gt;450000,OR(D501="GURUGRAM",D501="SURAT",D501="JAIPUR",D501="HYDERABAD",)),"CAT B","CAT C"))</f>
        <v>CAT C</v>
      </c>
      <c r="R501" s="7" t="str">
        <f>_xlfn.XLOOKUP('Indian Startups'!D523,Tier!A:A,Tier!B:B)</f>
        <v>Tier 1</v>
      </c>
    </row>
    <row r="502" spans="1:18" ht="14.4" x14ac:dyDescent="0.3">
      <c r="A502" s="8" t="s">
        <v>1983</v>
      </c>
      <c r="B502" s="9">
        <v>2017</v>
      </c>
      <c r="C502" s="8" t="str">
        <f>LEFT(B502,3)</f>
        <v>201</v>
      </c>
      <c r="D502" s="8" t="s">
        <v>19</v>
      </c>
      <c r="E502" s="8" t="s">
        <v>235</v>
      </c>
      <c r="F502" s="8" t="s">
        <v>1984</v>
      </c>
      <c r="G502" s="8" t="s">
        <v>1985</v>
      </c>
      <c r="H502" s="8" t="s">
        <v>1986</v>
      </c>
      <c r="I502" s="9">
        <v>4000000</v>
      </c>
      <c r="J502" s="8" t="s">
        <v>155</v>
      </c>
      <c r="K502" s="9">
        <v>7</v>
      </c>
      <c r="L502" s="10" t="str">
        <f>CONCATENATE(D502,"-",E502)</f>
        <v>Bangalore-Biotechnology</v>
      </c>
      <c r="M502" s="10" t="str">
        <f ca="1">IFERROR(_xludf.ifs(AND(I502&gt;45000000,OR(D502="Delhi",D502="Banglore",D502="Pune",D502="Mumbai")),"Cat A",AND(I502&gt;4500000,OR(D502="Gurugram",D502="Surat",D502="Jaipur",D502="Hyderabad")),"Cat B"),"Cat C")</f>
        <v>Cat C</v>
      </c>
      <c r="N502" s="10" t="e">
        <f t="array" aca="1" ref="N502" ca="1">_xludf.xlookup(D502,Tier!A:A,Tier!B:B)</f>
        <v>#NAME?</v>
      </c>
      <c r="O502" s="7" t="str">
        <f>CONCATENATE(D502," -",E502)</f>
        <v>Bangalore -Biotechnology</v>
      </c>
      <c r="P502" s="7" t="str">
        <f>LEFT(B502,3)</f>
        <v>201</v>
      </c>
      <c r="Q502" s="7" t="str">
        <f>IF(AND(I502&gt;4500000,OR(D502="BANGALORE",D502="PUNE",D502="MUMBAI",D502="DELHI")),"CAT A",IF(AND(I502&gt;450000,OR(D502="GURUGRAM",D502="SURAT",D502="JAIPUR",D502="HYDERABAD",)),"CAT B","CAT C"))</f>
        <v>CAT C</v>
      </c>
      <c r="R502" s="7" t="str">
        <f>_xlfn.XLOOKUP('Indian Startups'!D524,Tier!A:A,Tier!B:B)</f>
        <v>Tier 1</v>
      </c>
    </row>
    <row r="503" spans="1:18" ht="14.4" x14ac:dyDescent="0.3">
      <c r="A503" s="8" t="s">
        <v>1987</v>
      </c>
      <c r="B503" s="9">
        <v>2017</v>
      </c>
      <c r="C503" s="8" t="str">
        <f>LEFT(B503,3)</f>
        <v>201</v>
      </c>
      <c r="D503" s="8" t="s">
        <v>49</v>
      </c>
      <c r="E503" s="8" t="s">
        <v>411</v>
      </c>
      <c r="F503" s="8" t="s">
        <v>1988</v>
      </c>
      <c r="G503" s="8" t="s">
        <v>1989</v>
      </c>
      <c r="H503" s="8" t="s">
        <v>1990</v>
      </c>
      <c r="I503" s="9">
        <v>4000000</v>
      </c>
      <c r="J503" s="8" t="s">
        <v>155</v>
      </c>
      <c r="K503" s="9">
        <v>6</v>
      </c>
      <c r="L503" s="10" t="str">
        <f>CONCATENATE(D503,"-",E503)</f>
        <v>New Delhi-HealthCare</v>
      </c>
      <c r="M503" s="10" t="str">
        <f ca="1">IFERROR(_xludf.ifs(AND(I503&gt;45000000,OR(D503="Delhi",D503="Banglore",D503="Pune",D503="Mumbai")),"Cat A",AND(I503&gt;4500000,OR(D503="Gurugram",D503="Surat",D503="Jaipur",D503="Hyderabad")),"Cat B"),"Cat C")</f>
        <v>Cat C</v>
      </c>
      <c r="N503" s="10" t="e">
        <f t="array" aca="1" ref="N503" ca="1">_xludf.xlookup(D503,Tier!A:A,Tier!B:B)</f>
        <v>#NAME?</v>
      </c>
      <c r="O503" s="7" t="str">
        <f>CONCATENATE(D503," -",E503)</f>
        <v>New Delhi -HealthCare</v>
      </c>
      <c r="P503" s="7" t="str">
        <f>LEFT(B503,3)</f>
        <v>201</v>
      </c>
      <c r="Q503" s="7" t="str">
        <f>IF(AND(I503&gt;4500000,OR(D503="BANGALORE",D503="PUNE",D503="MUMBAI",D503="DELHI")),"CAT A",IF(AND(I503&gt;450000,OR(D503="GURUGRAM",D503="SURAT",D503="JAIPUR",D503="HYDERABAD",)),"CAT B","CAT C"))</f>
        <v>CAT C</v>
      </c>
      <c r="R503" s="7" t="str">
        <f>_xlfn.XLOOKUP('Indian Startups'!D526,Tier!A:A,Tier!B:B)</f>
        <v>Tier 2</v>
      </c>
    </row>
    <row r="504" spans="1:18" ht="14.4" x14ac:dyDescent="0.3">
      <c r="A504" s="8" t="s">
        <v>2886</v>
      </c>
      <c r="B504" s="9">
        <v>2018</v>
      </c>
      <c r="C504" s="8" t="str">
        <f>LEFT(B504,3)</f>
        <v>201</v>
      </c>
      <c r="D504" s="8" t="s">
        <v>240</v>
      </c>
      <c r="E504" s="8" t="s">
        <v>300</v>
      </c>
      <c r="F504" s="8" t="s">
        <v>2887</v>
      </c>
      <c r="G504" s="8" t="s">
        <v>2888</v>
      </c>
      <c r="H504" s="8" t="s">
        <v>2889</v>
      </c>
      <c r="I504" s="9">
        <v>4000000</v>
      </c>
      <c r="J504" s="8" t="s">
        <v>155</v>
      </c>
      <c r="K504" s="9">
        <v>12</v>
      </c>
      <c r="L504" s="10" t="str">
        <f>CONCATENATE(D504,"-",E504)</f>
        <v>Kolkata-Retail</v>
      </c>
      <c r="M504" s="10" t="str">
        <f ca="1">IFERROR(_xludf.ifs(AND(I504&gt;45000000,OR(D504="Delhi",D504="Banglore",D504="Pune",D504="Mumbai")),"Cat A",AND(I504&gt;4500000,OR(D504="Gurugram",D504="Surat",D504="Jaipur",D504="Hyderabad")),"Cat B"),"Cat C")</f>
        <v>Cat C</v>
      </c>
      <c r="N504" s="10" t="e">
        <f t="array" aca="1" ref="N504" ca="1">_xludf.xlookup(D504,Tier!A:A,Tier!B:B)</f>
        <v>#NAME?</v>
      </c>
      <c r="O504" s="7" t="str">
        <f>CONCATENATE(D504," -",E504)</f>
        <v>Kolkata -Retail</v>
      </c>
      <c r="P504" s="7" t="str">
        <f>LEFT(B504,3)</f>
        <v>201</v>
      </c>
      <c r="Q504" s="7" t="str">
        <f>IF(AND(I504&gt;4500000,OR(D504="BANGALORE",D504="PUNE",D504="MUMBAI",D504="DELHI")),"CAT A",IF(AND(I504&gt;450000,OR(D504="GURUGRAM",D504="SURAT",D504="JAIPUR",D504="HYDERABAD",)),"CAT B","CAT C"))</f>
        <v>CAT C</v>
      </c>
      <c r="R504" s="7" t="str">
        <f>_xlfn.XLOOKUP('Indian Startups'!D794,Tier!A:A,Tier!B:B)</f>
        <v>Tier 1</v>
      </c>
    </row>
    <row r="505" spans="1:18" ht="14.4" x14ac:dyDescent="0.3">
      <c r="A505" s="8" t="s">
        <v>2890</v>
      </c>
      <c r="B505" s="9">
        <v>2016</v>
      </c>
      <c r="C505" s="8" t="str">
        <f>LEFT(B505,3)</f>
        <v>201</v>
      </c>
      <c r="D505" s="8" t="s">
        <v>2891</v>
      </c>
      <c r="E505" s="8" t="s">
        <v>300</v>
      </c>
      <c r="F505" s="8" t="s">
        <v>2892</v>
      </c>
      <c r="G505" s="8" t="s">
        <v>2893</v>
      </c>
      <c r="H505" s="8" t="s">
        <v>2894</v>
      </c>
      <c r="I505" s="9">
        <v>4000000</v>
      </c>
      <c r="J505" s="8" t="s">
        <v>260</v>
      </c>
      <c r="K505" s="9">
        <v>10</v>
      </c>
      <c r="L505" s="10" t="str">
        <f>CONCATENATE(D505,"-",E505)</f>
        <v>Ghaziabad-Retail</v>
      </c>
      <c r="M505" s="10" t="str">
        <f ca="1">IFERROR(_xludf.ifs(AND(I505&gt;45000000,OR(D505="Delhi",D505="Banglore",D505="Pune",D505="Mumbai")),"Cat A",AND(I505&gt;4500000,OR(D505="Gurugram",D505="Surat",D505="Jaipur",D505="Hyderabad")),"Cat B"),"Cat C")</f>
        <v>Cat C</v>
      </c>
      <c r="N505" s="10" t="e">
        <f t="array" aca="1" ref="N505" ca="1">_xludf.xlookup(D505,Tier!A:A,Tier!B:B)</f>
        <v>#NAME?</v>
      </c>
      <c r="O505" s="7" t="str">
        <f>CONCATENATE(D505," -",E505)</f>
        <v>Ghaziabad -Retail</v>
      </c>
      <c r="P505" s="7" t="str">
        <f>LEFT(B505,3)</f>
        <v>201</v>
      </c>
      <c r="Q505" s="7" t="str">
        <f>IF(AND(I505&gt;4500000,OR(D505="BANGALORE",D505="PUNE",D505="MUMBAI",D505="DELHI")),"CAT A",IF(AND(I505&gt;450000,OR(D505="GURUGRAM",D505="SURAT",D505="JAIPUR",D505="HYDERABAD",)),"CAT B","CAT C"))</f>
        <v>CAT C</v>
      </c>
      <c r="R505" s="7" t="str">
        <f>_xlfn.XLOOKUP('Indian Startups'!D795,Tier!A:A,Tier!B:B)</f>
        <v>Tier 2</v>
      </c>
    </row>
    <row r="506" spans="1:18" ht="14.4" x14ac:dyDescent="0.3">
      <c r="A506" s="8" t="s">
        <v>2895</v>
      </c>
      <c r="B506" s="9">
        <v>2017</v>
      </c>
      <c r="C506" s="8" t="str">
        <f>LEFT(B506,3)</f>
        <v>201</v>
      </c>
      <c r="D506" s="8" t="s">
        <v>37</v>
      </c>
      <c r="E506" s="8" t="s">
        <v>2896</v>
      </c>
      <c r="F506" s="8" t="s">
        <v>2897</v>
      </c>
      <c r="G506" s="8" t="s">
        <v>2898</v>
      </c>
      <c r="H506" s="8" t="s">
        <v>2899</v>
      </c>
      <c r="I506" s="9">
        <v>4000000</v>
      </c>
      <c r="J506" s="8" t="s">
        <v>260</v>
      </c>
      <c r="K506" s="9">
        <v>7</v>
      </c>
      <c r="L506" s="10" t="str">
        <f>CONCATENATE(D506,"-",E506)</f>
        <v>Chennai-Fishery</v>
      </c>
      <c r="M506" s="10" t="str">
        <f ca="1">IFERROR(_xludf.ifs(AND(I506&gt;45000000,OR(D506="Delhi",D506="Banglore",D506="Pune",D506="Mumbai")),"Cat A",AND(I506&gt;4500000,OR(D506="Gurugram",D506="Surat",D506="Jaipur",D506="Hyderabad")),"Cat B"),"Cat C")</f>
        <v>Cat C</v>
      </c>
      <c r="N506" s="10" t="e">
        <f t="array" aca="1" ref="N506" ca="1">_xludf.xlookup(D506,Tier!A:A,Tier!B:B)</f>
        <v>#NAME?</v>
      </c>
      <c r="O506" s="7" t="str">
        <f>CONCATENATE(D506," -",E506)</f>
        <v>Chennai -Fishery</v>
      </c>
      <c r="P506" s="7" t="str">
        <f>LEFT(B506,3)</f>
        <v>201</v>
      </c>
      <c r="Q506" s="7" t="str">
        <f>IF(AND(I506&gt;4500000,OR(D506="BANGALORE",D506="PUNE",D506="MUMBAI",D506="DELHI")),"CAT A",IF(AND(I506&gt;450000,OR(D506="GURUGRAM",D506="SURAT",D506="JAIPUR",D506="HYDERABAD",)),"CAT B","CAT C"))</f>
        <v>CAT C</v>
      </c>
      <c r="R506" s="7" t="str">
        <f>_xlfn.XLOOKUP('Indian Startups'!D796,Tier!A:A,Tier!B:B)</f>
        <v>Tier 2</v>
      </c>
    </row>
    <row r="507" spans="1:18" ht="14.4" x14ac:dyDescent="0.3">
      <c r="A507" s="8" t="s">
        <v>3155</v>
      </c>
      <c r="B507" s="9">
        <v>2017</v>
      </c>
      <c r="C507" s="8" t="str">
        <f>LEFT(B507,3)</f>
        <v>201</v>
      </c>
      <c r="D507" s="8" t="s">
        <v>3156</v>
      </c>
      <c r="E507" s="8" t="s">
        <v>416</v>
      </c>
      <c r="F507" s="8" t="s">
        <v>3157</v>
      </c>
      <c r="G507" s="8" t="s">
        <v>3158</v>
      </c>
      <c r="H507" s="11" t="s">
        <v>3159</v>
      </c>
      <c r="I507" s="9">
        <v>4000000</v>
      </c>
      <c r="J507" s="8" t="s">
        <v>155</v>
      </c>
      <c r="K507" s="9">
        <v>6</v>
      </c>
      <c r="L507" s="10" t="str">
        <f>CONCATENATE(D507,"-",E507)</f>
        <v>Surat-Fashion</v>
      </c>
      <c r="M507" s="10" t="str">
        <f ca="1">IFERROR(_xludf.ifs(AND(I507&gt;45000000,OR(D507="Delhi",D507="Banglore",D507="Pune",D507="Mumbai")),"Cat A",AND(I507&gt;4500000,OR(D507="Gurugram",D507="Surat",D507="Jaipur",D507="Hyderabad")),"Cat B"),"Cat C")</f>
        <v>Cat C</v>
      </c>
      <c r="N507" s="10" t="e">
        <f t="array" aca="1" ref="N507" ca="1">_xludf.xlookup(D507,Tier!A:A,Tier!B:B)</f>
        <v>#NAME?</v>
      </c>
      <c r="O507" s="7" t="str">
        <f>CONCATENATE(D507," -",E507)</f>
        <v>Surat -Fashion</v>
      </c>
      <c r="P507" s="7" t="str">
        <f>LEFT(B507,3)</f>
        <v>201</v>
      </c>
      <c r="Q507" s="7" t="str">
        <f>IF(AND(I507&gt;4500000,OR(D507="BANGALORE",D507="PUNE",D507="MUMBAI",D507="DELHI")),"CAT A",IF(AND(I507&gt;450000,OR(D507="GURUGRAM",D507="SURAT",D507="JAIPUR",D507="HYDERABAD",)),"CAT B","CAT C"))</f>
        <v>CAT B</v>
      </c>
      <c r="R507" s="7" t="str">
        <f>_xlfn.XLOOKUP('Indian Startups'!D868,Tier!A:A,Tier!B:B)</f>
        <v>Tier 1</v>
      </c>
    </row>
    <row r="508" spans="1:18" ht="14.4" x14ac:dyDescent="0.3">
      <c r="A508" s="8" t="s">
        <v>1991</v>
      </c>
      <c r="B508" s="9">
        <v>2017</v>
      </c>
      <c r="C508" s="8" t="str">
        <f>LEFT(B508,3)</f>
        <v>201</v>
      </c>
      <c r="D508" s="8" t="s">
        <v>12</v>
      </c>
      <c r="E508" s="8" t="s">
        <v>20</v>
      </c>
      <c r="F508" s="8" t="s">
        <v>1992</v>
      </c>
      <c r="G508" s="8" t="s">
        <v>1993</v>
      </c>
      <c r="H508" s="8" t="s">
        <v>1994</v>
      </c>
      <c r="I508" s="9">
        <v>3800000</v>
      </c>
      <c r="J508" s="8"/>
      <c r="K508" s="9">
        <v>8</v>
      </c>
      <c r="L508" s="10" t="str">
        <f>CONCATENATE(D508,"-",E508)</f>
        <v>Mumbai-Furniture</v>
      </c>
      <c r="M508" s="10" t="str">
        <f ca="1">IFERROR(_xludf.ifs(AND(I508&gt;45000000,OR(D508="Delhi",D508="Banglore",D508="Pune",D508="Mumbai")),"Cat A",AND(I508&gt;4500000,OR(D508="Gurugram",D508="Surat",D508="Jaipur",D508="Hyderabad")),"Cat B"),"Cat C")</f>
        <v>Cat C</v>
      </c>
      <c r="N508" s="10" t="e">
        <f t="array" aca="1" ref="N508" ca="1">_xludf.xlookup(D508,Tier!A:A,Tier!B:B)</f>
        <v>#NAME?</v>
      </c>
      <c r="O508" s="7" t="str">
        <f>CONCATENATE(D508," -",E508)</f>
        <v>Mumbai -Furniture</v>
      </c>
      <c r="P508" s="7" t="str">
        <f>LEFT(B508,3)</f>
        <v>201</v>
      </c>
      <c r="Q508" s="7" t="str">
        <f>IF(AND(I508&gt;4500000,OR(D508="BANGALORE",D508="PUNE",D508="MUMBAI",D508="DELHI")),"CAT A",IF(AND(I508&gt;450000,OR(D508="GURUGRAM",D508="SURAT",D508="JAIPUR",D508="HYDERABAD",)),"CAT B","CAT C"))</f>
        <v>CAT C</v>
      </c>
      <c r="R508" s="7" t="str">
        <f>_xlfn.XLOOKUP('Indian Startups'!D527,Tier!A:A,Tier!B:B)</f>
        <v>Tier 2</v>
      </c>
    </row>
    <row r="509" spans="1:18" ht="14.4" x14ac:dyDescent="0.3">
      <c r="A509" s="8" t="s">
        <v>1995</v>
      </c>
      <c r="B509" s="9">
        <v>2019</v>
      </c>
      <c r="C509" s="8" t="str">
        <f>LEFT(B509,3)</f>
        <v>201</v>
      </c>
      <c r="D509" s="8" t="s">
        <v>68</v>
      </c>
      <c r="E509" s="8" t="s">
        <v>50</v>
      </c>
      <c r="F509" s="8" t="s">
        <v>1996</v>
      </c>
      <c r="G509" s="8" t="s">
        <v>1997</v>
      </c>
      <c r="H509" s="8" t="s">
        <v>999</v>
      </c>
      <c r="I509" s="9">
        <v>3800000</v>
      </c>
      <c r="J509" s="8" t="s">
        <v>260</v>
      </c>
      <c r="K509" s="9">
        <v>6</v>
      </c>
      <c r="L509" s="10" t="str">
        <f>CONCATENATE(D509,"-",E509)</f>
        <v>Noida-AgriTech</v>
      </c>
      <c r="M509" s="10" t="str">
        <f ca="1">IFERROR(_xludf.ifs(AND(I509&gt;45000000,OR(D509="Delhi",D509="Banglore",D509="Pune",D509="Mumbai")),"Cat A",AND(I509&gt;4500000,OR(D509="Gurugram",D509="Surat",D509="Jaipur",D509="Hyderabad")),"Cat B"),"Cat C")</f>
        <v>Cat C</v>
      </c>
      <c r="N509" s="10" t="e">
        <f t="array" aca="1" ref="N509" ca="1">_xludf.xlookup(D509,Tier!A:A,Tier!B:B)</f>
        <v>#NAME?</v>
      </c>
      <c r="O509" s="7" t="str">
        <f>CONCATENATE(D509," -",E509)</f>
        <v>Noida -AgriTech</v>
      </c>
      <c r="P509" s="7" t="str">
        <f>LEFT(B509,3)</f>
        <v>201</v>
      </c>
      <c r="Q509" s="7" t="str">
        <f>IF(AND(I509&gt;4500000,OR(D509="BANGALORE",D509="PUNE",D509="MUMBAI",D509="DELHI")),"CAT A",IF(AND(I509&gt;450000,OR(D509="GURUGRAM",D509="SURAT",D509="JAIPUR",D509="HYDERABAD",)),"CAT B","CAT C"))</f>
        <v>CAT C</v>
      </c>
      <c r="R509" s="7" t="str">
        <f>_xlfn.XLOOKUP('Indian Startups'!D528,Tier!A:A,Tier!B:B)</f>
        <v>Tier 2</v>
      </c>
    </row>
    <row r="510" spans="1:18" ht="14.4" x14ac:dyDescent="0.3">
      <c r="A510" s="8" t="s">
        <v>2900</v>
      </c>
      <c r="B510" s="9">
        <v>2019</v>
      </c>
      <c r="C510" s="8" t="str">
        <f>LEFT(B510,3)</f>
        <v>201</v>
      </c>
      <c r="D510" s="8" t="s">
        <v>44</v>
      </c>
      <c r="E510" s="8" t="s">
        <v>2901</v>
      </c>
      <c r="F510" s="8" t="s">
        <v>2902</v>
      </c>
      <c r="G510" s="8" t="s">
        <v>2903</v>
      </c>
      <c r="H510" s="8" t="s">
        <v>2116</v>
      </c>
      <c r="I510" s="9">
        <v>3800000</v>
      </c>
      <c r="J510" s="8"/>
      <c r="K510" s="9">
        <v>8</v>
      </c>
      <c r="L510" s="10" t="str">
        <f>CONCATENATE(D510,"-",E510)</f>
        <v>Gurugram-B2B marketplace</v>
      </c>
      <c r="M510" s="10" t="str">
        <f ca="1">IFERROR(_xludf.ifs(AND(I510&gt;45000000,OR(D510="Delhi",D510="Banglore",D510="Pune",D510="Mumbai")),"Cat A",AND(I510&gt;4500000,OR(D510="Gurugram",D510="Surat",D510="Jaipur",D510="Hyderabad")),"Cat B"),"Cat C")</f>
        <v>Cat C</v>
      </c>
      <c r="N510" s="10" t="e">
        <f t="array" aca="1" ref="N510" ca="1">_xludf.xlookup(D510,Tier!A:A,Tier!B:B)</f>
        <v>#NAME?</v>
      </c>
      <c r="O510" s="7" t="str">
        <f>CONCATENATE(D510," -",E510)</f>
        <v>Gurugram -B2B marketplace</v>
      </c>
      <c r="P510" s="7" t="str">
        <f>LEFT(B510,3)</f>
        <v>201</v>
      </c>
      <c r="Q510" s="7" t="str">
        <f>IF(AND(I510&gt;4500000,OR(D510="BANGALORE",D510="PUNE",D510="MUMBAI",D510="DELHI")),"CAT A",IF(AND(I510&gt;450000,OR(D510="GURUGRAM",D510="SURAT",D510="JAIPUR",D510="HYDERABAD",)),"CAT B","CAT C"))</f>
        <v>CAT B</v>
      </c>
      <c r="R510" s="7" t="str">
        <f>_xlfn.XLOOKUP('Indian Startups'!D797,Tier!A:A,Tier!B:B)</f>
        <v>Tier 1</v>
      </c>
    </row>
    <row r="511" spans="1:18" ht="14.4" x14ac:dyDescent="0.3">
      <c r="A511" s="8" t="s">
        <v>1998</v>
      </c>
      <c r="B511" s="9">
        <v>2016</v>
      </c>
      <c r="C511" s="8" t="str">
        <f>LEFT(B511,3)</f>
        <v>201</v>
      </c>
      <c r="D511" s="8" t="s">
        <v>12</v>
      </c>
      <c r="E511" s="8" t="s">
        <v>226</v>
      </c>
      <c r="F511" s="8" t="s">
        <v>1999</v>
      </c>
      <c r="G511" s="8" t="s">
        <v>2000</v>
      </c>
      <c r="H511" s="8"/>
      <c r="I511" s="9">
        <v>3600000</v>
      </c>
      <c r="J511" s="8" t="s">
        <v>260</v>
      </c>
      <c r="K511" s="9">
        <v>7</v>
      </c>
      <c r="L511" s="10" t="str">
        <f>CONCATENATE(D511,"-",E511)</f>
        <v>Mumbai-Automotive</v>
      </c>
      <c r="M511" s="10" t="str">
        <f ca="1">IFERROR(_xludf.ifs(AND(I511&gt;45000000,OR(D511="Delhi",D511="Banglore",D511="Pune",D511="Mumbai")),"Cat A",AND(I511&gt;4500000,OR(D511="Gurugram",D511="Surat",D511="Jaipur",D511="Hyderabad")),"Cat B"),"Cat C")</f>
        <v>Cat C</v>
      </c>
      <c r="N511" s="10" t="e">
        <f t="array" aca="1" ref="N511" ca="1">_xludf.xlookup(D511,Tier!A:A,Tier!B:B)</f>
        <v>#NAME?</v>
      </c>
      <c r="O511" s="7" t="str">
        <f>CONCATENATE(D511," -",E511)</f>
        <v>Mumbai -Automotive</v>
      </c>
      <c r="P511" s="7" t="str">
        <f>LEFT(B511,3)</f>
        <v>201</v>
      </c>
      <c r="Q511" s="7" t="str">
        <f>IF(AND(I511&gt;4500000,OR(D511="BANGALORE",D511="PUNE",D511="MUMBAI",D511="DELHI")),"CAT A",IF(AND(I511&gt;450000,OR(D511="GURUGRAM",D511="SURAT",D511="JAIPUR",D511="HYDERABAD",)),"CAT B","CAT C"))</f>
        <v>CAT C</v>
      </c>
      <c r="R511" s="7" t="str">
        <f>_xlfn.XLOOKUP('Indian Startups'!D529,Tier!A:A,Tier!B:B)</f>
        <v>Tier 2</v>
      </c>
    </row>
    <row r="512" spans="1:18" ht="14.4" x14ac:dyDescent="0.3">
      <c r="A512" s="8" t="s">
        <v>2904</v>
      </c>
      <c r="B512" s="9">
        <v>2017</v>
      </c>
      <c r="C512" s="8" t="str">
        <f>LEFT(B512,3)</f>
        <v>201</v>
      </c>
      <c r="D512" s="8" t="s">
        <v>44</v>
      </c>
      <c r="E512" s="8" t="s">
        <v>93</v>
      </c>
      <c r="F512" s="8" t="s">
        <v>2905</v>
      </c>
      <c r="G512" s="8" t="s">
        <v>2906</v>
      </c>
      <c r="H512" s="8" t="s">
        <v>2907</v>
      </c>
      <c r="I512" s="9">
        <v>3500000</v>
      </c>
      <c r="J512" s="8" t="s">
        <v>155</v>
      </c>
      <c r="K512" s="9">
        <v>12</v>
      </c>
      <c r="L512" s="10" t="str">
        <f>CONCATENATE(D512,"-",E512)</f>
        <v>Gurugram-Food &amp; Beverages</v>
      </c>
      <c r="M512" s="10" t="str">
        <f ca="1">IFERROR(_xludf.ifs(AND(I512&gt;45000000,OR(D512="Delhi",D512="Banglore",D512="Pune",D512="Mumbai")),"Cat A",AND(I512&gt;4500000,OR(D512="Gurugram",D512="Surat",D512="Jaipur",D512="Hyderabad")),"Cat B"),"Cat C")</f>
        <v>Cat C</v>
      </c>
      <c r="N512" s="10" t="e">
        <f t="array" aca="1" ref="N512" ca="1">_xludf.xlookup(D512,Tier!A:A,Tier!B:B)</f>
        <v>#NAME?</v>
      </c>
      <c r="O512" s="7" t="str">
        <f>CONCATENATE(D512," -",E512)</f>
        <v>Gurugram -Food &amp; Beverages</v>
      </c>
      <c r="P512" s="7" t="str">
        <f>LEFT(B512,3)</f>
        <v>201</v>
      </c>
      <c r="Q512" s="7" t="str">
        <f>IF(AND(I512&gt;4500000,OR(D512="BANGALORE",D512="PUNE",D512="MUMBAI",D512="DELHI")),"CAT A",IF(AND(I512&gt;450000,OR(D512="GURUGRAM",D512="SURAT",D512="JAIPUR",D512="HYDERABAD",)),"CAT B","CAT C"))</f>
        <v>CAT B</v>
      </c>
      <c r="R512" s="7" t="str">
        <f>_xlfn.XLOOKUP('Indian Startups'!D798,Tier!A:A,Tier!B:B)</f>
        <v>Tier 1</v>
      </c>
    </row>
    <row r="513" spans="1:18" ht="14.4" x14ac:dyDescent="0.3">
      <c r="A513" s="8" t="s">
        <v>2001</v>
      </c>
      <c r="B513" s="9">
        <v>2019</v>
      </c>
      <c r="C513" s="8" t="str">
        <f>LEFT(B513,3)</f>
        <v>201</v>
      </c>
      <c r="D513" s="8" t="s">
        <v>19</v>
      </c>
      <c r="E513" s="8" t="s">
        <v>2002</v>
      </c>
      <c r="F513" s="8" t="s">
        <v>2003</v>
      </c>
      <c r="G513" s="8" t="s">
        <v>2004</v>
      </c>
      <c r="H513" s="8" t="s">
        <v>2005</v>
      </c>
      <c r="I513" s="9">
        <v>3200000</v>
      </c>
      <c r="J513" s="8"/>
      <c r="K513" s="9">
        <v>7</v>
      </c>
      <c r="L513" s="10" t="str">
        <f>CONCATENATE(D513,"-",E513)</f>
        <v>Bangalore-Social community</v>
      </c>
      <c r="M513" s="10" t="str">
        <f ca="1">IFERROR(_xludf.ifs(AND(I513&gt;45000000,OR(D513="Delhi",D513="Banglore",D513="Pune",D513="Mumbai")),"Cat A",AND(I513&gt;4500000,OR(D513="Gurugram",D513="Surat",D513="Jaipur",D513="Hyderabad")),"Cat B"),"Cat C")</f>
        <v>Cat C</v>
      </c>
      <c r="N513" s="10" t="e">
        <f t="array" aca="1" ref="N513" ca="1">_xludf.xlookup(D513,Tier!A:A,Tier!B:B)</f>
        <v>#NAME?</v>
      </c>
      <c r="O513" s="7" t="str">
        <f>CONCATENATE(D513," -",E513)</f>
        <v>Bangalore -Social community</v>
      </c>
      <c r="P513" s="7" t="str">
        <f>LEFT(B513,3)</f>
        <v>201</v>
      </c>
      <c r="Q513" s="7" t="str">
        <f>IF(AND(I513&gt;4500000,OR(D513="BANGALORE",D513="PUNE",D513="MUMBAI",D513="DELHI")),"CAT A",IF(AND(I513&gt;450000,OR(D513="GURUGRAM",D513="SURAT",D513="JAIPUR",D513="HYDERABAD",)),"CAT B","CAT C"))</f>
        <v>CAT C</v>
      </c>
      <c r="R513" s="7" t="str">
        <f>_xlfn.XLOOKUP('Indian Startups'!D530,Tier!A:A,Tier!B:B)</f>
        <v>Tier 2</v>
      </c>
    </row>
    <row r="514" spans="1:18" ht="14.4" x14ac:dyDescent="0.3">
      <c r="A514" s="8" t="s">
        <v>2006</v>
      </c>
      <c r="B514" s="9">
        <v>2010</v>
      </c>
      <c r="C514" s="8" t="str">
        <f>LEFT(B514,3)</f>
        <v>201</v>
      </c>
      <c r="D514" s="8" t="s">
        <v>12</v>
      </c>
      <c r="E514" s="8" t="s">
        <v>69</v>
      </c>
      <c r="F514" s="8" t="s">
        <v>2007</v>
      </c>
      <c r="G514" s="8" t="s">
        <v>2008</v>
      </c>
      <c r="H514" s="8" t="s">
        <v>2009</v>
      </c>
      <c r="I514" s="9">
        <v>3000000</v>
      </c>
      <c r="J514" s="8"/>
      <c r="K514" s="9">
        <v>12</v>
      </c>
      <c r="L514" s="10" t="str">
        <f>CONCATENATE(D514,"-",E514)</f>
        <v>Mumbai-Information Technology &amp; Services</v>
      </c>
      <c r="M514" s="10" t="str">
        <f ca="1">IFERROR(_xludf.ifs(AND(I514&gt;45000000,OR(D514="Delhi",D514="Banglore",D514="Pune",D514="Mumbai")),"Cat A",AND(I514&gt;4500000,OR(D514="Gurugram",D514="Surat",D514="Jaipur",D514="Hyderabad")),"Cat B"),"Cat C")</f>
        <v>Cat C</v>
      </c>
      <c r="N514" s="10" t="e">
        <f t="array" aca="1" ref="N514" ca="1">_xludf.xlookup(D514,Tier!A:A,Tier!B:B)</f>
        <v>#NAME?</v>
      </c>
      <c r="O514" s="7" t="str">
        <f>CONCATENATE(D514," -",E514)</f>
        <v>Mumbai -Information Technology &amp; Services</v>
      </c>
      <c r="P514" s="7" t="str">
        <f>LEFT(B514,3)</f>
        <v>201</v>
      </c>
      <c r="Q514" s="7" t="str">
        <f>IF(AND(I514&gt;4500000,OR(D514="BANGALORE",D514="PUNE",D514="MUMBAI",D514="DELHI")),"CAT A",IF(AND(I514&gt;450000,OR(D514="GURUGRAM",D514="SURAT",D514="JAIPUR",D514="HYDERABAD",)),"CAT B","CAT C"))</f>
        <v>CAT C</v>
      </c>
      <c r="R514" s="7" t="str">
        <f>_xlfn.XLOOKUP('Indian Startups'!D531,Tier!A:A,Tier!B:B)</f>
        <v>Tier 2</v>
      </c>
    </row>
    <row r="515" spans="1:18" ht="14.4" x14ac:dyDescent="0.3">
      <c r="A515" s="8" t="s">
        <v>2010</v>
      </c>
      <c r="B515" s="9">
        <v>2019</v>
      </c>
      <c r="C515" s="8" t="str">
        <f>LEFT(B515,3)</f>
        <v>201</v>
      </c>
      <c r="D515" s="8" t="s">
        <v>19</v>
      </c>
      <c r="E515" s="8" t="s">
        <v>69</v>
      </c>
      <c r="F515" s="8" t="s">
        <v>2011</v>
      </c>
      <c r="G515" s="8" t="s">
        <v>2012</v>
      </c>
      <c r="H515" s="8" t="s">
        <v>2013</v>
      </c>
      <c r="I515" s="9">
        <v>3000000</v>
      </c>
      <c r="J515" s="8" t="s">
        <v>260</v>
      </c>
      <c r="K515" s="9">
        <v>11</v>
      </c>
      <c r="L515" s="10" t="str">
        <f>CONCATENATE(D515,"-",E515)</f>
        <v>Bangalore-Information Technology &amp; Services</v>
      </c>
      <c r="M515" s="10" t="str">
        <f ca="1">IFERROR(_xludf.ifs(AND(I515&gt;45000000,OR(D515="Delhi",D515="Banglore",D515="Pune",D515="Mumbai")),"Cat A",AND(I515&gt;4500000,OR(D515="Gurugram",D515="Surat",D515="Jaipur",D515="Hyderabad")),"Cat B"),"Cat C")</f>
        <v>Cat C</v>
      </c>
      <c r="N515" s="10" t="e">
        <f t="array" aca="1" ref="N515" ca="1">_xludf.xlookup(D515,Tier!A:A,Tier!B:B)</f>
        <v>#NAME?</v>
      </c>
      <c r="O515" s="7" t="str">
        <f>CONCATENATE(D515," -",E515)</f>
        <v>Bangalore -Information Technology &amp; Services</v>
      </c>
      <c r="P515" s="7" t="str">
        <f>LEFT(B515,3)</f>
        <v>201</v>
      </c>
      <c r="Q515" s="7" t="str">
        <f>IF(AND(I515&gt;4500000,OR(D515="BANGALORE",D515="PUNE",D515="MUMBAI",D515="DELHI")),"CAT A",IF(AND(I515&gt;450000,OR(D515="GURUGRAM",D515="SURAT",D515="JAIPUR",D515="HYDERABAD",)),"CAT B","CAT C"))</f>
        <v>CAT C</v>
      </c>
      <c r="R515" s="7" t="str">
        <f>_xlfn.XLOOKUP('Indian Startups'!D532,Tier!A:A,Tier!B:B)</f>
        <v>Tier 1</v>
      </c>
    </row>
    <row r="516" spans="1:18" ht="14.4" x14ac:dyDescent="0.3">
      <c r="A516" s="8" t="s">
        <v>2014</v>
      </c>
      <c r="B516" s="9">
        <v>2018</v>
      </c>
      <c r="C516" s="8" t="str">
        <f>LEFT(B516,3)</f>
        <v>201</v>
      </c>
      <c r="D516" s="8" t="s">
        <v>49</v>
      </c>
      <c r="E516" s="8" t="s">
        <v>2015</v>
      </c>
      <c r="F516" s="8" t="s">
        <v>2016</v>
      </c>
      <c r="G516" s="8" t="s">
        <v>2017</v>
      </c>
      <c r="H516" s="8" t="s">
        <v>2018</v>
      </c>
      <c r="I516" s="9">
        <v>3000000</v>
      </c>
      <c r="J516" s="8" t="s">
        <v>260</v>
      </c>
      <c r="K516" s="9">
        <v>9</v>
      </c>
      <c r="L516" s="10" t="str">
        <f>CONCATENATE(D516,"-",E516)</f>
        <v>New Delhi-Education</v>
      </c>
      <c r="M516" s="10" t="str">
        <f ca="1">IFERROR(_xludf.ifs(AND(I516&gt;45000000,OR(D516="Delhi",D516="Banglore",D516="Pune",D516="Mumbai")),"Cat A",AND(I516&gt;4500000,OR(D516="Gurugram",D516="Surat",D516="Jaipur",D516="Hyderabad")),"Cat B"),"Cat C")</f>
        <v>Cat C</v>
      </c>
      <c r="N516" s="10" t="e">
        <f t="array" aca="1" ref="N516" ca="1">_xludf.xlookup(D516,Tier!A:A,Tier!B:B)</f>
        <v>#NAME?</v>
      </c>
      <c r="O516" s="7" t="str">
        <f>CONCATENATE(D516," -",E516)</f>
        <v>New Delhi -Education</v>
      </c>
      <c r="P516" s="7" t="str">
        <f>LEFT(B516,3)</f>
        <v>201</v>
      </c>
      <c r="Q516" s="7" t="str">
        <f>IF(AND(I516&gt;4500000,OR(D516="BANGALORE",D516="PUNE",D516="MUMBAI",D516="DELHI")),"CAT A",IF(AND(I516&gt;450000,OR(D516="GURUGRAM",D516="SURAT",D516="JAIPUR",D516="HYDERABAD",)),"CAT B","CAT C"))</f>
        <v>CAT C</v>
      </c>
      <c r="R516" s="7" t="str">
        <f>_xlfn.XLOOKUP('Indian Startups'!D533,Tier!A:A,Tier!B:B)</f>
        <v>Tier 1</v>
      </c>
    </row>
    <row r="517" spans="1:18" ht="14.4" x14ac:dyDescent="0.3">
      <c r="A517" s="8" t="s">
        <v>2019</v>
      </c>
      <c r="B517" s="9">
        <v>2019</v>
      </c>
      <c r="C517" s="8" t="str">
        <f>LEFT(B517,3)</f>
        <v>201</v>
      </c>
      <c r="D517" s="8" t="s">
        <v>49</v>
      </c>
      <c r="E517" s="8" t="s">
        <v>163</v>
      </c>
      <c r="F517" s="8" t="s">
        <v>2020</v>
      </c>
      <c r="G517" s="8" t="s">
        <v>2021</v>
      </c>
      <c r="H517" s="8" t="s">
        <v>2022</v>
      </c>
      <c r="I517" s="9">
        <v>3000000</v>
      </c>
      <c r="J517" s="8" t="s">
        <v>155</v>
      </c>
      <c r="K517" s="9">
        <v>9</v>
      </c>
      <c r="L517" s="10" t="str">
        <f>CONCATENATE(D517,"-",E517)</f>
        <v>New Delhi-Hospital &amp; Health Care</v>
      </c>
      <c r="M517" s="10" t="str">
        <f ca="1">IFERROR(_xludf.ifs(AND(I517&gt;45000000,OR(D517="Delhi",D517="Banglore",D517="Pune",D517="Mumbai")),"Cat A",AND(I517&gt;4500000,OR(D517="Gurugram",D517="Surat",D517="Jaipur",D517="Hyderabad")),"Cat B"),"Cat C")</f>
        <v>Cat C</v>
      </c>
      <c r="N517" s="10" t="e">
        <f t="array" aca="1" ref="N517" ca="1">_xludf.xlookup(D517,Tier!A:A,Tier!B:B)</f>
        <v>#NAME?</v>
      </c>
      <c r="O517" s="7" t="str">
        <f>CONCATENATE(D517," -",E517)</f>
        <v>New Delhi -Hospital &amp; Health Care</v>
      </c>
      <c r="P517" s="7" t="str">
        <f>LEFT(B517,3)</f>
        <v>201</v>
      </c>
      <c r="Q517" s="7" t="str">
        <f>IF(AND(I517&gt;4500000,OR(D517="BANGALORE",D517="PUNE",D517="MUMBAI",D517="DELHI")),"CAT A",IF(AND(I517&gt;450000,OR(D517="GURUGRAM",D517="SURAT",D517="JAIPUR",D517="HYDERABAD",)),"CAT B","CAT C"))</f>
        <v>CAT C</v>
      </c>
      <c r="R517" s="7" t="str">
        <f>_xlfn.XLOOKUP('Indian Startups'!D534,Tier!A:A,Tier!B:B)</f>
        <v>Tier 1</v>
      </c>
    </row>
    <row r="518" spans="1:18" ht="14.4" x14ac:dyDescent="0.3">
      <c r="A518" s="8" t="s">
        <v>2023</v>
      </c>
      <c r="B518" s="9">
        <v>2018</v>
      </c>
      <c r="C518" s="8" t="str">
        <f>LEFT(B518,3)</f>
        <v>201</v>
      </c>
      <c r="D518" s="8" t="s">
        <v>19</v>
      </c>
      <c r="E518" s="8" t="s">
        <v>690</v>
      </c>
      <c r="F518" s="8" t="s">
        <v>2024</v>
      </c>
      <c r="G518" s="8" t="s">
        <v>2025</v>
      </c>
      <c r="H518" s="8" t="s">
        <v>2026</v>
      </c>
      <c r="I518" s="9">
        <v>3000000</v>
      </c>
      <c r="J518" s="8" t="s">
        <v>155</v>
      </c>
      <c r="K518" s="9">
        <v>9</v>
      </c>
      <c r="L518" s="10" t="str">
        <f>CONCATENATE(D518,"-",E518)</f>
        <v>Bangalore-Hospitality</v>
      </c>
      <c r="M518" s="10" t="str">
        <f ca="1">IFERROR(_xludf.ifs(AND(I518&gt;45000000,OR(D518="Delhi",D518="Banglore",D518="Pune",D518="Mumbai")),"Cat A",AND(I518&gt;4500000,OR(D518="Gurugram",D518="Surat",D518="Jaipur",D518="Hyderabad")),"Cat B"),"Cat C")</f>
        <v>Cat C</v>
      </c>
      <c r="N518" s="10" t="e">
        <f t="array" aca="1" ref="N518" ca="1">_xludf.xlookup(D518,Tier!A:A,Tier!B:B)</f>
        <v>#NAME?</v>
      </c>
      <c r="O518" s="7" t="str">
        <f>CONCATENATE(D518," -",E518)</f>
        <v>Bangalore -Hospitality</v>
      </c>
      <c r="P518" s="7" t="str">
        <f>LEFT(B518,3)</f>
        <v>201</v>
      </c>
      <c r="Q518" s="7" t="str">
        <f>IF(AND(I518&gt;4500000,OR(D518="BANGALORE",D518="PUNE",D518="MUMBAI",D518="DELHI")),"CAT A",IF(AND(I518&gt;450000,OR(D518="GURUGRAM",D518="SURAT",D518="JAIPUR",D518="HYDERABAD",)),"CAT B","CAT C"))</f>
        <v>CAT C</v>
      </c>
      <c r="R518" s="7" t="str">
        <f>_xlfn.XLOOKUP('Indian Startups'!D535,Tier!A:A,Tier!B:B)</f>
        <v>Tier 1</v>
      </c>
    </row>
    <row r="519" spans="1:18" ht="14.4" x14ac:dyDescent="0.3">
      <c r="A519" s="8" t="s">
        <v>2027</v>
      </c>
      <c r="B519" s="9">
        <v>2019</v>
      </c>
      <c r="C519" s="8" t="str">
        <f>LEFT(B519,3)</f>
        <v>201</v>
      </c>
      <c r="D519" s="8" t="s">
        <v>19</v>
      </c>
      <c r="E519" s="8" t="s">
        <v>174</v>
      </c>
      <c r="F519" s="8" t="s">
        <v>2028</v>
      </c>
      <c r="G519" s="8" t="s">
        <v>2029</v>
      </c>
      <c r="H519" s="8" t="s">
        <v>2030</v>
      </c>
      <c r="I519" s="9">
        <v>3000000</v>
      </c>
      <c r="J519" s="8" t="s">
        <v>260</v>
      </c>
      <c r="K519" s="9">
        <v>9</v>
      </c>
      <c r="L519" s="10" t="str">
        <f>CONCATENATE(D519,"-",E519)</f>
        <v>Bangalore-Computer Software</v>
      </c>
      <c r="M519" s="10" t="str">
        <f ca="1">IFERROR(_xludf.ifs(AND(I519&gt;45000000,OR(D519="Delhi",D519="Banglore",D519="Pune",D519="Mumbai")),"Cat A",AND(I519&gt;4500000,OR(D519="Gurugram",D519="Surat",D519="Jaipur",D519="Hyderabad")),"Cat B"),"Cat C")</f>
        <v>Cat C</v>
      </c>
      <c r="N519" s="10" t="e">
        <f t="array" aca="1" ref="N519" ca="1">_xludf.xlookup(D519,Tier!A:A,Tier!B:B)</f>
        <v>#NAME?</v>
      </c>
      <c r="O519" s="7" t="str">
        <f>CONCATENATE(D519," -",E519)</f>
        <v>Bangalore -Computer Software</v>
      </c>
      <c r="P519" s="7" t="str">
        <f>LEFT(B519,3)</f>
        <v>201</v>
      </c>
      <c r="Q519" s="7" t="str">
        <f>IF(AND(I519&gt;4500000,OR(D519="BANGALORE",D519="PUNE",D519="MUMBAI",D519="DELHI")),"CAT A",IF(AND(I519&gt;450000,OR(D519="GURUGRAM",D519="SURAT",D519="JAIPUR",D519="HYDERABAD",)),"CAT B","CAT C"))</f>
        <v>CAT C</v>
      </c>
      <c r="R519" s="7" t="str">
        <f>_xlfn.XLOOKUP('Indian Startups'!D536,Tier!A:A,Tier!B:B)</f>
        <v>Tier 1</v>
      </c>
    </row>
    <row r="520" spans="1:18" ht="14.4" x14ac:dyDescent="0.3">
      <c r="A520" s="8" t="s">
        <v>2031</v>
      </c>
      <c r="B520" s="9">
        <v>2012</v>
      </c>
      <c r="C520" s="8" t="str">
        <f>LEFT(B520,3)</f>
        <v>201</v>
      </c>
      <c r="D520" s="8" t="s">
        <v>19</v>
      </c>
      <c r="E520" s="8" t="s">
        <v>115</v>
      </c>
      <c r="F520" s="8" t="s">
        <v>2032</v>
      </c>
      <c r="G520" s="8" t="s">
        <v>2033</v>
      </c>
      <c r="H520" s="8" t="s">
        <v>2034</v>
      </c>
      <c r="I520" s="9">
        <v>3000000</v>
      </c>
      <c r="J520" s="8"/>
      <c r="K520" s="9">
        <v>7</v>
      </c>
      <c r="L520" s="10" t="str">
        <f>CONCATENATE(D520,"-",E520)</f>
        <v>Bangalore-EdTech</v>
      </c>
      <c r="M520" s="10" t="str">
        <f ca="1">IFERROR(_xludf.ifs(AND(I520&gt;45000000,OR(D520="Delhi",D520="Banglore",D520="Pune",D520="Mumbai")),"Cat A",AND(I520&gt;4500000,OR(D520="Gurugram",D520="Surat",D520="Jaipur",D520="Hyderabad")),"Cat B"),"Cat C")</f>
        <v>Cat C</v>
      </c>
      <c r="N520" s="10" t="e">
        <f t="array" aca="1" ref="N520" ca="1">_xludf.xlookup(D520,Tier!A:A,Tier!B:B)</f>
        <v>#NAME?</v>
      </c>
      <c r="O520" s="7" t="str">
        <f>CONCATENATE(D520," -",E520)</f>
        <v>Bangalore -EdTech</v>
      </c>
      <c r="P520" s="7" t="str">
        <f>LEFT(B520,3)</f>
        <v>201</v>
      </c>
      <c r="Q520" s="7" t="str">
        <f>IF(AND(I520&gt;4500000,OR(D520="BANGALORE",D520="PUNE",D520="MUMBAI",D520="DELHI")),"CAT A",IF(AND(I520&gt;450000,OR(D520="GURUGRAM",D520="SURAT",D520="JAIPUR",D520="HYDERABAD",)),"CAT B","CAT C"))</f>
        <v>CAT C</v>
      </c>
      <c r="R520" s="7" t="str">
        <f>_xlfn.XLOOKUP('Indian Startups'!D537,Tier!A:A,Tier!B:B)</f>
        <v>Tier 2</v>
      </c>
    </row>
    <row r="521" spans="1:18" ht="14.4" x14ac:dyDescent="0.3">
      <c r="A521" s="8" t="s">
        <v>2035</v>
      </c>
      <c r="B521" s="9">
        <v>2019</v>
      </c>
      <c r="C521" s="8" t="str">
        <f>LEFT(B521,3)</f>
        <v>201</v>
      </c>
      <c r="D521" s="8" t="s">
        <v>19</v>
      </c>
      <c r="E521" s="8" t="s">
        <v>314</v>
      </c>
      <c r="F521" s="8" t="s">
        <v>2036</v>
      </c>
      <c r="G521" s="8" t="s">
        <v>2037</v>
      </c>
      <c r="H521" s="8" t="s">
        <v>2038</v>
      </c>
      <c r="I521" s="9">
        <v>3000000</v>
      </c>
      <c r="J521" s="8"/>
      <c r="K521" s="9">
        <v>7</v>
      </c>
      <c r="L521" s="10" t="str">
        <f>CONCATENATE(D521,"-",E521)</f>
        <v>Bangalore-Farming</v>
      </c>
      <c r="M521" s="10" t="str">
        <f ca="1">IFERROR(_xludf.ifs(AND(I521&gt;45000000,OR(D521="Delhi",D521="Banglore",D521="Pune",D521="Mumbai")),"Cat A",AND(I521&gt;4500000,OR(D521="Gurugram",D521="Surat",D521="Jaipur",D521="Hyderabad")),"Cat B"),"Cat C")</f>
        <v>Cat C</v>
      </c>
      <c r="N521" s="10" t="e">
        <f t="array" aca="1" ref="N521" ca="1">_xludf.xlookup(D521,Tier!A:A,Tier!B:B)</f>
        <v>#NAME?</v>
      </c>
      <c r="O521" s="7" t="str">
        <f>CONCATENATE(D521," -",E521)</f>
        <v>Bangalore -Farming</v>
      </c>
      <c r="P521" s="7" t="str">
        <f>LEFT(B521,3)</f>
        <v>201</v>
      </c>
      <c r="Q521" s="7" t="str">
        <f>IF(AND(I521&gt;4500000,OR(D521="BANGALORE",D521="PUNE",D521="MUMBAI",D521="DELHI")),"CAT A",IF(AND(I521&gt;450000,OR(D521="GURUGRAM",D521="SURAT",D521="JAIPUR",D521="HYDERABAD",)),"CAT B","CAT C"))</f>
        <v>CAT C</v>
      </c>
      <c r="R521" s="7" t="str">
        <f>_xlfn.XLOOKUP('Indian Startups'!D538,Tier!A:A,Tier!B:B)</f>
        <v>Tier 1</v>
      </c>
    </row>
    <row r="522" spans="1:18" ht="14.4" x14ac:dyDescent="0.3">
      <c r="A522" s="8" t="s">
        <v>2039</v>
      </c>
      <c r="B522" s="9">
        <v>2014</v>
      </c>
      <c r="C522" s="8" t="str">
        <f>LEFT(B522,3)</f>
        <v>201</v>
      </c>
      <c r="D522" s="8" t="s">
        <v>19</v>
      </c>
      <c r="E522" s="8" t="s">
        <v>2040</v>
      </c>
      <c r="F522" s="8" t="s">
        <v>2041</v>
      </c>
      <c r="G522" s="8" t="s">
        <v>2042</v>
      </c>
      <c r="H522" s="8" t="s">
        <v>2043</v>
      </c>
      <c r="I522" s="9">
        <v>3000000</v>
      </c>
      <c r="J522" s="8" t="s">
        <v>260</v>
      </c>
      <c r="K522" s="9">
        <v>7</v>
      </c>
      <c r="L522" s="10" t="str">
        <f>CONCATENATE(D522,"-",E522)</f>
        <v>Bangalore-Aviation</v>
      </c>
      <c r="M522" s="10" t="str">
        <f ca="1">IFERROR(_xludf.ifs(AND(I522&gt;45000000,OR(D522="Delhi",D522="Banglore",D522="Pune",D522="Mumbai")),"Cat A",AND(I522&gt;4500000,OR(D522="Gurugram",D522="Surat",D522="Jaipur",D522="Hyderabad")),"Cat B"),"Cat C")</f>
        <v>Cat C</v>
      </c>
      <c r="N522" s="10" t="e">
        <f t="array" aca="1" ref="N522" ca="1">_xludf.xlookup(D522,Tier!A:A,Tier!B:B)</f>
        <v>#NAME?</v>
      </c>
      <c r="O522" s="7" t="str">
        <f>CONCATENATE(D522," -",E522)</f>
        <v>Bangalore -Aviation</v>
      </c>
      <c r="P522" s="7" t="str">
        <f>LEFT(B522,3)</f>
        <v>201</v>
      </c>
      <c r="Q522" s="7" t="str">
        <f>IF(AND(I522&gt;4500000,OR(D522="BANGALORE",D522="PUNE",D522="MUMBAI",D522="DELHI")),"CAT A",IF(AND(I522&gt;450000,OR(D522="GURUGRAM",D522="SURAT",D522="JAIPUR",D522="HYDERABAD",)),"CAT B","CAT C"))</f>
        <v>CAT C</v>
      </c>
      <c r="R522" s="7" t="str">
        <f>_xlfn.XLOOKUP('Indian Startups'!D539,Tier!A:A,Tier!B:B)</f>
        <v>Tier 2</v>
      </c>
    </row>
    <row r="523" spans="1:18" ht="14.4" x14ac:dyDescent="0.3">
      <c r="A523" s="8" t="s">
        <v>2044</v>
      </c>
      <c r="B523" s="9">
        <v>2015</v>
      </c>
      <c r="C523" s="8" t="str">
        <f>LEFT(B523,3)</f>
        <v>201</v>
      </c>
      <c r="D523" s="8" t="s">
        <v>49</v>
      </c>
      <c r="E523" s="8" t="s">
        <v>221</v>
      </c>
      <c r="F523" s="8" t="s">
        <v>2045</v>
      </c>
      <c r="G523" s="8" t="s">
        <v>2046</v>
      </c>
      <c r="H523" s="8" t="s">
        <v>2047</v>
      </c>
      <c r="I523" s="9">
        <v>3000000</v>
      </c>
      <c r="J523" s="8"/>
      <c r="K523" s="9">
        <v>6</v>
      </c>
      <c r="L523" s="10" t="str">
        <f>CONCATENATE(D523,"-",E523)</f>
        <v>New Delhi-E-commerce</v>
      </c>
      <c r="M523" s="10" t="str">
        <f ca="1">IFERROR(_xludf.ifs(AND(I523&gt;45000000,OR(D523="Delhi",D523="Banglore",D523="Pune",D523="Mumbai")),"Cat A",AND(I523&gt;4500000,OR(D523="Gurugram",D523="Surat",D523="Jaipur",D523="Hyderabad")),"Cat B"),"Cat C")</f>
        <v>Cat C</v>
      </c>
      <c r="N523" s="10" t="e">
        <f t="array" aca="1" ref="N523" ca="1">_xludf.xlookup(D523,Tier!A:A,Tier!B:B)</f>
        <v>#NAME?</v>
      </c>
      <c r="O523" s="7" t="str">
        <f>CONCATENATE(D523," -",E523)</f>
        <v>New Delhi -E-commerce</v>
      </c>
      <c r="P523" s="7" t="str">
        <f>LEFT(B523,3)</f>
        <v>201</v>
      </c>
      <c r="Q523" s="7" t="str">
        <f>IF(AND(I523&gt;4500000,OR(D523="BANGALORE",D523="PUNE",D523="MUMBAI",D523="DELHI")),"CAT A",IF(AND(I523&gt;450000,OR(D523="GURUGRAM",D523="SURAT",D523="JAIPUR",D523="HYDERABAD",)),"CAT B","CAT C"))</f>
        <v>CAT C</v>
      </c>
      <c r="R523" s="7" t="str">
        <f>_xlfn.XLOOKUP('Indian Startups'!D540,Tier!A:A,Tier!B:B)</f>
        <v>Tier 1</v>
      </c>
    </row>
    <row r="524" spans="1:18" ht="14.4" x14ac:dyDescent="0.3">
      <c r="A524" s="8" t="s">
        <v>2048</v>
      </c>
      <c r="B524" s="9">
        <v>2018</v>
      </c>
      <c r="C524" s="8" t="str">
        <f>LEFT(B524,3)</f>
        <v>201</v>
      </c>
      <c r="D524" s="8" t="s">
        <v>49</v>
      </c>
      <c r="E524" s="8" t="s">
        <v>1005</v>
      </c>
      <c r="F524" s="8" t="s">
        <v>2049</v>
      </c>
      <c r="G524" s="8" t="s">
        <v>2050</v>
      </c>
      <c r="H524" s="8" t="s">
        <v>2051</v>
      </c>
      <c r="I524" s="9">
        <v>3000000</v>
      </c>
      <c r="J524" s="8" t="s">
        <v>260</v>
      </c>
      <c r="K524" s="9">
        <v>6</v>
      </c>
      <c r="L524" s="10" t="str">
        <f>CONCATENATE(D524,"-",E524)</f>
        <v>New Delhi-Insuretech</v>
      </c>
      <c r="M524" s="10" t="str">
        <f ca="1">IFERROR(_xludf.ifs(AND(I524&gt;45000000,OR(D524="Delhi",D524="Banglore",D524="Pune",D524="Mumbai")),"Cat A",AND(I524&gt;4500000,OR(D524="Gurugram",D524="Surat",D524="Jaipur",D524="Hyderabad")),"Cat B"),"Cat C")</f>
        <v>Cat C</v>
      </c>
      <c r="N524" s="10" t="e">
        <f t="array" aca="1" ref="N524" ca="1">_xludf.xlookup(D524,Tier!A:A,Tier!B:B)</f>
        <v>#NAME?</v>
      </c>
      <c r="O524" s="7" t="str">
        <f>CONCATENATE(D524," -",E524)</f>
        <v>New Delhi -Insuretech</v>
      </c>
      <c r="P524" s="7" t="str">
        <f>LEFT(B524,3)</f>
        <v>201</v>
      </c>
      <c r="Q524" s="7" t="str">
        <f>IF(AND(I524&gt;4500000,OR(D524="BANGALORE",D524="PUNE",D524="MUMBAI",D524="DELHI")),"CAT A",IF(AND(I524&gt;450000,OR(D524="GURUGRAM",D524="SURAT",D524="JAIPUR",D524="HYDERABAD",)),"CAT B","CAT C"))</f>
        <v>CAT C</v>
      </c>
      <c r="R524" s="7" t="str">
        <f>_xlfn.XLOOKUP('Indian Startups'!D541,Tier!A:A,Tier!B:B)</f>
        <v>Tier 1</v>
      </c>
    </row>
    <row r="525" spans="1:18" ht="14.4" x14ac:dyDescent="0.3">
      <c r="A525" s="8" t="s">
        <v>2908</v>
      </c>
      <c r="B525" s="9">
        <v>2018</v>
      </c>
      <c r="C525" s="8" t="str">
        <f>LEFT(B525,3)</f>
        <v>201</v>
      </c>
      <c r="D525" s="8" t="s">
        <v>37</v>
      </c>
      <c r="E525" s="8" t="s">
        <v>1619</v>
      </c>
      <c r="F525" s="8" t="s">
        <v>2909</v>
      </c>
      <c r="G525" s="8" t="s">
        <v>2910</v>
      </c>
      <c r="H525" s="8" t="s">
        <v>1431</v>
      </c>
      <c r="I525" s="9">
        <v>3000000</v>
      </c>
      <c r="J525" s="8" t="s">
        <v>17</v>
      </c>
      <c r="K525" s="9">
        <v>10</v>
      </c>
      <c r="L525" s="10" t="str">
        <f>CONCATENATE(D525,"-",E525)</f>
        <v>Chennai-Tech startup</v>
      </c>
      <c r="M525" s="10" t="str">
        <f ca="1">IFERROR(_xludf.ifs(AND(I525&gt;45000000,OR(D525="Delhi",D525="Banglore",D525="Pune",D525="Mumbai")),"Cat A",AND(I525&gt;4500000,OR(D525="Gurugram",D525="Surat",D525="Jaipur",D525="Hyderabad")),"Cat B"),"Cat C")</f>
        <v>Cat C</v>
      </c>
      <c r="N525" s="10" t="e">
        <f t="array" aca="1" ref="N525" ca="1">_xludf.xlookup(D525,Tier!A:A,Tier!B:B)</f>
        <v>#NAME?</v>
      </c>
      <c r="O525" s="7" t="str">
        <f>CONCATENATE(D525," -",E525)</f>
        <v>Chennai -Tech startup</v>
      </c>
      <c r="P525" s="7" t="str">
        <f>LEFT(B525,3)</f>
        <v>201</v>
      </c>
      <c r="Q525" s="7" t="str">
        <f>IF(AND(I525&gt;4500000,OR(D525="BANGALORE",D525="PUNE",D525="MUMBAI",D525="DELHI")),"CAT A",IF(AND(I525&gt;450000,OR(D525="GURUGRAM",D525="SURAT",D525="JAIPUR",D525="HYDERABAD",)),"CAT B","CAT C"))</f>
        <v>CAT C</v>
      </c>
      <c r="R525" s="7" t="str">
        <f>_xlfn.XLOOKUP('Indian Startups'!D800,Tier!A:A,Tier!B:B)</f>
        <v>Tier 2</v>
      </c>
    </row>
    <row r="526" spans="1:18" ht="14.4" x14ac:dyDescent="0.3">
      <c r="A526" s="8" t="s">
        <v>2911</v>
      </c>
      <c r="B526" s="9">
        <v>2019</v>
      </c>
      <c r="C526" s="8" t="str">
        <f>LEFT(B526,3)</f>
        <v>201</v>
      </c>
      <c r="D526" s="8" t="s">
        <v>44</v>
      </c>
      <c r="E526" s="8" t="s">
        <v>2912</v>
      </c>
      <c r="F526" s="8" t="s">
        <v>2913</v>
      </c>
      <c r="G526" s="8" t="s">
        <v>2914</v>
      </c>
      <c r="H526" s="8" t="s">
        <v>377</v>
      </c>
      <c r="I526" s="9">
        <v>3000000</v>
      </c>
      <c r="J526" s="8" t="s">
        <v>260</v>
      </c>
      <c r="K526" s="9">
        <v>9</v>
      </c>
      <c r="L526" s="10" t="str">
        <f>CONCATENATE(D526,"-",E526)</f>
        <v>Gurugram-Staffing &amp; Recruiting</v>
      </c>
      <c r="M526" s="10" t="str">
        <f ca="1">IFERROR(_xludf.ifs(AND(I526&gt;45000000,OR(D526="Delhi",D526="Banglore",D526="Pune",D526="Mumbai")),"Cat A",AND(I526&gt;4500000,OR(D526="Gurugram",D526="Surat",D526="Jaipur",D526="Hyderabad")),"Cat B"),"Cat C")</f>
        <v>Cat C</v>
      </c>
      <c r="N526" s="10" t="e">
        <f t="array" aca="1" ref="N526" ca="1">_xludf.xlookup(D526,Tier!A:A,Tier!B:B)</f>
        <v>#NAME?</v>
      </c>
      <c r="O526" s="7" t="str">
        <f>CONCATENATE(D526," -",E526)</f>
        <v>Gurugram -Staffing &amp; Recruiting</v>
      </c>
      <c r="P526" s="7" t="str">
        <f>LEFT(B526,3)</f>
        <v>201</v>
      </c>
      <c r="Q526" s="7" t="str">
        <f>IF(AND(I526&gt;4500000,OR(D526="BANGALORE",D526="PUNE",D526="MUMBAI",D526="DELHI")),"CAT A",IF(AND(I526&gt;450000,OR(D526="GURUGRAM",D526="SURAT",D526="JAIPUR",D526="HYDERABAD",)),"CAT B","CAT C"))</f>
        <v>CAT B</v>
      </c>
      <c r="R526" s="7" t="str">
        <f>_xlfn.XLOOKUP('Indian Startups'!D801,Tier!A:A,Tier!B:B)</f>
        <v>Tier 1</v>
      </c>
    </row>
    <row r="527" spans="1:18" ht="14.4" x14ac:dyDescent="0.3">
      <c r="A527" s="8" t="s">
        <v>2915</v>
      </c>
      <c r="B527" s="9">
        <v>2012</v>
      </c>
      <c r="C527" s="8" t="str">
        <f>LEFT(B527,3)</f>
        <v>201</v>
      </c>
      <c r="D527" s="8" t="s">
        <v>37</v>
      </c>
      <c r="E527" s="8" t="s">
        <v>115</v>
      </c>
      <c r="F527" s="8" t="s">
        <v>2916</v>
      </c>
      <c r="G527" s="8" t="s">
        <v>2917</v>
      </c>
      <c r="H527" s="8" t="s">
        <v>2918</v>
      </c>
      <c r="I527" s="9">
        <v>3000000</v>
      </c>
      <c r="J527" s="8" t="s">
        <v>155</v>
      </c>
      <c r="K527" s="9">
        <v>7</v>
      </c>
      <c r="L527" s="10" t="str">
        <f>CONCATENATE(D527,"-",E527)</f>
        <v>Chennai-EdTech</v>
      </c>
      <c r="M527" s="10" t="str">
        <f ca="1">IFERROR(_xludf.ifs(AND(I527&gt;45000000,OR(D527="Delhi",D527="Banglore",D527="Pune",D527="Mumbai")),"Cat A",AND(I527&gt;4500000,OR(D527="Gurugram",D527="Surat",D527="Jaipur",D527="Hyderabad")),"Cat B"),"Cat C")</f>
        <v>Cat C</v>
      </c>
      <c r="N527" s="10" t="e">
        <f t="array" aca="1" ref="N527" ca="1">_xludf.xlookup(D527,Tier!A:A,Tier!B:B)</f>
        <v>#NAME?</v>
      </c>
      <c r="O527" s="7" t="str">
        <f>CONCATENATE(D527," -",E527)</f>
        <v>Chennai -EdTech</v>
      </c>
      <c r="P527" s="7" t="str">
        <f>LEFT(B527,3)</f>
        <v>201</v>
      </c>
      <c r="Q527" s="7" t="str">
        <f>IF(AND(I527&gt;4500000,OR(D527="BANGALORE",D527="PUNE",D527="MUMBAI",D527="DELHI")),"CAT A",IF(AND(I527&gt;450000,OR(D527="GURUGRAM",D527="SURAT",D527="JAIPUR",D527="HYDERABAD",)),"CAT B","CAT C"))</f>
        <v>CAT C</v>
      </c>
      <c r="R527" s="7" t="str">
        <f>_xlfn.XLOOKUP('Indian Startups'!D802,Tier!A:A,Tier!B:B)</f>
        <v>Tier 1</v>
      </c>
    </row>
    <row r="528" spans="1:18" ht="14.4" x14ac:dyDescent="0.3">
      <c r="A528" s="8" t="s">
        <v>2919</v>
      </c>
      <c r="B528" s="9">
        <v>2019</v>
      </c>
      <c r="C528" s="8" t="str">
        <f>LEFT(B528,3)</f>
        <v>201</v>
      </c>
      <c r="D528" s="8" t="s">
        <v>44</v>
      </c>
      <c r="E528" s="8" t="s">
        <v>115</v>
      </c>
      <c r="F528" s="8" t="s">
        <v>2920</v>
      </c>
      <c r="G528" s="8" t="s">
        <v>2921</v>
      </c>
      <c r="H528" s="8" t="s">
        <v>2922</v>
      </c>
      <c r="I528" s="9">
        <v>3000000</v>
      </c>
      <c r="J528" s="8" t="s">
        <v>260</v>
      </c>
      <c r="K528" s="9">
        <v>6</v>
      </c>
      <c r="L528" s="10" t="str">
        <f>CONCATENATE(D528,"-",E528)</f>
        <v>Gurugram-EdTech</v>
      </c>
      <c r="M528" s="10" t="str">
        <f ca="1">IFERROR(_xludf.ifs(AND(I528&gt;45000000,OR(D528="Delhi",D528="Banglore",D528="Pune",D528="Mumbai")),"Cat A",AND(I528&gt;4500000,OR(D528="Gurugram",D528="Surat",D528="Jaipur",D528="Hyderabad")),"Cat B"),"Cat C")</f>
        <v>Cat C</v>
      </c>
      <c r="N528" s="10" t="e">
        <f t="array" aca="1" ref="N528" ca="1">_xludf.xlookup(D528,Tier!A:A,Tier!B:B)</f>
        <v>#NAME?</v>
      </c>
      <c r="O528" s="7" t="str">
        <f>CONCATENATE(D528," -",E528)</f>
        <v>Gurugram -EdTech</v>
      </c>
      <c r="P528" s="7" t="str">
        <f>LEFT(B528,3)</f>
        <v>201</v>
      </c>
      <c r="Q528" s="7" t="str">
        <f>IF(AND(I528&gt;4500000,OR(D528="BANGALORE",D528="PUNE",D528="MUMBAI",D528="DELHI")),"CAT A",IF(AND(I528&gt;450000,OR(D528="GURUGRAM",D528="SURAT",D528="JAIPUR",D528="HYDERABAD",)),"CAT B","CAT C"))</f>
        <v>CAT B</v>
      </c>
      <c r="R528" s="7" t="str">
        <f>_xlfn.XLOOKUP('Indian Startups'!D803,Tier!A:A,Tier!B:B)</f>
        <v>Tier 1</v>
      </c>
    </row>
    <row r="529" spans="1:18" ht="14.4" x14ac:dyDescent="0.3">
      <c r="A529" s="8" t="s">
        <v>2923</v>
      </c>
      <c r="B529" s="9">
        <v>2013</v>
      </c>
      <c r="C529" s="8" t="str">
        <f>LEFT(B529,3)</f>
        <v>201</v>
      </c>
      <c r="D529" s="8" t="s">
        <v>44</v>
      </c>
      <c r="E529" s="8" t="s">
        <v>411</v>
      </c>
      <c r="F529" s="8" t="s">
        <v>2924</v>
      </c>
      <c r="G529" s="8" t="s">
        <v>2925</v>
      </c>
      <c r="H529" s="8" t="s">
        <v>2926</v>
      </c>
      <c r="I529" s="9">
        <v>3000000</v>
      </c>
      <c r="J529" s="8" t="s">
        <v>927</v>
      </c>
      <c r="K529" s="9">
        <v>6</v>
      </c>
      <c r="L529" s="10" t="str">
        <f>CONCATENATE(D529,"-",E529)</f>
        <v>Gurugram-HealthCare</v>
      </c>
      <c r="M529" s="10" t="str">
        <f ca="1">IFERROR(_xludf.ifs(AND(I529&gt;45000000,OR(D529="Delhi",D529="Banglore",D529="Pune",D529="Mumbai")),"Cat A",AND(I529&gt;4500000,OR(D529="Gurugram",D529="Surat",D529="Jaipur",D529="Hyderabad")),"Cat B"),"Cat C")</f>
        <v>Cat C</v>
      </c>
      <c r="N529" s="10" t="e">
        <f t="array" aca="1" ref="N529" ca="1">_xludf.xlookup(D529,Tier!A:A,Tier!B:B)</f>
        <v>#NAME?</v>
      </c>
      <c r="O529" s="7" t="str">
        <f>CONCATENATE(D529," -",E529)</f>
        <v>Gurugram -HealthCare</v>
      </c>
      <c r="P529" s="7" t="str">
        <f>LEFT(B529,3)</f>
        <v>201</v>
      </c>
      <c r="Q529" s="7" t="str">
        <f>IF(AND(I529&gt;4500000,OR(D529="BANGALORE",D529="PUNE",D529="MUMBAI",D529="DELHI")),"CAT A",IF(AND(I529&gt;450000,OR(D529="GURUGRAM",D529="SURAT",D529="JAIPUR",D529="HYDERABAD",)),"CAT B","CAT C"))</f>
        <v>CAT B</v>
      </c>
      <c r="R529" s="7" t="str">
        <f>_xlfn.XLOOKUP('Indian Startups'!D804,Tier!A:A,Tier!B:B)</f>
        <v>Tier 1</v>
      </c>
    </row>
    <row r="530" spans="1:18" ht="14.4" x14ac:dyDescent="0.3">
      <c r="A530" s="8" t="s">
        <v>2927</v>
      </c>
      <c r="B530" s="9">
        <v>2019</v>
      </c>
      <c r="C530" s="8" t="str">
        <f>LEFT(B530,3)</f>
        <v>201</v>
      </c>
      <c r="D530" s="8" t="s">
        <v>44</v>
      </c>
      <c r="E530" s="8" t="s">
        <v>38</v>
      </c>
      <c r="F530" s="8" t="s">
        <v>2928</v>
      </c>
      <c r="G530" s="8" t="s">
        <v>2929</v>
      </c>
      <c r="H530" s="8" t="s">
        <v>2930</v>
      </c>
      <c r="I530" s="9">
        <v>3000000</v>
      </c>
      <c r="J530" s="8" t="s">
        <v>17</v>
      </c>
      <c r="K530" s="9">
        <v>6</v>
      </c>
      <c r="L530" s="10" t="str">
        <f>CONCATENATE(D530,"-",E530)</f>
        <v>Gurugram-FinTech</v>
      </c>
      <c r="M530" s="10" t="str">
        <f ca="1">IFERROR(_xludf.ifs(AND(I530&gt;45000000,OR(D530="Delhi",D530="Banglore",D530="Pune",D530="Mumbai")),"Cat A",AND(I530&gt;4500000,OR(D530="Gurugram",D530="Surat",D530="Jaipur",D530="Hyderabad")),"Cat B"),"Cat C")</f>
        <v>Cat C</v>
      </c>
      <c r="N530" s="10" t="e">
        <f t="array" aca="1" ref="N530" ca="1">_xludf.xlookup(D530,Tier!A:A,Tier!B:B)</f>
        <v>#NAME?</v>
      </c>
      <c r="O530" s="7" t="str">
        <f>CONCATENATE(D530," -",E530)</f>
        <v>Gurugram -FinTech</v>
      </c>
      <c r="P530" s="7" t="str">
        <f>LEFT(B530,3)</f>
        <v>201</v>
      </c>
      <c r="Q530" s="7" t="str">
        <f>IF(AND(I530&gt;4500000,OR(D530="BANGALORE",D530="PUNE",D530="MUMBAI",D530="DELHI")),"CAT A",IF(AND(I530&gt;450000,OR(D530="GURUGRAM",D530="SURAT",D530="JAIPUR",D530="HYDERABAD",)),"CAT B","CAT C"))</f>
        <v>CAT B</v>
      </c>
      <c r="R530" s="7" t="str">
        <f>_xlfn.XLOOKUP('Indian Startups'!D805,Tier!A:A,Tier!B:B)</f>
        <v>Tier 1</v>
      </c>
    </row>
    <row r="531" spans="1:18" ht="14.4" x14ac:dyDescent="0.3">
      <c r="A531" s="8" t="s">
        <v>2931</v>
      </c>
      <c r="B531" s="9">
        <v>2018</v>
      </c>
      <c r="C531" s="8" t="str">
        <f>LEFT(B531,3)</f>
        <v>201</v>
      </c>
      <c r="D531" s="8" t="s">
        <v>240</v>
      </c>
      <c r="E531" s="8" t="s">
        <v>74</v>
      </c>
      <c r="F531" s="8" t="s">
        <v>2932</v>
      </c>
      <c r="G531" s="8" t="s">
        <v>2933</v>
      </c>
      <c r="H531" s="8" t="s">
        <v>2934</v>
      </c>
      <c r="I531" s="9">
        <v>3000000</v>
      </c>
      <c r="J531" s="8" t="s">
        <v>2935</v>
      </c>
      <c r="K531" s="9">
        <v>6</v>
      </c>
      <c r="L531" s="10" t="str">
        <f>CONCATENATE(D531,"-",E531)</f>
        <v>Kolkata-Healthcare</v>
      </c>
      <c r="M531" s="10" t="str">
        <f ca="1">IFERROR(_xludf.ifs(AND(I531&gt;45000000,OR(D531="Delhi",D531="Banglore",D531="Pune",D531="Mumbai")),"Cat A",AND(I531&gt;4500000,OR(D531="Gurugram",D531="Surat",D531="Jaipur",D531="Hyderabad")),"Cat B"),"Cat C")</f>
        <v>Cat C</v>
      </c>
      <c r="N531" s="10" t="e">
        <f t="array" aca="1" ref="N531" ca="1">_xludf.xlookup(D531,Tier!A:A,Tier!B:B)</f>
        <v>#NAME?</v>
      </c>
      <c r="O531" s="7" t="str">
        <f>CONCATENATE(D531," -",E531)</f>
        <v>Kolkata -Healthcare</v>
      </c>
      <c r="P531" s="7" t="str">
        <f>LEFT(B531,3)</f>
        <v>201</v>
      </c>
      <c r="Q531" s="7" t="str">
        <f>IF(AND(I531&gt;4500000,OR(D531="BANGALORE",D531="PUNE",D531="MUMBAI",D531="DELHI")),"CAT A",IF(AND(I531&gt;450000,OR(D531="GURUGRAM",D531="SURAT",D531="JAIPUR",D531="HYDERABAD",)),"CAT B","CAT C"))</f>
        <v>CAT C</v>
      </c>
      <c r="R531" s="7" t="str">
        <f>_xlfn.XLOOKUP('Indian Startups'!D806,Tier!A:A,Tier!B:B)</f>
        <v>Tier 1</v>
      </c>
    </row>
    <row r="532" spans="1:18" ht="14.4" x14ac:dyDescent="0.3">
      <c r="A532" s="8" t="s">
        <v>2052</v>
      </c>
      <c r="B532" s="9">
        <v>2016</v>
      </c>
      <c r="C532" s="8" t="str">
        <f>LEFT(B532,3)</f>
        <v>201</v>
      </c>
      <c r="D532" s="8" t="s">
        <v>162</v>
      </c>
      <c r="E532" s="8" t="s">
        <v>81</v>
      </c>
      <c r="F532" s="8" t="s">
        <v>2053</v>
      </c>
      <c r="G532" s="8" t="s">
        <v>2054</v>
      </c>
      <c r="H532" s="8" t="s">
        <v>2055</v>
      </c>
      <c r="I532" s="9">
        <v>2700000</v>
      </c>
      <c r="J532" s="8"/>
      <c r="K532" s="9">
        <v>9</v>
      </c>
      <c r="L532" s="10" t="str">
        <f>CONCATENATE(D532,"-",E532)</f>
        <v>Hyderabad-Financial Services</v>
      </c>
      <c r="M532" s="10" t="str">
        <f ca="1">IFERROR(_xludf.ifs(AND(I532&gt;45000000,OR(D532="Delhi",D532="Banglore",D532="Pune",D532="Mumbai")),"Cat A",AND(I532&gt;4500000,OR(D532="Gurugram",D532="Surat",D532="Jaipur",D532="Hyderabad")),"Cat B"),"Cat C")</f>
        <v>Cat C</v>
      </c>
      <c r="N532" s="10" t="e">
        <f t="array" aca="1" ref="N532" ca="1">_xludf.xlookup(D532,Tier!A:A,Tier!B:B)</f>
        <v>#NAME?</v>
      </c>
      <c r="O532" s="7" t="str">
        <f>CONCATENATE(D532," -",E532)</f>
        <v>Hyderabad -Financial Services</v>
      </c>
      <c r="P532" s="7" t="str">
        <f>LEFT(B532,3)</f>
        <v>201</v>
      </c>
      <c r="Q532" s="7" t="str">
        <f>IF(AND(I532&gt;4500000,OR(D532="BANGALORE",D532="PUNE",D532="MUMBAI",D532="DELHI")),"CAT A",IF(AND(I532&gt;450000,OR(D532="GURUGRAM",D532="SURAT",D532="JAIPUR",D532="HYDERABAD",)),"CAT B","CAT C"))</f>
        <v>CAT B</v>
      </c>
      <c r="R532" s="7" t="str">
        <f>_xlfn.XLOOKUP('Indian Startups'!D542,Tier!A:A,Tier!B:B)</f>
        <v>Tier 1</v>
      </c>
    </row>
    <row r="533" spans="1:18" ht="14.4" x14ac:dyDescent="0.3">
      <c r="A533" s="8" t="s">
        <v>2056</v>
      </c>
      <c r="B533" s="9">
        <v>2016</v>
      </c>
      <c r="C533" s="8" t="str">
        <f>LEFT(B533,3)</f>
        <v>201</v>
      </c>
      <c r="D533" s="8" t="s">
        <v>19</v>
      </c>
      <c r="E533" s="8" t="s">
        <v>169</v>
      </c>
      <c r="F533" s="8" t="s">
        <v>2057</v>
      </c>
      <c r="G533" s="8" t="s">
        <v>2058</v>
      </c>
      <c r="H533" s="8" t="s">
        <v>2059</v>
      </c>
      <c r="I533" s="9">
        <v>2500000</v>
      </c>
      <c r="J533" s="8"/>
      <c r="K533" s="9">
        <v>8</v>
      </c>
      <c r="L533" s="10" t="str">
        <f>CONCATENATE(D533,"-",E533)</f>
        <v>Bangalore-Consumer Goods</v>
      </c>
      <c r="M533" s="10" t="str">
        <f ca="1">IFERROR(_xludf.ifs(AND(I533&gt;45000000,OR(D533="Delhi",D533="Banglore",D533="Pune",D533="Mumbai")),"Cat A",AND(I533&gt;4500000,OR(D533="Gurugram",D533="Surat",D533="Jaipur",D533="Hyderabad")),"Cat B"),"Cat C")</f>
        <v>Cat C</v>
      </c>
      <c r="N533" s="10" t="e">
        <f t="array" aca="1" ref="N533" ca="1">_xludf.xlookup(D533,Tier!A:A,Tier!B:B)</f>
        <v>#NAME?</v>
      </c>
      <c r="O533" s="7" t="str">
        <f>CONCATENATE(D533," -",E533)</f>
        <v>Bangalore -Consumer Goods</v>
      </c>
      <c r="P533" s="7" t="str">
        <f>LEFT(B533,3)</f>
        <v>201</v>
      </c>
      <c r="Q533" s="7" t="str">
        <f>IF(AND(I533&gt;4500000,OR(D533="BANGALORE",D533="PUNE",D533="MUMBAI",D533="DELHI")),"CAT A",IF(AND(I533&gt;450000,OR(D533="GURUGRAM",D533="SURAT",D533="JAIPUR",D533="HYDERABAD",)),"CAT B","CAT C"))</f>
        <v>CAT C</v>
      </c>
      <c r="R533" s="7" t="str">
        <f>_xlfn.XLOOKUP('Indian Startups'!D544,Tier!A:A,Tier!B:B)</f>
        <v>Tier 1</v>
      </c>
    </row>
    <row r="534" spans="1:18" ht="14.4" x14ac:dyDescent="0.3">
      <c r="A534" s="8" t="s">
        <v>2060</v>
      </c>
      <c r="B534" s="9">
        <v>2018</v>
      </c>
      <c r="C534" s="8" t="str">
        <f>LEFT(B534,3)</f>
        <v>201</v>
      </c>
      <c r="D534" s="8" t="s">
        <v>49</v>
      </c>
      <c r="E534" s="8" t="s">
        <v>74</v>
      </c>
      <c r="F534" s="8" t="s">
        <v>2061</v>
      </c>
      <c r="G534" s="8" t="s">
        <v>2062</v>
      </c>
      <c r="H534" s="8" t="s">
        <v>2063</v>
      </c>
      <c r="I534" s="9">
        <v>2500000</v>
      </c>
      <c r="J534" s="8" t="s">
        <v>155</v>
      </c>
      <c r="K534" s="9">
        <v>7</v>
      </c>
      <c r="L534" s="10" t="str">
        <f>CONCATENATE(D534,"-",E534)</f>
        <v>New Delhi-Healthcare</v>
      </c>
      <c r="M534" s="10" t="str">
        <f ca="1">IFERROR(_xludf.ifs(AND(I534&gt;45000000,OR(D534="Delhi",D534="Banglore",D534="Pune",D534="Mumbai")),"Cat A",AND(I534&gt;4500000,OR(D534="Gurugram",D534="Surat",D534="Jaipur",D534="Hyderabad")),"Cat B"),"Cat C")</f>
        <v>Cat C</v>
      </c>
      <c r="N534" s="10" t="e">
        <f t="array" aca="1" ref="N534" ca="1">_xludf.xlookup(D534,Tier!A:A,Tier!B:B)</f>
        <v>#NAME?</v>
      </c>
      <c r="O534" s="7" t="str">
        <f>CONCATENATE(D534," -",E534)</f>
        <v>New Delhi -Healthcare</v>
      </c>
      <c r="P534" s="7" t="str">
        <f>LEFT(B534,3)</f>
        <v>201</v>
      </c>
      <c r="Q534" s="7" t="str">
        <f>IF(AND(I534&gt;4500000,OR(D534="BANGALORE",D534="PUNE",D534="MUMBAI",D534="DELHI")),"CAT A",IF(AND(I534&gt;450000,OR(D534="GURUGRAM",D534="SURAT",D534="JAIPUR",D534="HYDERABAD",)),"CAT B","CAT C"))</f>
        <v>CAT C</v>
      </c>
      <c r="R534" s="7" t="str">
        <f>_xlfn.XLOOKUP('Indian Startups'!D545,Tier!A:A,Tier!B:B)</f>
        <v>Tier 1</v>
      </c>
    </row>
    <row r="535" spans="1:18" ht="14.4" x14ac:dyDescent="0.3">
      <c r="A535" s="8" t="s">
        <v>2064</v>
      </c>
      <c r="B535" s="9">
        <v>2018</v>
      </c>
      <c r="C535" s="8" t="str">
        <f>LEFT(B535,3)</f>
        <v>201</v>
      </c>
      <c r="D535" s="8" t="s">
        <v>19</v>
      </c>
      <c r="E535" s="8" t="s">
        <v>673</v>
      </c>
      <c r="F535" s="8" t="s">
        <v>2065</v>
      </c>
      <c r="G535" s="8" t="s">
        <v>2066</v>
      </c>
      <c r="H535" s="8" t="s">
        <v>645</v>
      </c>
      <c r="I535" s="9">
        <v>2500000</v>
      </c>
      <c r="J535" s="8" t="s">
        <v>17</v>
      </c>
      <c r="K535" s="9">
        <v>7</v>
      </c>
      <c r="L535" s="10" t="str">
        <f>CONCATENATE(D535,"-",E535)</f>
        <v>Bangalore-SpaceTech</v>
      </c>
      <c r="M535" s="10" t="str">
        <f ca="1">IFERROR(_xludf.ifs(AND(I535&gt;45000000,OR(D535="Delhi",D535="Banglore",D535="Pune",D535="Mumbai")),"Cat A",AND(I535&gt;4500000,OR(D535="Gurugram",D535="Surat",D535="Jaipur",D535="Hyderabad")),"Cat B"),"Cat C")</f>
        <v>Cat C</v>
      </c>
      <c r="N535" s="10" t="e">
        <f t="array" aca="1" ref="N535" ca="1">_xludf.xlookup(D535,Tier!A:A,Tier!B:B)</f>
        <v>#NAME?</v>
      </c>
      <c r="O535" s="7" t="str">
        <f>CONCATENATE(D535," -",E535)</f>
        <v>Bangalore -SpaceTech</v>
      </c>
      <c r="P535" s="7" t="str">
        <f>LEFT(B535,3)</f>
        <v>201</v>
      </c>
      <c r="Q535" s="7" t="str">
        <f>IF(AND(I535&gt;4500000,OR(D535="BANGALORE",D535="PUNE",D535="MUMBAI",D535="DELHI")),"CAT A",IF(AND(I535&gt;450000,OR(D535="GURUGRAM",D535="SURAT",D535="JAIPUR",D535="HYDERABAD",)),"CAT B","CAT C"))</f>
        <v>CAT C</v>
      </c>
      <c r="R535" s="7" t="str">
        <f>_xlfn.XLOOKUP('Indian Startups'!D546,Tier!A:A,Tier!B:B)</f>
        <v>Tier 1</v>
      </c>
    </row>
    <row r="536" spans="1:18" ht="14.4" x14ac:dyDescent="0.3">
      <c r="A536" s="8" t="s">
        <v>2067</v>
      </c>
      <c r="B536" s="9">
        <v>2019</v>
      </c>
      <c r="C536" s="8" t="str">
        <f>LEFT(B536,3)</f>
        <v>201</v>
      </c>
      <c r="D536" s="8" t="s">
        <v>19</v>
      </c>
      <c r="E536" s="8" t="s">
        <v>69</v>
      </c>
      <c r="F536" s="8" t="s">
        <v>2068</v>
      </c>
      <c r="G536" s="8" t="s">
        <v>2069</v>
      </c>
      <c r="H536" s="8" t="s">
        <v>2070</v>
      </c>
      <c r="I536" s="9">
        <v>2300000</v>
      </c>
      <c r="J536" s="8"/>
      <c r="K536" s="9">
        <v>10</v>
      </c>
      <c r="L536" s="10" t="str">
        <f>CONCATENATE(D536,"-",E536)</f>
        <v>Bangalore-Information Technology &amp; Services</v>
      </c>
      <c r="M536" s="10" t="str">
        <f ca="1">IFERROR(_xludf.ifs(AND(I536&gt;45000000,OR(D536="Delhi",D536="Banglore",D536="Pune",D536="Mumbai")),"Cat A",AND(I536&gt;4500000,OR(D536="Gurugram",D536="Surat",D536="Jaipur",D536="Hyderabad")),"Cat B"),"Cat C")</f>
        <v>Cat C</v>
      </c>
      <c r="N536" s="10" t="e">
        <f t="array" aca="1" ref="N536" ca="1">_xludf.xlookup(D536,Tier!A:A,Tier!B:B)</f>
        <v>#NAME?</v>
      </c>
      <c r="O536" s="7" t="str">
        <f>CONCATENATE(D536," -",E536)</f>
        <v>Bangalore -Information Technology &amp; Services</v>
      </c>
      <c r="P536" s="7" t="str">
        <f>LEFT(B536,3)</f>
        <v>201</v>
      </c>
      <c r="Q536" s="7" t="str">
        <f>IF(AND(I536&gt;4500000,OR(D536="BANGALORE",D536="PUNE",D536="MUMBAI",D536="DELHI")),"CAT A",IF(AND(I536&gt;450000,OR(D536="GURUGRAM",D536="SURAT",D536="JAIPUR",D536="HYDERABAD",)),"CAT B","CAT C"))</f>
        <v>CAT C</v>
      </c>
      <c r="R536" s="7" t="str">
        <f>_xlfn.XLOOKUP('Indian Startups'!D547,Tier!A:A,Tier!B:B)</f>
        <v>Tier 1</v>
      </c>
    </row>
    <row r="537" spans="1:18" ht="14.4" x14ac:dyDescent="0.3">
      <c r="A537" s="8" t="s">
        <v>2936</v>
      </c>
      <c r="B537" s="9">
        <v>2018</v>
      </c>
      <c r="C537" s="8" t="str">
        <f>LEFT(B537,3)</f>
        <v>201</v>
      </c>
      <c r="D537" s="8" t="s">
        <v>44</v>
      </c>
      <c r="E537" s="8" t="s">
        <v>163</v>
      </c>
      <c r="F537" s="8" t="s">
        <v>2937</v>
      </c>
      <c r="G537" s="8" t="s">
        <v>2938</v>
      </c>
      <c r="H537" s="8" t="s">
        <v>2939</v>
      </c>
      <c r="I537" s="9">
        <v>2300000</v>
      </c>
      <c r="J537" s="8" t="s">
        <v>17</v>
      </c>
      <c r="K537" s="9">
        <v>9</v>
      </c>
      <c r="L537" s="10" t="str">
        <f>CONCATENATE(D537,"-",E537)</f>
        <v>Gurugram-Hospital &amp; Health Care</v>
      </c>
      <c r="M537" s="10" t="str">
        <f ca="1">IFERROR(_xludf.ifs(AND(I537&gt;45000000,OR(D537="Delhi",D537="Banglore",D537="Pune",D537="Mumbai")),"Cat A",AND(I537&gt;4500000,OR(D537="Gurugram",D537="Surat",D537="Jaipur",D537="Hyderabad")),"Cat B"),"Cat C")</f>
        <v>Cat C</v>
      </c>
      <c r="N537" s="10" t="e">
        <f t="array" aca="1" ref="N537" ca="1">_xludf.xlookup(D537,Tier!A:A,Tier!B:B)</f>
        <v>#NAME?</v>
      </c>
      <c r="O537" s="7" t="str">
        <f>CONCATENATE(D537," -",E537)</f>
        <v>Gurugram -Hospital &amp; Health Care</v>
      </c>
      <c r="P537" s="7" t="str">
        <f>LEFT(B537,3)</f>
        <v>201</v>
      </c>
      <c r="Q537" s="7" t="str">
        <f>IF(AND(I537&gt;4500000,OR(D537="BANGALORE",D537="PUNE",D537="MUMBAI",D537="DELHI")),"CAT A",IF(AND(I537&gt;450000,OR(D537="GURUGRAM",D537="SURAT",D537="JAIPUR",D537="HYDERABAD",)),"CAT B","CAT C"))</f>
        <v>CAT B</v>
      </c>
      <c r="R537" s="7" t="str">
        <f>_xlfn.XLOOKUP('Indian Startups'!D807,Tier!A:A,Tier!B:B)</f>
        <v>Tier 1</v>
      </c>
    </row>
    <row r="538" spans="1:18" ht="14.4" x14ac:dyDescent="0.3">
      <c r="A538" s="8" t="s">
        <v>2071</v>
      </c>
      <c r="B538" s="9">
        <v>2018</v>
      </c>
      <c r="C538" s="8" t="str">
        <f>LEFT(B538,3)</f>
        <v>201</v>
      </c>
      <c r="D538" s="8" t="s">
        <v>49</v>
      </c>
      <c r="E538" s="8" t="s">
        <v>2072</v>
      </c>
      <c r="F538" s="8" t="s">
        <v>2073</v>
      </c>
      <c r="G538" s="8" t="s">
        <v>2074</v>
      </c>
      <c r="H538" s="8" t="s">
        <v>2075</v>
      </c>
      <c r="I538" s="9">
        <v>2200000</v>
      </c>
      <c r="J538" s="8" t="s">
        <v>260</v>
      </c>
      <c r="K538" s="9">
        <v>9</v>
      </c>
      <c r="L538" s="10" t="str">
        <f>CONCATENATE(D538,"-",E538)</f>
        <v>New Delhi-B2B Travel</v>
      </c>
      <c r="M538" s="10" t="str">
        <f ca="1">IFERROR(_xludf.ifs(AND(I538&gt;45000000,OR(D538="Delhi",D538="Banglore",D538="Pune",D538="Mumbai")),"Cat A",AND(I538&gt;4500000,OR(D538="Gurugram",D538="Surat",D538="Jaipur",D538="Hyderabad")),"Cat B"),"Cat C")</f>
        <v>Cat C</v>
      </c>
      <c r="N538" s="10" t="e">
        <f t="array" aca="1" ref="N538" ca="1">_xludf.xlookup(D538,Tier!A:A,Tier!B:B)</f>
        <v>#NAME?</v>
      </c>
      <c r="O538" s="7" t="str">
        <f>CONCATENATE(D538," -",E538)</f>
        <v>New Delhi -B2B Travel</v>
      </c>
      <c r="P538" s="7" t="str">
        <f>LEFT(B538,3)</f>
        <v>201</v>
      </c>
      <c r="Q538" s="7" t="str">
        <f>IF(AND(I538&gt;4500000,OR(D538="BANGALORE",D538="PUNE",D538="MUMBAI",D538="DELHI")),"CAT A",IF(AND(I538&gt;450000,OR(D538="GURUGRAM",D538="SURAT",D538="JAIPUR",D538="HYDERABAD",)),"CAT B","CAT C"))</f>
        <v>CAT C</v>
      </c>
      <c r="R538" s="7" t="str">
        <f>_xlfn.XLOOKUP('Indian Startups'!D549,Tier!A:A,Tier!B:B)</f>
        <v>Tier 1</v>
      </c>
    </row>
    <row r="539" spans="1:18" ht="14.4" x14ac:dyDescent="0.3">
      <c r="A539" s="8" t="s">
        <v>2940</v>
      </c>
      <c r="B539" s="9">
        <v>2017</v>
      </c>
      <c r="C539" s="8" t="str">
        <f>LEFT(B539,3)</f>
        <v>201</v>
      </c>
      <c r="D539" s="8" t="s">
        <v>44</v>
      </c>
      <c r="E539" s="8" t="s">
        <v>221</v>
      </c>
      <c r="F539" s="8" t="s">
        <v>2941</v>
      </c>
      <c r="G539" s="8" t="s">
        <v>2942</v>
      </c>
      <c r="H539" s="8" t="s">
        <v>2943</v>
      </c>
      <c r="I539" s="9">
        <v>2200000</v>
      </c>
      <c r="J539" s="8" t="s">
        <v>200</v>
      </c>
      <c r="K539" s="9">
        <v>10</v>
      </c>
      <c r="L539" s="10" t="str">
        <f>CONCATENATE(D539,"-",E539)</f>
        <v>Gurugram-E-commerce</v>
      </c>
      <c r="M539" s="10" t="str">
        <f ca="1">IFERROR(_xludf.ifs(AND(I539&gt;45000000,OR(D539="Delhi",D539="Banglore",D539="Pune",D539="Mumbai")),"Cat A",AND(I539&gt;4500000,OR(D539="Gurugram",D539="Surat",D539="Jaipur",D539="Hyderabad")),"Cat B"),"Cat C")</f>
        <v>Cat C</v>
      </c>
      <c r="N539" s="10" t="e">
        <f t="array" aca="1" ref="N539" ca="1">_xludf.xlookup(D539,Tier!A:A,Tier!B:B)</f>
        <v>#NAME?</v>
      </c>
      <c r="O539" s="7" t="str">
        <f>CONCATENATE(D539," -",E539)</f>
        <v>Gurugram -E-commerce</v>
      </c>
      <c r="P539" s="7" t="str">
        <f>LEFT(B539,3)</f>
        <v>201</v>
      </c>
      <c r="Q539" s="7" t="str">
        <f>IF(AND(I539&gt;4500000,OR(D539="BANGALORE",D539="PUNE",D539="MUMBAI",D539="DELHI")),"CAT A",IF(AND(I539&gt;450000,OR(D539="GURUGRAM",D539="SURAT",D539="JAIPUR",D539="HYDERABAD",)),"CAT B","CAT C"))</f>
        <v>CAT B</v>
      </c>
      <c r="R539" s="7" t="str">
        <f>_xlfn.XLOOKUP('Indian Startups'!D808,Tier!A:A,Tier!B:B)</f>
        <v>Tier 2</v>
      </c>
    </row>
    <row r="540" spans="1:18" ht="14.4" x14ac:dyDescent="0.3">
      <c r="A540" s="11" t="s">
        <v>2076</v>
      </c>
      <c r="B540" s="9">
        <v>2014</v>
      </c>
      <c r="C540" s="8" t="str">
        <f>LEFT(B540,3)</f>
        <v>201</v>
      </c>
      <c r="D540" s="8" t="s">
        <v>19</v>
      </c>
      <c r="E540" s="8" t="s">
        <v>1870</v>
      </c>
      <c r="F540" s="8" t="s">
        <v>2077</v>
      </c>
      <c r="G540" s="8" t="s">
        <v>2078</v>
      </c>
      <c r="H540" s="8" t="s">
        <v>2079</v>
      </c>
      <c r="I540" s="9">
        <v>2100000</v>
      </c>
      <c r="J540" s="8" t="s">
        <v>167</v>
      </c>
      <c r="K540" s="9">
        <v>11</v>
      </c>
      <c r="L540" s="10" t="str">
        <f>CONCATENATE(D540,"-",E540)</f>
        <v>Bangalore-Real Estate</v>
      </c>
      <c r="M540" s="10" t="str">
        <f ca="1">IFERROR(_xludf.ifs(AND(I540&gt;45000000,OR(D540="Delhi",D540="Banglore",D540="Pune",D540="Mumbai")),"Cat A",AND(I540&gt;4500000,OR(D540="Gurugram",D540="Surat",D540="Jaipur",D540="Hyderabad")),"Cat B"),"Cat C")</f>
        <v>Cat C</v>
      </c>
      <c r="N540" s="10" t="e">
        <f t="array" aca="1" ref="N540" ca="1">_xludf.xlookup(D540,Tier!A:A,Tier!B:B)</f>
        <v>#NAME?</v>
      </c>
      <c r="O540" s="7" t="str">
        <f>CONCATENATE(D540," -",E540)</f>
        <v>Bangalore -Real Estate</v>
      </c>
      <c r="P540" s="7" t="str">
        <f>LEFT(B540,3)</f>
        <v>201</v>
      </c>
      <c r="Q540" s="7" t="str">
        <f>IF(AND(I540&gt;4500000,OR(D540="BANGALORE",D540="PUNE",D540="MUMBAI",D540="DELHI")),"CAT A",IF(AND(I540&gt;450000,OR(D540="GURUGRAM",D540="SURAT",D540="JAIPUR",D540="HYDERABAD",)),"CAT B","CAT C"))</f>
        <v>CAT C</v>
      </c>
      <c r="R540" s="7" t="str">
        <f>_xlfn.XLOOKUP('Indian Startups'!D550,Tier!A:A,Tier!B:B)</f>
        <v>Tier 1</v>
      </c>
    </row>
    <row r="541" spans="1:18" ht="14.4" x14ac:dyDescent="0.3">
      <c r="A541" s="8" t="s">
        <v>2080</v>
      </c>
      <c r="B541" s="9">
        <v>2017</v>
      </c>
      <c r="C541" s="8" t="str">
        <f>LEFT(B541,3)</f>
        <v>201</v>
      </c>
      <c r="D541" s="8" t="s">
        <v>19</v>
      </c>
      <c r="E541" s="8" t="s">
        <v>300</v>
      </c>
      <c r="F541" s="8" t="s">
        <v>2081</v>
      </c>
      <c r="G541" s="8" t="s">
        <v>2082</v>
      </c>
      <c r="H541" s="8" t="s">
        <v>2083</v>
      </c>
      <c r="I541" s="9">
        <v>2000000</v>
      </c>
      <c r="J541" s="8"/>
      <c r="K541" s="9">
        <v>11</v>
      </c>
      <c r="L541" s="10" t="str">
        <f>CONCATENATE(D541,"-",E541)</f>
        <v>Bangalore-Retail</v>
      </c>
      <c r="M541" s="10" t="str">
        <f ca="1">IFERROR(_xludf.ifs(AND(I541&gt;45000000,OR(D541="Delhi",D541="Banglore",D541="Pune",D541="Mumbai")),"Cat A",AND(I541&gt;4500000,OR(D541="Gurugram",D541="Surat",D541="Jaipur",D541="Hyderabad")),"Cat B"),"Cat C")</f>
        <v>Cat C</v>
      </c>
      <c r="N541" s="10" t="e">
        <f t="array" aca="1" ref="N541" ca="1">_xludf.xlookup(D541,Tier!A:A,Tier!B:B)</f>
        <v>#NAME?</v>
      </c>
      <c r="O541" s="7" t="str">
        <f>CONCATENATE(D541," -",E541)</f>
        <v>Bangalore -Retail</v>
      </c>
      <c r="P541" s="7" t="str">
        <f>LEFT(B541,3)</f>
        <v>201</v>
      </c>
      <c r="Q541" s="7" t="str">
        <f>IF(AND(I541&gt;4500000,OR(D541="BANGALORE",D541="PUNE",D541="MUMBAI",D541="DELHI")),"CAT A",IF(AND(I541&gt;450000,OR(D541="GURUGRAM",D541="SURAT",D541="JAIPUR",D541="HYDERABAD",)),"CAT B","CAT C"))</f>
        <v>CAT C</v>
      </c>
      <c r="R541" s="7" t="str">
        <f>_xlfn.XLOOKUP('Indian Startups'!D551,Tier!A:A,Tier!B:B)</f>
        <v>Tier 1</v>
      </c>
    </row>
    <row r="542" spans="1:18" ht="14.4" x14ac:dyDescent="0.3">
      <c r="A542" s="8" t="s">
        <v>2084</v>
      </c>
      <c r="B542" s="9">
        <v>2012</v>
      </c>
      <c r="C542" s="8" t="str">
        <f>LEFT(B542,3)</f>
        <v>201</v>
      </c>
      <c r="D542" s="8" t="s">
        <v>12</v>
      </c>
      <c r="E542" s="8" t="s">
        <v>1682</v>
      </c>
      <c r="F542" s="8" t="s">
        <v>2085</v>
      </c>
      <c r="G542" s="8" t="s">
        <v>2086</v>
      </c>
      <c r="H542" s="8" t="s">
        <v>248</v>
      </c>
      <c r="I542" s="9">
        <v>2000000</v>
      </c>
      <c r="J542" s="8"/>
      <c r="K542" s="9">
        <v>11</v>
      </c>
      <c r="L542" s="10" t="str">
        <f>CONCATENATE(D542,"-",E542)</f>
        <v>Mumbai-Entertainment</v>
      </c>
      <c r="M542" s="10" t="str">
        <f ca="1">IFERROR(_xludf.ifs(AND(I542&gt;45000000,OR(D542="Delhi",D542="Banglore",D542="Pune",D542="Mumbai")),"Cat A",AND(I542&gt;4500000,OR(D542="Gurugram",D542="Surat",D542="Jaipur",D542="Hyderabad")),"Cat B"),"Cat C")</f>
        <v>Cat C</v>
      </c>
      <c r="N542" s="10" t="e">
        <f t="array" aca="1" ref="N542" ca="1">_xludf.xlookup(D542,Tier!A:A,Tier!B:B)</f>
        <v>#NAME?</v>
      </c>
      <c r="O542" s="7" t="str">
        <f>CONCATENATE(D542," -",E542)</f>
        <v>Mumbai -Entertainment</v>
      </c>
      <c r="P542" s="7" t="str">
        <f>LEFT(B542,3)</f>
        <v>201</v>
      </c>
      <c r="Q542" s="7" t="str">
        <f>IF(AND(I542&gt;4500000,OR(D542="BANGALORE",D542="PUNE",D542="MUMBAI",D542="DELHI")),"CAT A",IF(AND(I542&gt;450000,OR(D542="GURUGRAM",D542="SURAT",D542="JAIPUR",D542="HYDERABAD",)),"CAT B","CAT C"))</f>
        <v>CAT C</v>
      </c>
      <c r="R542" s="7" t="str">
        <f>_xlfn.XLOOKUP('Indian Startups'!D552,Tier!A:A,Tier!B:B)</f>
        <v>Tier 1</v>
      </c>
    </row>
    <row r="543" spans="1:18" ht="14.4" x14ac:dyDescent="0.3">
      <c r="A543" s="8" t="s">
        <v>2087</v>
      </c>
      <c r="B543" s="9">
        <v>2013</v>
      </c>
      <c r="C543" s="8" t="str">
        <f>LEFT(B543,3)</f>
        <v>201</v>
      </c>
      <c r="D543" s="8" t="s">
        <v>12</v>
      </c>
      <c r="E543" s="8" t="s">
        <v>2088</v>
      </c>
      <c r="F543" s="8" t="s">
        <v>2089</v>
      </c>
      <c r="G543" s="8" t="s">
        <v>2090</v>
      </c>
      <c r="H543" s="8" t="s">
        <v>2091</v>
      </c>
      <c r="I543" s="9">
        <v>2000000</v>
      </c>
      <c r="J543" s="8"/>
      <c r="K543" s="9">
        <v>11</v>
      </c>
      <c r="L543" s="10" t="str">
        <f>CONCATENATE(D543,"-",E543)</f>
        <v>Mumbai-Textiles</v>
      </c>
      <c r="M543" s="10" t="str">
        <f ca="1">IFERROR(_xludf.ifs(AND(I543&gt;45000000,OR(D543="Delhi",D543="Banglore",D543="Pune",D543="Mumbai")),"Cat A",AND(I543&gt;4500000,OR(D543="Gurugram",D543="Surat",D543="Jaipur",D543="Hyderabad")),"Cat B"),"Cat C")</f>
        <v>Cat C</v>
      </c>
      <c r="N543" s="10" t="e">
        <f t="array" aca="1" ref="N543" ca="1">_xludf.xlookup(D543,Tier!A:A,Tier!B:B)</f>
        <v>#NAME?</v>
      </c>
      <c r="O543" s="7" t="str">
        <f>CONCATENATE(D543," -",E543)</f>
        <v>Mumbai -Textiles</v>
      </c>
      <c r="P543" s="7" t="str">
        <f>LEFT(B543,3)</f>
        <v>201</v>
      </c>
      <c r="Q543" s="7" t="str">
        <f>IF(AND(I543&gt;4500000,OR(D543="BANGALORE",D543="PUNE",D543="MUMBAI",D543="DELHI")),"CAT A",IF(AND(I543&gt;450000,OR(D543="GURUGRAM",D543="SURAT",D543="JAIPUR",D543="HYDERABAD",)),"CAT B","CAT C"))</f>
        <v>CAT C</v>
      </c>
      <c r="R543" s="7" t="str">
        <f>_xlfn.XLOOKUP('Indian Startups'!D553,Tier!A:A,Tier!B:B)</f>
        <v>Tier 1</v>
      </c>
    </row>
    <row r="544" spans="1:18" ht="14.4" x14ac:dyDescent="0.3">
      <c r="A544" s="8" t="s">
        <v>2092</v>
      </c>
      <c r="B544" s="9">
        <v>2016</v>
      </c>
      <c r="C544" s="8" t="str">
        <f>LEFT(B544,3)</f>
        <v>201</v>
      </c>
      <c r="D544" s="8" t="s">
        <v>356</v>
      </c>
      <c r="E544" s="8" t="s">
        <v>45</v>
      </c>
      <c r="F544" s="8" t="s">
        <v>2093</v>
      </c>
      <c r="G544" s="8" t="s">
        <v>2094</v>
      </c>
      <c r="H544" s="8" t="s">
        <v>2095</v>
      </c>
      <c r="I544" s="9">
        <v>2000000</v>
      </c>
      <c r="J544" s="8" t="s">
        <v>1389</v>
      </c>
      <c r="K544" s="9">
        <v>9</v>
      </c>
      <c r="L544" s="10" t="str">
        <f>CONCATENATE(D544,"-",E544)</f>
        <v>Pune-Health, Wellness &amp; Fitness</v>
      </c>
      <c r="M544" s="10" t="str">
        <f ca="1">IFERROR(_xludf.ifs(AND(I544&gt;45000000,OR(D544="Delhi",D544="Banglore",D544="Pune",D544="Mumbai")),"Cat A",AND(I544&gt;4500000,OR(D544="Gurugram",D544="Surat",D544="Jaipur",D544="Hyderabad")),"Cat B"),"Cat C")</f>
        <v>Cat C</v>
      </c>
      <c r="N544" s="10" t="e">
        <f t="array" aca="1" ref="N544" ca="1">_xludf.xlookup(D544,Tier!A:A,Tier!B:B)</f>
        <v>#NAME?</v>
      </c>
      <c r="O544" s="7" t="str">
        <f>CONCATENATE(D544," -",E544)</f>
        <v>Pune -Health, Wellness &amp; Fitness</v>
      </c>
      <c r="P544" s="7" t="str">
        <f>LEFT(B544,3)</f>
        <v>201</v>
      </c>
      <c r="Q544" s="7" t="str">
        <f>IF(AND(I544&gt;4500000,OR(D544="BANGALORE",D544="PUNE",D544="MUMBAI",D544="DELHI")),"CAT A",IF(AND(I544&gt;450000,OR(D544="GURUGRAM",D544="SURAT",D544="JAIPUR",D544="HYDERABAD",)),"CAT B","CAT C"))</f>
        <v>CAT C</v>
      </c>
      <c r="R544" s="7" t="str">
        <f>_xlfn.XLOOKUP('Indian Startups'!D556,Tier!A:A,Tier!B:B)</f>
        <v>Tier 1</v>
      </c>
    </row>
    <row r="545" spans="1:18" ht="14.4" x14ac:dyDescent="0.3">
      <c r="A545" s="8" t="s">
        <v>2096</v>
      </c>
      <c r="B545" s="9">
        <v>2011</v>
      </c>
      <c r="C545" s="8" t="str">
        <f>LEFT(B545,3)</f>
        <v>201</v>
      </c>
      <c r="D545" s="8" t="s">
        <v>12</v>
      </c>
      <c r="E545" s="8" t="s">
        <v>1624</v>
      </c>
      <c r="F545" s="8" t="s">
        <v>2097</v>
      </c>
      <c r="G545" s="8" t="s">
        <v>2098</v>
      </c>
      <c r="H545" s="8" t="s">
        <v>2099</v>
      </c>
      <c r="I545" s="9">
        <v>2000000</v>
      </c>
      <c r="J545" s="8" t="s">
        <v>927</v>
      </c>
      <c r="K545" s="9">
        <v>9</v>
      </c>
      <c r="L545" s="10" t="str">
        <f>CONCATENATE(D545,"-",E545)</f>
        <v>Mumbai-Design</v>
      </c>
      <c r="M545" s="10" t="str">
        <f ca="1">IFERROR(_xludf.ifs(AND(I545&gt;45000000,OR(D545="Delhi",D545="Banglore",D545="Pune",D545="Mumbai")),"Cat A",AND(I545&gt;4500000,OR(D545="Gurugram",D545="Surat",D545="Jaipur",D545="Hyderabad")),"Cat B"),"Cat C")</f>
        <v>Cat C</v>
      </c>
      <c r="N545" s="10" t="e">
        <f t="array" aca="1" ref="N545" ca="1">_xludf.xlookup(D545,Tier!A:A,Tier!B:B)</f>
        <v>#NAME?</v>
      </c>
      <c r="O545" s="7" t="str">
        <f>CONCATENATE(D545," -",E545)</f>
        <v>Mumbai -Design</v>
      </c>
      <c r="P545" s="7" t="str">
        <f>LEFT(B545,3)</f>
        <v>201</v>
      </c>
      <c r="Q545" s="7" t="str">
        <f>IF(AND(I545&gt;4500000,OR(D545="BANGALORE",D545="PUNE",D545="MUMBAI",D545="DELHI")),"CAT A",IF(AND(I545&gt;450000,OR(D545="GURUGRAM",D545="SURAT",D545="JAIPUR",D545="HYDERABAD",)),"CAT B","CAT C"))</f>
        <v>CAT C</v>
      </c>
      <c r="R545" s="7" t="str">
        <f>_xlfn.XLOOKUP('Indian Startups'!D557,Tier!A:A,Tier!B:B)</f>
        <v>Tier 1</v>
      </c>
    </row>
    <row r="546" spans="1:18" ht="14.4" x14ac:dyDescent="0.3">
      <c r="A546" s="8" t="s">
        <v>2100</v>
      </c>
      <c r="B546" s="9">
        <v>2018</v>
      </c>
      <c r="C546" s="8" t="str">
        <f>LEFT(B546,3)</f>
        <v>201</v>
      </c>
      <c r="D546" s="8" t="s">
        <v>356</v>
      </c>
      <c r="E546" s="8" t="s">
        <v>2101</v>
      </c>
      <c r="F546" s="8" t="s">
        <v>2102</v>
      </c>
      <c r="G546" s="8" t="s">
        <v>2103</v>
      </c>
      <c r="H546" s="8" t="s">
        <v>2104</v>
      </c>
      <c r="I546" s="9">
        <v>2000000</v>
      </c>
      <c r="J546" s="8" t="s">
        <v>17</v>
      </c>
      <c r="K546" s="9">
        <v>9</v>
      </c>
      <c r="L546" s="10" t="str">
        <f>CONCATENATE(D546,"-",E546)</f>
        <v>Pune-Food Production</v>
      </c>
      <c r="M546" s="10" t="str">
        <f ca="1">IFERROR(_xludf.ifs(AND(I546&gt;45000000,OR(D546="Delhi",D546="Banglore",D546="Pune",D546="Mumbai")),"Cat A",AND(I546&gt;4500000,OR(D546="Gurugram",D546="Surat",D546="Jaipur",D546="Hyderabad")),"Cat B"),"Cat C")</f>
        <v>Cat C</v>
      </c>
      <c r="N546" s="10" t="e">
        <f t="array" aca="1" ref="N546" ca="1">_xludf.xlookup(D546,Tier!A:A,Tier!B:B)</f>
        <v>#NAME?</v>
      </c>
      <c r="O546" s="7" t="str">
        <f>CONCATENATE(D546," -",E546)</f>
        <v>Pune -Food Production</v>
      </c>
      <c r="P546" s="7" t="str">
        <f>LEFT(B546,3)</f>
        <v>201</v>
      </c>
      <c r="Q546" s="7" t="str">
        <f>IF(AND(I546&gt;4500000,OR(D546="BANGALORE",D546="PUNE",D546="MUMBAI",D546="DELHI")),"CAT A",IF(AND(I546&gt;450000,OR(D546="GURUGRAM",D546="SURAT",D546="JAIPUR",D546="HYDERABAD",)),"CAT B","CAT C"))</f>
        <v>CAT C</v>
      </c>
      <c r="R546" s="7" t="str">
        <f>_xlfn.XLOOKUP('Indian Startups'!D558,Tier!A:A,Tier!B:B)</f>
        <v>Tier 1</v>
      </c>
    </row>
    <row r="547" spans="1:18" ht="14.4" x14ac:dyDescent="0.3">
      <c r="A547" s="8" t="s">
        <v>2105</v>
      </c>
      <c r="B547" s="9">
        <v>2016</v>
      </c>
      <c r="C547" s="8" t="str">
        <f>LEFT(B547,3)</f>
        <v>201</v>
      </c>
      <c r="D547" s="8" t="s">
        <v>19</v>
      </c>
      <c r="E547" s="8" t="s">
        <v>602</v>
      </c>
      <c r="F547" s="8" t="s">
        <v>2106</v>
      </c>
      <c r="G547" s="8" t="s">
        <v>2107</v>
      </c>
      <c r="H547" s="8" t="s">
        <v>2108</v>
      </c>
      <c r="I547" s="9">
        <v>2000000</v>
      </c>
      <c r="J547" s="8" t="s">
        <v>260</v>
      </c>
      <c r="K547" s="9">
        <v>9</v>
      </c>
      <c r="L547" s="10" t="str">
        <f>CONCATENATE(D547,"-",E547)</f>
        <v>Bangalore-Logistics &amp; Supply Chain</v>
      </c>
      <c r="M547" s="10" t="str">
        <f ca="1">IFERROR(_xludf.ifs(AND(I547&gt;45000000,OR(D547="Delhi",D547="Banglore",D547="Pune",D547="Mumbai")),"Cat A",AND(I547&gt;4500000,OR(D547="Gurugram",D547="Surat",D547="Jaipur",D547="Hyderabad")),"Cat B"),"Cat C")</f>
        <v>Cat C</v>
      </c>
      <c r="N547" s="10" t="e">
        <f t="array" aca="1" ref="N547" ca="1">_xludf.xlookup(D547,Tier!A:A,Tier!B:B)</f>
        <v>#NAME?</v>
      </c>
      <c r="O547" s="7" t="str">
        <f>CONCATENATE(D547," -",E547)</f>
        <v>Bangalore -Logistics &amp; Supply Chain</v>
      </c>
      <c r="P547" s="7" t="str">
        <f>LEFT(B547,3)</f>
        <v>201</v>
      </c>
      <c r="Q547" s="7" t="str">
        <f>IF(AND(I547&gt;4500000,OR(D547="BANGALORE",D547="PUNE",D547="MUMBAI",D547="DELHI")),"CAT A",IF(AND(I547&gt;450000,OR(D547="GURUGRAM",D547="SURAT",D547="JAIPUR",D547="HYDERABAD",)),"CAT B","CAT C"))</f>
        <v>CAT C</v>
      </c>
      <c r="R547" s="7" t="str">
        <f>_xlfn.XLOOKUP('Indian Startups'!D559,Tier!A:A,Tier!B:B)</f>
        <v>Tier 1</v>
      </c>
    </row>
    <row r="548" spans="1:18" ht="14.4" x14ac:dyDescent="0.3">
      <c r="A548" s="8" t="s">
        <v>2109</v>
      </c>
      <c r="B548" s="9">
        <v>2017</v>
      </c>
      <c r="C548" s="8" t="str">
        <f>LEFT(B548,3)</f>
        <v>201</v>
      </c>
      <c r="D548" s="8" t="s">
        <v>12</v>
      </c>
      <c r="E548" s="8" t="s">
        <v>149</v>
      </c>
      <c r="F548" s="8" t="s">
        <v>2110</v>
      </c>
      <c r="G548" s="8" t="s">
        <v>2111</v>
      </c>
      <c r="H548" s="8" t="s">
        <v>2112</v>
      </c>
      <c r="I548" s="9">
        <v>2000000</v>
      </c>
      <c r="J548" s="8"/>
      <c r="K548" s="9">
        <v>8</v>
      </c>
      <c r="L548" s="10" t="str">
        <f>CONCATENATE(D548,"-",E548)</f>
        <v>Mumbai-Sports</v>
      </c>
      <c r="M548" s="10" t="str">
        <f ca="1">IFERROR(_xludf.ifs(AND(I548&gt;45000000,OR(D548="Delhi",D548="Banglore",D548="Pune",D548="Mumbai")),"Cat A",AND(I548&gt;4500000,OR(D548="Gurugram",D548="Surat",D548="Jaipur",D548="Hyderabad")),"Cat B"),"Cat C")</f>
        <v>Cat C</v>
      </c>
      <c r="N548" s="10" t="e">
        <f t="array" aca="1" ref="N548" ca="1">_xludf.xlookup(D548,Tier!A:A,Tier!B:B)</f>
        <v>#NAME?</v>
      </c>
      <c r="O548" s="7" t="str">
        <f>CONCATENATE(D548," -",E548)</f>
        <v>Mumbai -Sports</v>
      </c>
      <c r="P548" s="7" t="str">
        <f>LEFT(B548,3)</f>
        <v>201</v>
      </c>
      <c r="Q548" s="7" t="str">
        <f>IF(AND(I548&gt;4500000,OR(D548="BANGALORE",D548="PUNE",D548="MUMBAI",D548="DELHI")),"CAT A",IF(AND(I548&gt;450000,OR(D548="GURUGRAM",D548="SURAT",D548="JAIPUR",D548="HYDERABAD",)),"CAT B","CAT C"))</f>
        <v>CAT C</v>
      </c>
      <c r="R548" s="7" t="str">
        <f>_xlfn.XLOOKUP('Indian Startups'!D560,Tier!A:A,Tier!B:B)</f>
        <v>Tier 1</v>
      </c>
    </row>
    <row r="549" spans="1:18" ht="14.4" x14ac:dyDescent="0.3">
      <c r="A549" s="8" t="s">
        <v>2113</v>
      </c>
      <c r="B549" s="9">
        <v>2013</v>
      </c>
      <c r="C549" s="8" t="str">
        <f>LEFT(B549,3)</f>
        <v>201</v>
      </c>
      <c r="D549" s="8" t="s">
        <v>68</v>
      </c>
      <c r="E549" s="8" t="s">
        <v>78</v>
      </c>
      <c r="F549" s="8" t="s">
        <v>2114</v>
      </c>
      <c r="G549" s="8" t="s">
        <v>2115</v>
      </c>
      <c r="H549" s="8" t="s">
        <v>2116</v>
      </c>
      <c r="I549" s="9">
        <v>2000000</v>
      </c>
      <c r="J549" s="8" t="s">
        <v>17</v>
      </c>
      <c r="K549" s="9">
        <v>8</v>
      </c>
      <c r="L549" s="10" t="str">
        <f>CONCATENATE(D549,"-",E549)</f>
        <v>Noida-Information Technology</v>
      </c>
      <c r="M549" s="10" t="str">
        <f ca="1">IFERROR(_xludf.ifs(AND(I549&gt;45000000,OR(D549="Delhi",D549="Banglore",D549="Pune",D549="Mumbai")),"Cat A",AND(I549&gt;4500000,OR(D549="Gurugram",D549="Surat",D549="Jaipur",D549="Hyderabad")),"Cat B"),"Cat C")</f>
        <v>Cat C</v>
      </c>
      <c r="N549" s="10" t="e">
        <f t="array" aca="1" ref="N549" ca="1">_xludf.xlookup(D549,Tier!A:A,Tier!B:B)</f>
        <v>#NAME?</v>
      </c>
      <c r="O549" s="7" t="str">
        <f>CONCATENATE(D549," -",E549)</f>
        <v>Noida -Information Technology</v>
      </c>
      <c r="P549" s="7" t="str">
        <f>LEFT(B549,3)</f>
        <v>201</v>
      </c>
      <c r="Q549" s="7" t="str">
        <f>IF(AND(I549&gt;4500000,OR(D549="BANGALORE",D549="PUNE",D549="MUMBAI",D549="DELHI")),"CAT A",IF(AND(I549&gt;450000,OR(D549="GURUGRAM",D549="SURAT",D549="JAIPUR",D549="HYDERABAD",)),"CAT B","CAT C"))</f>
        <v>CAT C</v>
      </c>
      <c r="R549" s="7" t="str">
        <f>_xlfn.XLOOKUP('Indian Startups'!D561,Tier!A:A,Tier!B:B)</f>
        <v>Tier 1</v>
      </c>
    </row>
    <row r="550" spans="1:18" ht="14.4" x14ac:dyDescent="0.3">
      <c r="A550" s="8" t="s">
        <v>2117</v>
      </c>
      <c r="B550" s="9">
        <v>2019</v>
      </c>
      <c r="C550" s="8" t="str">
        <f>LEFT(B550,3)</f>
        <v>201</v>
      </c>
      <c r="D550" s="8" t="s">
        <v>356</v>
      </c>
      <c r="E550" s="8" t="s">
        <v>226</v>
      </c>
      <c r="F550" s="8" t="s">
        <v>2118</v>
      </c>
      <c r="G550" s="8" t="s">
        <v>2119</v>
      </c>
      <c r="H550" s="8"/>
      <c r="I550" s="9">
        <v>2000000</v>
      </c>
      <c r="J550" s="8"/>
      <c r="K550" s="9">
        <v>8</v>
      </c>
      <c r="L550" s="10" t="str">
        <f>CONCATENATE(D550,"-",E550)</f>
        <v>Pune-Automotive</v>
      </c>
      <c r="M550" s="10" t="str">
        <f ca="1">IFERROR(_xludf.ifs(AND(I550&gt;45000000,OR(D550="Delhi",D550="Banglore",D550="Pune",D550="Mumbai")),"Cat A",AND(I550&gt;4500000,OR(D550="Gurugram",D550="Surat",D550="Jaipur",D550="Hyderabad")),"Cat B"),"Cat C")</f>
        <v>Cat C</v>
      </c>
      <c r="N550" s="10" t="e">
        <f t="array" aca="1" ref="N550" ca="1">_xludf.xlookup(D550,Tier!A:A,Tier!B:B)</f>
        <v>#NAME?</v>
      </c>
      <c r="O550" s="7" t="str">
        <f>CONCATENATE(D550," -",E550)</f>
        <v>Pune -Automotive</v>
      </c>
      <c r="P550" s="7" t="str">
        <f>LEFT(B550,3)</f>
        <v>201</v>
      </c>
      <c r="Q550" s="7" t="str">
        <f>IF(AND(I550&gt;4500000,OR(D550="BANGALORE",D550="PUNE",D550="MUMBAI",D550="DELHI")),"CAT A",IF(AND(I550&gt;450000,OR(D550="GURUGRAM",D550="SURAT",D550="JAIPUR",D550="HYDERABAD",)),"CAT B","CAT C"))</f>
        <v>CAT C</v>
      </c>
      <c r="R550" s="7" t="str">
        <f>_xlfn.XLOOKUP('Indian Startups'!D562,Tier!A:A,Tier!B:B)</f>
        <v>Tier 2</v>
      </c>
    </row>
    <row r="551" spans="1:18" ht="14.4" x14ac:dyDescent="0.3">
      <c r="A551" s="8" t="s">
        <v>2120</v>
      </c>
      <c r="B551" s="9">
        <v>2019</v>
      </c>
      <c r="C551" s="8" t="str">
        <f>LEFT(B551,3)</f>
        <v>201</v>
      </c>
      <c r="D551" s="8" t="s">
        <v>19</v>
      </c>
      <c r="E551" s="8" t="s">
        <v>374</v>
      </c>
      <c r="F551" s="8" t="s">
        <v>2121</v>
      </c>
      <c r="G551" s="8" t="s">
        <v>2122</v>
      </c>
      <c r="H551" s="8" t="s">
        <v>1445</v>
      </c>
      <c r="I551" s="9">
        <v>2000000</v>
      </c>
      <c r="J551" s="8"/>
      <c r="K551" s="9">
        <v>8</v>
      </c>
      <c r="L551" s="10" t="str">
        <f>CONCATENATE(D551,"-",E551)</f>
        <v>Bangalore-Computer software</v>
      </c>
      <c r="M551" s="10" t="str">
        <f ca="1">IFERROR(_xludf.ifs(AND(I551&gt;45000000,OR(D551="Delhi",D551="Banglore",D551="Pune",D551="Mumbai")),"Cat A",AND(I551&gt;4500000,OR(D551="Gurugram",D551="Surat",D551="Jaipur",D551="Hyderabad")),"Cat B"),"Cat C")</f>
        <v>Cat C</v>
      </c>
      <c r="N551" s="10" t="e">
        <f t="array" aca="1" ref="N551" ca="1">_xludf.xlookup(D551,Tier!A:A,Tier!B:B)</f>
        <v>#NAME?</v>
      </c>
      <c r="O551" s="7" t="str">
        <f>CONCATENATE(D551," -",E551)</f>
        <v>Bangalore -Computer software</v>
      </c>
      <c r="P551" s="7" t="str">
        <f>LEFT(B551,3)</f>
        <v>201</v>
      </c>
      <c r="Q551" s="7" t="str">
        <f>IF(AND(I551&gt;4500000,OR(D551="BANGALORE",D551="PUNE",D551="MUMBAI",D551="DELHI")),"CAT A",IF(AND(I551&gt;450000,OR(D551="GURUGRAM",D551="SURAT",D551="JAIPUR",D551="HYDERABAD",)),"CAT B","CAT C"))</f>
        <v>CAT C</v>
      </c>
      <c r="R551" s="7" t="str">
        <f>_xlfn.XLOOKUP('Indian Startups'!D563,Tier!A:A,Tier!B:B)</f>
        <v>Tier 2</v>
      </c>
    </row>
    <row r="552" spans="1:18" ht="14.4" x14ac:dyDescent="0.3">
      <c r="A552" s="8" t="s">
        <v>2123</v>
      </c>
      <c r="B552" s="9">
        <v>2012</v>
      </c>
      <c r="C552" s="8" t="str">
        <f>LEFT(B552,3)</f>
        <v>201</v>
      </c>
      <c r="D552" s="8" t="s">
        <v>49</v>
      </c>
      <c r="E552" s="8" t="s">
        <v>93</v>
      </c>
      <c r="F552" s="8" t="s">
        <v>2124</v>
      </c>
      <c r="G552" s="8" t="s">
        <v>2125</v>
      </c>
      <c r="H552" s="8" t="s">
        <v>2126</v>
      </c>
      <c r="I552" s="9">
        <v>2000000</v>
      </c>
      <c r="J552" s="8" t="s">
        <v>927</v>
      </c>
      <c r="K552" s="9">
        <v>8</v>
      </c>
      <c r="L552" s="10" t="str">
        <f>CONCATENATE(D552,"-",E552)</f>
        <v>New Delhi-Food &amp; Beverages</v>
      </c>
      <c r="M552" s="10" t="str">
        <f ca="1">IFERROR(_xludf.ifs(AND(I552&gt;45000000,OR(D552="Delhi",D552="Banglore",D552="Pune",D552="Mumbai")),"Cat A",AND(I552&gt;4500000,OR(D552="Gurugram",D552="Surat",D552="Jaipur",D552="Hyderabad")),"Cat B"),"Cat C")</f>
        <v>Cat C</v>
      </c>
      <c r="N552" s="10" t="e">
        <f t="array" aca="1" ref="N552" ca="1">_xludf.xlookup(D552,Tier!A:A,Tier!B:B)</f>
        <v>#NAME?</v>
      </c>
      <c r="O552" s="7" t="str">
        <f>CONCATENATE(D552," -",E552)</f>
        <v>New Delhi -Food &amp; Beverages</v>
      </c>
      <c r="P552" s="7" t="str">
        <f>LEFT(B552,3)</f>
        <v>201</v>
      </c>
      <c r="Q552" s="7" t="str">
        <f>IF(AND(I552&gt;4500000,OR(D552="BANGALORE",D552="PUNE",D552="MUMBAI",D552="DELHI")),"CAT A",IF(AND(I552&gt;450000,OR(D552="GURUGRAM",D552="SURAT",D552="JAIPUR",D552="HYDERABAD",)),"CAT B","CAT C"))</f>
        <v>CAT C</v>
      </c>
      <c r="R552" s="7" t="str">
        <f>_xlfn.XLOOKUP('Indian Startups'!D564,Tier!A:A,Tier!B:B)</f>
        <v>Tier 1</v>
      </c>
    </row>
    <row r="553" spans="1:18" ht="14.4" x14ac:dyDescent="0.3">
      <c r="A553" s="8" t="s">
        <v>2127</v>
      </c>
      <c r="B553" s="9">
        <v>2017</v>
      </c>
      <c r="C553" s="8" t="str">
        <f>LEFT(B553,3)</f>
        <v>201</v>
      </c>
      <c r="D553" s="8" t="s">
        <v>162</v>
      </c>
      <c r="E553" s="8" t="s">
        <v>169</v>
      </c>
      <c r="F553" s="8" t="s">
        <v>2128</v>
      </c>
      <c r="G553" s="8" t="s">
        <v>2129</v>
      </c>
      <c r="H553" s="8" t="s">
        <v>160</v>
      </c>
      <c r="I553" s="9">
        <v>2000000</v>
      </c>
      <c r="J553" s="8" t="s">
        <v>155</v>
      </c>
      <c r="K553" s="9">
        <v>8</v>
      </c>
      <c r="L553" s="10" t="str">
        <f>CONCATENATE(D553,"-",E553)</f>
        <v>Hyderabad-Consumer Goods</v>
      </c>
      <c r="M553" s="10" t="str">
        <f ca="1">IFERROR(_xludf.ifs(AND(I553&gt;45000000,OR(D553="Delhi",D553="Banglore",D553="Pune",D553="Mumbai")),"Cat A",AND(I553&gt;4500000,OR(D553="Gurugram",D553="Surat",D553="Jaipur",D553="Hyderabad")),"Cat B"),"Cat C")</f>
        <v>Cat C</v>
      </c>
      <c r="N553" s="10" t="e">
        <f t="array" aca="1" ref="N553" ca="1">_xludf.xlookup(D553,Tier!A:A,Tier!B:B)</f>
        <v>#NAME?</v>
      </c>
      <c r="O553" s="7" t="str">
        <f>CONCATENATE(D553," -",E553)</f>
        <v>Hyderabad -Consumer Goods</v>
      </c>
      <c r="P553" s="7" t="str">
        <f>LEFT(B553,3)</f>
        <v>201</v>
      </c>
      <c r="Q553" s="7" t="str">
        <f>IF(AND(I553&gt;4500000,OR(D553="BANGALORE",D553="PUNE",D553="MUMBAI",D553="DELHI")),"CAT A",IF(AND(I553&gt;450000,OR(D553="GURUGRAM",D553="SURAT",D553="JAIPUR",D553="HYDERABAD",)),"CAT B","CAT C"))</f>
        <v>CAT B</v>
      </c>
      <c r="R553" s="7" t="str">
        <f>_xlfn.XLOOKUP('Indian Startups'!D565,Tier!A:A,Tier!B:B)</f>
        <v>Tier 1</v>
      </c>
    </row>
    <row r="554" spans="1:18" ht="14.4" x14ac:dyDescent="0.3">
      <c r="A554" s="8" t="s">
        <v>2130</v>
      </c>
      <c r="B554" s="9">
        <v>2014</v>
      </c>
      <c r="C554" s="8" t="str">
        <f>LEFT(B554,3)</f>
        <v>201</v>
      </c>
      <c r="D554" s="8" t="s">
        <v>356</v>
      </c>
      <c r="E554" s="8" t="s">
        <v>901</v>
      </c>
      <c r="F554" s="8" t="s">
        <v>2131</v>
      </c>
      <c r="G554" s="8" t="s">
        <v>2132</v>
      </c>
      <c r="H554" s="8" t="s">
        <v>2133</v>
      </c>
      <c r="I554" s="9">
        <v>2000000</v>
      </c>
      <c r="J554" s="8"/>
      <c r="K554" s="9">
        <v>7</v>
      </c>
      <c r="L554" s="10" t="str">
        <f>CONCATENATE(D554,"-",E554)</f>
        <v>Pune-Media</v>
      </c>
      <c r="M554" s="10" t="str">
        <f ca="1">IFERROR(_xludf.ifs(AND(I554&gt;45000000,OR(D554="Delhi",D554="Banglore",D554="Pune",D554="Mumbai")),"Cat A",AND(I554&gt;4500000,OR(D554="Gurugram",D554="Surat",D554="Jaipur",D554="Hyderabad")),"Cat B"),"Cat C")</f>
        <v>Cat C</v>
      </c>
      <c r="N554" s="10" t="e">
        <f t="array" aca="1" ref="N554" ca="1">_xludf.xlookup(D554,Tier!A:A,Tier!B:B)</f>
        <v>#NAME?</v>
      </c>
      <c r="O554" s="7" t="str">
        <f>CONCATENATE(D554," -",E554)</f>
        <v>Pune -Media</v>
      </c>
      <c r="P554" s="7" t="str">
        <f>LEFT(B554,3)</f>
        <v>201</v>
      </c>
      <c r="Q554" s="7" t="str">
        <f>IF(AND(I554&gt;4500000,OR(D554="BANGALORE",D554="PUNE",D554="MUMBAI",D554="DELHI")),"CAT A",IF(AND(I554&gt;450000,OR(D554="GURUGRAM",D554="SURAT",D554="JAIPUR",D554="HYDERABAD",)),"CAT B","CAT C"))</f>
        <v>CAT C</v>
      </c>
      <c r="R554" s="7" t="str">
        <f>_xlfn.XLOOKUP('Indian Startups'!D566,Tier!A:A,Tier!B:B)</f>
        <v>Tier 1</v>
      </c>
    </row>
    <row r="555" spans="1:18" ht="14.4" x14ac:dyDescent="0.3">
      <c r="A555" s="8" t="s">
        <v>2134</v>
      </c>
      <c r="B555" s="9">
        <v>2015</v>
      </c>
      <c r="C555" s="8" t="str">
        <f>LEFT(B555,3)</f>
        <v>201</v>
      </c>
      <c r="D555" s="8" t="s">
        <v>19</v>
      </c>
      <c r="E555" s="8" t="s">
        <v>104</v>
      </c>
      <c r="F555" s="8" t="s">
        <v>2135</v>
      </c>
      <c r="G555" s="8" t="s">
        <v>2136</v>
      </c>
      <c r="H555" s="8" t="s">
        <v>2137</v>
      </c>
      <c r="I555" s="9">
        <v>2000000</v>
      </c>
      <c r="J555" s="8" t="s">
        <v>260</v>
      </c>
      <c r="K555" s="9">
        <v>7</v>
      </c>
      <c r="L555" s="10" t="str">
        <f>CONCATENATE(D555,"-",E555)</f>
        <v>Bangalore-Gaming</v>
      </c>
      <c r="M555" s="10" t="str">
        <f ca="1">IFERROR(_xludf.ifs(AND(I555&gt;45000000,OR(D555="Delhi",D555="Banglore",D555="Pune",D555="Mumbai")),"Cat A",AND(I555&gt;4500000,OR(D555="Gurugram",D555="Surat",D555="Jaipur",D555="Hyderabad")),"Cat B"),"Cat C")</f>
        <v>Cat C</v>
      </c>
      <c r="N555" s="10" t="e">
        <f t="array" aca="1" ref="N555" ca="1">_xludf.xlookup(D555,Tier!A:A,Tier!B:B)</f>
        <v>#NAME?</v>
      </c>
      <c r="O555" s="7" t="str">
        <f>CONCATENATE(D555," -",E555)</f>
        <v>Bangalore -Gaming</v>
      </c>
      <c r="P555" s="7" t="str">
        <f>LEFT(B555,3)</f>
        <v>201</v>
      </c>
      <c r="Q555" s="7" t="str">
        <f>IF(AND(I555&gt;4500000,OR(D555="BANGALORE",D555="PUNE",D555="MUMBAI",D555="DELHI")),"CAT A",IF(AND(I555&gt;450000,OR(D555="GURUGRAM",D555="SURAT",D555="JAIPUR",D555="HYDERABAD",)),"CAT B","CAT C"))</f>
        <v>CAT C</v>
      </c>
      <c r="R555" s="7" t="str">
        <f>_xlfn.XLOOKUP('Indian Startups'!D567,Tier!A:A,Tier!B:B)</f>
        <v>Tier 2</v>
      </c>
    </row>
    <row r="556" spans="1:18" ht="14.4" x14ac:dyDescent="0.3">
      <c r="A556" s="8" t="s">
        <v>2138</v>
      </c>
      <c r="B556" s="9">
        <v>2019</v>
      </c>
      <c r="C556" s="8" t="str">
        <f>LEFT(B556,3)</f>
        <v>201</v>
      </c>
      <c r="D556" s="8" t="s">
        <v>19</v>
      </c>
      <c r="E556" s="8" t="s">
        <v>1580</v>
      </c>
      <c r="F556" s="8" t="s">
        <v>2139</v>
      </c>
      <c r="G556" s="8" t="s">
        <v>2140</v>
      </c>
      <c r="H556" s="8" t="s">
        <v>645</v>
      </c>
      <c r="I556" s="9">
        <v>2000000</v>
      </c>
      <c r="J556" s="8" t="s">
        <v>260</v>
      </c>
      <c r="K556" s="9">
        <v>7</v>
      </c>
      <c r="L556" s="10" t="str">
        <f>CONCATENATE(D556,"-",E556)</f>
        <v>Bangalore-Consumer Services</v>
      </c>
      <c r="M556" s="10" t="str">
        <f ca="1">IFERROR(_xludf.ifs(AND(I556&gt;45000000,OR(D556="Delhi",D556="Banglore",D556="Pune",D556="Mumbai")),"Cat A",AND(I556&gt;4500000,OR(D556="Gurugram",D556="Surat",D556="Jaipur",D556="Hyderabad")),"Cat B"),"Cat C")</f>
        <v>Cat C</v>
      </c>
      <c r="N556" s="10" t="e">
        <f t="array" aca="1" ref="N556" ca="1">_xludf.xlookup(D556,Tier!A:A,Tier!B:B)</f>
        <v>#NAME?</v>
      </c>
      <c r="O556" s="7" t="str">
        <f>CONCATENATE(D556," -",E556)</f>
        <v>Bangalore -Consumer Services</v>
      </c>
      <c r="P556" s="7" t="str">
        <f>LEFT(B556,3)</f>
        <v>201</v>
      </c>
      <c r="Q556" s="7" t="str">
        <f>IF(AND(I556&gt;4500000,OR(D556="BANGALORE",D556="PUNE",D556="MUMBAI",D556="DELHI")),"CAT A",IF(AND(I556&gt;450000,OR(D556="GURUGRAM",D556="SURAT",D556="JAIPUR",D556="HYDERABAD",)),"CAT B","CAT C"))</f>
        <v>CAT C</v>
      </c>
      <c r="R556" s="7" t="str">
        <f>_xlfn.XLOOKUP('Indian Startups'!D568,Tier!A:A,Tier!B:B)</f>
        <v>Tier 2</v>
      </c>
    </row>
    <row r="557" spans="1:18" ht="14.4" x14ac:dyDescent="0.3">
      <c r="A557" s="8" t="s">
        <v>2141</v>
      </c>
      <c r="B557" s="9">
        <v>2016</v>
      </c>
      <c r="C557" s="8" t="str">
        <f>LEFT(B557,3)</f>
        <v>201</v>
      </c>
      <c r="D557" s="8" t="s">
        <v>49</v>
      </c>
      <c r="E557" s="8" t="s">
        <v>621</v>
      </c>
      <c r="F557" s="8" t="s">
        <v>2142</v>
      </c>
      <c r="G557" s="8" t="s">
        <v>2143</v>
      </c>
      <c r="H557" s="8" t="s">
        <v>2144</v>
      </c>
      <c r="I557" s="9">
        <v>2000000</v>
      </c>
      <c r="J557" s="8"/>
      <c r="K557" s="9">
        <v>7</v>
      </c>
      <c r="L557" s="10" t="str">
        <f>CONCATENATE(D557,"-",E557)</f>
        <v>New Delhi-Solar</v>
      </c>
      <c r="M557" s="10" t="str">
        <f ca="1">IFERROR(_xludf.ifs(AND(I557&gt;45000000,OR(D557="Delhi",D557="Banglore",D557="Pune",D557="Mumbai")),"Cat A",AND(I557&gt;4500000,OR(D557="Gurugram",D557="Surat",D557="Jaipur",D557="Hyderabad")),"Cat B"),"Cat C")</f>
        <v>Cat C</v>
      </c>
      <c r="N557" s="10" t="e">
        <f t="array" aca="1" ref="N557" ca="1">_xludf.xlookup(D557,Tier!A:A,Tier!B:B)</f>
        <v>#NAME?</v>
      </c>
      <c r="O557" s="7" t="str">
        <f>CONCATENATE(D557," -",E557)</f>
        <v>New Delhi -Solar</v>
      </c>
      <c r="P557" s="7" t="str">
        <f>LEFT(B557,3)</f>
        <v>201</v>
      </c>
      <c r="Q557" s="7" t="str">
        <f>IF(AND(I557&gt;4500000,OR(D557="BANGALORE",D557="PUNE",D557="MUMBAI",D557="DELHI")),"CAT A",IF(AND(I557&gt;450000,OR(D557="GURUGRAM",D557="SURAT",D557="JAIPUR",D557="HYDERABAD",)),"CAT B","CAT C"))</f>
        <v>CAT C</v>
      </c>
      <c r="R557" s="7" t="str">
        <f>_xlfn.XLOOKUP('Indian Startups'!D569,Tier!A:A,Tier!B:B)</f>
        <v>Tier 2</v>
      </c>
    </row>
    <row r="558" spans="1:18" ht="14.4" x14ac:dyDescent="0.3">
      <c r="A558" s="8" t="s">
        <v>2145</v>
      </c>
      <c r="B558" s="9">
        <v>2015</v>
      </c>
      <c r="C558" s="8" t="str">
        <f>LEFT(B558,3)</f>
        <v>201</v>
      </c>
      <c r="D558" s="8" t="s">
        <v>19</v>
      </c>
      <c r="E558" s="8" t="s">
        <v>74</v>
      </c>
      <c r="F558" s="8" t="s">
        <v>2146</v>
      </c>
      <c r="G558" s="8" t="s">
        <v>2147</v>
      </c>
      <c r="H558" s="8" t="s">
        <v>2148</v>
      </c>
      <c r="I558" s="9">
        <v>2000000</v>
      </c>
      <c r="J558" s="8"/>
      <c r="K558" s="9">
        <v>7</v>
      </c>
      <c r="L558" s="10" t="str">
        <f>CONCATENATE(D558,"-",E558)</f>
        <v>Bangalore-Healthcare</v>
      </c>
      <c r="M558" s="10" t="str">
        <f ca="1">IFERROR(_xludf.ifs(AND(I558&gt;45000000,OR(D558="Delhi",D558="Banglore",D558="Pune",D558="Mumbai")),"Cat A",AND(I558&gt;4500000,OR(D558="Gurugram",D558="Surat",D558="Jaipur",D558="Hyderabad")),"Cat B"),"Cat C")</f>
        <v>Cat C</v>
      </c>
      <c r="N558" s="10" t="e">
        <f t="array" aca="1" ref="N558" ca="1">_xludf.xlookup(D558,Tier!A:A,Tier!B:B)</f>
        <v>#NAME?</v>
      </c>
      <c r="O558" s="7" t="str">
        <f>CONCATENATE(D558," -",E558)</f>
        <v>Bangalore -Healthcare</v>
      </c>
      <c r="P558" s="7" t="str">
        <f>LEFT(B558,3)</f>
        <v>201</v>
      </c>
      <c r="Q558" s="7" t="str">
        <f>IF(AND(I558&gt;4500000,OR(D558="BANGALORE",D558="PUNE",D558="MUMBAI",D558="DELHI")),"CAT A",IF(AND(I558&gt;450000,OR(D558="GURUGRAM",D558="SURAT",D558="JAIPUR",D558="HYDERABAD",)),"CAT B","CAT C"))</f>
        <v>CAT C</v>
      </c>
      <c r="R558" s="7">
        <f>_xlfn.XLOOKUP('Indian Startups'!D570,Tier!A:A,Tier!B:B)</f>
        <v>0</v>
      </c>
    </row>
    <row r="559" spans="1:18" ht="14.4" x14ac:dyDescent="0.3">
      <c r="A559" s="8" t="s">
        <v>2149</v>
      </c>
      <c r="B559" s="9">
        <v>2017</v>
      </c>
      <c r="C559" s="8" t="str">
        <f>LEFT(B559,3)</f>
        <v>201</v>
      </c>
      <c r="D559" s="8" t="s">
        <v>12</v>
      </c>
      <c r="E559" s="8" t="s">
        <v>221</v>
      </c>
      <c r="F559" s="8" t="s">
        <v>2150</v>
      </c>
      <c r="G559" s="8" t="s">
        <v>2151</v>
      </c>
      <c r="H559" s="8" t="s">
        <v>2152</v>
      </c>
      <c r="I559" s="9">
        <v>2000000</v>
      </c>
      <c r="J559" s="8" t="s">
        <v>260</v>
      </c>
      <c r="K559" s="9">
        <v>6</v>
      </c>
      <c r="L559" s="10" t="str">
        <f>CONCATENATE(D559,"-",E559)</f>
        <v>Mumbai-E-commerce</v>
      </c>
      <c r="M559" s="10" t="str">
        <f ca="1">IFERROR(_xludf.ifs(AND(I559&gt;45000000,OR(D559="Delhi",D559="Banglore",D559="Pune",D559="Mumbai")),"Cat A",AND(I559&gt;4500000,OR(D559="Gurugram",D559="Surat",D559="Jaipur",D559="Hyderabad")),"Cat B"),"Cat C")</f>
        <v>Cat C</v>
      </c>
      <c r="N559" s="10" t="e">
        <f t="array" aca="1" ref="N559" ca="1">_xludf.xlookup(D559,Tier!A:A,Tier!B:B)</f>
        <v>#NAME?</v>
      </c>
      <c r="O559" s="7" t="str">
        <f>CONCATENATE(D559," -",E559)</f>
        <v>Mumbai -E-commerce</v>
      </c>
      <c r="P559" s="7" t="str">
        <f>LEFT(B559,3)</f>
        <v>201</v>
      </c>
      <c r="Q559" s="7" t="str">
        <f>IF(AND(I559&gt;4500000,OR(D559="BANGALORE",D559="PUNE",D559="MUMBAI",D559="DELHI")),"CAT A",IF(AND(I559&gt;450000,OR(D559="GURUGRAM",D559="SURAT",D559="JAIPUR",D559="HYDERABAD",)),"CAT B","CAT C"))</f>
        <v>CAT C</v>
      </c>
      <c r="R559" s="7" t="str">
        <f>_xlfn.XLOOKUP('Indian Startups'!D571,Tier!A:A,Tier!B:B)</f>
        <v>Tier 2</v>
      </c>
    </row>
    <row r="560" spans="1:18" ht="14.4" x14ac:dyDescent="0.3">
      <c r="A560" s="8" t="s">
        <v>2153</v>
      </c>
      <c r="B560" s="9">
        <v>2016</v>
      </c>
      <c r="C560" s="8" t="str">
        <f>LEFT(B560,3)</f>
        <v>201</v>
      </c>
      <c r="D560" s="8" t="s">
        <v>19</v>
      </c>
      <c r="E560" s="8" t="s">
        <v>679</v>
      </c>
      <c r="F560" s="8" t="s">
        <v>2154</v>
      </c>
      <c r="G560" s="8" t="s">
        <v>2155</v>
      </c>
      <c r="H560" s="8" t="s">
        <v>2156</v>
      </c>
      <c r="I560" s="9">
        <v>2000000</v>
      </c>
      <c r="J560" s="8"/>
      <c r="K560" s="9">
        <v>6</v>
      </c>
      <c r="L560" s="10" t="str">
        <f>CONCATENATE(D560,"-",E560)</f>
        <v>Bangalore-EV startup</v>
      </c>
      <c r="M560" s="10" t="str">
        <f ca="1">IFERROR(_xludf.ifs(AND(I560&gt;45000000,OR(D560="Delhi",D560="Banglore",D560="Pune",D560="Mumbai")),"Cat A",AND(I560&gt;4500000,OR(D560="Gurugram",D560="Surat",D560="Jaipur",D560="Hyderabad")),"Cat B"),"Cat C")</f>
        <v>Cat C</v>
      </c>
      <c r="N560" s="10" t="e">
        <f t="array" aca="1" ref="N560" ca="1">_xludf.xlookup(D560,Tier!A:A,Tier!B:B)</f>
        <v>#NAME?</v>
      </c>
      <c r="O560" s="7" t="str">
        <f>CONCATENATE(D560," -",E560)</f>
        <v>Bangalore -EV startup</v>
      </c>
      <c r="P560" s="7" t="str">
        <f>LEFT(B560,3)</f>
        <v>201</v>
      </c>
      <c r="Q560" s="7" t="str">
        <f>IF(AND(I560&gt;4500000,OR(D560="BANGALORE",D560="PUNE",D560="MUMBAI",D560="DELHI")),"CAT A",IF(AND(I560&gt;450000,OR(D560="GURUGRAM",D560="SURAT",D560="JAIPUR",D560="HYDERABAD",)),"CAT B","CAT C"))</f>
        <v>CAT C</v>
      </c>
      <c r="R560" s="7" t="str">
        <f>_xlfn.XLOOKUP('Indian Startups'!D573,Tier!A:A,Tier!B:B)</f>
        <v>Tier 2</v>
      </c>
    </row>
    <row r="561" spans="1:18" ht="14.4" x14ac:dyDescent="0.3">
      <c r="A561" s="8" t="s">
        <v>2157</v>
      </c>
      <c r="B561" s="9">
        <v>2017</v>
      </c>
      <c r="C561" s="8" t="str">
        <f>LEFT(B561,3)</f>
        <v>201</v>
      </c>
      <c r="D561" s="8" t="s">
        <v>49</v>
      </c>
      <c r="E561" s="8" t="s">
        <v>74</v>
      </c>
      <c r="F561" s="8" t="s">
        <v>2158</v>
      </c>
      <c r="G561" s="8" t="s">
        <v>2159</v>
      </c>
      <c r="H561" s="8" t="s">
        <v>453</v>
      </c>
      <c r="I561" s="9">
        <v>2000000</v>
      </c>
      <c r="J561" s="8" t="s">
        <v>260</v>
      </c>
      <c r="K561" s="9">
        <v>6</v>
      </c>
      <c r="L561" s="10" t="str">
        <f>CONCATENATE(D561,"-",E561)</f>
        <v>New Delhi-Healthcare</v>
      </c>
      <c r="M561" s="10" t="str">
        <f ca="1">IFERROR(_xludf.ifs(AND(I561&gt;45000000,OR(D561="Delhi",D561="Banglore",D561="Pune",D561="Mumbai")),"Cat A",AND(I561&gt;4500000,OR(D561="Gurugram",D561="Surat",D561="Jaipur",D561="Hyderabad")),"Cat B"),"Cat C")</f>
        <v>Cat C</v>
      </c>
      <c r="N561" s="10" t="e">
        <f t="array" aca="1" ref="N561" ca="1">_xludf.xlookup(D561,Tier!A:A,Tier!B:B)</f>
        <v>#NAME?</v>
      </c>
      <c r="O561" s="7" t="str">
        <f>CONCATENATE(D561," -",E561)</f>
        <v>New Delhi -Healthcare</v>
      </c>
      <c r="P561" s="7" t="str">
        <f>LEFT(B561,3)</f>
        <v>201</v>
      </c>
      <c r="Q561" s="7" t="str">
        <f>IF(AND(I561&gt;4500000,OR(D561="BANGALORE",D561="PUNE",D561="MUMBAI",D561="DELHI")),"CAT A",IF(AND(I561&gt;450000,OR(D561="GURUGRAM",D561="SURAT",D561="JAIPUR",D561="HYDERABAD",)),"CAT B","CAT C"))</f>
        <v>CAT C</v>
      </c>
      <c r="R561" s="7" t="str">
        <f>_xlfn.XLOOKUP('Indian Startups'!D574,Tier!A:A,Tier!B:B)</f>
        <v>Tier 2</v>
      </c>
    </row>
    <row r="562" spans="1:18" ht="14.4" x14ac:dyDescent="0.3">
      <c r="A562" s="8" t="s">
        <v>2944</v>
      </c>
      <c r="B562" s="9">
        <v>2017</v>
      </c>
      <c r="C562" s="8" t="str">
        <f>LEFT(B562,3)</f>
        <v>201</v>
      </c>
      <c r="D562" s="8" t="s">
        <v>44</v>
      </c>
      <c r="E562" s="8" t="s">
        <v>901</v>
      </c>
      <c r="F562" s="8" t="s">
        <v>2945</v>
      </c>
      <c r="G562" s="8" t="s">
        <v>2946</v>
      </c>
      <c r="H562" s="8"/>
      <c r="I562" s="9">
        <v>2000000</v>
      </c>
      <c r="J562" s="8" t="s">
        <v>260</v>
      </c>
      <c r="K562" s="9">
        <v>8</v>
      </c>
      <c r="L562" s="10" t="str">
        <f>CONCATENATE(D562,"-",E562)</f>
        <v>Gurugram-Media</v>
      </c>
      <c r="M562" s="10" t="str">
        <f ca="1">IFERROR(_xludf.ifs(AND(I562&gt;45000000,OR(D562="Delhi",D562="Banglore",D562="Pune",D562="Mumbai")),"Cat A",AND(I562&gt;4500000,OR(D562="Gurugram",D562="Surat",D562="Jaipur",D562="Hyderabad")),"Cat B"),"Cat C")</f>
        <v>Cat C</v>
      </c>
      <c r="N562" s="10" t="e">
        <f t="array" aca="1" ref="N562" ca="1">_xludf.xlookup(D562,Tier!A:A,Tier!B:B)</f>
        <v>#NAME?</v>
      </c>
      <c r="O562" s="7" t="str">
        <f>CONCATENATE(D562," -",E562)</f>
        <v>Gurugram -Media</v>
      </c>
      <c r="P562" s="7" t="str">
        <f>LEFT(B562,3)</f>
        <v>201</v>
      </c>
      <c r="Q562" s="7" t="str">
        <f>IF(AND(I562&gt;4500000,OR(D562="BANGALORE",D562="PUNE",D562="MUMBAI",D562="DELHI")),"CAT A",IF(AND(I562&gt;450000,OR(D562="GURUGRAM",D562="SURAT",D562="JAIPUR",D562="HYDERABAD",)),"CAT B","CAT C"))</f>
        <v>CAT B</v>
      </c>
      <c r="R562" s="7" t="str">
        <f>_xlfn.XLOOKUP('Indian Startups'!D809,Tier!A:A,Tier!B:B)</f>
        <v>Tier 2</v>
      </c>
    </row>
    <row r="563" spans="1:18" ht="14.4" x14ac:dyDescent="0.3">
      <c r="A563" s="8" t="s">
        <v>2947</v>
      </c>
      <c r="B563" s="9">
        <v>2013</v>
      </c>
      <c r="C563" s="8" t="str">
        <f>LEFT(B563,3)</f>
        <v>201</v>
      </c>
      <c r="D563" s="8" t="s">
        <v>37</v>
      </c>
      <c r="E563" s="8" t="s">
        <v>226</v>
      </c>
      <c r="F563" s="8" t="s">
        <v>2948</v>
      </c>
      <c r="G563" s="8" t="s">
        <v>2949</v>
      </c>
      <c r="H563" s="8"/>
      <c r="I563" s="9">
        <v>2000000</v>
      </c>
      <c r="J563" s="8"/>
      <c r="K563" s="9">
        <v>6</v>
      </c>
      <c r="L563" s="10" t="str">
        <f>CONCATENATE(D563,"-",E563)</f>
        <v>Chennai-Automotive</v>
      </c>
      <c r="M563" s="10" t="str">
        <f ca="1">IFERROR(_xludf.ifs(AND(I563&gt;45000000,OR(D563="Delhi",D563="Banglore",D563="Pune",D563="Mumbai")),"Cat A",AND(I563&gt;4500000,OR(D563="Gurugram",D563="Surat",D563="Jaipur",D563="Hyderabad")),"Cat B"),"Cat C")</f>
        <v>Cat C</v>
      </c>
      <c r="N563" s="10" t="e">
        <f t="array" aca="1" ref="N563" ca="1">_xludf.xlookup(D563,Tier!A:A,Tier!B:B)</f>
        <v>#NAME?</v>
      </c>
      <c r="O563" s="7" t="str">
        <f>CONCATENATE(D563," -",E563)</f>
        <v>Chennai -Automotive</v>
      </c>
      <c r="P563" s="7" t="str">
        <f>LEFT(B563,3)</f>
        <v>201</v>
      </c>
      <c r="Q563" s="7" t="str">
        <f>IF(AND(I563&gt;4500000,OR(D563="BANGALORE",D563="PUNE",D563="MUMBAI",D563="DELHI")),"CAT A",IF(AND(I563&gt;450000,OR(D563="GURUGRAM",D563="SURAT",D563="JAIPUR",D563="HYDERABAD",)),"CAT B","CAT C"))</f>
        <v>CAT C</v>
      </c>
      <c r="R563" s="7">
        <f>_xlfn.XLOOKUP('Indian Startups'!D810,Tier!A:A,Tier!B:B)</f>
        <v>0</v>
      </c>
    </row>
    <row r="564" spans="1:18" ht="14.4" x14ac:dyDescent="0.3">
      <c r="A564" s="8" t="s">
        <v>2160</v>
      </c>
      <c r="B564" s="9">
        <v>2019</v>
      </c>
      <c r="C564" s="8" t="str">
        <f>LEFT(B564,3)</f>
        <v>201</v>
      </c>
      <c r="D564" s="8" t="s">
        <v>19</v>
      </c>
      <c r="E564" s="8" t="s">
        <v>174</v>
      </c>
      <c r="F564" s="8" t="s">
        <v>2161</v>
      </c>
      <c r="G564" s="8" t="s">
        <v>2162</v>
      </c>
      <c r="H564" s="8" t="s">
        <v>2163</v>
      </c>
      <c r="I564" s="9">
        <v>1900000</v>
      </c>
      <c r="J564" s="8" t="s">
        <v>260</v>
      </c>
      <c r="K564" s="9">
        <v>10</v>
      </c>
      <c r="L564" s="10" t="str">
        <f>CONCATENATE(D564,"-",E564)</f>
        <v>Bangalore-Computer Software</v>
      </c>
      <c r="M564" s="10" t="str">
        <f ca="1">IFERROR(_xludf.ifs(AND(I564&gt;45000000,OR(D564="Delhi",D564="Banglore",D564="Pune",D564="Mumbai")),"Cat A",AND(I564&gt;4500000,OR(D564="Gurugram",D564="Surat",D564="Jaipur",D564="Hyderabad")),"Cat B"),"Cat C")</f>
        <v>Cat C</v>
      </c>
      <c r="N564" s="10" t="e">
        <f t="array" aca="1" ref="N564" ca="1">_xludf.xlookup(D564,Tier!A:A,Tier!B:B)</f>
        <v>#NAME?</v>
      </c>
      <c r="O564" s="7" t="str">
        <f>CONCATENATE(D564," -",E564)</f>
        <v>Bangalore -Computer Software</v>
      </c>
      <c r="P564" s="7" t="str">
        <f>LEFT(B564,3)</f>
        <v>201</v>
      </c>
      <c r="Q564" s="7" t="str">
        <f>IF(AND(I564&gt;4500000,OR(D564="BANGALORE",D564="PUNE",D564="MUMBAI",D564="DELHI")),"CAT A",IF(AND(I564&gt;450000,OR(D564="GURUGRAM",D564="SURAT",D564="JAIPUR",D564="HYDERABAD",)),"CAT B","CAT C"))</f>
        <v>CAT C</v>
      </c>
      <c r="R564" s="7" t="str">
        <f>_xlfn.XLOOKUP('Indian Startups'!D575,Tier!A:A,Tier!B:B)</f>
        <v>Tier 2</v>
      </c>
    </row>
    <row r="565" spans="1:18" ht="14.4" x14ac:dyDescent="0.3">
      <c r="A565" s="8" t="s">
        <v>2164</v>
      </c>
      <c r="B565" s="9">
        <v>2019</v>
      </c>
      <c r="C565" s="8" t="str">
        <f>LEFT(B565,3)</f>
        <v>201</v>
      </c>
      <c r="D565" s="8" t="s">
        <v>12</v>
      </c>
      <c r="E565" s="8" t="s">
        <v>374</v>
      </c>
      <c r="F565" s="8" t="s">
        <v>2165</v>
      </c>
      <c r="G565" s="8" t="s">
        <v>2166</v>
      </c>
      <c r="H565" s="8" t="s">
        <v>2167</v>
      </c>
      <c r="I565" s="9">
        <v>1900000</v>
      </c>
      <c r="J565" s="8" t="s">
        <v>17</v>
      </c>
      <c r="K565" s="9">
        <v>7</v>
      </c>
      <c r="L565" s="10" t="str">
        <f>CONCATENATE(D565,"-",E565)</f>
        <v>Mumbai-Computer software</v>
      </c>
      <c r="M565" s="10" t="str">
        <f ca="1">IFERROR(_xludf.ifs(AND(I565&gt;45000000,OR(D565="Delhi",D565="Banglore",D565="Pune",D565="Mumbai")),"Cat A",AND(I565&gt;4500000,OR(D565="Gurugram",D565="Surat",D565="Jaipur",D565="Hyderabad")),"Cat B"),"Cat C")</f>
        <v>Cat C</v>
      </c>
      <c r="N565" s="10" t="e">
        <f t="array" aca="1" ref="N565" ca="1">_xludf.xlookup(D565,Tier!A:A,Tier!B:B)</f>
        <v>#NAME?</v>
      </c>
      <c r="O565" s="7" t="str">
        <f>CONCATENATE(D565," -",E565)</f>
        <v>Mumbai -Computer software</v>
      </c>
      <c r="P565" s="7" t="str">
        <f>LEFT(B565,3)</f>
        <v>201</v>
      </c>
      <c r="Q565" s="7" t="str">
        <f>IF(AND(I565&gt;4500000,OR(D565="BANGALORE",D565="PUNE",D565="MUMBAI",D565="DELHI")),"CAT A",IF(AND(I565&gt;450000,OR(D565="GURUGRAM",D565="SURAT",D565="JAIPUR",D565="HYDERABAD",)),"CAT B","CAT C"))</f>
        <v>CAT C</v>
      </c>
      <c r="R565" s="7" t="str">
        <f>_xlfn.XLOOKUP('Indian Startups'!D576,Tier!A:A,Tier!B:B)</f>
        <v>Tier 2</v>
      </c>
    </row>
    <row r="566" spans="1:18" ht="14.4" x14ac:dyDescent="0.3">
      <c r="A566" s="8" t="s">
        <v>2168</v>
      </c>
      <c r="B566" s="9">
        <v>2016</v>
      </c>
      <c r="C566" s="8" t="str">
        <f>LEFT(B566,3)</f>
        <v>201</v>
      </c>
      <c r="D566" s="8" t="s">
        <v>68</v>
      </c>
      <c r="E566" s="8" t="s">
        <v>81</v>
      </c>
      <c r="F566" s="8" t="s">
        <v>2169</v>
      </c>
      <c r="G566" s="8" t="s">
        <v>2170</v>
      </c>
      <c r="H566" s="8" t="s">
        <v>2171</v>
      </c>
      <c r="I566" s="9">
        <v>1700000</v>
      </c>
      <c r="J566" s="8" t="s">
        <v>260</v>
      </c>
      <c r="K566" s="9">
        <v>9</v>
      </c>
      <c r="L566" s="10" t="str">
        <f>CONCATENATE(D566,"-",E566)</f>
        <v>Noida-Financial Services</v>
      </c>
      <c r="M566" s="10" t="str">
        <f ca="1">IFERROR(_xludf.ifs(AND(I566&gt;45000000,OR(D566="Delhi",D566="Banglore",D566="Pune",D566="Mumbai")),"Cat A",AND(I566&gt;4500000,OR(D566="Gurugram",D566="Surat",D566="Jaipur",D566="Hyderabad")),"Cat B"),"Cat C")</f>
        <v>Cat C</v>
      </c>
      <c r="N566" s="10" t="e">
        <f t="array" aca="1" ref="N566" ca="1">_xludf.xlookup(D566,Tier!A:A,Tier!B:B)</f>
        <v>#NAME?</v>
      </c>
      <c r="O566" s="7" t="str">
        <f>CONCATENATE(D566," -",E566)</f>
        <v>Noida -Financial Services</v>
      </c>
      <c r="P566" s="7" t="str">
        <f>LEFT(B566,3)</f>
        <v>201</v>
      </c>
      <c r="Q566" s="7" t="str">
        <f>IF(AND(I566&gt;4500000,OR(D566="BANGALORE",D566="PUNE",D566="MUMBAI",D566="DELHI")),"CAT A",IF(AND(I566&gt;450000,OR(D566="GURUGRAM",D566="SURAT",D566="JAIPUR",D566="HYDERABAD",)),"CAT B","CAT C"))</f>
        <v>CAT C</v>
      </c>
      <c r="R566" s="7" t="str">
        <f>_xlfn.XLOOKUP('Indian Startups'!D577,Tier!A:A,Tier!B:B)</f>
        <v>Tier 2</v>
      </c>
    </row>
    <row r="567" spans="1:18" ht="14.4" x14ac:dyDescent="0.3">
      <c r="A567" s="8" t="s">
        <v>2950</v>
      </c>
      <c r="B567" s="9">
        <v>2015</v>
      </c>
      <c r="C567" s="8" t="str">
        <f>LEFT(B567,3)</f>
        <v>201</v>
      </c>
      <c r="D567" s="8" t="s">
        <v>37</v>
      </c>
      <c r="E567" s="8" t="s">
        <v>2951</v>
      </c>
      <c r="F567" s="8" t="s">
        <v>2952</v>
      </c>
      <c r="G567" s="8" t="s">
        <v>2953</v>
      </c>
      <c r="H567" s="8" t="s">
        <v>2954</v>
      </c>
      <c r="I567" s="9">
        <v>1600000</v>
      </c>
      <c r="J567" s="8" t="s">
        <v>260</v>
      </c>
      <c r="K567" s="9">
        <v>11</v>
      </c>
      <c r="L567" s="10" t="str">
        <f>CONCATENATE(D567,"-",E567)</f>
        <v>Chennai-Maritime</v>
      </c>
      <c r="M567" s="10" t="str">
        <f ca="1">IFERROR(_xludf.ifs(AND(I567&gt;45000000,OR(D567="Delhi",D567="Banglore",D567="Pune",D567="Mumbai")),"Cat A",AND(I567&gt;4500000,OR(D567="Gurugram",D567="Surat",D567="Jaipur",D567="Hyderabad")),"Cat B"),"Cat C")</f>
        <v>Cat C</v>
      </c>
      <c r="N567" s="10" t="e">
        <f t="array" aca="1" ref="N567" ca="1">_xludf.xlookup(D567,Tier!A:A,Tier!B:B)</f>
        <v>#NAME?</v>
      </c>
      <c r="O567" s="7" t="str">
        <f>CONCATENATE(D567," -",E567)</f>
        <v>Chennai -Maritime</v>
      </c>
      <c r="P567" s="7" t="str">
        <f>LEFT(B567,3)</f>
        <v>201</v>
      </c>
      <c r="Q567" s="7" t="str">
        <f>IF(AND(I567&gt;4500000,OR(D567="BANGALORE",D567="PUNE",D567="MUMBAI",D567="DELHI")),"CAT A",IF(AND(I567&gt;450000,OR(D567="GURUGRAM",D567="SURAT",D567="JAIPUR",D567="HYDERABAD",)),"CAT B","CAT C"))</f>
        <v>CAT C</v>
      </c>
      <c r="R567" s="7" t="str">
        <f>_xlfn.XLOOKUP('Indian Startups'!D811,Tier!A:A,Tier!B:B)</f>
        <v>Tier 1</v>
      </c>
    </row>
    <row r="568" spans="1:18" ht="14.4" x14ac:dyDescent="0.3">
      <c r="A568" s="8" t="s">
        <v>2955</v>
      </c>
      <c r="B568" s="9">
        <v>2019</v>
      </c>
      <c r="C568" s="8" t="str">
        <f>LEFT(B568,3)</f>
        <v>201</v>
      </c>
      <c r="D568" s="8" t="s">
        <v>2614</v>
      </c>
      <c r="E568" s="8" t="s">
        <v>157</v>
      </c>
      <c r="F568" s="8" t="s">
        <v>2956</v>
      </c>
      <c r="G568" s="8" t="s">
        <v>2957</v>
      </c>
      <c r="H568" s="8" t="s">
        <v>2958</v>
      </c>
      <c r="I568" s="9">
        <v>1500000</v>
      </c>
      <c r="J568" s="8" t="s">
        <v>260</v>
      </c>
      <c r="K568" s="9">
        <v>10</v>
      </c>
      <c r="L568" s="10" t="str">
        <f>CONCATENATE(D568,"-",E568)</f>
        <v>Ahmedabad-Cosmetics</v>
      </c>
      <c r="M568" s="10" t="str">
        <f ca="1">IFERROR(_xludf.ifs(AND(I568&gt;45000000,OR(D568="Delhi",D568="Banglore",D568="Pune",D568="Mumbai")),"Cat A",AND(I568&gt;4500000,OR(D568="Gurugram",D568="Surat",D568="Jaipur",D568="Hyderabad")),"Cat B"),"Cat C")</f>
        <v>Cat C</v>
      </c>
      <c r="N568" s="10" t="e">
        <f t="array" aca="1" ref="N568" ca="1">_xludf.xlookup(D568,Tier!A:A,Tier!B:B)</f>
        <v>#NAME?</v>
      </c>
      <c r="O568" s="7" t="str">
        <f>CONCATENATE(D568," -",E568)</f>
        <v>Ahmedabad -Cosmetics</v>
      </c>
      <c r="P568" s="7" t="str">
        <f>LEFT(B568,3)</f>
        <v>201</v>
      </c>
      <c r="Q568" s="7" t="str">
        <f>IF(AND(I568&gt;4500000,OR(D568="BANGALORE",D568="PUNE",D568="MUMBAI",D568="DELHI")),"CAT A",IF(AND(I568&gt;450000,OR(D568="GURUGRAM",D568="SURAT",D568="JAIPUR",D568="HYDERABAD",)),"CAT B","CAT C"))</f>
        <v>CAT C</v>
      </c>
      <c r="R568" s="7" t="str">
        <f>_xlfn.XLOOKUP('Indian Startups'!D812,Tier!A:A,Tier!B:B)</f>
        <v>Tier 1</v>
      </c>
    </row>
    <row r="569" spans="1:18" ht="14.4" x14ac:dyDescent="0.3">
      <c r="A569" s="8" t="s">
        <v>2959</v>
      </c>
      <c r="B569" s="9">
        <v>2017</v>
      </c>
      <c r="C569" s="8" t="str">
        <f>LEFT(B569,3)</f>
        <v>201</v>
      </c>
      <c r="D569" s="8" t="s">
        <v>44</v>
      </c>
      <c r="E569" s="8" t="s">
        <v>690</v>
      </c>
      <c r="F569" s="8" t="s">
        <v>2960</v>
      </c>
      <c r="G569" s="8" t="s">
        <v>2961</v>
      </c>
      <c r="H569" s="8" t="s">
        <v>2402</v>
      </c>
      <c r="I569" s="9">
        <v>1200000</v>
      </c>
      <c r="J569" s="8" t="s">
        <v>260</v>
      </c>
      <c r="K569" s="9">
        <v>10</v>
      </c>
      <c r="L569" s="10" t="str">
        <f>CONCATENATE(D569,"-",E569)</f>
        <v>Gurugram-Hospitality</v>
      </c>
      <c r="M569" s="10" t="str">
        <f ca="1">IFERROR(_xludf.ifs(AND(I569&gt;45000000,OR(D569="Delhi",D569="Banglore",D569="Pune",D569="Mumbai")),"Cat A",AND(I569&gt;4500000,OR(D569="Gurugram",D569="Surat",D569="Jaipur",D569="Hyderabad")),"Cat B"),"Cat C")</f>
        <v>Cat C</v>
      </c>
      <c r="N569" s="10" t="e">
        <f t="array" aca="1" ref="N569" ca="1">_xludf.xlookup(D569,Tier!A:A,Tier!B:B)</f>
        <v>#NAME?</v>
      </c>
      <c r="O569" s="7" t="str">
        <f>CONCATENATE(D569," -",E569)</f>
        <v>Gurugram -Hospitality</v>
      </c>
      <c r="P569" s="7" t="str">
        <f>LEFT(B569,3)</f>
        <v>201</v>
      </c>
      <c r="Q569" s="7" t="str">
        <f>IF(AND(I569&gt;4500000,OR(D569="BANGALORE",D569="PUNE",D569="MUMBAI",D569="DELHI")),"CAT A",IF(AND(I569&gt;450000,OR(D569="GURUGRAM",D569="SURAT",D569="JAIPUR",D569="HYDERABAD",)),"CAT B","CAT C"))</f>
        <v>CAT B</v>
      </c>
      <c r="R569" s="7" t="str">
        <f>_xlfn.XLOOKUP('Indian Startups'!D813,Tier!A:A,Tier!B:B)</f>
        <v>Tier 1</v>
      </c>
    </row>
    <row r="570" spans="1:18" ht="14.4" x14ac:dyDescent="0.3">
      <c r="A570" s="8" t="s">
        <v>3233</v>
      </c>
      <c r="B570" s="9">
        <v>2018</v>
      </c>
      <c r="C570" s="8" t="str">
        <f>LEFT(B570,3)</f>
        <v>201</v>
      </c>
      <c r="D570" s="8" t="s">
        <v>3234</v>
      </c>
      <c r="E570" s="8" t="s">
        <v>81</v>
      </c>
      <c r="F570" s="8" t="s">
        <v>3235</v>
      </c>
      <c r="G570" s="8" t="s">
        <v>3236</v>
      </c>
      <c r="H570" s="8"/>
      <c r="I570" s="9">
        <v>1200000</v>
      </c>
      <c r="J570" s="8" t="s">
        <v>17</v>
      </c>
      <c r="K570" s="9">
        <v>9</v>
      </c>
      <c r="L570" s="10" t="str">
        <f>CONCATENATE(D570,"-",E570)</f>
        <v>London-Financial Services</v>
      </c>
      <c r="M570" s="10" t="str">
        <f ca="1">IFERROR(_xludf.ifs(AND(I570&gt;45000000,OR(D570="Delhi",D570="Banglore",D570="Pune",D570="Mumbai")),"Cat A",AND(I570&gt;4500000,OR(D570="Gurugram",D570="Surat",D570="Jaipur",D570="Hyderabad")),"Cat B"),"Cat C")</f>
        <v>Cat C</v>
      </c>
      <c r="N570" s="10" t="e">
        <f t="array" aca="1" ref="N570" ca="1">_xludf.xlookup(D570,Tier!A:A,Tier!B:B)</f>
        <v>#NAME?</v>
      </c>
      <c r="O570" s="7" t="str">
        <f>CONCATENATE(D570," -",E570)</f>
        <v>London -Financial Services</v>
      </c>
      <c r="P570" s="7" t="str">
        <f>LEFT(B570,3)</f>
        <v>201</v>
      </c>
      <c r="Q570" s="7" t="str">
        <f>IF(AND(I570&gt;4500000,OR(D570="BANGALORE",D570="PUNE",D570="MUMBAI",D570="DELHI")),"CAT A",IF(AND(I570&gt;450000,OR(D570="GURUGRAM",D570="SURAT",D570="JAIPUR",D570="HYDERABAD",)),"CAT B","CAT C"))</f>
        <v>CAT C</v>
      </c>
      <c r="R570" s="7" t="str">
        <f>_xlfn.XLOOKUP('Indian Startups'!D887,Tier!A:A,Tier!B:B)</f>
        <v>Tier 1</v>
      </c>
    </row>
    <row r="571" spans="1:18" ht="14.4" x14ac:dyDescent="0.3">
      <c r="A571" s="8" t="s">
        <v>2962</v>
      </c>
      <c r="B571" s="9">
        <v>2016</v>
      </c>
      <c r="C571" s="8" t="str">
        <f>LEFT(B571,3)</f>
        <v>201</v>
      </c>
      <c r="D571" s="8" t="s">
        <v>37</v>
      </c>
      <c r="E571" s="8" t="s">
        <v>169</v>
      </c>
      <c r="F571" s="8" t="s">
        <v>2963</v>
      </c>
      <c r="G571" s="8" t="s">
        <v>2964</v>
      </c>
      <c r="H571" s="8" t="s">
        <v>2965</v>
      </c>
      <c r="I571" s="9">
        <v>1100000</v>
      </c>
      <c r="J571" s="8"/>
      <c r="K571" s="9">
        <v>10</v>
      </c>
      <c r="L571" s="10" t="str">
        <f>CONCATENATE(D571,"-",E571)</f>
        <v>Chennai-Consumer Goods</v>
      </c>
      <c r="M571" s="10" t="str">
        <f ca="1">IFERROR(_xludf.ifs(AND(I571&gt;45000000,OR(D571="Delhi",D571="Banglore",D571="Pune",D571="Mumbai")),"Cat A",AND(I571&gt;4500000,OR(D571="Gurugram",D571="Surat",D571="Jaipur",D571="Hyderabad")),"Cat B"),"Cat C")</f>
        <v>Cat C</v>
      </c>
      <c r="N571" s="10" t="e">
        <f t="array" aca="1" ref="N571" ca="1">_xludf.xlookup(D571,Tier!A:A,Tier!B:B)</f>
        <v>#NAME?</v>
      </c>
      <c r="O571" s="7" t="str">
        <f>CONCATENATE(D571," -",E571)</f>
        <v>Chennai -Consumer Goods</v>
      </c>
      <c r="P571" s="7" t="str">
        <f>LEFT(B571,3)</f>
        <v>201</v>
      </c>
      <c r="Q571" s="7" t="str">
        <f>IF(AND(I571&gt;4500000,OR(D571="BANGALORE",D571="PUNE",D571="MUMBAI",D571="DELHI")),"CAT A",IF(AND(I571&gt;450000,OR(D571="GURUGRAM",D571="SURAT",D571="JAIPUR",D571="HYDERABAD",)),"CAT B","CAT C"))</f>
        <v>CAT C</v>
      </c>
      <c r="R571" s="7" t="str">
        <f>_xlfn.XLOOKUP('Indian Startups'!D814,Tier!A:A,Tier!B:B)</f>
        <v>Tier 1</v>
      </c>
    </row>
    <row r="572" spans="1:18" ht="14.4" x14ac:dyDescent="0.3">
      <c r="A572" s="8" t="s">
        <v>2966</v>
      </c>
      <c r="B572" s="9">
        <v>2015</v>
      </c>
      <c r="C572" s="8" t="str">
        <f>LEFT(B572,3)</f>
        <v>201</v>
      </c>
      <c r="D572" s="8" t="s">
        <v>80</v>
      </c>
      <c r="E572" s="8" t="s">
        <v>1918</v>
      </c>
      <c r="F572" s="8" t="s">
        <v>2967</v>
      </c>
      <c r="G572" s="8" t="s">
        <v>2968</v>
      </c>
      <c r="H572" s="8" t="s">
        <v>505</v>
      </c>
      <c r="I572" s="9">
        <v>1000000</v>
      </c>
      <c r="J572" s="8" t="s">
        <v>17</v>
      </c>
      <c r="K572" s="9">
        <v>11</v>
      </c>
      <c r="L572" s="10" t="str">
        <f>CONCATENATE(D572,"-",E572)</f>
        <v>Jaipur-Education Management</v>
      </c>
      <c r="M572" s="10" t="str">
        <f ca="1">IFERROR(_xludf.ifs(AND(I572&gt;45000000,OR(D572="Delhi",D572="Banglore",D572="Pune",D572="Mumbai")),"Cat A",AND(I572&gt;4500000,OR(D572="Gurugram",D572="Surat",D572="Jaipur",D572="Hyderabad")),"Cat B"),"Cat C")</f>
        <v>Cat C</v>
      </c>
      <c r="N572" s="10" t="e">
        <f t="array" aca="1" ref="N572" ca="1">_xludf.xlookup(D572,Tier!A:A,Tier!B:B)</f>
        <v>#NAME?</v>
      </c>
      <c r="O572" s="7" t="str">
        <f>CONCATENATE(D572," -",E572)</f>
        <v>Jaipur -Education Management</v>
      </c>
      <c r="P572" s="7" t="str">
        <f>LEFT(B572,3)</f>
        <v>201</v>
      </c>
      <c r="Q572" s="7" t="str">
        <f>IF(AND(I572&gt;4500000,OR(D572="BANGALORE",D572="PUNE",D572="MUMBAI",D572="DELHI")),"CAT A",IF(AND(I572&gt;450000,OR(D572="GURUGRAM",D572="SURAT",D572="JAIPUR",D572="HYDERABAD",)),"CAT B","CAT C"))</f>
        <v>CAT B</v>
      </c>
      <c r="R572" s="7" t="str">
        <f>_xlfn.XLOOKUP('Indian Startups'!D815,Tier!A:A,Tier!B:B)</f>
        <v>Tier 3</v>
      </c>
    </row>
    <row r="573" spans="1:18" ht="14.4" x14ac:dyDescent="0.3">
      <c r="A573" s="8" t="s">
        <v>2969</v>
      </c>
      <c r="B573" s="9">
        <v>2018</v>
      </c>
      <c r="C573" s="8" t="str">
        <f>LEFT(B573,3)</f>
        <v>201</v>
      </c>
      <c r="D573" s="8" t="s">
        <v>2614</v>
      </c>
      <c r="E573" s="8" t="s">
        <v>174</v>
      </c>
      <c r="F573" s="8" t="s">
        <v>2970</v>
      </c>
      <c r="G573" s="8" t="s">
        <v>2971</v>
      </c>
      <c r="H573" s="8" t="s">
        <v>505</v>
      </c>
      <c r="I573" s="9">
        <v>1000000</v>
      </c>
      <c r="J573" s="8" t="s">
        <v>200</v>
      </c>
      <c r="K573" s="9">
        <v>10</v>
      </c>
      <c r="L573" s="10" t="str">
        <f>CONCATENATE(D573,"-",E573)</f>
        <v>Ahmedabad-Computer Software</v>
      </c>
      <c r="M573" s="10" t="str">
        <f ca="1">IFERROR(_xludf.ifs(AND(I573&gt;45000000,OR(D573="Delhi",D573="Banglore",D573="Pune",D573="Mumbai")),"Cat A",AND(I573&gt;4500000,OR(D573="Gurugram",D573="Surat",D573="Jaipur",D573="Hyderabad")),"Cat B"),"Cat C")</f>
        <v>Cat C</v>
      </c>
      <c r="N573" s="10" t="e">
        <f t="array" aca="1" ref="N573" ca="1">_xludf.xlookup(D573,Tier!A:A,Tier!B:B)</f>
        <v>#NAME?</v>
      </c>
      <c r="O573" s="7" t="str">
        <f>CONCATENATE(D573," -",E573)</f>
        <v>Ahmedabad -Computer Software</v>
      </c>
      <c r="P573" s="7" t="str">
        <f>LEFT(B573,3)</f>
        <v>201</v>
      </c>
      <c r="Q573" s="7" t="str">
        <f>IF(AND(I573&gt;4500000,OR(D573="BANGALORE",D573="PUNE",D573="MUMBAI",D573="DELHI")),"CAT A",IF(AND(I573&gt;450000,OR(D573="GURUGRAM",D573="SURAT",D573="JAIPUR",D573="HYDERABAD",)),"CAT B","CAT C"))</f>
        <v>CAT C</v>
      </c>
      <c r="R573" s="7" t="str">
        <f>_xlfn.XLOOKUP('Indian Startups'!D816,Tier!A:A,Tier!B:B)</f>
        <v>Tier 2</v>
      </c>
    </row>
    <row r="574" spans="1:18" ht="14.4" x14ac:dyDescent="0.3">
      <c r="A574" s="8" t="s">
        <v>2972</v>
      </c>
      <c r="B574" s="9">
        <v>2017</v>
      </c>
      <c r="C574" s="8" t="str">
        <f>LEFT(B574,3)</f>
        <v>201</v>
      </c>
      <c r="D574" s="8" t="s">
        <v>44</v>
      </c>
      <c r="E574" s="8" t="s">
        <v>1682</v>
      </c>
      <c r="F574" s="8" t="s">
        <v>2973</v>
      </c>
      <c r="G574" s="8" t="s">
        <v>2974</v>
      </c>
      <c r="H574" s="8" t="s">
        <v>2975</v>
      </c>
      <c r="I574" s="9">
        <v>1000000</v>
      </c>
      <c r="J574" s="8"/>
      <c r="K574" s="9">
        <v>10</v>
      </c>
      <c r="L574" s="10" t="str">
        <f>CONCATENATE(D574,"-",E574)</f>
        <v>Gurugram-Entertainment</v>
      </c>
      <c r="M574" s="10" t="str">
        <f ca="1">IFERROR(_xludf.ifs(AND(I574&gt;45000000,OR(D574="Delhi",D574="Banglore",D574="Pune",D574="Mumbai")),"Cat A",AND(I574&gt;4500000,OR(D574="Gurugram",D574="Surat",D574="Jaipur",D574="Hyderabad")),"Cat B"),"Cat C")</f>
        <v>Cat C</v>
      </c>
      <c r="N574" s="10" t="e">
        <f t="array" aca="1" ref="N574" ca="1">_xludf.xlookup(D574,Tier!A:A,Tier!B:B)</f>
        <v>#NAME?</v>
      </c>
      <c r="O574" s="7" t="str">
        <f>CONCATENATE(D574," -",E574)</f>
        <v>Gurugram -Entertainment</v>
      </c>
      <c r="P574" s="7" t="str">
        <f>LEFT(B574,3)</f>
        <v>201</v>
      </c>
      <c r="Q574" s="7" t="str">
        <f>IF(AND(I574&gt;4500000,OR(D574="BANGALORE",D574="PUNE",D574="MUMBAI",D574="DELHI")),"CAT A",IF(AND(I574&gt;450000,OR(D574="GURUGRAM",D574="SURAT",D574="JAIPUR",D574="HYDERABAD",)),"CAT B","CAT C"))</f>
        <v>CAT B</v>
      </c>
      <c r="R574" s="7" t="str">
        <f>_xlfn.XLOOKUP('Indian Startups'!D817,Tier!A:A,Tier!B:B)</f>
        <v>Tier 1</v>
      </c>
    </row>
    <row r="575" spans="1:18" ht="14.4" x14ac:dyDescent="0.3">
      <c r="A575" s="11" t="s">
        <v>2976</v>
      </c>
      <c r="B575" s="9">
        <v>2018</v>
      </c>
      <c r="C575" s="8" t="str">
        <f>LEFT(B575,3)</f>
        <v>201</v>
      </c>
      <c r="D575" s="8" t="s">
        <v>37</v>
      </c>
      <c r="E575" s="8" t="s">
        <v>2977</v>
      </c>
      <c r="F575" s="8" t="s">
        <v>2978</v>
      </c>
      <c r="G575" s="8" t="s">
        <v>2979</v>
      </c>
      <c r="H575" s="8" t="s">
        <v>453</v>
      </c>
      <c r="I575" s="9">
        <v>1000000</v>
      </c>
      <c r="J575" s="8" t="s">
        <v>17</v>
      </c>
      <c r="K575" s="9">
        <v>8</v>
      </c>
      <c r="L575" s="10" t="str">
        <f>CONCATENATE(D575,"-",E575)</f>
        <v>Chennai-MLOps platform</v>
      </c>
      <c r="M575" s="10" t="str">
        <f ca="1">IFERROR(_xludf.ifs(AND(I575&gt;45000000,OR(D575="Delhi",D575="Banglore",D575="Pune",D575="Mumbai")),"Cat A",AND(I575&gt;4500000,OR(D575="Gurugram",D575="Surat",D575="Jaipur",D575="Hyderabad")),"Cat B"),"Cat C")</f>
        <v>Cat C</v>
      </c>
      <c r="N575" s="10" t="e">
        <f t="array" aca="1" ref="N575" ca="1">_xludf.xlookup(D575,Tier!A:A,Tier!B:B)</f>
        <v>#NAME?</v>
      </c>
      <c r="O575" s="7" t="str">
        <f>CONCATENATE(D575," -",E575)</f>
        <v>Chennai -MLOps platform</v>
      </c>
      <c r="P575" s="7" t="str">
        <f>LEFT(B575,3)</f>
        <v>201</v>
      </c>
      <c r="Q575" s="7" t="str">
        <f>IF(AND(I575&gt;4500000,OR(D575="BANGALORE",D575="PUNE",D575="MUMBAI",D575="DELHI")),"CAT A",IF(AND(I575&gt;450000,OR(D575="GURUGRAM",D575="SURAT",D575="JAIPUR",D575="HYDERABAD",)),"CAT B","CAT C"))</f>
        <v>CAT C</v>
      </c>
      <c r="R575" s="7" t="str">
        <f>_xlfn.XLOOKUP('Indian Startups'!D818,Tier!A:A,Tier!B:B)</f>
        <v>Tier 1</v>
      </c>
    </row>
    <row r="576" spans="1:18" ht="14.4" x14ac:dyDescent="0.3">
      <c r="A576" s="8" t="s">
        <v>2980</v>
      </c>
      <c r="B576" s="9">
        <v>2018</v>
      </c>
      <c r="C576" s="8" t="str">
        <f>LEFT(B576,3)</f>
        <v>201</v>
      </c>
      <c r="D576" s="8" t="s">
        <v>44</v>
      </c>
      <c r="E576" s="8" t="s">
        <v>226</v>
      </c>
      <c r="F576" s="8" t="s">
        <v>2981</v>
      </c>
      <c r="G576" s="8" t="s">
        <v>2982</v>
      </c>
      <c r="H576" s="8"/>
      <c r="I576" s="9">
        <v>1000000</v>
      </c>
      <c r="J576" s="8" t="s">
        <v>260</v>
      </c>
      <c r="K576" s="9">
        <v>7</v>
      </c>
      <c r="L576" s="10" t="str">
        <f>CONCATENATE(D576,"-",E576)</f>
        <v>Gurugram-Automotive</v>
      </c>
      <c r="M576" s="10" t="str">
        <f ca="1">IFERROR(_xludf.ifs(AND(I576&gt;45000000,OR(D576="Delhi",D576="Banglore",D576="Pune",D576="Mumbai")),"Cat A",AND(I576&gt;4500000,OR(D576="Gurugram",D576="Surat",D576="Jaipur",D576="Hyderabad")),"Cat B"),"Cat C")</f>
        <v>Cat C</v>
      </c>
      <c r="N576" s="10" t="e">
        <f t="array" aca="1" ref="N576" ca="1">_xludf.xlookup(D576,Tier!A:A,Tier!B:B)</f>
        <v>#NAME?</v>
      </c>
      <c r="O576" s="7" t="str">
        <f>CONCATENATE(D576," -",E576)</f>
        <v>Gurugram -Automotive</v>
      </c>
      <c r="P576" s="7" t="str">
        <f>LEFT(B576,3)</f>
        <v>201</v>
      </c>
      <c r="Q576" s="7" t="str">
        <f>IF(AND(I576&gt;4500000,OR(D576="BANGALORE",D576="PUNE",D576="MUMBAI",D576="DELHI")),"CAT A",IF(AND(I576&gt;450000,OR(D576="GURUGRAM",D576="SURAT",D576="JAIPUR",D576="HYDERABAD",)),"CAT B","CAT C"))</f>
        <v>CAT B</v>
      </c>
      <c r="R576" s="7" t="str">
        <f>_xlfn.XLOOKUP('Indian Startups'!D819,Tier!A:A,Tier!B:B)</f>
        <v>Tier 1</v>
      </c>
    </row>
    <row r="577" spans="1:18" ht="14.4" x14ac:dyDescent="0.3">
      <c r="A577" s="8" t="s">
        <v>2983</v>
      </c>
      <c r="B577" s="9">
        <v>2016</v>
      </c>
      <c r="C577" s="8" t="str">
        <f>LEFT(B577,3)</f>
        <v>201</v>
      </c>
      <c r="D577" s="8" t="s">
        <v>44</v>
      </c>
      <c r="E577" s="8" t="s">
        <v>115</v>
      </c>
      <c r="F577" s="8" t="s">
        <v>2984</v>
      </c>
      <c r="G577" s="8" t="s">
        <v>2985</v>
      </c>
      <c r="H577" s="8" t="s">
        <v>2986</v>
      </c>
      <c r="I577" s="9">
        <v>1000000</v>
      </c>
      <c r="J577" s="8" t="s">
        <v>260</v>
      </c>
      <c r="K577" s="9">
        <v>7</v>
      </c>
      <c r="L577" s="10" t="str">
        <f>CONCATENATE(D577,"-",E577)</f>
        <v>Gurugram-EdTech</v>
      </c>
      <c r="M577" s="10" t="str">
        <f ca="1">IFERROR(_xludf.ifs(AND(I577&gt;45000000,OR(D577="Delhi",D577="Banglore",D577="Pune",D577="Mumbai")),"Cat A",AND(I577&gt;4500000,OR(D577="Gurugram",D577="Surat",D577="Jaipur",D577="Hyderabad")),"Cat B"),"Cat C")</f>
        <v>Cat C</v>
      </c>
      <c r="N577" s="10" t="e">
        <f t="array" aca="1" ref="N577" ca="1">_xludf.xlookup(D577,Tier!A:A,Tier!B:B)</f>
        <v>#NAME?</v>
      </c>
      <c r="O577" s="7" t="str">
        <f>CONCATENATE(D577," -",E577)</f>
        <v>Gurugram -EdTech</v>
      </c>
      <c r="P577" s="7" t="str">
        <f>LEFT(B577,3)</f>
        <v>201</v>
      </c>
      <c r="Q577" s="7" t="str">
        <f>IF(AND(I577&gt;4500000,OR(D577="BANGALORE",D577="PUNE",D577="MUMBAI",D577="DELHI")),"CAT A",IF(AND(I577&gt;450000,OR(D577="GURUGRAM",D577="SURAT",D577="JAIPUR",D577="HYDERABAD",)),"CAT B","CAT C"))</f>
        <v>CAT B</v>
      </c>
      <c r="R577" s="7" t="str">
        <f>_xlfn.XLOOKUP('Indian Startups'!D820,Tier!A:A,Tier!B:B)</f>
        <v>Tier 1</v>
      </c>
    </row>
    <row r="578" spans="1:18" ht="14.4" x14ac:dyDescent="0.3">
      <c r="A578" s="8" t="s">
        <v>3160</v>
      </c>
      <c r="B578" s="9">
        <v>2019</v>
      </c>
      <c r="C578" s="8" t="str">
        <f>LEFT(B578,3)</f>
        <v>201</v>
      </c>
      <c r="D578" s="8" t="s">
        <v>3161</v>
      </c>
      <c r="E578" s="8" t="s">
        <v>3162</v>
      </c>
      <c r="F578" s="8" t="s">
        <v>3163</v>
      </c>
      <c r="G578" s="8" t="s">
        <v>3164</v>
      </c>
      <c r="H578" s="8" t="s">
        <v>484</v>
      </c>
      <c r="I578" s="9">
        <v>1000000</v>
      </c>
      <c r="J578" s="8" t="s">
        <v>17</v>
      </c>
      <c r="K578" s="9">
        <v>7</v>
      </c>
      <c r="L578" s="10" t="str">
        <f>CONCATENATE(D578,"-",E578)</f>
        <v>Silvassa-Fitness</v>
      </c>
      <c r="M578" s="10" t="str">
        <f ca="1">IFERROR(_xludf.ifs(AND(I578&gt;45000000,OR(D578="Delhi",D578="Banglore",D578="Pune",D578="Mumbai")),"Cat A",AND(I578&gt;4500000,OR(D578="Gurugram",D578="Surat",D578="Jaipur",D578="Hyderabad")),"Cat B"),"Cat C")</f>
        <v>Cat C</v>
      </c>
      <c r="N578" s="10" t="e">
        <f t="array" aca="1" ref="N578" ca="1">_xludf.xlookup(D578,Tier!A:A,Tier!B:B)</f>
        <v>#NAME?</v>
      </c>
      <c r="O578" s="7" t="str">
        <f>CONCATENATE(D578," -",E578)</f>
        <v>Silvassa -Fitness</v>
      </c>
      <c r="P578" s="7" t="str">
        <f>LEFT(B578,3)</f>
        <v>201</v>
      </c>
      <c r="Q578" s="7" t="str">
        <f>IF(AND(I578&gt;4500000,OR(D578="BANGALORE",D578="PUNE",D578="MUMBAI",D578="DELHI")),"CAT A",IF(AND(I578&gt;450000,OR(D578="GURUGRAM",D578="SURAT",D578="JAIPUR",D578="HYDERABAD",)),"CAT B","CAT C"))</f>
        <v>CAT C</v>
      </c>
      <c r="R578" s="7" t="str">
        <f>_xlfn.XLOOKUP('Indian Startups'!D869,Tier!A:A,Tier!B:B)</f>
        <v>Tier 1</v>
      </c>
    </row>
    <row r="579" spans="1:18" ht="14.4" x14ac:dyDescent="0.3">
      <c r="A579" s="8" t="s">
        <v>3165</v>
      </c>
      <c r="B579" s="9">
        <v>2014</v>
      </c>
      <c r="C579" s="8" t="str">
        <f>LEFT(B579,3)</f>
        <v>201</v>
      </c>
      <c r="D579" s="8" t="s">
        <v>3096</v>
      </c>
      <c r="E579" s="8" t="s">
        <v>2594</v>
      </c>
      <c r="F579" s="8" t="s">
        <v>3166</v>
      </c>
      <c r="G579" s="8" t="s">
        <v>3167</v>
      </c>
      <c r="H579" s="8" t="s">
        <v>3168</v>
      </c>
      <c r="I579" s="9">
        <v>1000000</v>
      </c>
      <c r="J579" s="8" t="s">
        <v>260</v>
      </c>
      <c r="K579" s="9">
        <v>6</v>
      </c>
      <c r="L579" s="10" t="str">
        <f>CONCATENATE(D579,"-",E579)</f>
        <v>Ahmadabad-Rental</v>
      </c>
      <c r="M579" s="10" t="str">
        <f ca="1">IFERROR(_xludf.ifs(AND(I579&gt;45000000,OR(D579="Delhi",D579="Banglore",D579="Pune",D579="Mumbai")),"Cat A",AND(I579&gt;4500000,OR(D579="Gurugram",D579="Surat",D579="Jaipur",D579="Hyderabad")),"Cat B"),"Cat C")</f>
        <v>Cat C</v>
      </c>
      <c r="N579" s="10" t="e">
        <f t="array" aca="1" ref="N579" ca="1">_xludf.xlookup(D579,Tier!A:A,Tier!B:B)</f>
        <v>#NAME?</v>
      </c>
      <c r="O579" s="7" t="str">
        <f>CONCATENATE(D579," -",E579)</f>
        <v>Ahmadabad -Rental</v>
      </c>
      <c r="P579" s="7" t="str">
        <f>LEFT(B579,3)</f>
        <v>201</v>
      </c>
      <c r="Q579" s="7" t="str">
        <f>IF(AND(I579&gt;4500000,OR(D579="BANGALORE",D579="PUNE",D579="MUMBAI",D579="DELHI")),"CAT A",IF(AND(I579&gt;450000,OR(D579="GURUGRAM",D579="SURAT",D579="JAIPUR",D579="HYDERABAD",)),"CAT B","CAT C"))</f>
        <v>CAT C</v>
      </c>
      <c r="R579" s="7" t="str">
        <f>_xlfn.XLOOKUP('Indian Startups'!D870,Tier!A:A,Tier!B:B)</f>
        <v>Tier 1</v>
      </c>
    </row>
    <row r="580" spans="1:18" ht="14.4" x14ac:dyDescent="0.3">
      <c r="A580" s="8" t="s">
        <v>3169</v>
      </c>
      <c r="B580" s="9">
        <v>2019</v>
      </c>
      <c r="C580" s="8" t="str">
        <f>LEFT(B580,3)</f>
        <v>201</v>
      </c>
      <c r="D580" s="8" t="s">
        <v>3170</v>
      </c>
      <c r="E580" s="8" t="s">
        <v>115</v>
      </c>
      <c r="F580" s="8" t="s">
        <v>3171</v>
      </c>
      <c r="G580" s="8" t="s">
        <v>3172</v>
      </c>
      <c r="H580" s="8" t="s">
        <v>3173</v>
      </c>
      <c r="I580" s="9">
        <v>1000000</v>
      </c>
      <c r="J580" s="8" t="s">
        <v>260</v>
      </c>
      <c r="K580" s="9">
        <v>6</v>
      </c>
      <c r="L580" s="10" t="str">
        <f>CONCATENATE(D580,"-",E580)</f>
        <v>Andheri-EdTech</v>
      </c>
      <c r="M580" s="10" t="str">
        <f ca="1">IFERROR(_xludf.ifs(AND(I580&gt;45000000,OR(D580="Delhi",D580="Banglore",D580="Pune",D580="Mumbai")),"Cat A",AND(I580&gt;4500000,OR(D580="Gurugram",D580="Surat",D580="Jaipur",D580="Hyderabad")),"Cat B"),"Cat C")</f>
        <v>Cat C</v>
      </c>
      <c r="N580" s="10" t="e">
        <f t="array" aca="1" ref="N580" ca="1">_xludf.xlookup(D580,Tier!A:A,Tier!B:B)</f>
        <v>#NAME?</v>
      </c>
      <c r="O580" s="7" t="str">
        <f>CONCATENATE(D580," -",E580)</f>
        <v>Andheri -EdTech</v>
      </c>
      <c r="P580" s="7" t="str">
        <f>LEFT(B580,3)</f>
        <v>201</v>
      </c>
      <c r="Q580" s="7" t="str">
        <f>IF(AND(I580&gt;4500000,OR(D580="BANGALORE",D580="PUNE",D580="MUMBAI",D580="DELHI")),"CAT A",IF(AND(I580&gt;450000,OR(D580="GURUGRAM",D580="SURAT",D580="JAIPUR",D580="HYDERABAD",)),"CAT B","CAT C"))</f>
        <v>CAT C</v>
      </c>
      <c r="R580" s="7" t="str">
        <f>_xlfn.XLOOKUP('Indian Startups'!D871,Tier!A:A,Tier!B:B)</f>
        <v>Tier 1</v>
      </c>
    </row>
    <row r="581" spans="1:18" ht="14.4" x14ac:dyDescent="0.3">
      <c r="A581" s="8" t="s">
        <v>2987</v>
      </c>
      <c r="B581" s="9">
        <v>2019</v>
      </c>
      <c r="C581" s="8" t="str">
        <f>LEFT(B581,3)</f>
        <v>201</v>
      </c>
      <c r="D581" s="8" t="s">
        <v>44</v>
      </c>
      <c r="E581" s="8" t="s">
        <v>300</v>
      </c>
      <c r="F581" s="8" t="s">
        <v>2988</v>
      </c>
      <c r="G581" s="8" t="s">
        <v>2989</v>
      </c>
      <c r="H581" s="8" t="s">
        <v>2990</v>
      </c>
      <c r="I581" s="9">
        <v>900000</v>
      </c>
      <c r="J581" s="8" t="s">
        <v>260</v>
      </c>
      <c r="K581" s="9">
        <v>9</v>
      </c>
      <c r="L581" s="10" t="str">
        <f>CONCATENATE(D581,"-",E581)</f>
        <v>Gurugram-Retail</v>
      </c>
      <c r="M581" s="10" t="str">
        <f ca="1">IFERROR(_xludf.ifs(AND(I581&gt;45000000,OR(D581="Delhi",D581="Banglore",D581="Pune",D581="Mumbai")),"Cat A",AND(I581&gt;4500000,OR(D581="Gurugram",D581="Surat",D581="Jaipur",D581="Hyderabad")),"Cat B"),"Cat C")</f>
        <v>Cat C</v>
      </c>
      <c r="N581" s="10" t="e">
        <f t="array" aca="1" ref="N581" ca="1">_xludf.xlookup(D581,Tier!A:A,Tier!B:B)</f>
        <v>#NAME?</v>
      </c>
      <c r="O581" s="7" t="str">
        <f>CONCATENATE(D581," -",E581)</f>
        <v>Gurugram -Retail</v>
      </c>
      <c r="P581" s="7" t="str">
        <f>LEFT(B581,3)</f>
        <v>201</v>
      </c>
      <c r="Q581" s="7" t="str">
        <f>IF(AND(I581&gt;4500000,OR(D581="BANGALORE",D581="PUNE",D581="MUMBAI",D581="DELHI")),"CAT A",IF(AND(I581&gt;450000,OR(D581="GURUGRAM",D581="SURAT",D581="JAIPUR",D581="HYDERABAD",)),"CAT B","CAT C"))</f>
        <v>CAT B</v>
      </c>
      <c r="R581" s="7" t="str">
        <f>_xlfn.XLOOKUP('Indian Startups'!D821,Tier!A:A,Tier!B:B)</f>
        <v>Tier 1</v>
      </c>
    </row>
    <row r="582" spans="1:18" ht="14.4" x14ac:dyDescent="0.3">
      <c r="A582" s="8" t="s">
        <v>2991</v>
      </c>
      <c r="B582" s="9">
        <v>2014</v>
      </c>
      <c r="C582" s="8" t="str">
        <f>LEFT(B582,3)</f>
        <v>201</v>
      </c>
      <c r="D582" s="8" t="s">
        <v>44</v>
      </c>
      <c r="E582" s="8" t="s">
        <v>2992</v>
      </c>
      <c r="F582" s="8" t="s">
        <v>2993</v>
      </c>
      <c r="G582" s="8" t="s">
        <v>2994</v>
      </c>
      <c r="H582" s="8" t="s">
        <v>2995</v>
      </c>
      <c r="I582" s="9">
        <v>810000</v>
      </c>
      <c r="J582" s="8" t="s">
        <v>200</v>
      </c>
      <c r="K582" s="9">
        <v>10</v>
      </c>
      <c r="L582" s="10" t="str">
        <f>CONCATENATE(D582,"-",E582)</f>
        <v>Gurugram-Community</v>
      </c>
      <c r="M582" s="10" t="str">
        <f ca="1">IFERROR(_xludf.ifs(AND(I582&gt;45000000,OR(D582="Delhi",D582="Banglore",D582="Pune",D582="Mumbai")),"Cat A",AND(I582&gt;4500000,OR(D582="Gurugram",D582="Surat",D582="Jaipur",D582="Hyderabad")),"Cat B"),"Cat C")</f>
        <v>Cat C</v>
      </c>
      <c r="N582" s="10" t="e">
        <f t="array" aca="1" ref="N582" ca="1">_xludf.xlookup(D582,Tier!A:A,Tier!B:B)</f>
        <v>#NAME?</v>
      </c>
      <c r="O582" s="7" t="str">
        <f>CONCATENATE(D582," -",E582)</f>
        <v>Gurugram -Community</v>
      </c>
      <c r="P582" s="7" t="str">
        <f>LEFT(B582,3)</f>
        <v>201</v>
      </c>
      <c r="Q582" s="7" t="str">
        <f>IF(AND(I582&gt;4500000,OR(D582="BANGALORE",D582="PUNE",D582="MUMBAI",D582="DELHI")),"CAT A",IF(AND(I582&gt;450000,OR(D582="GURUGRAM",D582="SURAT",D582="JAIPUR",D582="HYDERABAD",)),"CAT B","CAT C"))</f>
        <v>CAT B</v>
      </c>
      <c r="R582" s="7" t="str">
        <f>_xlfn.XLOOKUP('Indian Startups'!D822,Tier!A:A,Tier!B:B)</f>
        <v>Tier 1</v>
      </c>
    </row>
    <row r="583" spans="1:18" ht="14.4" x14ac:dyDescent="0.3">
      <c r="A583" s="8" t="s">
        <v>2996</v>
      </c>
      <c r="B583" s="9">
        <v>2015</v>
      </c>
      <c r="C583" s="8" t="str">
        <f>LEFT(B583,3)</f>
        <v>201</v>
      </c>
      <c r="D583" s="8" t="s">
        <v>80</v>
      </c>
      <c r="E583" s="8" t="s">
        <v>115</v>
      </c>
      <c r="F583" s="8" t="s">
        <v>2997</v>
      </c>
      <c r="G583" s="8" t="s">
        <v>2998</v>
      </c>
      <c r="H583" s="8" t="s">
        <v>335</v>
      </c>
      <c r="I583" s="9">
        <v>800000</v>
      </c>
      <c r="J583" s="8"/>
      <c r="K583" s="9">
        <v>9</v>
      </c>
      <c r="L583" s="10" t="str">
        <f>CONCATENATE(D583,"-",E583)</f>
        <v>Jaipur-EdTech</v>
      </c>
      <c r="M583" s="10" t="str">
        <f ca="1">IFERROR(_xludf.ifs(AND(I583&gt;45000000,OR(D583="Delhi",D583="Banglore",D583="Pune",D583="Mumbai")),"Cat A",AND(I583&gt;4500000,OR(D583="Gurugram",D583="Surat",D583="Jaipur",D583="Hyderabad")),"Cat B"),"Cat C")</f>
        <v>Cat C</v>
      </c>
      <c r="N583" s="10" t="e">
        <f t="array" aca="1" ref="N583" ca="1">_xludf.xlookup(D583,Tier!A:A,Tier!B:B)</f>
        <v>#NAME?</v>
      </c>
      <c r="O583" s="7" t="str">
        <f>CONCATENATE(D583," -",E583)</f>
        <v>Jaipur -EdTech</v>
      </c>
      <c r="P583" s="7" t="str">
        <f>LEFT(B583,3)</f>
        <v>201</v>
      </c>
      <c r="Q583" s="7" t="str">
        <f>IF(AND(I583&gt;4500000,OR(D583="BANGALORE",D583="PUNE",D583="MUMBAI",D583="DELHI")),"CAT A",IF(AND(I583&gt;450000,OR(D583="GURUGRAM",D583="SURAT",D583="JAIPUR",D583="HYDERABAD",)),"CAT B","CAT C"))</f>
        <v>CAT B</v>
      </c>
      <c r="R583" s="7" t="str">
        <f>_xlfn.XLOOKUP('Indian Startups'!D823,Tier!A:A,Tier!B:B)</f>
        <v>Tier 1</v>
      </c>
    </row>
    <row r="584" spans="1:18" ht="14.4" x14ac:dyDescent="0.3">
      <c r="A584" s="8" t="s">
        <v>2999</v>
      </c>
      <c r="B584" s="9">
        <v>2015</v>
      </c>
      <c r="C584" s="8" t="str">
        <f>LEFT(B584,3)</f>
        <v>201</v>
      </c>
      <c r="D584" s="8" t="s">
        <v>3000</v>
      </c>
      <c r="E584" s="8" t="s">
        <v>50</v>
      </c>
      <c r="F584" s="8" t="s">
        <v>3001</v>
      </c>
      <c r="G584" s="8" t="s">
        <v>3002</v>
      </c>
      <c r="H584" s="8" t="s">
        <v>3003</v>
      </c>
      <c r="I584" s="9">
        <v>800000</v>
      </c>
      <c r="J584" s="8" t="s">
        <v>260</v>
      </c>
      <c r="K584" s="9">
        <v>9</v>
      </c>
      <c r="L584" s="10" t="str">
        <f>CONCATENATE(D584,"-",E584)</f>
        <v>Kochi-AgriTech</v>
      </c>
      <c r="M584" s="10" t="str">
        <f ca="1">IFERROR(_xludf.ifs(AND(I584&gt;45000000,OR(D584="Delhi",D584="Banglore",D584="Pune",D584="Mumbai")),"Cat A",AND(I584&gt;4500000,OR(D584="Gurugram",D584="Surat",D584="Jaipur",D584="Hyderabad")),"Cat B"),"Cat C")</f>
        <v>Cat C</v>
      </c>
      <c r="N584" s="10" t="e">
        <f t="array" aca="1" ref="N584" ca="1">_xludf.xlookup(D584,Tier!A:A,Tier!B:B)</f>
        <v>#NAME?</v>
      </c>
      <c r="O584" s="7" t="str">
        <f>CONCATENATE(D584," -",E584)</f>
        <v>Kochi -AgriTech</v>
      </c>
      <c r="P584" s="7" t="str">
        <f>LEFT(B584,3)</f>
        <v>201</v>
      </c>
      <c r="Q584" s="7" t="str">
        <f>IF(AND(I584&gt;4500000,OR(D584="BANGALORE",D584="PUNE",D584="MUMBAI",D584="DELHI")),"CAT A",IF(AND(I584&gt;450000,OR(D584="GURUGRAM",D584="SURAT",D584="JAIPUR",D584="HYDERABAD",)),"CAT B","CAT C"))</f>
        <v>CAT C</v>
      </c>
      <c r="R584" s="7" t="str">
        <f>_xlfn.XLOOKUP('Indian Startups'!D824,Tier!A:A,Tier!B:B)</f>
        <v>Tier 1</v>
      </c>
    </row>
    <row r="585" spans="1:18" ht="14.4" x14ac:dyDescent="0.3">
      <c r="A585" s="8" t="s">
        <v>3004</v>
      </c>
      <c r="B585" s="9">
        <v>2016</v>
      </c>
      <c r="C585" s="8" t="str">
        <f>LEFT(B585,3)</f>
        <v>201</v>
      </c>
      <c r="D585" s="8" t="s">
        <v>80</v>
      </c>
      <c r="E585" s="8" t="s">
        <v>1798</v>
      </c>
      <c r="F585" s="8" t="s">
        <v>3005</v>
      </c>
      <c r="G585" s="8" t="s">
        <v>3006</v>
      </c>
      <c r="H585" s="8" t="s">
        <v>3007</v>
      </c>
      <c r="I585" s="9">
        <v>700000</v>
      </c>
      <c r="J585" s="8" t="s">
        <v>260</v>
      </c>
      <c r="K585" s="9">
        <v>12</v>
      </c>
      <c r="L585" s="10" t="str">
        <f>CONCATENATE(D585,"-",E585)</f>
        <v>Jaipur-Apparel &amp; Fashion</v>
      </c>
      <c r="M585" s="10" t="str">
        <f ca="1">IFERROR(_xludf.ifs(AND(I585&gt;45000000,OR(D585="Delhi",D585="Banglore",D585="Pune",D585="Mumbai")),"Cat A",AND(I585&gt;4500000,OR(D585="Gurugram",D585="Surat",D585="Jaipur",D585="Hyderabad")),"Cat B"),"Cat C")</f>
        <v>Cat C</v>
      </c>
      <c r="N585" s="10" t="e">
        <f t="array" aca="1" ref="N585" ca="1">_xludf.xlookup(D585,Tier!A:A,Tier!B:B)</f>
        <v>#NAME?</v>
      </c>
      <c r="O585" s="7" t="str">
        <f>CONCATENATE(D585," -",E585)</f>
        <v>Jaipur -Apparel &amp; Fashion</v>
      </c>
      <c r="P585" s="7" t="str">
        <f>LEFT(B585,3)</f>
        <v>201</v>
      </c>
      <c r="Q585" s="7" t="str">
        <f>IF(AND(I585&gt;4500000,OR(D585="BANGALORE",D585="PUNE",D585="MUMBAI",D585="DELHI")),"CAT A",IF(AND(I585&gt;450000,OR(D585="GURUGRAM",D585="SURAT",D585="JAIPUR",D585="HYDERABAD",)),"CAT B","CAT C"))</f>
        <v>CAT B</v>
      </c>
      <c r="R585" s="7" t="str">
        <f>_xlfn.XLOOKUP('Indian Startups'!D825,Tier!A:A,Tier!B:B)</f>
        <v>Tier 1</v>
      </c>
    </row>
    <row r="586" spans="1:18" ht="14.4" x14ac:dyDescent="0.3">
      <c r="A586" s="8" t="s">
        <v>3008</v>
      </c>
      <c r="B586" s="9">
        <v>2018</v>
      </c>
      <c r="C586" s="8" t="str">
        <f>LEFT(B586,3)</f>
        <v>201</v>
      </c>
      <c r="D586" s="8" t="s">
        <v>37</v>
      </c>
      <c r="E586" s="8" t="s">
        <v>50</v>
      </c>
      <c r="F586" s="8" t="s">
        <v>3009</v>
      </c>
      <c r="G586" s="8" t="s">
        <v>3010</v>
      </c>
      <c r="H586" s="8" t="s">
        <v>3011</v>
      </c>
      <c r="I586" s="9">
        <v>700000</v>
      </c>
      <c r="J586" s="8" t="s">
        <v>17</v>
      </c>
      <c r="K586" s="9">
        <v>7</v>
      </c>
      <c r="L586" s="10" t="str">
        <f>CONCATENATE(D586,"-",E586)</f>
        <v>Chennai-AgriTech</v>
      </c>
      <c r="M586" s="10" t="str">
        <f ca="1">IFERROR(_xludf.ifs(AND(I586&gt;45000000,OR(D586="Delhi",D586="Banglore",D586="Pune",D586="Mumbai")),"Cat A",AND(I586&gt;4500000,OR(D586="Gurugram",D586="Surat",D586="Jaipur",D586="Hyderabad")),"Cat B"),"Cat C")</f>
        <v>Cat C</v>
      </c>
      <c r="N586" s="10" t="e">
        <f t="array" aca="1" ref="N586" ca="1">_xludf.xlookup(D586,Tier!A:A,Tier!B:B)</f>
        <v>#NAME?</v>
      </c>
      <c r="O586" s="7" t="str">
        <f>CONCATENATE(D586," -",E586)</f>
        <v>Chennai -AgriTech</v>
      </c>
      <c r="P586" s="7" t="str">
        <f>LEFT(B586,3)</f>
        <v>201</v>
      </c>
      <c r="Q586" s="7" t="str">
        <f>IF(AND(I586&gt;4500000,OR(D586="BANGALORE",D586="PUNE",D586="MUMBAI",D586="DELHI")),"CAT A",IF(AND(I586&gt;450000,OR(D586="GURUGRAM",D586="SURAT",D586="JAIPUR",D586="HYDERABAD",)),"CAT B","CAT C"))</f>
        <v>CAT C</v>
      </c>
      <c r="R586" s="7" t="str">
        <f>_xlfn.XLOOKUP('Indian Startups'!D826,Tier!A:A,Tier!B:B)</f>
        <v>Tier 1</v>
      </c>
    </row>
    <row r="587" spans="1:18" ht="14.4" x14ac:dyDescent="0.3">
      <c r="A587" s="8" t="s">
        <v>3012</v>
      </c>
      <c r="B587" s="9">
        <v>2019</v>
      </c>
      <c r="C587" s="8" t="str">
        <f>LEFT(B587,3)</f>
        <v>201</v>
      </c>
      <c r="D587" s="8" t="s">
        <v>37</v>
      </c>
      <c r="E587" s="8" t="s">
        <v>226</v>
      </c>
      <c r="F587" s="8" t="s">
        <v>3013</v>
      </c>
      <c r="G587" s="8" t="s">
        <v>3014</v>
      </c>
      <c r="H587" s="8"/>
      <c r="I587" s="9">
        <v>700000</v>
      </c>
      <c r="J587" s="8"/>
      <c r="K587" s="9">
        <v>6</v>
      </c>
      <c r="L587" s="10" t="str">
        <f>CONCATENATE(D587,"-",E587)</f>
        <v>Chennai-Automotive</v>
      </c>
      <c r="M587" s="10" t="str">
        <f ca="1">IFERROR(_xludf.ifs(AND(I587&gt;45000000,OR(D587="Delhi",D587="Banglore",D587="Pune",D587="Mumbai")),"Cat A",AND(I587&gt;4500000,OR(D587="Gurugram",D587="Surat",D587="Jaipur",D587="Hyderabad")),"Cat B"),"Cat C")</f>
        <v>Cat C</v>
      </c>
      <c r="N587" s="10" t="e">
        <f t="array" aca="1" ref="N587" ca="1">_xludf.xlookup(D587,Tier!A:A,Tier!B:B)</f>
        <v>#NAME?</v>
      </c>
      <c r="O587" s="7" t="str">
        <f>CONCATENATE(D587," -",E587)</f>
        <v>Chennai -Automotive</v>
      </c>
      <c r="P587" s="7" t="str">
        <f>LEFT(B587,3)</f>
        <v>201</v>
      </c>
      <c r="Q587" s="7" t="str">
        <f>IF(AND(I587&gt;4500000,OR(D587="BANGALORE",D587="PUNE",D587="MUMBAI",D587="DELHI")),"CAT A",IF(AND(I587&gt;450000,OR(D587="GURUGRAM",D587="SURAT",D587="JAIPUR",D587="HYDERABAD",)),"CAT B","CAT C"))</f>
        <v>CAT C</v>
      </c>
      <c r="R587" s="7" t="str">
        <f>_xlfn.XLOOKUP('Indian Startups'!D827,Tier!A:A,Tier!B:B)</f>
        <v>Tier 1</v>
      </c>
    </row>
    <row r="588" spans="1:18" ht="14.4" x14ac:dyDescent="0.3">
      <c r="A588" s="8" t="s">
        <v>3015</v>
      </c>
      <c r="B588" s="9">
        <v>2018</v>
      </c>
      <c r="C588" s="8" t="str">
        <f>LEFT(B588,3)</f>
        <v>201</v>
      </c>
      <c r="D588" s="8" t="s">
        <v>37</v>
      </c>
      <c r="E588" s="8" t="s">
        <v>93</v>
      </c>
      <c r="F588" s="8" t="s">
        <v>3016</v>
      </c>
      <c r="G588" s="8" t="s">
        <v>3017</v>
      </c>
      <c r="H588" s="8" t="s">
        <v>3018</v>
      </c>
      <c r="I588" s="9">
        <v>600000</v>
      </c>
      <c r="J588" s="8"/>
      <c r="K588" s="9">
        <v>7</v>
      </c>
      <c r="L588" s="10" t="str">
        <f>CONCATENATE(D588,"-",E588)</f>
        <v>Chennai-Food &amp; Beverages</v>
      </c>
      <c r="M588" s="10" t="str">
        <f ca="1">IFERROR(_xludf.ifs(AND(I588&gt;45000000,OR(D588="Delhi",D588="Banglore",D588="Pune",D588="Mumbai")),"Cat A",AND(I588&gt;4500000,OR(D588="Gurugram",D588="Surat",D588="Jaipur",D588="Hyderabad")),"Cat B"),"Cat C")</f>
        <v>Cat C</v>
      </c>
      <c r="N588" s="10" t="e">
        <f t="array" aca="1" ref="N588" ca="1">_xludf.xlookup(D588,Tier!A:A,Tier!B:B)</f>
        <v>#NAME?</v>
      </c>
      <c r="O588" s="7" t="str">
        <f>CONCATENATE(D588," -",E588)</f>
        <v>Chennai -Food &amp; Beverages</v>
      </c>
      <c r="P588" s="7" t="str">
        <f>LEFT(B588,3)</f>
        <v>201</v>
      </c>
      <c r="Q588" s="7" t="str">
        <f>IF(AND(I588&gt;4500000,OR(D588="BANGALORE",D588="PUNE",D588="MUMBAI",D588="DELHI")),"CAT A",IF(AND(I588&gt;450000,OR(D588="GURUGRAM",D588="SURAT",D588="JAIPUR",D588="HYDERABAD",)),"CAT B","CAT C"))</f>
        <v>CAT C</v>
      </c>
      <c r="R588" s="7" t="str">
        <f>_xlfn.XLOOKUP('Indian Startups'!D828,Tier!A:A,Tier!B:B)</f>
        <v>Tier 2</v>
      </c>
    </row>
    <row r="589" spans="1:18" ht="14.4" x14ac:dyDescent="0.3">
      <c r="A589" s="8" t="s">
        <v>3019</v>
      </c>
      <c r="B589" s="9">
        <v>2017</v>
      </c>
      <c r="C589" s="8" t="str">
        <f>LEFT(B589,3)</f>
        <v>201</v>
      </c>
      <c r="D589" s="8" t="s">
        <v>44</v>
      </c>
      <c r="E589" s="8" t="s">
        <v>115</v>
      </c>
      <c r="F589" s="8" t="s">
        <v>3020</v>
      </c>
      <c r="G589" s="8" t="s">
        <v>3021</v>
      </c>
      <c r="H589" s="8" t="s">
        <v>2441</v>
      </c>
      <c r="I589" s="9">
        <v>500000</v>
      </c>
      <c r="J589" s="8" t="s">
        <v>2389</v>
      </c>
      <c r="K589" s="9">
        <v>9</v>
      </c>
      <c r="L589" s="10" t="str">
        <f>CONCATENATE(D589,"-",E589)</f>
        <v>Gurugram-EdTech</v>
      </c>
      <c r="M589" s="10" t="str">
        <f ca="1">IFERROR(_xludf.ifs(AND(I589&gt;45000000,OR(D589="Delhi",D589="Banglore",D589="Pune",D589="Mumbai")),"Cat A",AND(I589&gt;4500000,OR(D589="Gurugram",D589="Surat",D589="Jaipur",D589="Hyderabad")),"Cat B"),"Cat C")</f>
        <v>Cat C</v>
      </c>
      <c r="N589" s="10" t="e">
        <f t="array" aca="1" ref="N589" ca="1">_xludf.xlookup(D589,Tier!A:A,Tier!B:B)</f>
        <v>#NAME?</v>
      </c>
      <c r="O589" s="7" t="str">
        <f>CONCATENATE(D589," -",E589)</f>
        <v>Gurugram -EdTech</v>
      </c>
      <c r="P589" s="7" t="str">
        <f>LEFT(B589,3)</f>
        <v>201</v>
      </c>
      <c r="Q589" s="7" t="str">
        <f>IF(AND(I589&gt;4500000,OR(D589="BANGALORE",D589="PUNE",D589="MUMBAI",D589="DELHI")),"CAT A",IF(AND(I589&gt;450000,OR(D589="GURUGRAM",D589="SURAT",D589="JAIPUR",D589="HYDERABAD",)),"CAT B","CAT C"))</f>
        <v>CAT B</v>
      </c>
      <c r="R589" s="7" t="str">
        <f>_xlfn.XLOOKUP('Indian Startups'!D829,Tier!A:A,Tier!B:B)</f>
        <v>Tier 2</v>
      </c>
    </row>
    <row r="590" spans="1:18" ht="14.4" x14ac:dyDescent="0.3">
      <c r="A590" s="8" t="s">
        <v>3022</v>
      </c>
      <c r="B590" s="9">
        <v>2015</v>
      </c>
      <c r="C590" s="8" t="str">
        <f>LEFT(B590,3)</f>
        <v>201</v>
      </c>
      <c r="D590" s="8" t="s">
        <v>44</v>
      </c>
      <c r="E590" s="8" t="s">
        <v>3023</v>
      </c>
      <c r="F590" s="8" t="s">
        <v>3024</v>
      </c>
      <c r="G590" s="8" t="s">
        <v>3025</v>
      </c>
      <c r="H590" s="8" t="s">
        <v>3026</v>
      </c>
      <c r="I590" s="9">
        <v>500000</v>
      </c>
      <c r="J590" s="8" t="s">
        <v>17</v>
      </c>
      <c r="K590" s="9">
        <v>9</v>
      </c>
      <c r="L590" s="10" t="str">
        <f>CONCATENATE(D590,"-",E590)</f>
        <v>Gurugram-Aviation &amp; Aerospace</v>
      </c>
      <c r="M590" s="10" t="str">
        <f ca="1">IFERROR(_xludf.ifs(AND(I590&gt;45000000,OR(D590="Delhi",D590="Banglore",D590="Pune",D590="Mumbai")),"Cat A",AND(I590&gt;4500000,OR(D590="Gurugram",D590="Surat",D590="Jaipur",D590="Hyderabad")),"Cat B"),"Cat C")</f>
        <v>Cat C</v>
      </c>
      <c r="N590" s="10" t="e">
        <f t="array" aca="1" ref="N590" ca="1">_xludf.xlookup(D590,Tier!A:A,Tier!B:B)</f>
        <v>#NAME?</v>
      </c>
      <c r="O590" s="7" t="str">
        <f>CONCATENATE(D590," -",E590)</f>
        <v>Gurugram -Aviation &amp; Aerospace</v>
      </c>
      <c r="P590" s="7" t="str">
        <f>LEFT(B590,3)</f>
        <v>201</v>
      </c>
      <c r="Q590" s="7" t="str">
        <f>IF(AND(I590&gt;4500000,OR(D590="BANGALORE",D590="PUNE",D590="MUMBAI",D590="DELHI")),"CAT A",IF(AND(I590&gt;450000,OR(D590="GURUGRAM",D590="SURAT",D590="JAIPUR",D590="HYDERABAD",)),"CAT B","CAT C"))</f>
        <v>CAT B</v>
      </c>
      <c r="R590" s="7" t="str">
        <f>_xlfn.XLOOKUP('Indian Startups'!D830,Tier!A:A,Tier!B:B)</f>
        <v>Tier 1</v>
      </c>
    </row>
    <row r="591" spans="1:18" ht="14.4" x14ac:dyDescent="0.3">
      <c r="A591" s="8" t="s">
        <v>3027</v>
      </c>
      <c r="B591" s="9">
        <v>2017</v>
      </c>
      <c r="C591" s="8" t="str">
        <f>LEFT(B591,3)</f>
        <v>201</v>
      </c>
      <c r="D591" s="8" t="s">
        <v>44</v>
      </c>
      <c r="E591" s="8" t="s">
        <v>38</v>
      </c>
      <c r="F591" s="8" t="s">
        <v>3028</v>
      </c>
      <c r="G591" s="8" t="s">
        <v>3029</v>
      </c>
      <c r="H591" s="8" t="s">
        <v>408</v>
      </c>
      <c r="I591" s="9">
        <v>450000</v>
      </c>
      <c r="J591" s="8"/>
      <c r="K591" s="9">
        <v>7</v>
      </c>
      <c r="L591" s="10" t="str">
        <f>CONCATENATE(D591,"-",E591)</f>
        <v>Gurugram-FinTech</v>
      </c>
      <c r="M591" s="10" t="str">
        <f ca="1">IFERROR(_xludf.ifs(AND(I591&gt;45000000,OR(D591="Delhi",D591="Banglore",D591="Pune",D591="Mumbai")),"Cat A",AND(I591&gt;4500000,OR(D591="Gurugram",D591="Surat",D591="Jaipur",D591="Hyderabad")),"Cat B"),"Cat C")</f>
        <v>Cat C</v>
      </c>
      <c r="N591" s="10" t="e">
        <f t="array" aca="1" ref="N591" ca="1">_xludf.xlookup(D591,Tier!A:A,Tier!B:B)</f>
        <v>#NAME?</v>
      </c>
      <c r="O591" s="7" t="str">
        <f>CONCATENATE(D591," -",E591)</f>
        <v>Gurugram -FinTech</v>
      </c>
      <c r="P591" s="7" t="str">
        <f>LEFT(B591,3)</f>
        <v>201</v>
      </c>
      <c r="Q591" s="7" t="str">
        <f>IF(AND(I591&gt;4500000,OR(D591="BANGALORE",D591="PUNE",D591="MUMBAI",D591="DELHI")),"CAT A",IF(AND(I591&gt;450000,OR(D591="GURUGRAM",D591="SURAT",D591="JAIPUR",D591="HYDERABAD",)),"CAT B","CAT C"))</f>
        <v>CAT C</v>
      </c>
      <c r="R591" s="7" t="str">
        <f>_xlfn.XLOOKUP('Indian Startups'!D831,Tier!A:A,Tier!B:B)</f>
        <v>Tier 1</v>
      </c>
    </row>
    <row r="592" spans="1:18" ht="14.4" x14ac:dyDescent="0.3">
      <c r="A592" s="8" t="s">
        <v>3030</v>
      </c>
      <c r="B592" s="9">
        <v>2016</v>
      </c>
      <c r="C592" s="8" t="str">
        <f>LEFT(B592,3)</f>
        <v>201</v>
      </c>
      <c r="D592" s="8" t="s">
        <v>37</v>
      </c>
      <c r="E592" s="8" t="s">
        <v>1408</v>
      </c>
      <c r="F592" s="8" t="s">
        <v>3031</v>
      </c>
      <c r="G592" s="8" t="s">
        <v>3032</v>
      </c>
      <c r="H592" s="8" t="s">
        <v>3033</v>
      </c>
      <c r="I592" s="9">
        <v>400000</v>
      </c>
      <c r="J592" s="8"/>
      <c r="K592" s="9">
        <v>10</v>
      </c>
      <c r="L592" s="10" t="str">
        <f>CONCATENATE(D592,"-",E592)</f>
        <v>Chennai-Mechanical Or Industrial Engineering</v>
      </c>
      <c r="M592" s="10" t="str">
        <f ca="1">IFERROR(_xludf.ifs(AND(I592&gt;45000000,OR(D592="Delhi",D592="Banglore",D592="Pune",D592="Mumbai")),"Cat A",AND(I592&gt;4500000,OR(D592="Gurugram",D592="Surat",D592="Jaipur",D592="Hyderabad")),"Cat B"),"Cat C")</f>
        <v>Cat C</v>
      </c>
      <c r="N592" s="10" t="e">
        <f t="array" aca="1" ref="N592" ca="1">_xludf.xlookup(D592,Tier!A:A,Tier!B:B)</f>
        <v>#NAME?</v>
      </c>
      <c r="O592" s="7" t="str">
        <f>CONCATENATE(D592," -",E592)</f>
        <v>Chennai -Mechanical Or Industrial Engineering</v>
      </c>
      <c r="P592" s="7" t="str">
        <f>LEFT(B592,3)</f>
        <v>201</v>
      </c>
      <c r="Q592" s="7" t="str">
        <f>IF(AND(I592&gt;4500000,OR(D592="BANGALORE",D592="PUNE",D592="MUMBAI",D592="DELHI")),"CAT A",IF(AND(I592&gt;450000,OR(D592="GURUGRAM",D592="SURAT",D592="JAIPUR",D592="HYDERABAD",)),"CAT B","CAT C"))</f>
        <v>CAT C</v>
      </c>
      <c r="R592" s="7" t="str">
        <f>_xlfn.XLOOKUP('Indian Startups'!D832,Tier!A:A,Tier!B:B)</f>
        <v>Tier 1</v>
      </c>
    </row>
    <row r="593" spans="1:18" ht="14.4" x14ac:dyDescent="0.3">
      <c r="A593" s="8" t="s">
        <v>3034</v>
      </c>
      <c r="B593" s="9">
        <v>2018</v>
      </c>
      <c r="C593" s="8" t="str">
        <f>LEFT(B593,3)</f>
        <v>201</v>
      </c>
      <c r="D593" s="8" t="s">
        <v>2614</v>
      </c>
      <c r="E593" s="8" t="s">
        <v>901</v>
      </c>
      <c r="F593" s="8" t="s">
        <v>3035</v>
      </c>
      <c r="G593" s="8" t="s">
        <v>3036</v>
      </c>
      <c r="H593" s="8" t="s">
        <v>408</v>
      </c>
      <c r="I593" s="9">
        <v>300000</v>
      </c>
      <c r="J593" s="8" t="s">
        <v>17</v>
      </c>
      <c r="K593" s="9">
        <v>7</v>
      </c>
      <c r="L593" s="10" t="str">
        <f>CONCATENATE(D593,"-",E593)</f>
        <v>Ahmedabad-Media</v>
      </c>
      <c r="M593" s="10" t="str">
        <f ca="1">IFERROR(_xludf.ifs(AND(I593&gt;45000000,OR(D593="Delhi",D593="Banglore",D593="Pune",D593="Mumbai")),"Cat A",AND(I593&gt;4500000,OR(D593="Gurugram",D593="Surat",D593="Jaipur",D593="Hyderabad")),"Cat B"),"Cat C")</f>
        <v>Cat C</v>
      </c>
      <c r="N593" s="10" t="e">
        <f t="array" aca="1" ref="N593" ca="1">_xludf.xlookup(D593,Tier!A:A,Tier!B:B)</f>
        <v>#NAME?</v>
      </c>
      <c r="O593" s="7" t="str">
        <f>CONCATENATE(D593," -",E593)</f>
        <v>Ahmedabad -Media</v>
      </c>
      <c r="P593" s="7" t="str">
        <f>LEFT(B593,3)</f>
        <v>201</v>
      </c>
      <c r="Q593" s="7" t="str">
        <f>IF(AND(I593&gt;4500000,OR(D593="BANGALORE",D593="PUNE",D593="MUMBAI",D593="DELHI")),"CAT A",IF(AND(I593&gt;450000,OR(D593="GURUGRAM",D593="SURAT",D593="JAIPUR",D593="HYDERABAD",)),"CAT B","CAT C"))</f>
        <v>CAT C</v>
      </c>
      <c r="R593" s="7" t="str">
        <f>_xlfn.XLOOKUP('Indian Startups'!D833,Tier!A:A,Tier!B:B)</f>
        <v>Tier 1</v>
      </c>
    </row>
    <row r="594" spans="1:18" ht="14.4" x14ac:dyDescent="0.3">
      <c r="A594" s="8" t="s">
        <v>3037</v>
      </c>
      <c r="B594" s="9">
        <v>2019</v>
      </c>
      <c r="C594" s="8" t="str">
        <f>LEFT(B594,3)</f>
        <v>201</v>
      </c>
      <c r="D594" s="8" t="s">
        <v>44</v>
      </c>
      <c r="E594" s="8" t="s">
        <v>1798</v>
      </c>
      <c r="F594" s="8" t="s">
        <v>3038</v>
      </c>
      <c r="G594" s="8" t="s">
        <v>3039</v>
      </c>
      <c r="H594" s="8" t="s">
        <v>3040</v>
      </c>
      <c r="I594" s="9">
        <v>300000</v>
      </c>
      <c r="J594" s="8" t="s">
        <v>260</v>
      </c>
      <c r="K594" s="9">
        <v>7</v>
      </c>
      <c r="L594" s="10" t="str">
        <f>CONCATENATE(D594,"-",E594)</f>
        <v>Gurugram-Apparel &amp; Fashion</v>
      </c>
      <c r="M594" s="10" t="str">
        <f ca="1">IFERROR(_xludf.ifs(AND(I594&gt;45000000,OR(D594="Delhi",D594="Banglore",D594="Pune",D594="Mumbai")),"Cat A",AND(I594&gt;4500000,OR(D594="Gurugram",D594="Surat",D594="Jaipur",D594="Hyderabad")),"Cat B"),"Cat C")</f>
        <v>Cat C</v>
      </c>
      <c r="N594" s="10" t="e">
        <f t="array" aca="1" ref="N594" ca="1">_xludf.xlookup(D594,Tier!A:A,Tier!B:B)</f>
        <v>#NAME?</v>
      </c>
      <c r="O594" s="7" t="str">
        <f>CONCATENATE(D594," -",E594)</f>
        <v>Gurugram -Apparel &amp; Fashion</v>
      </c>
      <c r="P594" s="7" t="str">
        <f>LEFT(B594,3)</f>
        <v>201</v>
      </c>
      <c r="Q594" s="7" t="str">
        <f>IF(AND(I594&gt;4500000,OR(D594="BANGALORE",D594="PUNE",D594="MUMBAI",D594="DELHI")),"CAT A",IF(AND(I594&gt;450000,OR(D594="GURUGRAM",D594="SURAT",D594="JAIPUR",D594="HYDERABAD",)),"CAT B","CAT C"))</f>
        <v>CAT C</v>
      </c>
      <c r="R594" s="7" t="str">
        <f>_xlfn.XLOOKUP('Indian Startups'!D834,Tier!A:A,Tier!B:B)</f>
        <v>Tier 1</v>
      </c>
    </row>
    <row r="595" spans="1:18" ht="14.4" x14ac:dyDescent="0.3">
      <c r="A595" s="8" t="s">
        <v>3041</v>
      </c>
      <c r="B595" s="9">
        <v>2014</v>
      </c>
      <c r="C595" s="8" t="str">
        <f>LEFT(B595,3)</f>
        <v>201</v>
      </c>
      <c r="D595" s="8" t="s">
        <v>37</v>
      </c>
      <c r="E595" s="8" t="s">
        <v>714</v>
      </c>
      <c r="F595" s="8" t="s">
        <v>3042</v>
      </c>
      <c r="G595" s="8" t="s">
        <v>3043</v>
      </c>
      <c r="H595" s="8" t="s">
        <v>3044</v>
      </c>
      <c r="I595" s="9">
        <v>300000</v>
      </c>
      <c r="J595" s="8"/>
      <c r="K595" s="9">
        <v>6</v>
      </c>
      <c r="L595" s="10" t="str">
        <f>CONCATENATE(D595,"-",E595)</f>
        <v>Chennai-Mobility</v>
      </c>
      <c r="M595" s="10" t="str">
        <f ca="1">IFERROR(_xludf.ifs(AND(I595&gt;45000000,OR(D595="Delhi",D595="Banglore",D595="Pune",D595="Mumbai")),"Cat A",AND(I595&gt;4500000,OR(D595="Gurugram",D595="Surat",D595="Jaipur",D595="Hyderabad")),"Cat B"),"Cat C")</f>
        <v>Cat C</v>
      </c>
      <c r="N595" s="10" t="e">
        <f t="array" aca="1" ref="N595" ca="1">_xludf.xlookup(D595,Tier!A:A,Tier!B:B)</f>
        <v>#NAME?</v>
      </c>
      <c r="O595" s="7" t="str">
        <f>CONCATENATE(D595," -",E595)</f>
        <v>Chennai -Mobility</v>
      </c>
      <c r="P595" s="7" t="str">
        <f>LEFT(B595,3)</f>
        <v>201</v>
      </c>
      <c r="Q595" s="7" t="str">
        <f>IF(AND(I595&gt;4500000,OR(D595="BANGALORE",D595="PUNE",D595="MUMBAI",D595="DELHI")),"CAT A",IF(AND(I595&gt;450000,OR(D595="GURUGRAM",D595="SURAT",D595="JAIPUR",D595="HYDERABAD",)),"CAT B","CAT C"))</f>
        <v>CAT C</v>
      </c>
      <c r="R595" s="7" t="str">
        <f>_xlfn.XLOOKUP('Indian Startups'!D835,Tier!A:A,Tier!B:B)</f>
        <v>Tier 1</v>
      </c>
    </row>
    <row r="596" spans="1:18" ht="14.4" x14ac:dyDescent="0.3">
      <c r="A596" s="8" t="s">
        <v>3174</v>
      </c>
      <c r="B596" s="9">
        <v>2016</v>
      </c>
      <c r="C596" s="8" t="str">
        <f>LEFT(B596,3)</f>
        <v>201</v>
      </c>
      <c r="D596" s="8" t="s">
        <v>3096</v>
      </c>
      <c r="E596" s="8" t="s">
        <v>3175</v>
      </c>
      <c r="F596" s="8" t="s">
        <v>3176</v>
      </c>
      <c r="G596" s="8" t="s">
        <v>3177</v>
      </c>
      <c r="H596" s="8" t="s">
        <v>3178</v>
      </c>
      <c r="I596" s="9">
        <v>300000</v>
      </c>
      <c r="J596" s="8"/>
      <c r="K596" s="9">
        <v>6</v>
      </c>
      <c r="L596" s="10" t="str">
        <f>CONCATENATE(D596,"-",E596)</f>
        <v>Ahmadabad-AR startup</v>
      </c>
      <c r="M596" s="10" t="str">
        <f ca="1">IFERROR(_xludf.ifs(AND(I596&gt;45000000,OR(D596="Delhi",D596="Banglore",D596="Pune",D596="Mumbai")),"Cat A",AND(I596&gt;4500000,OR(D596="Gurugram",D596="Surat",D596="Jaipur",D596="Hyderabad")),"Cat B"),"Cat C")</f>
        <v>Cat C</v>
      </c>
      <c r="N596" s="10" t="e">
        <f t="array" aca="1" ref="N596" ca="1">_xludf.xlookup(D596,Tier!A:A,Tier!B:B)</f>
        <v>#NAME?</v>
      </c>
      <c r="O596" s="7" t="str">
        <f>CONCATENATE(D596," -",E596)</f>
        <v>Ahmadabad -AR startup</v>
      </c>
      <c r="P596" s="7" t="str">
        <f>LEFT(B596,3)</f>
        <v>201</v>
      </c>
      <c r="Q596" s="7" t="str">
        <f>IF(AND(I596&gt;4500000,OR(D596="BANGALORE",D596="PUNE",D596="MUMBAI",D596="DELHI")),"CAT A",IF(AND(I596&gt;450000,OR(D596="GURUGRAM",D596="SURAT",D596="JAIPUR",D596="HYDERABAD",)),"CAT B","CAT C"))</f>
        <v>CAT C</v>
      </c>
      <c r="R596" s="7" t="str">
        <f>_xlfn.XLOOKUP('Indian Startups'!D872,Tier!A:A,Tier!B:B)</f>
        <v>Tier 1</v>
      </c>
    </row>
    <row r="597" spans="1:18" ht="14.4" x14ac:dyDescent="0.3">
      <c r="A597" s="8" t="s">
        <v>3179</v>
      </c>
      <c r="B597" s="9">
        <v>2019</v>
      </c>
      <c r="C597" s="8" t="str">
        <f>LEFT(B597,3)</f>
        <v>201</v>
      </c>
      <c r="D597" s="8" t="s">
        <v>3072</v>
      </c>
      <c r="E597" s="8" t="s">
        <v>221</v>
      </c>
      <c r="F597" s="8" t="s">
        <v>3180</v>
      </c>
      <c r="G597" s="8" t="s">
        <v>3181</v>
      </c>
      <c r="H597" s="8" t="s">
        <v>3182</v>
      </c>
      <c r="I597" s="9">
        <v>225000</v>
      </c>
      <c r="J597" s="8" t="s">
        <v>409</v>
      </c>
      <c r="K597" s="9">
        <v>12</v>
      </c>
      <c r="L597" s="10" t="str">
        <f>CONCATENATE(D597,"-",E597)</f>
        <v>Thane-E-commerce</v>
      </c>
      <c r="M597" s="10" t="str">
        <f ca="1">IFERROR(_xludf.ifs(AND(I597&gt;45000000,OR(D597="Delhi",D597="Banglore",D597="Pune",D597="Mumbai")),"Cat A",AND(I597&gt;4500000,OR(D597="Gurugram",D597="Surat",D597="Jaipur",D597="Hyderabad")),"Cat B"),"Cat C")</f>
        <v>Cat C</v>
      </c>
      <c r="N597" s="10" t="e">
        <f t="array" aca="1" ref="N597" ca="1">_xludf.xlookup(D597,Tier!A:A,Tier!B:B)</f>
        <v>#NAME?</v>
      </c>
      <c r="O597" s="7" t="str">
        <f>CONCATENATE(D597," -",E597)</f>
        <v>Thane -E-commerce</v>
      </c>
      <c r="P597" s="7" t="str">
        <f>LEFT(B597,3)</f>
        <v>201</v>
      </c>
      <c r="Q597" s="7" t="str">
        <f>IF(AND(I597&gt;4500000,OR(D597="BANGALORE",D597="PUNE",D597="MUMBAI",D597="DELHI")),"CAT A",IF(AND(I597&gt;450000,OR(D597="GURUGRAM",D597="SURAT",D597="JAIPUR",D597="HYDERABAD",)),"CAT B","CAT C"))</f>
        <v>CAT C</v>
      </c>
      <c r="R597" s="7" t="str">
        <f>_xlfn.XLOOKUP('Indian Startups'!D873,Tier!A:A,Tier!B:B)</f>
        <v>Tier 1</v>
      </c>
    </row>
    <row r="598" spans="1:18" ht="14.4" x14ac:dyDescent="0.3">
      <c r="A598" s="8" t="s">
        <v>3045</v>
      </c>
      <c r="B598" s="9">
        <v>2019</v>
      </c>
      <c r="C598" s="8" t="str">
        <f>LEFT(B598,3)</f>
        <v>201</v>
      </c>
      <c r="D598" s="8" t="s">
        <v>44</v>
      </c>
      <c r="E598" s="8" t="s">
        <v>20</v>
      </c>
      <c r="F598" s="8" t="s">
        <v>3046</v>
      </c>
      <c r="G598" s="8" t="s">
        <v>3047</v>
      </c>
      <c r="H598" s="8" t="s">
        <v>505</v>
      </c>
      <c r="I598" s="9">
        <v>200000</v>
      </c>
      <c r="J598" s="8" t="s">
        <v>17</v>
      </c>
      <c r="K598" s="9">
        <v>11</v>
      </c>
      <c r="L598" s="10" t="str">
        <f>CONCATENATE(D598,"-",E598)</f>
        <v>Gurugram-Furniture</v>
      </c>
      <c r="M598" s="10" t="str">
        <f ca="1">IFERROR(_xludf.ifs(AND(I598&gt;45000000,OR(D598="Delhi",D598="Banglore",D598="Pune",D598="Mumbai")),"Cat A",AND(I598&gt;4500000,OR(D598="Gurugram",D598="Surat",D598="Jaipur",D598="Hyderabad")),"Cat B"),"Cat C")</f>
        <v>Cat C</v>
      </c>
      <c r="N598" s="10" t="e">
        <f t="array" aca="1" ref="N598" ca="1">_xludf.xlookup(D598,Tier!A:A,Tier!B:B)</f>
        <v>#NAME?</v>
      </c>
      <c r="O598" s="7" t="str">
        <f>CONCATENATE(D598," -",E598)</f>
        <v>Gurugram -Furniture</v>
      </c>
      <c r="P598" s="7" t="str">
        <f>LEFT(B598,3)</f>
        <v>201</v>
      </c>
      <c r="Q598" s="7" t="str">
        <f>IF(AND(I598&gt;4500000,OR(D598="BANGALORE",D598="PUNE",D598="MUMBAI",D598="DELHI")),"CAT A",IF(AND(I598&gt;450000,OR(D598="GURUGRAM",D598="SURAT",D598="JAIPUR",D598="HYDERABAD",)),"CAT B","CAT C"))</f>
        <v>CAT C</v>
      </c>
      <c r="R598" s="7" t="str">
        <f>_xlfn.XLOOKUP('Indian Startups'!D836,Tier!A:A,Tier!B:B)</f>
        <v>Tier 1</v>
      </c>
    </row>
    <row r="599" spans="1:18" ht="14.4" x14ac:dyDescent="0.3">
      <c r="A599" s="8" t="s">
        <v>3048</v>
      </c>
      <c r="B599" s="9">
        <v>2013</v>
      </c>
      <c r="C599" s="8" t="str">
        <f>LEFT(B599,3)</f>
        <v>201</v>
      </c>
      <c r="D599" s="8" t="s">
        <v>2614</v>
      </c>
      <c r="E599" s="8" t="s">
        <v>69</v>
      </c>
      <c r="F599" s="8" t="s">
        <v>3049</v>
      </c>
      <c r="G599" s="8" t="s">
        <v>3050</v>
      </c>
      <c r="H599" s="8" t="s">
        <v>1114</v>
      </c>
      <c r="I599" s="9">
        <v>200000</v>
      </c>
      <c r="J599" s="8"/>
      <c r="K599" s="9">
        <v>9</v>
      </c>
      <c r="L599" s="10" t="str">
        <f>CONCATENATE(D599,"-",E599)</f>
        <v>Ahmedabad-Information Technology &amp; Services</v>
      </c>
      <c r="M599" s="10" t="str">
        <f ca="1">IFERROR(_xludf.ifs(AND(I599&gt;45000000,OR(D599="Delhi",D599="Banglore",D599="Pune",D599="Mumbai")),"Cat A",AND(I599&gt;4500000,OR(D599="Gurugram",D599="Surat",D599="Jaipur",D599="Hyderabad")),"Cat B"),"Cat C")</f>
        <v>Cat C</v>
      </c>
      <c r="N599" s="10" t="e">
        <f t="array" aca="1" ref="N599" ca="1">_xludf.xlookup(D599,Tier!A:A,Tier!B:B)</f>
        <v>#NAME?</v>
      </c>
      <c r="O599" s="7" t="str">
        <f>CONCATENATE(D599," -",E599)</f>
        <v>Ahmedabad -Information Technology &amp; Services</v>
      </c>
      <c r="P599" s="7" t="str">
        <f>LEFT(B599,3)</f>
        <v>201</v>
      </c>
      <c r="Q599" s="7" t="str">
        <f>IF(AND(I599&gt;4500000,OR(D599="BANGALORE",D599="PUNE",D599="MUMBAI",D599="DELHI")),"CAT A",IF(AND(I599&gt;450000,OR(D599="GURUGRAM",D599="SURAT",D599="JAIPUR",D599="HYDERABAD",)),"CAT B","CAT C"))</f>
        <v>CAT C</v>
      </c>
      <c r="R599" s="7" t="str">
        <f>_xlfn.XLOOKUP('Indian Startups'!D837,Tier!A:A,Tier!B:B)</f>
        <v>Tier 1</v>
      </c>
    </row>
    <row r="600" spans="1:18" ht="14.4" x14ac:dyDescent="0.3">
      <c r="A600" s="8" t="s">
        <v>3051</v>
      </c>
      <c r="B600" s="9">
        <v>2016</v>
      </c>
      <c r="C600" s="8" t="str">
        <f>LEFT(B600,3)</f>
        <v>201</v>
      </c>
      <c r="D600" s="8" t="s">
        <v>37</v>
      </c>
      <c r="E600" s="8" t="s">
        <v>446</v>
      </c>
      <c r="F600" s="8" t="s">
        <v>3052</v>
      </c>
      <c r="G600" s="8" t="s">
        <v>3053</v>
      </c>
      <c r="H600" s="8" t="s">
        <v>3054</v>
      </c>
      <c r="I600" s="9">
        <v>200000</v>
      </c>
      <c r="J600" s="8" t="s">
        <v>17</v>
      </c>
      <c r="K600" s="9">
        <v>9</v>
      </c>
      <c r="L600" s="10" t="str">
        <f>CONCATENATE(D600,"-",E600)</f>
        <v>Chennai-SaaS startup</v>
      </c>
      <c r="M600" s="10" t="str">
        <f ca="1">IFERROR(_xludf.ifs(AND(I600&gt;45000000,OR(D600="Delhi",D600="Banglore",D600="Pune",D600="Mumbai")),"Cat A",AND(I600&gt;4500000,OR(D600="Gurugram",D600="Surat",D600="Jaipur",D600="Hyderabad")),"Cat B"),"Cat C")</f>
        <v>Cat C</v>
      </c>
      <c r="N600" s="10" t="e">
        <f t="array" aca="1" ref="N600" ca="1">_xludf.xlookup(D600,Tier!A:A,Tier!B:B)</f>
        <v>#NAME?</v>
      </c>
      <c r="O600" s="7" t="str">
        <f>CONCATENATE(D600," -",E600)</f>
        <v>Chennai -SaaS startup</v>
      </c>
      <c r="P600" s="7" t="str">
        <f>LEFT(B600,3)</f>
        <v>201</v>
      </c>
      <c r="Q600" s="7" t="str">
        <f>IF(AND(I600&gt;4500000,OR(D600="BANGALORE",D600="PUNE",D600="MUMBAI",D600="DELHI")),"CAT A",IF(AND(I600&gt;450000,OR(D600="GURUGRAM",D600="SURAT",D600="JAIPUR",D600="HYDERABAD",)),"CAT B","CAT C"))</f>
        <v>CAT C</v>
      </c>
      <c r="R600" s="7" t="str">
        <f>_xlfn.XLOOKUP('Indian Startups'!D838,Tier!A:A,Tier!B:B)</f>
        <v>Tier 1</v>
      </c>
    </row>
    <row r="601" spans="1:18" ht="14.4" x14ac:dyDescent="0.3">
      <c r="A601" s="8" t="s">
        <v>3055</v>
      </c>
      <c r="B601" s="9">
        <v>2015</v>
      </c>
      <c r="C601" s="8" t="str">
        <f>LEFT(B601,3)</f>
        <v>201</v>
      </c>
      <c r="D601" s="8" t="s">
        <v>3056</v>
      </c>
      <c r="E601" s="8" t="s">
        <v>300</v>
      </c>
      <c r="F601" s="8" t="s">
        <v>3057</v>
      </c>
      <c r="G601" s="8" t="s">
        <v>3058</v>
      </c>
      <c r="H601" s="8" t="s">
        <v>3059</v>
      </c>
      <c r="I601" s="9">
        <v>200000</v>
      </c>
      <c r="J601" s="8"/>
      <c r="K601" s="9">
        <v>8</v>
      </c>
      <c r="L601" s="10" t="str">
        <f>CONCATENATE(D601,"-",E601)</f>
        <v>Cochin-Retail</v>
      </c>
      <c r="M601" s="10" t="str">
        <f ca="1">IFERROR(_xludf.ifs(AND(I601&gt;45000000,OR(D601="Delhi",D601="Banglore",D601="Pune",D601="Mumbai")),"Cat A",AND(I601&gt;4500000,OR(D601="Gurugram",D601="Surat",D601="Jaipur",D601="Hyderabad")),"Cat B"),"Cat C")</f>
        <v>Cat C</v>
      </c>
      <c r="N601" s="10" t="e">
        <f t="array" aca="1" ref="N601" ca="1">_xludf.xlookup(D601,Tier!A:A,Tier!B:B)</f>
        <v>#NAME?</v>
      </c>
      <c r="O601" s="7" t="str">
        <f>CONCATENATE(D601," -",E601)</f>
        <v>Cochin -Retail</v>
      </c>
      <c r="P601" s="7" t="str">
        <f>LEFT(B601,3)</f>
        <v>201</v>
      </c>
      <c r="Q601" s="7" t="str">
        <f>IF(AND(I601&gt;4500000,OR(D601="BANGALORE",D601="PUNE",D601="MUMBAI",D601="DELHI")),"CAT A",IF(AND(I601&gt;450000,OR(D601="GURUGRAM",D601="SURAT",D601="JAIPUR",D601="HYDERABAD",)),"CAT B","CAT C"))</f>
        <v>CAT C</v>
      </c>
      <c r="R601" s="7" t="str">
        <f>_xlfn.XLOOKUP('Indian Startups'!D839,Tier!A:A,Tier!B:B)</f>
        <v>Tier 1</v>
      </c>
    </row>
    <row r="602" spans="1:18" ht="14.4" x14ac:dyDescent="0.3">
      <c r="A602" s="8" t="s">
        <v>3060</v>
      </c>
      <c r="B602" s="9">
        <v>2015</v>
      </c>
      <c r="C602" s="8" t="str">
        <f>LEFT(B602,3)</f>
        <v>201</v>
      </c>
      <c r="D602" s="8" t="s">
        <v>37</v>
      </c>
      <c r="E602" s="8" t="s">
        <v>115</v>
      </c>
      <c r="F602" s="8" t="s">
        <v>3061</v>
      </c>
      <c r="G602" s="8" t="s">
        <v>3062</v>
      </c>
      <c r="H602" s="8" t="s">
        <v>3063</v>
      </c>
      <c r="I602" s="9">
        <v>200000</v>
      </c>
      <c r="J602" s="8"/>
      <c r="K602" s="9">
        <v>7</v>
      </c>
      <c r="L602" s="10" t="str">
        <f>CONCATENATE(D602,"-",E602)</f>
        <v>Chennai-EdTech</v>
      </c>
      <c r="M602" s="10" t="str">
        <f ca="1">IFERROR(_xludf.ifs(AND(I602&gt;45000000,OR(D602="Delhi",D602="Banglore",D602="Pune",D602="Mumbai")),"Cat A",AND(I602&gt;4500000,OR(D602="Gurugram",D602="Surat",D602="Jaipur",D602="Hyderabad")),"Cat B"),"Cat C")</f>
        <v>Cat C</v>
      </c>
      <c r="N602" s="10" t="e">
        <f t="array" aca="1" ref="N602" ca="1">_xludf.xlookup(D602,Tier!A:A,Tier!B:B)</f>
        <v>#NAME?</v>
      </c>
      <c r="O602" s="7" t="str">
        <f>CONCATENATE(D602," -",E602)</f>
        <v>Chennai -EdTech</v>
      </c>
      <c r="P602" s="7" t="str">
        <f>LEFT(B602,3)</f>
        <v>201</v>
      </c>
      <c r="Q602" s="7" t="str">
        <f>IF(AND(I602&gt;4500000,OR(D602="BANGALORE",D602="PUNE",D602="MUMBAI",D602="DELHI")),"CAT A",IF(AND(I602&gt;450000,OR(D602="GURUGRAM",D602="SURAT",D602="JAIPUR",D602="HYDERABAD",)),"CAT B","CAT C"))</f>
        <v>CAT C</v>
      </c>
      <c r="R602" s="7" t="str">
        <f>_xlfn.XLOOKUP('Indian Startups'!D841,Tier!A:A,Tier!B:B)</f>
        <v>Tier 2</v>
      </c>
    </row>
    <row r="603" spans="1:18" ht="14.4" x14ac:dyDescent="0.3">
      <c r="A603" s="8" t="s">
        <v>3183</v>
      </c>
      <c r="B603" s="9">
        <v>2016</v>
      </c>
      <c r="C603" s="8" t="str">
        <f>LEFT(B603,3)</f>
        <v>201</v>
      </c>
      <c r="D603" s="8" t="s">
        <v>3184</v>
      </c>
      <c r="E603" s="8" t="s">
        <v>235</v>
      </c>
      <c r="F603" s="8" t="s">
        <v>3185</v>
      </c>
      <c r="G603" s="8" t="s">
        <v>3186</v>
      </c>
      <c r="H603" s="8" t="s">
        <v>3187</v>
      </c>
      <c r="I603" s="9">
        <v>200000</v>
      </c>
      <c r="J603" s="8" t="s">
        <v>17</v>
      </c>
      <c r="K603" s="9">
        <v>9</v>
      </c>
      <c r="L603" s="10" t="str">
        <f>CONCATENATE(D603,"-",E603)</f>
        <v>The Nilgiris-Biotechnology</v>
      </c>
      <c r="M603" s="10" t="str">
        <f ca="1">IFERROR(_xludf.ifs(AND(I603&gt;45000000,OR(D603="Delhi",D603="Banglore",D603="Pune",D603="Mumbai")),"Cat A",AND(I603&gt;4500000,OR(D603="Gurugram",D603="Surat",D603="Jaipur",D603="Hyderabad")),"Cat B"),"Cat C")</f>
        <v>Cat C</v>
      </c>
      <c r="N603" s="10" t="e">
        <f t="array" aca="1" ref="N603" ca="1">_xludf.xlookup(D603,Tier!A:A,Tier!B:B)</f>
        <v>#NAME?</v>
      </c>
      <c r="O603" s="7" t="str">
        <f>CONCATENATE(D603," -",E603)</f>
        <v>The Nilgiris -Biotechnology</v>
      </c>
      <c r="P603" s="7" t="str">
        <f>LEFT(B603,3)</f>
        <v>201</v>
      </c>
      <c r="Q603" s="7" t="str">
        <f>IF(AND(I603&gt;4500000,OR(D603="BANGALORE",D603="PUNE",D603="MUMBAI",D603="DELHI")),"CAT A",IF(AND(I603&gt;450000,OR(D603="GURUGRAM",D603="SURAT",D603="JAIPUR",D603="HYDERABAD",)),"CAT B","CAT C"))</f>
        <v>CAT C</v>
      </c>
      <c r="R603" s="7" t="str">
        <f>_xlfn.XLOOKUP('Indian Startups'!D874,Tier!A:A,Tier!B:B)</f>
        <v>Tier 1</v>
      </c>
    </row>
    <row r="604" spans="1:18" ht="14.4" x14ac:dyDescent="0.3">
      <c r="A604" s="8" t="s">
        <v>3188</v>
      </c>
      <c r="B604" s="9">
        <v>2019</v>
      </c>
      <c r="C604" s="8" t="str">
        <f>LEFT(B604,3)</f>
        <v>201</v>
      </c>
      <c r="D604" s="8" t="s">
        <v>3189</v>
      </c>
      <c r="E604" s="8" t="s">
        <v>50</v>
      </c>
      <c r="F604" s="8" t="s">
        <v>3190</v>
      </c>
      <c r="G604" s="8" t="s">
        <v>3191</v>
      </c>
      <c r="H604" s="8" t="s">
        <v>359</v>
      </c>
      <c r="I604" s="9">
        <v>200000</v>
      </c>
      <c r="J604" s="8" t="s">
        <v>17</v>
      </c>
      <c r="K604" s="9">
        <v>9</v>
      </c>
      <c r="L604" s="10" t="str">
        <f>CONCATENATE(D604,"-",E604)</f>
        <v>Gandhinagar-AgriTech</v>
      </c>
      <c r="M604" s="10" t="str">
        <f ca="1">IFERROR(_xludf.ifs(AND(I604&gt;45000000,OR(D604="Delhi",D604="Banglore",D604="Pune",D604="Mumbai")),"Cat A",AND(I604&gt;4500000,OR(D604="Gurugram",D604="Surat",D604="Jaipur",D604="Hyderabad")),"Cat B"),"Cat C")</f>
        <v>Cat C</v>
      </c>
      <c r="N604" s="10" t="e">
        <f t="array" aca="1" ref="N604" ca="1">_xludf.xlookup(D604,Tier!A:A,Tier!B:B)</f>
        <v>#NAME?</v>
      </c>
      <c r="O604" s="7" t="str">
        <f>CONCATENATE(D604," -",E604)</f>
        <v>Gandhinagar -AgriTech</v>
      </c>
      <c r="P604" s="7" t="str">
        <f>LEFT(B604,3)</f>
        <v>201</v>
      </c>
      <c r="Q604" s="7" t="str">
        <f>IF(AND(I604&gt;4500000,OR(D604="BANGALORE",D604="PUNE",D604="MUMBAI",D604="DELHI")),"CAT A",IF(AND(I604&gt;450000,OR(D604="GURUGRAM",D604="SURAT",D604="JAIPUR",D604="HYDERABAD",)),"CAT B","CAT C"))</f>
        <v>CAT C</v>
      </c>
      <c r="R604" s="7" t="str">
        <f>_xlfn.XLOOKUP('Indian Startups'!D875,Tier!A:A,Tier!B:B)</f>
        <v>Tier 1</v>
      </c>
    </row>
    <row r="605" spans="1:18" ht="14.4" x14ac:dyDescent="0.3">
      <c r="A605" s="8" t="s">
        <v>3237</v>
      </c>
      <c r="B605" s="9">
        <v>2016</v>
      </c>
      <c r="C605" s="8" t="str">
        <f>LEFT(B605,3)</f>
        <v>201</v>
      </c>
      <c r="D605" s="8" t="s">
        <v>3238</v>
      </c>
      <c r="E605" s="8" t="s">
        <v>169</v>
      </c>
      <c r="F605" s="8" t="s">
        <v>3239</v>
      </c>
      <c r="G605" s="8" t="s">
        <v>3240</v>
      </c>
      <c r="H605" s="11" t="s">
        <v>435</v>
      </c>
      <c r="I605" s="9">
        <v>200000</v>
      </c>
      <c r="J605" s="8"/>
      <c r="K605" s="9">
        <v>7</v>
      </c>
      <c r="L605" s="10" t="str">
        <f>CONCATENATE(D605,"-",E605)</f>
        <v>Ambernath-Consumer Goods</v>
      </c>
      <c r="M605" s="10" t="str">
        <f ca="1">IFERROR(_xludf.ifs(AND(I605&gt;45000000,OR(D605="Delhi",D605="Banglore",D605="Pune",D605="Mumbai")),"Cat A",AND(I605&gt;4500000,OR(D605="Gurugram",D605="Surat",D605="Jaipur",D605="Hyderabad")),"Cat B"),"Cat C")</f>
        <v>Cat C</v>
      </c>
      <c r="N605" s="10" t="e">
        <f t="array" aca="1" ref="N605" ca="1">_xludf.xlookup(D605,Tier!A:A,Tier!B:B)</f>
        <v>#NAME?</v>
      </c>
      <c r="O605" s="7" t="str">
        <f>CONCATENATE(D605," -",E605)</f>
        <v>Ambernath -Consumer Goods</v>
      </c>
      <c r="P605" s="7" t="str">
        <f>LEFT(B605,3)</f>
        <v>201</v>
      </c>
      <c r="Q605" s="7" t="str">
        <f>IF(AND(I605&gt;4500000,OR(D605="BANGALORE",D605="PUNE",D605="MUMBAI",D605="DELHI")),"CAT A",IF(AND(I605&gt;450000,OR(D605="GURUGRAM",D605="SURAT",D605="JAIPUR",D605="HYDERABAD",)),"CAT B","CAT C"))</f>
        <v>CAT C</v>
      </c>
      <c r="R605" s="7" t="str">
        <f>_xlfn.XLOOKUP('Indian Startups'!D888,Tier!A:A,Tier!B:B)</f>
        <v>Tier 1</v>
      </c>
    </row>
    <row r="606" spans="1:18" ht="14.4" x14ac:dyDescent="0.3">
      <c r="A606" s="8" t="s">
        <v>3064</v>
      </c>
      <c r="B606" s="9">
        <v>2019</v>
      </c>
      <c r="C606" s="8" t="str">
        <f>LEFT(B606,3)</f>
        <v>201</v>
      </c>
      <c r="D606" s="8" t="s">
        <v>37</v>
      </c>
      <c r="E606" s="8" t="s">
        <v>122</v>
      </c>
      <c r="F606" s="8" t="s">
        <v>3065</v>
      </c>
      <c r="G606" s="8" t="s">
        <v>3066</v>
      </c>
      <c r="H606" s="8" t="s">
        <v>3067</v>
      </c>
      <c r="I606" s="9">
        <v>100000</v>
      </c>
      <c r="J606" s="8"/>
      <c r="K606" s="9">
        <v>8</v>
      </c>
      <c r="L606" s="10" t="str">
        <f>CONCATENATE(D606,"-",E606)</f>
        <v>Chennai-Drone</v>
      </c>
      <c r="M606" s="10" t="str">
        <f ca="1">IFERROR(_xludf.ifs(AND(I606&gt;45000000,OR(D606="Delhi",D606="Banglore",D606="Pune",D606="Mumbai")),"Cat A",AND(I606&gt;4500000,OR(D606="Gurugram",D606="Surat",D606="Jaipur",D606="Hyderabad")),"Cat B"),"Cat C")</f>
        <v>Cat C</v>
      </c>
      <c r="N606" s="10" t="e">
        <f t="array" aca="1" ref="N606" ca="1">_xludf.xlookup(D606,Tier!A:A,Tier!B:B)</f>
        <v>#NAME?</v>
      </c>
      <c r="O606" s="7" t="str">
        <f>CONCATENATE(D606," -",E606)</f>
        <v>Chennai -Drone</v>
      </c>
      <c r="P606" s="7" t="str">
        <f>LEFT(B606,3)</f>
        <v>201</v>
      </c>
      <c r="Q606" s="7" t="str">
        <f>IF(AND(I606&gt;4500000,OR(D606="BANGALORE",D606="PUNE",D606="MUMBAI",D606="DELHI")),"CAT A",IF(AND(I606&gt;450000,OR(D606="GURUGRAM",D606="SURAT",D606="JAIPUR",D606="HYDERABAD",)),"CAT B","CAT C"))</f>
        <v>CAT C</v>
      </c>
      <c r="R606" s="7" t="str">
        <f>_xlfn.XLOOKUP('Indian Startups'!D843,Tier!A:A,Tier!B:B)</f>
        <v>Tier 1</v>
      </c>
    </row>
    <row r="607" spans="1:18" ht="14.4" x14ac:dyDescent="0.3">
      <c r="A607" s="8" t="s">
        <v>3068</v>
      </c>
      <c r="B607" s="9">
        <v>2016</v>
      </c>
      <c r="C607" s="8" t="str">
        <f>LEFT(B607,3)</f>
        <v>201</v>
      </c>
      <c r="D607" s="8" t="s">
        <v>44</v>
      </c>
      <c r="E607" s="8" t="s">
        <v>416</v>
      </c>
      <c r="F607" s="8" t="s">
        <v>3069</v>
      </c>
      <c r="G607" s="8" t="s">
        <v>3070</v>
      </c>
      <c r="H607" s="8" t="s">
        <v>2441</v>
      </c>
      <c r="I607" s="9">
        <v>100000</v>
      </c>
      <c r="J607" s="8" t="s">
        <v>17</v>
      </c>
      <c r="K607" s="9">
        <v>6</v>
      </c>
      <c r="L607" s="10" t="str">
        <f>CONCATENATE(D607,"-",E607)</f>
        <v>Gurugram-Fashion</v>
      </c>
      <c r="M607" s="10" t="str">
        <f ca="1">IFERROR(_xludf.ifs(AND(I607&gt;45000000,OR(D607="Delhi",D607="Banglore",D607="Pune",D607="Mumbai")),"Cat A",AND(I607&gt;4500000,OR(D607="Gurugram",D607="Surat",D607="Jaipur",D607="Hyderabad")),"Cat B"),"Cat C")</f>
        <v>Cat C</v>
      </c>
      <c r="N607" s="10" t="e">
        <f t="array" aca="1" ref="N607" ca="1">_xludf.xlookup(D607,Tier!A:A,Tier!B:B)</f>
        <v>#NAME?</v>
      </c>
      <c r="O607" s="7" t="str">
        <f>CONCATENATE(D607," -",E607)</f>
        <v>Gurugram -Fashion</v>
      </c>
      <c r="P607" s="7" t="str">
        <f>LEFT(B607,3)</f>
        <v>201</v>
      </c>
      <c r="Q607" s="7" t="str">
        <f>IF(AND(I607&gt;4500000,OR(D607="BANGALORE",D607="PUNE",D607="MUMBAI",D607="DELHI")),"CAT A",IF(AND(I607&gt;450000,OR(D607="GURUGRAM",D607="SURAT",D607="JAIPUR",D607="HYDERABAD",)),"CAT B","CAT C"))</f>
        <v>CAT C</v>
      </c>
      <c r="R607" s="7" t="str">
        <f>_xlfn.XLOOKUP('Indian Startups'!D844,Tier!A:A,Tier!B:B)</f>
        <v>Tier 1</v>
      </c>
    </row>
    <row r="608" spans="1:18" ht="14.4" x14ac:dyDescent="0.3">
      <c r="A608" s="8" t="s">
        <v>3192</v>
      </c>
      <c r="B608" s="9">
        <v>2019</v>
      </c>
      <c r="C608" s="8" t="str">
        <f>LEFT(B608,3)</f>
        <v>201</v>
      </c>
      <c r="D608" s="8" t="s">
        <v>3193</v>
      </c>
      <c r="E608" s="8" t="s">
        <v>659</v>
      </c>
      <c r="F608" s="8" t="s">
        <v>3194</v>
      </c>
      <c r="G608" s="8" t="s">
        <v>3195</v>
      </c>
      <c r="H608" s="8"/>
      <c r="I608" s="9">
        <v>100000</v>
      </c>
      <c r="J608" s="8" t="s">
        <v>17</v>
      </c>
      <c r="K608" s="9">
        <v>6</v>
      </c>
      <c r="L608" s="10" t="str">
        <f>CONCATENATE(D608,"-",E608)</f>
        <v>Panchkula-IT startup</v>
      </c>
      <c r="M608" s="10" t="str">
        <f ca="1">IFERROR(_xludf.ifs(AND(I608&gt;45000000,OR(D608="Delhi",D608="Banglore",D608="Pune",D608="Mumbai")),"Cat A",AND(I608&gt;4500000,OR(D608="Gurugram",D608="Surat",D608="Jaipur",D608="Hyderabad")),"Cat B"),"Cat C")</f>
        <v>Cat C</v>
      </c>
      <c r="N608" s="10" t="e">
        <f t="array" aca="1" ref="N608" ca="1">_xludf.xlookup(D608,Tier!A:A,Tier!B:B)</f>
        <v>#NAME?</v>
      </c>
      <c r="O608" s="7" t="str">
        <f>CONCATENATE(D608," -",E608)</f>
        <v>Panchkula -IT startup</v>
      </c>
      <c r="P608" s="7" t="str">
        <f>LEFT(B608,3)</f>
        <v>201</v>
      </c>
      <c r="Q608" s="7" t="str">
        <f>IF(AND(I608&gt;4500000,OR(D608="BANGALORE",D608="PUNE",D608="MUMBAI",D608="DELHI")),"CAT A",IF(AND(I608&gt;450000,OR(D608="GURUGRAM",D608="SURAT",D608="JAIPUR",D608="HYDERABAD",)),"CAT B","CAT C"))</f>
        <v>CAT C</v>
      </c>
      <c r="R608" s="7" t="str">
        <f>_xlfn.XLOOKUP('Indian Startups'!D876,Tier!A:A,Tier!B:B)</f>
        <v>Tier 1</v>
      </c>
    </row>
    <row r="609" spans="1:18" ht="14.4" x14ac:dyDescent="0.3">
      <c r="A609" s="11" t="s">
        <v>2522</v>
      </c>
      <c r="B609" s="9">
        <v>2017</v>
      </c>
      <c r="C609" s="8" t="str">
        <f>LEFT(B609,3)</f>
        <v>201</v>
      </c>
      <c r="D609" s="8" t="s">
        <v>2523</v>
      </c>
      <c r="E609" s="8" t="s">
        <v>1815</v>
      </c>
      <c r="F609" s="8" t="s">
        <v>2524</v>
      </c>
      <c r="G609" s="8" t="s">
        <v>2525</v>
      </c>
      <c r="H609" s="8" t="s">
        <v>2526</v>
      </c>
      <c r="I609" s="8" t="s">
        <v>97</v>
      </c>
      <c r="J609" s="8"/>
      <c r="K609" s="9">
        <v>10</v>
      </c>
      <c r="L609" s="10" t="str">
        <f>CONCATENATE(D609,"-",E609)</f>
        <v>Kanpur-Renewables &amp; Environment</v>
      </c>
      <c r="M609" s="10" t="str">
        <f ca="1">IFERROR(_xludf.ifs(AND(I609&gt;45000000,OR(D609="Delhi",D609="Banglore",D609="Pune",D609="Mumbai")),"Cat A",AND(I609&gt;4500000,OR(D609="Gurugram",D609="Surat",D609="Jaipur",D609="Hyderabad")),"Cat B"),"Cat C")</f>
        <v>Cat C</v>
      </c>
      <c r="N609" s="10" t="e">
        <f t="array" aca="1" ref="N609" ca="1">_xludf.xlookup(D609,Tier!A:A,Tier!B:B)</f>
        <v>#NAME?</v>
      </c>
      <c r="O609" s="7" t="str">
        <f>CONCATENATE(D609," -",E609)</f>
        <v>Kanpur -Renewables &amp; Environment</v>
      </c>
      <c r="P609" s="7" t="str">
        <f>LEFT(B609,3)</f>
        <v>201</v>
      </c>
      <c r="Q609" s="7" t="str">
        <f>IF(AND(I609&gt;4500000,OR(D609="BANGALORE",D609="PUNE",D609="MUMBAI",D609="DELHI")),"CAT A",IF(AND(I609&gt;450000,OR(D609="GURUGRAM",D609="SURAT",D609="JAIPUR",D609="HYDERABAD",)),"CAT B","CAT C"))</f>
        <v>CAT C</v>
      </c>
      <c r="R609" s="7" t="str">
        <f>_xlfn.XLOOKUP('Indian Startups'!D679,Tier!A:A,Tier!B:B)</f>
        <v>Tier 1</v>
      </c>
    </row>
    <row r="610" spans="1:18" ht="14.4" x14ac:dyDescent="0.3">
      <c r="A610" s="8" t="s">
        <v>2527</v>
      </c>
      <c r="B610" s="9">
        <v>2018</v>
      </c>
      <c r="C610" s="8" t="str">
        <f>LEFT(B610,3)</f>
        <v>201</v>
      </c>
      <c r="D610" s="8" t="s">
        <v>44</v>
      </c>
      <c r="E610" s="8" t="s">
        <v>226</v>
      </c>
      <c r="F610" s="8" t="s">
        <v>2528</v>
      </c>
      <c r="G610" s="8" t="s">
        <v>2529</v>
      </c>
      <c r="H610" s="8" t="s">
        <v>2530</v>
      </c>
      <c r="I610" s="8" t="s">
        <v>97</v>
      </c>
      <c r="J610" s="8"/>
      <c r="K610" s="9">
        <v>9</v>
      </c>
      <c r="L610" s="10" t="str">
        <f>CONCATENATE(D610,"-",E610)</f>
        <v>Gurugram-Automotive</v>
      </c>
      <c r="M610" s="10" t="str">
        <f ca="1">IFERROR(_xludf.ifs(AND(I610&gt;45000000,OR(D610="Delhi",D610="Banglore",D610="Pune",D610="Mumbai")),"Cat A",AND(I610&gt;4500000,OR(D610="Gurugram",D610="Surat",D610="Jaipur",D610="Hyderabad")),"Cat B"),"Cat C")</f>
        <v>Cat C</v>
      </c>
      <c r="N610" s="10" t="e">
        <f t="array" aca="1" ref="N610" ca="1">_xludf.xlookup(D610,Tier!A:A,Tier!B:B)</f>
        <v>#NAME?</v>
      </c>
      <c r="O610" s="7" t="str">
        <f>CONCATENATE(D610," -",E610)</f>
        <v>Gurugram -Automotive</v>
      </c>
      <c r="P610" s="7" t="str">
        <f>LEFT(B610,3)</f>
        <v>201</v>
      </c>
      <c r="Q610" s="7" t="str">
        <f>IF(AND(I610&gt;4500000,OR(D610="BANGALORE",D610="PUNE",D610="MUMBAI",D610="DELHI")),"CAT A",IF(AND(I610&gt;450000,OR(D610="GURUGRAM",D610="SURAT",D610="JAIPUR",D610="HYDERABAD",)),"CAT B","CAT C"))</f>
        <v>CAT B</v>
      </c>
      <c r="R610" s="7" t="str">
        <f>_xlfn.XLOOKUP('Indian Startups'!D680,Tier!A:A,Tier!B:B)</f>
        <v>Tier 1</v>
      </c>
    </row>
    <row r="611" spans="1:18" ht="14.4" x14ac:dyDescent="0.3">
      <c r="A611" s="8" t="s">
        <v>2531</v>
      </c>
      <c r="B611" s="9">
        <v>2016</v>
      </c>
      <c r="C611" s="8" t="str">
        <f>LEFT(B611,3)</f>
        <v>201</v>
      </c>
      <c r="D611" s="8" t="s">
        <v>2532</v>
      </c>
      <c r="E611" s="8" t="s">
        <v>305</v>
      </c>
      <c r="F611" s="8" t="s">
        <v>2533</v>
      </c>
      <c r="G611" s="8" t="s">
        <v>2534</v>
      </c>
      <c r="H611" s="8" t="s">
        <v>2535</v>
      </c>
      <c r="I611" s="8" t="s">
        <v>97</v>
      </c>
      <c r="J611" s="8" t="s">
        <v>260</v>
      </c>
      <c r="K611" s="9">
        <v>9</v>
      </c>
      <c r="L611" s="10" t="str">
        <f>CONCATENATE(D611,"-",E611)</f>
        <v>Guwahati-Arts &amp; Crafts</v>
      </c>
      <c r="M611" s="10" t="str">
        <f ca="1">IFERROR(_xludf.ifs(AND(I611&gt;45000000,OR(D611="Delhi",D611="Banglore",D611="Pune",D611="Mumbai")),"Cat A",AND(I611&gt;4500000,OR(D611="Gurugram",D611="Surat",D611="Jaipur",D611="Hyderabad")),"Cat B"),"Cat C")</f>
        <v>Cat C</v>
      </c>
      <c r="N611" s="10" t="e">
        <f t="array" aca="1" ref="N611" ca="1">_xludf.xlookup(D611,Tier!A:A,Tier!B:B)</f>
        <v>#NAME?</v>
      </c>
      <c r="O611" s="7" t="str">
        <f>CONCATENATE(D611," -",E611)</f>
        <v>Guwahati -Arts &amp; Crafts</v>
      </c>
      <c r="P611" s="7" t="str">
        <f>LEFT(B611,3)</f>
        <v>201</v>
      </c>
      <c r="Q611" s="7" t="str">
        <f>IF(AND(I611&gt;4500000,OR(D611="BANGALORE",D611="PUNE",D611="MUMBAI",D611="DELHI")),"CAT A",IF(AND(I611&gt;450000,OR(D611="GURUGRAM",D611="SURAT",D611="JAIPUR",D611="HYDERABAD",)),"CAT B","CAT C"))</f>
        <v>CAT C</v>
      </c>
      <c r="R611" s="7" t="str">
        <f>_xlfn.XLOOKUP('Indian Startups'!D681,Tier!A:A,Tier!B:B)</f>
        <v>Tier 1</v>
      </c>
    </row>
    <row r="612" spans="1:18" ht="14.4" x14ac:dyDescent="0.3">
      <c r="A612" s="8" t="s">
        <v>2536</v>
      </c>
      <c r="B612" s="9">
        <v>2017</v>
      </c>
      <c r="C612" s="8" t="str">
        <f>LEFT(B612,3)</f>
        <v>201</v>
      </c>
      <c r="D612" s="8" t="s">
        <v>44</v>
      </c>
      <c r="E612" s="8" t="s">
        <v>2537</v>
      </c>
      <c r="F612" s="8" t="s">
        <v>2538</v>
      </c>
      <c r="G612" s="8" t="s">
        <v>2539</v>
      </c>
      <c r="H612" s="8" t="s">
        <v>2540</v>
      </c>
      <c r="I612" s="8" t="s">
        <v>97</v>
      </c>
      <c r="J612" s="8"/>
      <c r="K612" s="9">
        <v>9</v>
      </c>
      <c r="L612" s="10" t="str">
        <f>CONCATENATE(D612,"-",E612)</f>
        <v>Gurugram-sports</v>
      </c>
      <c r="M612" s="10" t="str">
        <f ca="1">IFERROR(_xludf.ifs(AND(I612&gt;45000000,OR(D612="Delhi",D612="Banglore",D612="Pune",D612="Mumbai")),"Cat A",AND(I612&gt;4500000,OR(D612="Gurugram",D612="Surat",D612="Jaipur",D612="Hyderabad")),"Cat B"),"Cat C")</f>
        <v>Cat C</v>
      </c>
      <c r="N612" s="10" t="e">
        <f t="array" aca="1" ref="N612" ca="1">_xludf.xlookup(D612,Tier!A:A,Tier!B:B)</f>
        <v>#NAME?</v>
      </c>
      <c r="O612" s="7" t="str">
        <f>CONCATENATE(D612," -",E612)</f>
        <v>Gurugram -sports</v>
      </c>
      <c r="P612" s="7" t="str">
        <f>LEFT(B612,3)</f>
        <v>201</v>
      </c>
      <c r="Q612" s="7" t="str">
        <f>IF(AND(I612&gt;4500000,OR(D612="BANGALORE",D612="PUNE",D612="MUMBAI",D612="DELHI")),"CAT A",IF(AND(I612&gt;450000,OR(D612="GURUGRAM",D612="SURAT",D612="JAIPUR",D612="HYDERABAD",)),"CAT B","CAT C"))</f>
        <v>CAT B</v>
      </c>
      <c r="R612" s="7" t="str">
        <f>_xlfn.XLOOKUP('Indian Startups'!D682,Tier!A:A,Tier!B:B)</f>
        <v>Tier 1</v>
      </c>
    </row>
    <row r="613" spans="1:18" ht="14.4" x14ac:dyDescent="0.3">
      <c r="A613" s="8" t="s">
        <v>2541</v>
      </c>
      <c r="B613" s="9">
        <v>2015</v>
      </c>
      <c r="C613" s="8" t="str">
        <f>LEFT(B613,3)</f>
        <v>201</v>
      </c>
      <c r="D613" s="8" t="s">
        <v>44</v>
      </c>
      <c r="E613" s="8" t="s">
        <v>115</v>
      </c>
      <c r="F613" s="8" t="s">
        <v>2542</v>
      </c>
      <c r="G613" s="8" t="s">
        <v>2543</v>
      </c>
      <c r="H613" s="8" t="s">
        <v>2544</v>
      </c>
      <c r="I613" s="8" t="s">
        <v>97</v>
      </c>
      <c r="J613" s="8" t="s">
        <v>17</v>
      </c>
      <c r="K613" s="9">
        <v>9</v>
      </c>
      <c r="L613" s="10" t="str">
        <f>CONCATENATE(D613,"-",E613)</f>
        <v>Gurugram-EdTech</v>
      </c>
      <c r="M613" s="10" t="str">
        <f ca="1">IFERROR(_xludf.ifs(AND(I613&gt;45000000,OR(D613="Delhi",D613="Banglore",D613="Pune",D613="Mumbai")),"Cat A",AND(I613&gt;4500000,OR(D613="Gurugram",D613="Surat",D613="Jaipur",D613="Hyderabad")),"Cat B"),"Cat C")</f>
        <v>Cat C</v>
      </c>
      <c r="N613" s="10" t="e">
        <f t="array" aca="1" ref="N613" ca="1">_xludf.xlookup(D613,Tier!A:A,Tier!B:B)</f>
        <v>#NAME?</v>
      </c>
      <c r="O613" s="7" t="str">
        <f>CONCATENATE(D613," -",E613)</f>
        <v>Gurugram -EdTech</v>
      </c>
      <c r="P613" s="7" t="str">
        <f>LEFT(B613,3)</f>
        <v>201</v>
      </c>
      <c r="Q613" s="7" t="str">
        <f>IF(AND(I613&gt;4500000,OR(D613="BANGALORE",D613="PUNE",D613="MUMBAI",D613="DELHI")),"CAT A",IF(AND(I613&gt;450000,OR(D613="GURUGRAM",D613="SURAT",D613="JAIPUR",D613="HYDERABAD",)),"CAT B","CAT C"))</f>
        <v>CAT B</v>
      </c>
      <c r="R613" s="7" t="str">
        <f>_xlfn.XLOOKUP('Indian Startups'!D683,Tier!A:A,Tier!B:B)</f>
        <v>Tier 1</v>
      </c>
    </row>
    <row r="614" spans="1:18" ht="14.4" x14ac:dyDescent="0.3">
      <c r="A614" s="8" t="s">
        <v>2545</v>
      </c>
      <c r="B614" s="9">
        <v>2018</v>
      </c>
      <c r="C614" s="8" t="str">
        <f>LEFT(B614,3)</f>
        <v>201</v>
      </c>
      <c r="D614" s="8" t="s">
        <v>44</v>
      </c>
      <c r="E614" s="8" t="s">
        <v>78</v>
      </c>
      <c r="F614" s="8" t="s">
        <v>2546</v>
      </c>
      <c r="G614" s="8" t="s">
        <v>2547</v>
      </c>
      <c r="H614" s="8" t="s">
        <v>2548</v>
      </c>
      <c r="I614" s="8" t="s">
        <v>97</v>
      </c>
      <c r="J614" s="8" t="s">
        <v>17</v>
      </c>
      <c r="K614" s="9">
        <v>8</v>
      </c>
      <c r="L614" s="10" t="str">
        <f>CONCATENATE(D614,"-",E614)</f>
        <v>Gurugram-Information Technology</v>
      </c>
      <c r="M614" s="10" t="str">
        <f ca="1">IFERROR(_xludf.ifs(AND(I614&gt;45000000,OR(D614="Delhi",D614="Banglore",D614="Pune",D614="Mumbai")),"Cat A",AND(I614&gt;4500000,OR(D614="Gurugram",D614="Surat",D614="Jaipur",D614="Hyderabad")),"Cat B"),"Cat C")</f>
        <v>Cat C</v>
      </c>
      <c r="N614" s="10" t="e">
        <f t="array" aca="1" ref="N614" ca="1">_xludf.xlookup(D614,Tier!A:A,Tier!B:B)</f>
        <v>#NAME?</v>
      </c>
      <c r="O614" s="7" t="str">
        <f>CONCATENATE(D614," -",E614)</f>
        <v>Gurugram -Information Technology</v>
      </c>
      <c r="P614" s="7" t="str">
        <f>LEFT(B614,3)</f>
        <v>201</v>
      </c>
      <c r="Q614" s="7" t="str">
        <f>IF(AND(I614&gt;4500000,OR(D614="BANGALORE",D614="PUNE",D614="MUMBAI",D614="DELHI")),"CAT A",IF(AND(I614&gt;450000,OR(D614="GURUGRAM",D614="SURAT",D614="JAIPUR",D614="HYDERABAD",)),"CAT B","CAT C"))</f>
        <v>CAT B</v>
      </c>
      <c r="R614" s="7" t="str">
        <f>_xlfn.XLOOKUP('Indian Startups'!D684,Tier!A:A,Tier!B:B)</f>
        <v>Tier 1</v>
      </c>
    </row>
    <row r="615" spans="1:18" ht="14.4" x14ac:dyDescent="0.3">
      <c r="A615" s="8" t="s">
        <v>2549</v>
      </c>
      <c r="B615" s="9">
        <v>2015</v>
      </c>
      <c r="C615" s="8" t="str">
        <f>LEFT(B615,3)</f>
        <v>201</v>
      </c>
      <c r="D615" s="8" t="s">
        <v>37</v>
      </c>
      <c r="E615" s="8" t="s">
        <v>1670</v>
      </c>
      <c r="F615" s="8" t="s">
        <v>2550</v>
      </c>
      <c r="G615" s="8" t="s">
        <v>2551</v>
      </c>
      <c r="H615" s="8" t="s">
        <v>2552</v>
      </c>
      <c r="I615" s="8" t="s">
        <v>368</v>
      </c>
      <c r="J615" s="8" t="s">
        <v>260</v>
      </c>
      <c r="K615" s="9">
        <v>8</v>
      </c>
      <c r="L615" s="10" t="str">
        <f>CONCATENATE(D615,"-",E615)</f>
        <v>Chennai-Industrial Automation</v>
      </c>
      <c r="M615" s="10" t="str">
        <f ca="1">IFERROR(_xludf.ifs(AND(I615&gt;45000000,OR(D615="Delhi",D615="Banglore",D615="Pune",D615="Mumbai")),"Cat A",AND(I615&gt;4500000,OR(D615="Gurugram",D615="Surat",D615="Jaipur",D615="Hyderabad")),"Cat B"),"Cat C")</f>
        <v>Cat C</v>
      </c>
      <c r="N615" s="10" t="e">
        <f t="array" aca="1" ref="N615" ca="1">_xludf.xlookup(D615,Tier!A:A,Tier!B:B)</f>
        <v>#NAME?</v>
      </c>
      <c r="O615" s="7" t="str">
        <f>CONCATENATE(D615," -",E615)</f>
        <v>Chennai -Industrial Automation</v>
      </c>
      <c r="P615" s="7" t="str">
        <f>LEFT(B615,3)</f>
        <v>201</v>
      </c>
      <c r="Q615" s="7" t="str">
        <f>IF(AND(I615&gt;4500000,OR(D615="BANGALORE",D615="PUNE",D615="MUMBAI",D615="DELHI")),"CAT A",IF(AND(I615&gt;450000,OR(D615="GURUGRAM",D615="SURAT",D615="JAIPUR",D615="HYDERABAD",)),"CAT B","CAT C"))</f>
        <v>CAT C</v>
      </c>
      <c r="R615" s="7" t="str">
        <f>_xlfn.XLOOKUP('Indian Startups'!D685,Tier!A:A,Tier!B:B)</f>
        <v>Tier 1</v>
      </c>
    </row>
    <row r="616" spans="1:18" ht="14.4" x14ac:dyDescent="0.3">
      <c r="A616" s="8" t="s">
        <v>2553</v>
      </c>
      <c r="B616" s="9">
        <v>2017</v>
      </c>
      <c r="C616" s="8" t="str">
        <f>LEFT(B616,3)</f>
        <v>201</v>
      </c>
      <c r="D616" s="8" t="s">
        <v>2554</v>
      </c>
      <c r="E616" s="8" t="s">
        <v>93</v>
      </c>
      <c r="F616" s="8" t="s">
        <v>2555</v>
      </c>
      <c r="G616" s="8" t="s">
        <v>2556</v>
      </c>
      <c r="H616" s="8" t="s">
        <v>453</v>
      </c>
      <c r="I616" s="8" t="s">
        <v>97</v>
      </c>
      <c r="J616" s="8" t="s">
        <v>260</v>
      </c>
      <c r="K616" s="9">
        <v>7</v>
      </c>
      <c r="L616" s="10" t="str">
        <f>CONCATENATE(D616,"-",E616)</f>
        <v>Lucknow-Food &amp; Beverages</v>
      </c>
      <c r="M616" s="10" t="str">
        <f ca="1">IFERROR(_xludf.ifs(AND(I616&gt;45000000,OR(D616="Delhi",D616="Banglore",D616="Pune",D616="Mumbai")),"Cat A",AND(I616&gt;4500000,OR(D616="Gurugram",D616="Surat",D616="Jaipur",D616="Hyderabad")),"Cat B"),"Cat C")</f>
        <v>Cat C</v>
      </c>
      <c r="N616" s="10" t="e">
        <f t="array" aca="1" ref="N616" ca="1">_xludf.xlookup(D616,Tier!A:A,Tier!B:B)</f>
        <v>#NAME?</v>
      </c>
      <c r="O616" s="7" t="str">
        <f>CONCATENATE(D616," -",E616)</f>
        <v>Lucknow -Food &amp; Beverages</v>
      </c>
      <c r="P616" s="7" t="str">
        <f>LEFT(B616,3)</f>
        <v>201</v>
      </c>
      <c r="Q616" s="7" t="str">
        <f>IF(AND(I616&gt;4500000,OR(D616="BANGALORE",D616="PUNE",D616="MUMBAI",D616="DELHI")),"CAT A",IF(AND(I616&gt;450000,OR(D616="GURUGRAM",D616="SURAT",D616="JAIPUR",D616="HYDERABAD",)),"CAT B","CAT C"))</f>
        <v>CAT C</v>
      </c>
      <c r="R616" s="7" t="str">
        <f>_xlfn.XLOOKUP('Indian Startups'!D686,Tier!A:A,Tier!B:B)</f>
        <v>Tier 1</v>
      </c>
    </row>
    <row r="617" spans="1:18" ht="14.4" x14ac:dyDescent="0.3">
      <c r="A617" s="8" t="s">
        <v>2557</v>
      </c>
      <c r="B617" s="9">
        <v>2019</v>
      </c>
      <c r="C617" s="8" t="str">
        <f>LEFT(B617,3)</f>
        <v>201</v>
      </c>
      <c r="D617" s="8" t="s">
        <v>44</v>
      </c>
      <c r="E617" s="8" t="s">
        <v>74</v>
      </c>
      <c r="F617" s="8" t="s">
        <v>2558</v>
      </c>
      <c r="G617" s="8" t="s">
        <v>2559</v>
      </c>
      <c r="H617" s="8" t="s">
        <v>2560</v>
      </c>
      <c r="I617" s="8" t="s">
        <v>97</v>
      </c>
      <c r="J617" s="8" t="s">
        <v>17</v>
      </c>
      <c r="K617" s="9">
        <v>7</v>
      </c>
      <c r="L617" s="10" t="str">
        <f>CONCATENATE(D617,"-",E617)</f>
        <v>Gurugram-Healthcare</v>
      </c>
      <c r="M617" s="10" t="str">
        <f ca="1">IFERROR(_xludf.ifs(AND(I617&gt;45000000,OR(D617="Delhi",D617="Banglore",D617="Pune",D617="Mumbai")),"Cat A",AND(I617&gt;4500000,OR(D617="Gurugram",D617="Surat",D617="Jaipur",D617="Hyderabad")),"Cat B"),"Cat C")</f>
        <v>Cat C</v>
      </c>
      <c r="N617" s="10" t="e">
        <f t="array" aca="1" ref="N617" ca="1">_xludf.xlookup(D617,Tier!A:A,Tier!B:B)</f>
        <v>#NAME?</v>
      </c>
      <c r="O617" s="7" t="str">
        <f>CONCATENATE(D617," -",E617)</f>
        <v>Gurugram -Healthcare</v>
      </c>
      <c r="P617" s="7" t="str">
        <f>LEFT(B617,3)</f>
        <v>201</v>
      </c>
      <c r="Q617" s="7" t="str">
        <f>IF(AND(I617&gt;4500000,OR(D617="BANGALORE",D617="PUNE",D617="MUMBAI",D617="DELHI")),"CAT A",IF(AND(I617&gt;450000,OR(D617="GURUGRAM",D617="SURAT",D617="JAIPUR",D617="HYDERABAD",)),"CAT B","CAT C"))</f>
        <v>CAT B</v>
      </c>
      <c r="R617" s="7" t="str">
        <f>_xlfn.XLOOKUP('Indian Startups'!D687,Tier!A:A,Tier!B:B)</f>
        <v>Tier 1</v>
      </c>
    </row>
    <row r="618" spans="1:18" ht="14.4" x14ac:dyDescent="0.3">
      <c r="A618" s="8" t="s">
        <v>2561</v>
      </c>
      <c r="B618" s="9">
        <v>2016</v>
      </c>
      <c r="C618" s="8" t="str">
        <f>LEFT(B618,3)</f>
        <v>201</v>
      </c>
      <c r="D618" s="8" t="s">
        <v>44</v>
      </c>
      <c r="E618" s="8" t="s">
        <v>2562</v>
      </c>
      <c r="F618" s="8" t="s">
        <v>2563</v>
      </c>
      <c r="G618" s="8" t="s">
        <v>2564</v>
      </c>
      <c r="H618" s="8" t="s">
        <v>2565</v>
      </c>
      <c r="I618" s="8" t="s">
        <v>97</v>
      </c>
      <c r="J618" s="8" t="s">
        <v>260</v>
      </c>
      <c r="K618" s="9">
        <v>7</v>
      </c>
      <c r="L618" s="10" t="str">
        <f>CONCATENATE(D618,"-",E618)</f>
        <v>Gurugram-IT company</v>
      </c>
      <c r="M618" s="10" t="str">
        <f ca="1">IFERROR(_xludf.ifs(AND(I618&gt;45000000,OR(D618="Delhi",D618="Banglore",D618="Pune",D618="Mumbai")),"Cat A",AND(I618&gt;4500000,OR(D618="Gurugram",D618="Surat",D618="Jaipur",D618="Hyderabad")),"Cat B"),"Cat C")</f>
        <v>Cat C</v>
      </c>
      <c r="N618" s="10" t="e">
        <f t="array" aca="1" ref="N618" ca="1">_xludf.xlookup(D618,Tier!A:A,Tier!B:B)</f>
        <v>#NAME?</v>
      </c>
      <c r="O618" s="7" t="str">
        <f>CONCATENATE(D618," -",E618)</f>
        <v>Gurugram -IT company</v>
      </c>
      <c r="P618" s="7" t="str">
        <f>LEFT(B618,3)</f>
        <v>201</v>
      </c>
      <c r="Q618" s="7" t="str">
        <f>IF(AND(I618&gt;4500000,OR(D618="BANGALORE",D618="PUNE",D618="MUMBAI",D618="DELHI")),"CAT A",IF(AND(I618&gt;450000,OR(D618="GURUGRAM",D618="SURAT",D618="JAIPUR",D618="HYDERABAD",)),"CAT B","CAT C"))</f>
        <v>CAT B</v>
      </c>
      <c r="R618" s="7" t="str">
        <f>_xlfn.XLOOKUP('Indian Startups'!D688,Tier!A:A,Tier!B:B)</f>
        <v>Tier 1</v>
      </c>
    </row>
    <row r="619" spans="1:18" ht="14.4" x14ac:dyDescent="0.3">
      <c r="A619" s="8" t="s">
        <v>2566</v>
      </c>
      <c r="B619" s="9">
        <v>2019</v>
      </c>
      <c r="C619" s="8" t="str">
        <f>LEFT(B619,3)</f>
        <v>201</v>
      </c>
      <c r="D619" s="8" t="s">
        <v>44</v>
      </c>
      <c r="E619" s="8" t="s">
        <v>411</v>
      </c>
      <c r="F619" s="8" t="s">
        <v>2567</v>
      </c>
      <c r="G619" s="8" t="s">
        <v>2568</v>
      </c>
      <c r="H619" s="8" t="s">
        <v>2569</v>
      </c>
      <c r="I619" s="8" t="s">
        <v>97</v>
      </c>
      <c r="J619" s="8" t="s">
        <v>17</v>
      </c>
      <c r="K619" s="9">
        <v>6</v>
      </c>
      <c r="L619" s="10" t="str">
        <f>CONCATENATE(D619,"-",E619)</f>
        <v>Gurugram-HealthCare</v>
      </c>
      <c r="M619" s="10" t="str">
        <f ca="1">IFERROR(_xludf.ifs(AND(I619&gt;45000000,OR(D619="Delhi",D619="Banglore",D619="Pune",D619="Mumbai")),"Cat A",AND(I619&gt;4500000,OR(D619="Gurugram",D619="Surat",D619="Jaipur",D619="Hyderabad")),"Cat B"),"Cat C")</f>
        <v>Cat C</v>
      </c>
      <c r="N619" s="10" t="e">
        <f t="array" aca="1" ref="N619" ca="1">_xludf.xlookup(D619,Tier!A:A,Tier!B:B)</f>
        <v>#NAME?</v>
      </c>
      <c r="O619" s="7" t="str">
        <f>CONCATENATE(D619," -",E619)</f>
        <v>Gurugram -HealthCare</v>
      </c>
      <c r="P619" s="7" t="str">
        <f>LEFT(B619,3)</f>
        <v>201</v>
      </c>
      <c r="Q619" s="7" t="str">
        <f>IF(AND(I619&gt;4500000,OR(D619="BANGALORE",D619="PUNE",D619="MUMBAI",D619="DELHI")),"CAT A",IF(AND(I619&gt;450000,OR(D619="GURUGRAM",D619="SURAT",D619="JAIPUR",D619="HYDERABAD",)),"CAT B","CAT C"))</f>
        <v>CAT B</v>
      </c>
      <c r="R619" s="7" t="str">
        <f>_xlfn.XLOOKUP('Indian Startups'!D689,Tier!A:A,Tier!B:B)</f>
        <v>Tier 1</v>
      </c>
    </row>
    <row r="620" spans="1:18" ht="14.4" x14ac:dyDescent="0.3">
      <c r="A620" s="8" t="s">
        <v>2570</v>
      </c>
      <c r="B620" s="9">
        <v>2018</v>
      </c>
      <c r="C620" s="8" t="str">
        <f>LEFT(B620,3)</f>
        <v>201</v>
      </c>
      <c r="D620" s="8" t="s">
        <v>44</v>
      </c>
      <c r="E620" s="8" t="s">
        <v>115</v>
      </c>
      <c r="F620" s="8" t="s">
        <v>2571</v>
      </c>
      <c r="G620" s="8" t="s">
        <v>2572</v>
      </c>
      <c r="H620" s="8" t="s">
        <v>2573</v>
      </c>
      <c r="I620" s="8" t="s">
        <v>97</v>
      </c>
      <c r="J620" s="8"/>
      <c r="K620" s="9">
        <v>3</v>
      </c>
      <c r="L620" s="10" t="str">
        <f>CONCATENATE(D620,"-",E620)</f>
        <v>Gurugram-EdTech</v>
      </c>
      <c r="M620" s="10" t="str">
        <f ca="1">IFERROR(_xludf.ifs(AND(I620&gt;45000000,OR(D620="Delhi",D620="Banglore",D620="Pune",D620="Mumbai")),"Cat A",AND(I620&gt;4500000,OR(D620="Gurugram",D620="Surat",D620="Jaipur",D620="Hyderabad")),"Cat B"),"Cat C")</f>
        <v>Cat C</v>
      </c>
      <c r="N620" s="10" t="e">
        <f t="array" aca="1" ref="N620" ca="1">_xludf.xlookup(D620,Tier!A:A,Tier!B:B)</f>
        <v>#NAME?</v>
      </c>
      <c r="O620" s="7" t="str">
        <f>CONCATENATE(D620," -",E620)</f>
        <v>Gurugram -EdTech</v>
      </c>
      <c r="P620" s="7" t="str">
        <f>LEFT(B620,3)</f>
        <v>201</v>
      </c>
      <c r="Q620" s="7" t="str">
        <f>IF(AND(I620&gt;4500000,OR(D620="BANGALORE",D620="PUNE",D620="MUMBAI",D620="DELHI")),"CAT A",IF(AND(I620&gt;450000,OR(D620="GURUGRAM",D620="SURAT",D620="JAIPUR",D620="HYDERABAD",)),"CAT B","CAT C"))</f>
        <v>CAT B</v>
      </c>
      <c r="R620" s="7" t="str">
        <f>_xlfn.XLOOKUP('Indian Startups'!D690,Tier!A:A,Tier!B:B)</f>
        <v>Tier 1</v>
      </c>
    </row>
    <row r="621" spans="1:18" ht="14.4" x14ac:dyDescent="0.3">
      <c r="A621" s="8" t="s">
        <v>2574</v>
      </c>
      <c r="B621" s="9">
        <v>2019</v>
      </c>
      <c r="C621" s="8" t="str">
        <f>LEFT(B621,3)</f>
        <v>201</v>
      </c>
      <c r="D621" s="8" t="s">
        <v>2575</v>
      </c>
      <c r="E621" s="8" t="s">
        <v>887</v>
      </c>
      <c r="F621" s="8" t="s">
        <v>2576</v>
      </c>
      <c r="G621" s="8" t="s">
        <v>2577</v>
      </c>
      <c r="H621" s="8" t="s">
        <v>1069</v>
      </c>
      <c r="I621" s="8" t="s">
        <v>97</v>
      </c>
      <c r="J621" s="8" t="s">
        <v>260</v>
      </c>
      <c r="K621" s="9">
        <v>2</v>
      </c>
      <c r="L621" s="10" t="str">
        <f>CONCATENATE(D621,"-",E621)</f>
        <v>Haryana-Transportation</v>
      </c>
      <c r="M621" s="10" t="str">
        <f ca="1">IFERROR(_xludf.ifs(AND(I621&gt;45000000,OR(D621="Delhi",D621="Banglore",D621="Pune",D621="Mumbai")),"Cat A",AND(I621&gt;4500000,OR(D621="Gurugram",D621="Surat",D621="Jaipur",D621="Hyderabad")),"Cat B"),"Cat C")</f>
        <v>Cat C</v>
      </c>
      <c r="N621" s="10" t="e">
        <f t="array" aca="1" ref="N621" ca="1">_xludf.xlookup(D621,Tier!A:A,Tier!B:B)</f>
        <v>#NAME?</v>
      </c>
      <c r="O621" s="7" t="str">
        <f>CONCATENATE(D621," -",E621)</f>
        <v>Haryana -Transportation</v>
      </c>
      <c r="P621" s="7" t="str">
        <f>LEFT(B621,3)</f>
        <v>201</v>
      </c>
      <c r="Q621" s="7" t="str">
        <f>IF(AND(I621&gt;4500000,OR(D621="BANGALORE",D621="PUNE",D621="MUMBAI",D621="DELHI")),"CAT A",IF(AND(I621&gt;450000,OR(D621="GURUGRAM",D621="SURAT",D621="JAIPUR",D621="HYDERABAD",)),"CAT B","CAT C"))</f>
        <v>CAT C</v>
      </c>
      <c r="R621" s="7" t="str">
        <f>_xlfn.XLOOKUP('Indian Startups'!D691,Tier!A:A,Tier!B:B)</f>
        <v>Tier 1</v>
      </c>
    </row>
    <row r="622" spans="1:18" ht="14.4" x14ac:dyDescent="0.3">
      <c r="A622" s="8" t="s">
        <v>2578</v>
      </c>
      <c r="B622" s="9">
        <v>2019</v>
      </c>
      <c r="C622" s="8" t="str">
        <f>LEFT(B622,3)</f>
        <v>201</v>
      </c>
      <c r="D622" s="8" t="s">
        <v>44</v>
      </c>
      <c r="E622" s="8" t="s">
        <v>115</v>
      </c>
      <c r="F622" s="8" t="s">
        <v>2579</v>
      </c>
      <c r="G622" s="8" t="s">
        <v>2580</v>
      </c>
      <c r="H622" s="8" t="s">
        <v>2581</v>
      </c>
      <c r="I622" s="8" t="s">
        <v>97</v>
      </c>
      <c r="J622" s="8"/>
      <c r="K622" s="9">
        <v>2</v>
      </c>
      <c r="L622" s="10" t="str">
        <f>CONCATENATE(D622,"-",E622)</f>
        <v>Gurugram-EdTech</v>
      </c>
      <c r="M622" s="10" t="str">
        <f ca="1">IFERROR(_xludf.ifs(AND(I622&gt;45000000,OR(D622="Delhi",D622="Banglore",D622="Pune",D622="Mumbai")),"Cat A",AND(I622&gt;4500000,OR(D622="Gurugram",D622="Surat",D622="Jaipur",D622="Hyderabad")),"Cat B"),"Cat C")</f>
        <v>Cat C</v>
      </c>
      <c r="N622" s="10" t="e">
        <f t="array" aca="1" ref="N622" ca="1">_xludf.xlookup(D622,Tier!A:A,Tier!B:B)</f>
        <v>#NAME?</v>
      </c>
      <c r="O622" s="7" t="str">
        <f>CONCATENATE(D622," -",E622)</f>
        <v>Gurugram -EdTech</v>
      </c>
      <c r="P622" s="7" t="str">
        <f>LEFT(B622,3)</f>
        <v>201</v>
      </c>
      <c r="Q622" s="7" t="str">
        <f>IF(AND(I622&gt;4500000,OR(D622="BANGALORE",D622="PUNE",D622="MUMBAI",D622="DELHI")),"CAT A",IF(AND(I622&gt;450000,OR(D622="GURUGRAM",D622="SURAT",D622="JAIPUR",D622="HYDERABAD",)),"CAT B","CAT C"))</f>
        <v>CAT B</v>
      </c>
      <c r="R622" s="7" t="str">
        <f>_xlfn.XLOOKUP('Indian Startups'!D692,Tier!A:A,Tier!B:B)</f>
        <v>Tier 1</v>
      </c>
    </row>
    <row r="623" spans="1:18" ht="14.4" x14ac:dyDescent="0.3">
      <c r="A623" s="8" t="s">
        <v>2582</v>
      </c>
      <c r="B623" s="9">
        <v>2018</v>
      </c>
      <c r="C623" s="8" t="str">
        <f>LEFT(B623,3)</f>
        <v>201</v>
      </c>
      <c r="D623" s="8" t="s">
        <v>44</v>
      </c>
      <c r="E623" s="8" t="s">
        <v>137</v>
      </c>
      <c r="F623" s="8" t="s">
        <v>2583</v>
      </c>
      <c r="G623" s="8" t="s">
        <v>2584</v>
      </c>
      <c r="H623" s="8" t="s">
        <v>2585</v>
      </c>
      <c r="I623" s="8" t="s">
        <v>97</v>
      </c>
      <c r="J623" s="8" t="s">
        <v>17</v>
      </c>
      <c r="K623" s="9">
        <v>2</v>
      </c>
      <c r="L623" s="10" t="str">
        <f>CONCATENATE(D623,"-",E623)</f>
        <v>Gurugram-Consulting</v>
      </c>
      <c r="M623" s="10" t="str">
        <f ca="1">IFERROR(_xludf.ifs(AND(I623&gt;45000000,OR(D623="Delhi",D623="Banglore",D623="Pune",D623="Mumbai")),"Cat A",AND(I623&gt;4500000,OR(D623="Gurugram",D623="Surat",D623="Jaipur",D623="Hyderabad")),"Cat B"),"Cat C")</f>
        <v>Cat C</v>
      </c>
      <c r="N623" s="10" t="e">
        <f t="array" aca="1" ref="N623" ca="1">_xludf.xlookup(D623,Tier!A:A,Tier!B:B)</f>
        <v>#NAME?</v>
      </c>
      <c r="O623" s="7" t="str">
        <f>CONCATENATE(D623," -",E623)</f>
        <v>Gurugram -Consulting</v>
      </c>
      <c r="P623" s="7" t="str">
        <f>LEFT(B623,3)</f>
        <v>201</v>
      </c>
      <c r="Q623" s="7" t="str">
        <f>IF(AND(I623&gt;4500000,OR(D623="BANGALORE",D623="PUNE",D623="MUMBAI",D623="DELHI")),"CAT A",IF(AND(I623&gt;450000,OR(D623="GURUGRAM",D623="SURAT",D623="JAIPUR",D623="HYDERABAD",)),"CAT B","CAT C"))</f>
        <v>CAT B</v>
      </c>
      <c r="R623" s="7" t="str">
        <f>_xlfn.XLOOKUP('Indian Startups'!D693,Tier!A:A,Tier!B:B)</f>
        <v>Tier 1</v>
      </c>
    </row>
    <row r="624" spans="1:18" ht="14.4" x14ac:dyDescent="0.3">
      <c r="A624" s="8" t="s">
        <v>2586</v>
      </c>
      <c r="B624" s="9">
        <v>2019</v>
      </c>
      <c r="C624" s="8" t="str">
        <f>LEFT(B624,3)</f>
        <v>201</v>
      </c>
      <c r="D624" s="8" t="s">
        <v>44</v>
      </c>
      <c r="E624" s="8" t="s">
        <v>38</v>
      </c>
      <c r="F624" s="8" t="s">
        <v>2587</v>
      </c>
      <c r="G624" s="8" t="s">
        <v>2588</v>
      </c>
      <c r="H624" s="8" t="s">
        <v>2589</v>
      </c>
      <c r="I624" s="9" t="s">
        <v>634</v>
      </c>
      <c r="J624" s="8" t="s">
        <v>17</v>
      </c>
      <c r="K624" s="9">
        <v>1</v>
      </c>
      <c r="L624" s="10" t="str">
        <f>CONCATENATE(D624,"-",E624)</f>
        <v>Gurugram-FinTech</v>
      </c>
      <c r="M624" s="10" t="str">
        <f ca="1">IFERROR(_xludf.ifs(AND(I624&gt;45000000,OR(D624="Delhi",D624="Banglore",D624="Pune",D624="Mumbai")),"Cat A",AND(I624&gt;4500000,OR(D624="Gurugram",D624="Surat",D624="Jaipur",D624="Hyderabad")),"Cat B"),"Cat C")</f>
        <v>Cat C</v>
      </c>
      <c r="N624" s="10" t="e">
        <f t="array" aca="1" ref="N624" ca="1">_xludf.xlookup(D624,Tier!A:A,Tier!B:B)</f>
        <v>#NAME?</v>
      </c>
      <c r="O624" s="7" t="str">
        <f>CONCATENATE(D624," -",E624)</f>
        <v>Gurugram -FinTech</v>
      </c>
      <c r="P624" s="7" t="str">
        <f>LEFT(B624,3)</f>
        <v>201</v>
      </c>
      <c r="Q624" s="7" t="str">
        <f>IF(AND(I624&gt;4500000,OR(D624="BANGALORE",D624="PUNE",D624="MUMBAI",D624="DELHI")),"CAT A",IF(AND(I624&gt;450000,OR(D624="GURUGRAM",D624="SURAT",D624="JAIPUR",D624="HYDERABAD",)),"CAT B","CAT C"))</f>
        <v>CAT B</v>
      </c>
      <c r="R624" s="7" t="str">
        <f>_xlfn.XLOOKUP('Indian Startups'!D695,Tier!A:A,Tier!B:B)</f>
        <v>Tier 1</v>
      </c>
    </row>
    <row r="625" spans="1:18" ht="14.4" x14ac:dyDescent="0.3">
      <c r="A625" s="8" t="s">
        <v>2590</v>
      </c>
      <c r="B625" s="9">
        <v>2015</v>
      </c>
      <c r="C625" s="8" t="str">
        <f>LEFT(B625,3)</f>
        <v>201</v>
      </c>
      <c r="D625" s="8" t="s">
        <v>80</v>
      </c>
      <c r="E625" s="8" t="s">
        <v>1426</v>
      </c>
      <c r="F625" s="8" t="s">
        <v>2591</v>
      </c>
      <c r="G625" s="8" t="s">
        <v>2592</v>
      </c>
      <c r="H625" s="8" t="s">
        <v>2593</v>
      </c>
      <c r="I625" s="9" t="s">
        <v>662</v>
      </c>
      <c r="J625" s="8" t="s">
        <v>260</v>
      </c>
      <c r="K625" s="9">
        <v>5</v>
      </c>
      <c r="L625" s="10" t="str">
        <f>CONCATENATE(D625,"-",E625)</f>
        <v>Jaipur-Finance</v>
      </c>
      <c r="M625" s="10" t="str">
        <f ca="1">IFERROR(_xludf.ifs(AND(I625&gt;45000000,OR(D625="Delhi",D625="Banglore",D625="Pune",D625="Mumbai")),"Cat A",AND(I625&gt;4500000,OR(D625="Gurugram",D625="Surat",D625="Jaipur",D625="Hyderabad")),"Cat B"),"Cat C")</f>
        <v>Cat C</v>
      </c>
      <c r="N625" s="10" t="e">
        <f t="array" aca="1" ref="N625" ca="1">_xludf.xlookup(D625,Tier!A:A,Tier!B:B)</f>
        <v>#NAME?</v>
      </c>
      <c r="O625" s="7" t="str">
        <f>CONCATENATE(D625," -",E625)</f>
        <v>Jaipur -Finance</v>
      </c>
      <c r="P625" s="7" t="str">
        <f>LEFT(B625,3)</f>
        <v>201</v>
      </c>
      <c r="Q625" s="7" t="str">
        <f>IF(AND(I625&gt;4500000,OR(D625="BANGALORE",D625="PUNE",D625="MUMBAI",D625="DELHI")),"CAT A",IF(AND(I625&gt;450000,OR(D625="GURUGRAM",D625="SURAT",D625="JAIPUR",D625="HYDERABAD",)),"CAT B","CAT C"))</f>
        <v>CAT B</v>
      </c>
      <c r="R625" s="7" t="str">
        <f>_xlfn.XLOOKUP('Indian Startups'!D696,Tier!A:A,Tier!B:B)</f>
        <v>Tier 1</v>
      </c>
    </row>
    <row r="626" spans="1:18" ht="14.4" x14ac:dyDescent="0.3">
      <c r="A626" s="8" t="s">
        <v>2595</v>
      </c>
      <c r="B626" s="9">
        <v>2015</v>
      </c>
      <c r="C626" s="8" t="str">
        <f>LEFT(B626,3)</f>
        <v>201</v>
      </c>
      <c r="D626" s="8" t="s">
        <v>44</v>
      </c>
      <c r="E626" s="8" t="s">
        <v>300</v>
      </c>
      <c r="F626" s="8" t="s">
        <v>2596</v>
      </c>
      <c r="G626" s="8" t="s">
        <v>2597</v>
      </c>
      <c r="H626" s="8" t="s">
        <v>2598</v>
      </c>
      <c r="I626" s="9" t="s">
        <v>2599</v>
      </c>
      <c r="J626" s="8" t="s">
        <v>244</v>
      </c>
      <c r="K626" s="9">
        <v>4</v>
      </c>
      <c r="L626" s="10" t="str">
        <f>CONCATENATE(D626,"-",E626)</f>
        <v>Gurugram-Retail</v>
      </c>
      <c r="M626" s="10" t="str">
        <f ca="1">IFERROR(_xludf.ifs(AND(I626&gt;45000000,OR(D626="Delhi",D626="Banglore",D626="Pune",D626="Mumbai")),"Cat A",AND(I626&gt;4500000,OR(D626="Gurugram",D626="Surat",D626="Jaipur",D626="Hyderabad")),"Cat B"),"Cat C")</f>
        <v>Cat C</v>
      </c>
      <c r="N626" s="10" t="e">
        <f t="array" aca="1" ref="N626" ca="1">_xludf.xlookup(D626,Tier!A:A,Tier!B:B)</f>
        <v>#NAME?</v>
      </c>
      <c r="O626" s="7" t="str">
        <f>CONCATENATE(D626," -",E626)</f>
        <v>Gurugram -Retail</v>
      </c>
      <c r="P626" s="7" t="str">
        <f>LEFT(B626,3)</f>
        <v>201</v>
      </c>
      <c r="Q626" s="7" t="str">
        <f>IF(AND(I626&gt;4500000,OR(D626="BANGALORE",D626="PUNE",D626="MUMBAI",D626="DELHI")),"CAT A",IF(AND(I626&gt;450000,OR(D626="GURUGRAM",D626="SURAT",D626="JAIPUR",D626="HYDERABAD",)),"CAT B","CAT C"))</f>
        <v>CAT B</v>
      </c>
      <c r="R626" s="7" t="str">
        <f>_xlfn.XLOOKUP('Indian Startups'!D698,Tier!A:A,Tier!B:B)</f>
        <v>Tier 1</v>
      </c>
    </row>
    <row r="627" spans="1:18" ht="14.4" x14ac:dyDescent="0.3">
      <c r="A627" s="8" t="s">
        <v>2600</v>
      </c>
      <c r="B627" s="9">
        <v>2015</v>
      </c>
      <c r="C627" s="8" t="str">
        <f>LEFT(B627,3)</f>
        <v>201</v>
      </c>
      <c r="D627" s="8" t="s">
        <v>44</v>
      </c>
      <c r="E627" s="8" t="s">
        <v>38</v>
      </c>
      <c r="F627" s="8" t="s">
        <v>2601</v>
      </c>
      <c r="G627" s="8" t="s">
        <v>2602</v>
      </c>
      <c r="H627" s="8" t="s">
        <v>2603</v>
      </c>
      <c r="I627" s="9" t="s">
        <v>215</v>
      </c>
      <c r="J627" s="8" t="s">
        <v>66</v>
      </c>
      <c r="K627" s="9">
        <v>3</v>
      </c>
      <c r="L627" s="10" t="str">
        <f>CONCATENATE(D627,"-",E627)</f>
        <v>Gurugram-FinTech</v>
      </c>
      <c r="M627" s="10" t="str">
        <f ca="1">IFERROR(_xludf.ifs(AND(I627&gt;45000000,OR(D627="Delhi",D627="Banglore",D627="Pune",D627="Mumbai")),"Cat A",AND(I627&gt;4500000,OR(D627="Gurugram",D627="Surat",D627="Jaipur",D627="Hyderabad")),"Cat B"),"Cat C")</f>
        <v>Cat C</v>
      </c>
      <c r="N627" s="10" t="e">
        <f t="array" aca="1" ref="N627" ca="1">_xludf.xlookup(D627,Tier!A:A,Tier!B:B)</f>
        <v>#NAME?</v>
      </c>
      <c r="O627" s="7" t="str">
        <f>CONCATENATE(D627," -",E627)</f>
        <v>Gurugram -FinTech</v>
      </c>
      <c r="P627" s="7" t="str">
        <f>LEFT(B627,3)</f>
        <v>201</v>
      </c>
      <c r="Q627" s="7" t="str">
        <f>IF(AND(I627&gt;4500000,OR(D627="BANGALORE",D627="PUNE",D627="MUMBAI",D627="DELHI")),"CAT A",IF(AND(I627&gt;450000,OR(D627="GURUGRAM",D627="SURAT",D627="JAIPUR",D627="HYDERABAD",)),"CAT B","CAT C"))</f>
        <v>CAT B</v>
      </c>
      <c r="R627" s="7" t="str">
        <f>_xlfn.XLOOKUP('Indian Startups'!D699,Tier!A:A,Tier!B:B)</f>
        <v>Tier 1</v>
      </c>
    </row>
    <row r="628" spans="1:18" ht="14.4" x14ac:dyDescent="0.3">
      <c r="A628" s="8" t="s">
        <v>2604</v>
      </c>
      <c r="B628" s="9">
        <v>2018</v>
      </c>
      <c r="C628" s="8" t="str">
        <f>LEFT(B628,3)</f>
        <v>201</v>
      </c>
      <c r="D628" s="8" t="s">
        <v>44</v>
      </c>
      <c r="E628" s="8" t="s">
        <v>110</v>
      </c>
      <c r="F628" s="8" t="s">
        <v>2605</v>
      </c>
      <c r="G628" s="8" t="s">
        <v>2606</v>
      </c>
      <c r="H628" s="8" t="s">
        <v>2607</v>
      </c>
      <c r="I628" s="9" t="s">
        <v>2608</v>
      </c>
      <c r="J628" s="8" t="s">
        <v>652</v>
      </c>
      <c r="K628" s="9">
        <v>4</v>
      </c>
      <c r="L628" s="10" t="str">
        <f>CONCATENATE(D628,"-",E628)</f>
        <v>Gurugram-HealthTech</v>
      </c>
      <c r="M628" s="10" t="str">
        <f ca="1">IFERROR(_xludf.ifs(AND(I628&gt;45000000,OR(D628="Delhi",D628="Banglore",D628="Pune",D628="Mumbai")),"Cat A",AND(I628&gt;4500000,OR(D628="Gurugram",D628="Surat",D628="Jaipur",D628="Hyderabad")),"Cat B"),"Cat C")</f>
        <v>Cat C</v>
      </c>
      <c r="N628" s="10" t="e">
        <f t="array" aca="1" ref="N628" ca="1">_xludf.xlookup(D628,Tier!A:A,Tier!B:B)</f>
        <v>#NAME?</v>
      </c>
      <c r="O628" s="7" t="str">
        <f>CONCATENATE(D628," -",E628)</f>
        <v>Gurugram -HealthTech</v>
      </c>
      <c r="P628" s="7" t="str">
        <f>LEFT(B628,3)</f>
        <v>201</v>
      </c>
      <c r="Q628" s="7" t="str">
        <f>IF(AND(I628&gt;4500000,OR(D628="BANGALORE",D628="PUNE",D628="MUMBAI",D628="DELHI")),"CAT A",IF(AND(I628&gt;450000,OR(D628="GURUGRAM",D628="SURAT",D628="JAIPUR",D628="HYDERABAD",)),"CAT B","CAT C"))</f>
        <v>CAT B</v>
      </c>
      <c r="R628" s="7" t="str">
        <f>_xlfn.XLOOKUP('Indian Startups'!D700,Tier!A:A,Tier!B:B)</f>
        <v>Tier 1</v>
      </c>
    </row>
    <row r="629" spans="1:18" ht="14.4" x14ac:dyDescent="0.3">
      <c r="A629" s="8" t="s">
        <v>2609</v>
      </c>
      <c r="B629" s="9">
        <v>2017</v>
      </c>
      <c r="C629" s="8" t="str">
        <f>LEFT(B629,3)</f>
        <v>201</v>
      </c>
      <c r="D629" s="8" t="s">
        <v>44</v>
      </c>
      <c r="E629" s="8" t="s">
        <v>2610</v>
      </c>
      <c r="F629" s="8" t="s">
        <v>2611</v>
      </c>
      <c r="G629" s="8" t="s">
        <v>2612</v>
      </c>
      <c r="H629" s="8" t="s">
        <v>505</v>
      </c>
      <c r="I629" s="9" t="s">
        <v>806</v>
      </c>
      <c r="J629" s="8" t="s">
        <v>260</v>
      </c>
      <c r="K629" s="9">
        <v>3</v>
      </c>
      <c r="L629" s="10" t="str">
        <f>CONCATENATE(D629,"-",E629)</f>
        <v>Gurugram-Co-working</v>
      </c>
      <c r="M629" s="10" t="str">
        <f ca="1">IFERROR(_xludf.ifs(AND(I629&gt;45000000,OR(D629="Delhi",D629="Banglore",D629="Pune",D629="Mumbai")),"Cat A",AND(I629&gt;4500000,OR(D629="Gurugram",D629="Surat",D629="Jaipur",D629="Hyderabad")),"Cat B"),"Cat C")</f>
        <v>Cat C</v>
      </c>
      <c r="N629" s="10" t="e">
        <f t="array" aca="1" ref="N629" ca="1">_xludf.xlookup(D629,Tier!A:A,Tier!B:B)</f>
        <v>#NAME?</v>
      </c>
      <c r="O629" s="7" t="str">
        <f>CONCATENATE(D629," -",E629)</f>
        <v>Gurugram -Co-working</v>
      </c>
      <c r="P629" s="7" t="str">
        <f>LEFT(B629,3)</f>
        <v>201</v>
      </c>
      <c r="Q629" s="7" t="str">
        <f>IF(AND(I629&gt;4500000,OR(D629="BANGALORE",D629="PUNE",D629="MUMBAI",D629="DELHI")),"CAT A",IF(AND(I629&gt;450000,OR(D629="GURUGRAM",D629="SURAT",D629="JAIPUR",D629="HYDERABAD",)),"CAT B","CAT C"))</f>
        <v>CAT B</v>
      </c>
      <c r="R629" s="7" t="str">
        <f>_xlfn.XLOOKUP('Indian Startups'!D701,Tier!A:A,Tier!B:B)</f>
        <v>Tier 1</v>
      </c>
    </row>
    <row r="630" spans="1:18" ht="14.4" x14ac:dyDescent="0.3">
      <c r="A630" s="11" t="s">
        <v>2613</v>
      </c>
      <c r="B630" s="9">
        <v>2015</v>
      </c>
      <c r="C630" s="8" t="str">
        <f>LEFT(B630,3)</f>
        <v>201</v>
      </c>
      <c r="D630" s="8" t="s">
        <v>2614</v>
      </c>
      <c r="E630" s="8" t="s">
        <v>2615</v>
      </c>
      <c r="F630" s="8" t="s">
        <v>2616</v>
      </c>
      <c r="G630" s="8" t="s">
        <v>2617</v>
      </c>
      <c r="H630" s="8" t="s">
        <v>2618</v>
      </c>
      <c r="I630" s="9" t="s">
        <v>806</v>
      </c>
      <c r="J630" s="8"/>
      <c r="K630" s="9">
        <v>1</v>
      </c>
      <c r="L630" s="10" t="str">
        <f>CONCATENATE(D630,"-",E630)</f>
        <v>Ahmedabad-Legaltech</v>
      </c>
      <c r="M630" s="10" t="str">
        <f ca="1">IFERROR(_xludf.ifs(AND(I630&gt;45000000,OR(D630="Delhi",D630="Banglore",D630="Pune",D630="Mumbai")),"Cat A",AND(I630&gt;4500000,OR(D630="Gurugram",D630="Surat",D630="Jaipur",D630="Hyderabad")),"Cat B"),"Cat C")</f>
        <v>Cat C</v>
      </c>
      <c r="N630" s="10" t="e">
        <f t="array" aca="1" ref="N630" ca="1">_xludf.xlookup(D630,Tier!A:A,Tier!B:B)</f>
        <v>#NAME?</v>
      </c>
      <c r="O630" s="7" t="str">
        <f>CONCATENATE(D630," -",E630)</f>
        <v>Ahmedabad -Legaltech</v>
      </c>
      <c r="P630" s="7" t="str">
        <f>LEFT(B630,3)</f>
        <v>201</v>
      </c>
      <c r="Q630" s="7" t="str">
        <f>IF(AND(I630&gt;4500000,OR(D630="BANGALORE",D630="PUNE",D630="MUMBAI",D630="DELHI")),"CAT A",IF(AND(I630&gt;450000,OR(D630="GURUGRAM",D630="SURAT",D630="JAIPUR",D630="HYDERABAD",)),"CAT B","CAT C"))</f>
        <v>CAT C</v>
      </c>
      <c r="R630" s="7" t="str">
        <f>_xlfn.XLOOKUP('Indian Startups'!D702,Tier!A:A,Tier!B:B)</f>
        <v>Tier 1</v>
      </c>
    </row>
    <row r="631" spans="1:18" ht="14.4" x14ac:dyDescent="0.3">
      <c r="A631" s="8" t="s">
        <v>2619</v>
      </c>
      <c r="B631" s="9">
        <v>2019</v>
      </c>
      <c r="C631" s="8" t="str">
        <f>LEFT(B631,3)</f>
        <v>201</v>
      </c>
      <c r="D631" s="8" t="s">
        <v>44</v>
      </c>
      <c r="E631" s="8" t="s">
        <v>825</v>
      </c>
      <c r="F631" s="8" t="s">
        <v>2620</v>
      </c>
      <c r="G631" s="8" t="s">
        <v>2621</v>
      </c>
      <c r="H631" s="8" t="s">
        <v>2622</v>
      </c>
      <c r="I631" s="9" t="s">
        <v>895</v>
      </c>
      <c r="J631" s="8" t="s">
        <v>17</v>
      </c>
      <c r="K631" s="9">
        <v>5</v>
      </c>
      <c r="L631" s="10" t="str">
        <f>CONCATENATE(D631,"-",E631)</f>
        <v>Gurugram-Sports startup</v>
      </c>
      <c r="M631" s="10" t="str">
        <f ca="1">IFERROR(_xludf.ifs(AND(I631&gt;45000000,OR(D631="Delhi",D631="Banglore",D631="Pune",D631="Mumbai")),"Cat A",AND(I631&gt;4500000,OR(D631="Gurugram",D631="Surat",D631="Jaipur",D631="Hyderabad")),"Cat B"),"Cat C")</f>
        <v>Cat C</v>
      </c>
      <c r="N631" s="10" t="e">
        <f t="array" aca="1" ref="N631" ca="1">_xludf.xlookup(D631,Tier!A:A,Tier!B:B)</f>
        <v>#NAME?</v>
      </c>
      <c r="O631" s="7" t="str">
        <f>CONCATENATE(D631," -",E631)</f>
        <v>Gurugram -Sports startup</v>
      </c>
      <c r="P631" s="7" t="str">
        <f>LEFT(B631,3)</f>
        <v>201</v>
      </c>
      <c r="Q631" s="7" t="str">
        <f>IF(AND(I631&gt;4500000,OR(D631="BANGALORE",D631="PUNE",D631="MUMBAI",D631="DELHI")),"CAT A",IF(AND(I631&gt;450000,OR(D631="GURUGRAM",D631="SURAT",D631="JAIPUR",D631="HYDERABAD",)),"CAT B","CAT C"))</f>
        <v>CAT B</v>
      </c>
      <c r="R631" s="7" t="str">
        <f>_xlfn.XLOOKUP('Indian Startups'!D703,Tier!A:A,Tier!B:B)</f>
        <v>Tier 1</v>
      </c>
    </row>
    <row r="632" spans="1:18" ht="14.4" x14ac:dyDescent="0.3">
      <c r="A632" s="8" t="s">
        <v>2623</v>
      </c>
      <c r="B632" s="9">
        <v>2017</v>
      </c>
      <c r="C632" s="8" t="str">
        <f>LEFT(B632,3)</f>
        <v>201</v>
      </c>
      <c r="D632" s="8" t="s">
        <v>44</v>
      </c>
      <c r="E632" s="8" t="s">
        <v>887</v>
      </c>
      <c r="F632" s="8" t="s">
        <v>2624</v>
      </c>
      <c r="G632" s="8" t="s">
        <v>2625</v>
      </c>
      <c r="H632" s="8" t="s">
        <v>2626</v>
      </c>
      <c r="I632" s="9" t="s">
        <v>65</v>
      </c>
      <c r="J632" s="8"/>
      <c r="K632" s="9">
        <v>4</v>
      </c>
      <c r="L632" s="10" t="str">
        <f>CONCATENATE(D632,"-",E632)</f>
        <v>Gurugram-Transportation</v>
      </c>
      <c r="M632" s="10" t="str">
        <f ca="1">IFERROR(_xludf.ifs(AND(I632&gt;45000000,OR(D632="Delhi",D632="Banglore",D632="Pune",D632="Mumbai")),"Cat A",AND(I632&gt;4500000,OR(D632="Gurugram",D632="Surat",D632="Jaipur",D632="Hyderabad")),"Cat B"),"Cat C")</f>
        <v>Cat C</v>
      </c>
      <c r="N632" s="10" t="e">
        <f t="array" aca="1" ref="N632" ca="1">_xludf.xlookup(D632,Tier!A:A,Tier!B:B)</f>
        <v>#NAME?</v>
      </c>
      <c r="O632" s="7" t="str">
        <f>CONCATENATE(D632," -",E632)</f>
        <v>Gurugram -Transportation</v>
      </c>
      <c r="P632" s="7" t="str">
        <f>LEFT(B632,3)</f>
        <v>201</v>
      </c>
      <c r="Q632" s="7" t="str">
        <f>IF(AND(I632&gt;4500000,OR(D632="BANGALORE",D632="PUNE",D632="MUMBAI",D632="DELHI")),"CAT A",IF(AND(I632&gt;450000,OR(D632="GURUGRAM",D632="SURAT",D632="JAIPUR",D632="HYDERABAD",)),"CAT B","CAT C"))</f>
        <v>CAT B</v>
      </c>
      <c r="R632" s="7" t="str">
        <f>_xlfn.XLOOKUP('Indian Startups'!D705,Tier!A:A,Tier!B:B)</f>
        <v>Tier 1</v>
      </c>
    </row>
    <row r="633" spans="1:18" ht="14.4" x14ac:dyDescent="0.3">
      <c r="A633" s="8" t="s">
        <v>2627</v>
      </c>
      <c r="B633" s="9">
        <v>2018</v>
      </c>
      <c r="C633" s="8" t="str">
        <f>LEFT(B633,3)</f>
        <v>201</v>
      </c>
      <c r="D633" s="8" t="s">
        <v>37</v>
      </c>
      <c r="E633" s="8" t="s">
        <v>2628</v>
      </c>
      <c r="F633" s="8" t="s">
        <v>2629</v>
      </c>
      <c r="G633" s="8" t="s">
        <v>2630</v>
      </c>
      <c r="H633" s="8"/>
      <c r="I633" s="9" t="s">
        <v>2631</v>
      </c>
      <c r="J633" s="8" t="s">
        <v>17</v>
      </c>
      <c r="K633" s="9">
        <v>5</v>
      </c>
      <c r="L633" s="10" t="str">
        <f>CONCATENATE(D633,"-",E633)</f>
        <v>Chennai-Software</v>
      </c>
      <c r="M633" s="10" t="str">
        <f ca="1">IFERROR(_xludf.ifs(AND(I633&gt;45000000,OR(D633="Delhi",D633="Banglore",D633="Pune",D633="Mumbai")),"Cat A",AND(I633&gt;4500000,OR(D633="Gurugram",D633="Surat",D633="Jaipur",D633="Hyderabad")),"Cat B"),"Cat C")</f>
        <v>Cat C</v>
      </c>
      <c r="N633" s="10" t="e">
        <f t="array" aca="1" ref="N633" ca="1">_xludf.xlookup(D633,Tier!A:A,Tier!B:B)</f>
        <v>#NAME?</v>
      </c>
      <c r="O633" s="7" t="str">
        <f>CONCATENATE(D633," -",E633)</f>
        <v>Chennai -Software</v>
      </c>
      <c r="P633" s="7" t="str">
        <f>LEFT(B633,3)</f>
        <v>201</v>
      </c>
      <c r="Q633" s="7" t="str">
        <f>IF(AND(I633&gt;4500000,OR(D633="BANGALORE",D633="PUNE",D633="MUMBAI",D633="DELHI")),"CAT A",IF(AND(I633&gt;450000,OR(D633="GURUGRAM",D633="SURAT",D633="JAIPUR",D633="HYDERABAD",)),"CAT B","CAT C"))</f>
        <v>CAT C</v>
      </c>
      <c r="R633" s="7" t="str">
        <f>_xlfn.XLOOKUP('Indian Startups'!D707,Tier!A:A,Tier!B:B)</f>
        <v>Tier 1</v>
      </c>
    </row>
    <row r="634" spans="1:18" ht="14.4" x14ac:dyDescent="0.3">
      <c r="A634" s="8" t="s">
        <v>2632</v>
      </c>
      <c r="B634" s="9">
        <v>2016</v>
      </c>
      <c r="C634" s="8" t="str">
        <f>LEFT(B634,3)</f>
        <v>201</v>
      </c>
      <c r="D634" s="8" t="s">
        <v>44</v>
      </c>
      <c r="E634" s="8" t="s">
        <v>115</v>
      </c>
      <c r="F634" s="8" t="s">
        <v>2633</v>
      </c>
      <c r="G634" s="8" t="s">
        <v>2634</v>
      </c>
      <c r="H634" s="8" t="s">
        <v>2635</v>
      </c>
      <c r="I634" s="9" t="s">
        <v>120</v>
      </c>
      <c r="J634" s="8" t="s">
        <v>114</v>
      </c>
      <c r="K634" s="9">
        <v>2</v>
      </c>
      <c r="L634" s="10" t="str">
        <f>CONCATENATE(D634,"-",E634)</f>
        <v>Gurugram-EdTech</v>
      </c>
      <c r="M634" s="10" t="str">
        <f ca="1">IFERROR(_xludf.ifs(AND(I634&gt;45000000,OR(D634="Delhi",D634="Banglore",D634="Pune",D634="Mumbai")),"Cat A",AND(I634&gt;4500000,OR(D634="Gurugram",D634="Surat",D634="Jaipur",D634="Hyderabad")),"Cat B"),"Cat C")</f>
        <v>Cat C</v>
      </c>
      <c r="N634" s="10" t="e">
        <f t="array" aca="1" ref="N634" ca="1">_xludf.xlookup(D634,Tier!A:A,Tier!B:B)</f>
        <v>#NAME?</v>
      </c>
      <c r="O634" s="7" t="str">
        <f>CONCATENATE(D634," -",E634)</f>
        <v>Gurugram -EdTech</v>
      </c>
      <c r="P634" s="7" t="str">
        <f>LEFT(B634,3)</f>
        <v>201</v>
      </c>
      <c r="Q634" s="7" t="str">
        <f>IF(AND(I634&gt;4500000,OR(D634="BANGALORE",D634="PUNE",D634="MUMBAI",D634="DELHI")),"CAT A",IF(AND(I634&gt;450000,OR(D634="GURUGRAM",D634="SURAT",D634="JAIPUR",D634="HYDERABAD",)),"CAT B","CAT C"))</f>
        <v>CAT B</v>
      </c>
      <c r="R634" s="7" t="str">
        <f>_xlfn.XLOOKUP('Indian Startups'!D708,Tier!A:A,Tier!B:B)</f>
        <v>Tier 1</v>
      </c>
    </row>
    <row r="635" spans="1:18" ht="14.4" x14ac:dyDescent="0.3">
      <c r="A635" s="8" t="s">
        <v>2637</v>
      </c>
      <c r="B635" s="9">
        <v>2015</v>
      </c>
      <c r="C635" s="8" t="str">
        <f>LEFT(B635,3)</f>
        <v>201</v>
      </c>
      <c r="D635" s="8" t="s">
        <v>44</v>
      </c>
      <c r="E635" s="8" t="s">
        <v>50</v>
      </c>
      <c r="F635" s="8" t="s">
        <v>2638</v>
      </c>
      <c r="G635" s="8" t="s">
        <v>2639</v>
      </c>
      <c r="H635" s="8" t="s">
        <v>2640</v>
      </c>
      <c r="I635" s="9" t="s">
        <v>2641</v>
      </c>
      <c r="J635" s="8" t="s">
        <v>260</v>
      </c>
      <c r="K635" s="9">
        <v>5</v>
      </c>
      <c r="L635" s="10" t="str">
        <f>CONCATENATE(D635,"-",E635)</f>
        <v>Gurugram-AgriTech</v>
      </c>
      <c r="M635" s="10" t="str">
        <f ca="1">IFERROR(_xludf.ifs(AND(I635&gt;45000000,OR(D635="Delhi",D635="Banglore",D635="Pune",D635="Mumbai")),"Cat A",AND(I635&gt;4500000,OR(D635="Gurugram",D635="Surat",D635="Jaipur",D635="Hyderabad")),"Cat B"),"Cat C")</f>
        <v>Cat C</v>
      </c>
      <c r="N635" s="10" t="e">
        <f t="array" aca="1" ref="N635" ca="1">_xludf.xlookup(D635,Tier!A:A,Tier!B:B)</f>
        <v>#NAME?</v>
      </c>
      <c r="O635" s="7" t="str">
        <f>CONCATENATE(D635," -",E635)</f>
        <v>Gurugram -AgriTech</v>
      </c>
      <c r="P635" s="7" t="str">
        <f>LEFT(B635,3)</f>
        <v>201</v>
      </c>
      <c r="Q635" s="7" t="str">
        <f>IF(AND(I635&gt;4500000,OR(D635="BANGALORE",D635="PUNE",D635="MUMBAI",D635="DELHI")),"CAT A",IF(AND(I635&gt;450000,OR(D635="GURUGRAM",D635="SURAT",D635="JAIPUR",D635="HYDERABAD",)),"CAT B","CAT C"))</f>
        <v>CAT B</v>
      </c>
      <c r="R635" s="7" t="str">
        <f>_xlfn.XLOOKUP('Indian Startups'!D711,Tier!A:A,Tier!B:B)</f>
        <v>Tier 1</v>
      </c>
    </row>
    <row r="636" spans="1:18" ht="14.4" x14ac:dyDescent="0.3">
      <c r="A636" s="8" t="s">
        <v>2642</v>
      </c>
      <c r="B636" s="9">
        <v>2019</v>
      </c>
      <c r="C636" s="8" t="str">
        <f>LEFT(B636,3)</f>
        <v>201</v>
      </c>
      <c r="D636" s="8" t="s">
        <v>44</v>
      </c>
      <c r="E636" s="8" t="s">
        <v>1355</v>
      </c>
      <c r="F636" s="8" t="s">
        <v>2643</v>
      </c>
      <c r="G636" s="8" t="s">
        <v>2644</v>
      </c>
      <c r="H636" s="8" t="s">
        <v>2645</v>
      </c>
      <c r="I636" s="9" t="s">
        <v>1106</v>
      </c>
      <c r="J636" s="8" t="s">
        <v>17</v>
      </c>
      <c r="K636" s="9">
        <v>4</v>
      </c>
      <c r="L636" s="10" t="str">
        <f>CONCATENATE(D636,"-",E636)</f>
        <v>Gurugram-Recruitment</v>
      </c>
      <c r="M636" s="10" t="str">
        <f ca="1">IFERROR(_xludf.ifs(AND(I636&gt;45000000,OR(D636="Delhi",D636="Banglore",D636="Pune",D636="Mumbai")),"Cat A",AND(I636&gt;4500000,OR(D636="Gurugram",D636="Surat",D636="Jaipur",D636="Hyderabad")),"Cat B"),"Cat C")</f>
        <v>Cat C</v>
      </c>
      <c r="N636" s="10" t="e">
        <f t="array" aca="1" ref="N636" ca="1">_xludf.xlookup(D636,Tier!A:A,Tier!B:B)</f>
        <v>#NAME?</v>
      </c>
      <c r="O636" s="7" t="str">
        <f>CONCATENATE(D636," -",E636)</f>
        <v>Gurugram -Recruitment</v>
      </c>
      <c r="P636" s="7" t="str">
        <f>LEFT(B636,3)</f>
        <v>201</v>
      </c>
      <c r="Q636" s="7" t="str">
        <f>IF(AND(I636&gt;4500000,OR(D636="BANGALORE",D636="PUNE",D636="MUMBAI",D636="DELHI")),"CAT A",IF(AND(I636&gt;450000,OR(D636="GURUGRAM",D636="SURAT",D636="JAIPUR",D636="HYDERABAD",)),"CAT B","CAT C"))</f>
        <v>CAT B</v>
      </c>
      <c r="R636" s="7" t="str">
        <f>_xlfn.XLOOKUP('Indian Startups'!D712,Tier!A:A,Tier!B:B)</f>
        <v>Tier 1</v>
      </c>
    </row>
    <row r="637" spans="1:18" ht="14.4" x14ac:dyDescent="0.3">
      <c r="A637" s="8" t="s">
        <v>2646</v>
      </c>
      <c r="B637" s="9">
        <v>2018</v>
      </c>
      <c r="C637" s="8" t="str">
        <f>LEFT(B637,3)</f>
        <v>201</v>
      </c>
      <c r="D637" s="8" t="s">
        <v>44</v>
      </c>
      <c r="E637" s="8" t="s">
        <v>221</v>
      </c>
      <c r="F637" s="8" t="s">
        <v>2647</v>
      </c>
      <c r="G637" s="8" t="s">
        <v>2648</v>
      </c>
      <c r="H637" s="8" t="s">
        <v>2649</v>
      </c>
      <c r="I637" s="9" t="s">
        <v>1106</v>
      </c>
      <c r="J637" s="8"/>
      <c r="K637" s="9">
        <v>3</v>
      </c>
      <c r="L637" s="10" t="str">
        <f>CONCATENATE(D637,"-",E637)</f>
        <v>Gurugram-E-commerce</v>
      </c>
      <c r="M637" s="10" t="str">
        <f ca="1">IFERROR(_xludf.ifs(AND(I637&gt;45000000,OR(D637="Delhi",D637="Banglore",D637="Pune",D637="Mumbai")),"Cat A",AND(I637&gt;4500000,OR(D637="Gurugram",D637="Surat",D637="Jaipur",D637="Hyderabad")),"Cat B"),"Cat C")</f>
        <v>Cat C</v>
      </c>
      <c r="N637" s="10" t="e">
        <f t="array" aca="1" ref="N637" ca="1">_xludf.xlookup(D637,Tier!A:A,Tier!B:B)</f>
        <v>#NAME?</v>
      </c>
      <c r="O637" s="7" t="str">
        <f>CONCATENATE(D637," -",E637)</f>
        <v>Gurugram -E-commerce</v>
      </c>
      <c r="P637" s="7" t="str">
        <f>LEFT(B637,3)</f>
        <v>201</v>
      </c>
      <c r="Q637" s="7" t="str">
        <f>IF(AND(I637&gt;4500000,OR(D637="BANGALORE",D637="PUNE",D637="MUMBAI",D637="DELHI")),"CAT A",IF(AND(I637&gt;450000,OR(D637="GURUGRAM",D637="SURAT",D637="JAIPUR",D637="HYDERABAD",)),"CAT B","CAT C"))</f>
        <v>CAT B</v>
      </c>
      <c r="R637" s="7" t="str">
        <f>_xlfn.XLOOKUP('Indian Startups'!D713,Tier!A:A,Tier!B:B)</f>
        <v>Tier 1</v>
      </c>
    </row>
    <row r="638" spans="1:18" ht="14.4" x14ac:dyDescent="0.3">
      <c r="A638" s="8" t="s">
        <v>2172</v>
      </c>
      <c r="B638" s="9">
        <v>2014</v>
      </c>
      <c r="C638" s="8" t="str">
        <f>LEFT(B638,3)</f>
        <v>201</v>
      </c>
      <c r="D638" s="8" t="s">
        <v>12</v>
      </c>
      <c r="E638" s="8" t="s">
        <v>2173</v>
      </c>
      <c r="F638" s="8" t="s">
        <v>2174</v>
      </c>
      <c r="G638" s="8" t="s">
        <v>2175</v>
      </c>
      <c r="H638" s="8" t="s">
        <v>2176</v>
      </c>
      <c r="I638" s="9">
        <v>1700000</v>
      </c>
      <c r="J638" s="8"/>
      <c r="K638" s="9">
        <v>8</v>
      </c>
      <c r="L638" s="10" t="str">
        <f>CONCATENATE(D638,"-",E638)</f>
        <v>Mumbai-HRTech</v>
      </c>
      <c r="M638" s="10" t="str">
        <f ca="1">IFERROR(_xludf.ifs(AND(I638&gt;45000000,OR(D638="Delhi",D638="Banglore",D638="Pune",D638="Mumbai")),"Cat A",AND(I638&gt;4500000,OR(D638="Gurugram",D638="Surat",D638="Jaipur",D638="Hyderabad")),"Cat B"),"Cat C")</f>
        <v>Cat C</v>
      </c>
      <c r="N638" s="10" t="e">
        <f t="array" aca="1" ref="N638" ca="1">_xludf.xlookup(D638,Tier!A:A,Tier!B:B)</f>
        <v>#NAME?</v>
      </c>
      <c r="O638" s="7" t="str">
        <f>CONCATENATE(D638," -",E638)</f>
        <v>Mumbai -HRTech</v>
      </c>
      <c r="P638" s="7" t="str">
        <f>LEFT(B638,3)</f>
        <v>201</v>
      </c>
      <c r="Q638" s="7" t="str">
        <f>IF(AND(I638&gt;4500000,OR(D638="BANGALORE",D638="PUNE",D638="MUMBAI",D638="DELHI")),"CAT A",IF(AND(I638&gt;450000,OR(D638="GURUGRAM",D638="SURAT",D638="JAIPUR",D638="HYDERABAD",)),"CAT B","CAT C"))</f>
        <v>CAT C</v>
      </c>
      <c r="R638" s="7" t="str">
        <f>_xlfn.XLOOKUP('Indian Startups'!D578,Tier!A:A,Tier!B:B)</f>
        <v>Tier 3</v>
      </c>
    </row>
    <row r="639" spans="1:18" ht="14.4" x14ac:dyDescent="0.3">
      <c r="A639" s="8" t="s">
        <v>2177</v>
      </c>
      <c r="B639" s="9">
        <v>2019</v>
      </c>
      <c r="C639" s="8" t="str">
        <f>LEFT(B639,3)</f>
        <v>201</v>
      </c>
      <c r="D639" s="8" t="s">
        <v>12</v>
      </c>
      <c r="E639" s="8" t="s">
        <v>1005</v>
      </c>
      <c r="F639" s="8" t="s">
        <v>2178</v>
      </c>
      <c r="G639" s="8" t="s">
        <v>2179</v>
      </c>
      <c r="H639" s="8" t="s">
        <v>2180</v>
      </c>
      <c r="I639" s="9">
        <v>1700000</v>
      </c>
      <c r="J639" s="8" t="s">
        <v>260</v>
      </c>
      <c r="K639" s="9">
        <v>8</v>
      </c>
      <c r="L639" s="10" t="str">
        <f>CONCATENATE(D639,"-",E639)</f>
        <v>Mumbai-Insuretech</v>
      </c>
      <c r="M639" s="10" t="str">
        <f ca="1">IFERROR(_xludf.ifs(AND(I639&gt;45000000,OR(D639="Delhi",D639="Banglore",D639="Pune",D639="Mumbai")),"Cat A",AND(I639&gt;4500000,OR(D639="Gurugram",D639="Surat",D639="Jaipur",D639="Hyderabad")),"Cat B"),"Cat C")</f>
        <v>Cat C</v>
      </c>
      <c r="N639" s="10" t="e">
        <f t="array" aca="1" ref="N639" ca="1">_xludf.xlookup(D639,Tier!A:A,Tier!B:B)</f>
        <v>#NAME?</v>
      </c>
      <c r="O639" s="7" t="str">
        <f>CONCATENATE(D639," -",E639)</f>
        <v>Mumbai -Insuretech</v>
      </c>
      <c r="P639" s="7" t="str">
        <f>LEFT(B639,3)</f>
        <v>201</v>
      </c>
      <c r="Q639" s="7" t="str">
        <f>IF(AND(I639&gt;4500000,OR(D639="BANGALORE",D639="PUNE",D639="MUMBAI",D639="DELHI")),"CAT A",IF(AND(I639&gt;450000,OR(D639="GURUGRAM",D639="SURAT",D639="JAIPUR",D639="HYDERABAD",)),"CAT B","CAT C"))</f>
        <v>CAT C</v>
      </c>
      <c r="R639" s="7" t="str">
        <f>_xlfn.XLOOKUP('Indian Startups'!D580,Tier!A:A,Tier!B:B)</f>
        <v>Tier 3</v>
      </c>
    </row>
    <row r="640" spans="1:18" ht="14.4" x14ac:dyDescent="0.3">
      <c r="A640" s="8" t="s">
        <v>2181</v>
      </c>
      <c r="B640" s="9">
        <v>2014</v>
      </c>
      <c r="C640" s="8" t="str">
        <f>LEFT(B640,3)</f>
        <v>201</v>
      </c>
      <c r="D640" s="8" t="s">
        <v>162</v>
      </c>
      <c r="E640" s="8" t="s">
        <v>69</v>
      </c>
      <c r="F640" s="8" t="s">
        <v>2182</v>
      </c>
      <c r="G640" s="8" t="s">
        <v>2183</v>
      </c>
      <c r="H640" s="8" t="s">
        <v>2184</v>
      </c>
      <c r="I640" s="9">
        <v>1600000</v>
      </c>
      <c r="J640" s="8"/>
      <c r="K640" s="9">
        <v>12</v>
      </c>
      <c r="L640" s="10" t="str">
        <f>CONCATENATE(D640,"-",E640)</f>
        <v>Hyderabad-Information Technology &amp; Services</v>
      </c>
      <c r="M640" s="10" t="str">
        <f ca="1">IFERROR(_xludf.ifs(AND(I640&gt;45000000,OR(D640="Delhi",D640="Banglore",D640="Pune",D640="Mumbai")),"Cat A",AND(I640&gt;4500000,OR(D640="Gurugram",D640="Surat",D640="Jaipur",D640="Hyderabad")),"Cat B"),"Cat C")</f>
        <v>Cat C</v>
      </c>
      <c r="N640" s="10" t="e">
        <f t="array" aca="1" ref="N640" ca="1">_xludf.xlookup(D640,Tier!A:A,Tier!B:B)</f>
        <v>#NAME?</v>
      </c>
      <c r="O640" s="7" t="str">
        <f>CONCATENATE(D640," -",E640)</f>
        <v>Hyderabad -Information Technology &amp; Services</v>
      </c>
      <c r="P640" s="7" t="str">
        <f>LEFT(B640,3)</f>
        <v>201</v>
      </c>
      <c r="Q640" s="7" t="str">
        <f>IF(AND(I640&gt;4500000,OR(D640="BANGALORE",D640="PUNE",D640="MUMBAI",D640="DELHI")),"CAT A",IF(AND(I640&gt;450000,OR(D640="GURUGRAM",D640="SURAT",D640="JAIPUR",D640="HYDERABAD",)),"CAT B","CAT C"))</f>
        <v>CAT B</v>
      </c>
      <c r="R640" s="7" t="str">
        <f>_xlfn.XLOOKUP('Indian Startups'!D581,Tier!A:A,Tier!B:B)</f>
        <v>Tier 2</v>
      </c>
    </row>
    <row r="641" spans="1:18" ht="14.4" x14ac:dyDescent="0.3">
      <c r="A641" s="8" t="s">
        <v>2185</v>
      </c>
      <c r="B641" s="9">
        <v>2019</v>
      </c>
      <c r="C641" s="8" t="str">
        <f>LEFT(B641,3)</f>
        <v>201</v>
      </c>
      <c r="D641" s="8" t="s">
        <v>19</v>
      </c>
      <c r="E641" s="8" t="s">
        <v>230</v>
      </c>
      <c r="F641" s="8" t="s">
        <v>2186</v>
      </c>
      <c r="G641" s="8" t="s">
        <v>2187</v>
      </c>
      <c r="H641" s="8" t="s">
        <v>2005</v>
      </c>
      <c r="I641" s="9">
        <v>1600000</v>
      </c>
      <c r="J641" s="8"/>
      <c r="K641" s="9">
        <v>7</v>
      </c>
      <c r="L641" s="10" t="str">
        <f>CONCATENATE(D641,"-",E641)</f>
        <v>Bangalore-IT</v>
      </c>
      <c r="M641" s="10" t="str">
        <f ca="1">IFERROR(_xludf.ifs(AND(I641&gt;45000000,OR(D641="Delhi",D641="Banglore",D641="Pune",D641="Mumbai")),"Cat A",AND(I641&gt;4500000,OR(D641="Gurugram",D641="Surat",D641="Jaipur",D641="Hyderabad")),"Cat B"),"Cat C")</f>
        <v>Cat C</v>
      </c>
      <c r="N641" s="10" t="e">
        <f t="array" aca="1" ref="N641" ca="1">_xludf.xlookup(D641,Tier!A:A,Tier!B:B)</f>
        <v>#NAME?</v>
      </c>
      <c r="O641" s="7" t="str">
        <f>CONCATENATE(D641," -",E641)</f>
        <v>Bangalore -IT</v>
      </c>
      <c r="P641" s="7" t="str">
        <f>LEFT(B641,3)</f>
        <v>201</v>
      </c>
      <c r="Q641" s="7" t="str">
        <f>IF(AND(I641&gt;4500000,OR(D641="BANGALORE",D641="PUNE",D641="MUMBAI",D641="DELHI")),"CAT A",IF(AND(I641&gt;450000,OR(D641="GURUGRAM",D641="SURAT",D641="JAIPUR",D641="HYDERABAD",)),"CAT B","CAT C"))</f>
        <v>CAT C</v>
      </c>
      <c r="R641" s="7" t="str">
        <f>_xlfn.XLOOKUP('Indian Startups'!D582,Tier!A:A,Tier!B:B)</f>
        <v>Tier 2</v>
      </c>
    </row>
    <row r="642" spans="1:18" ht="14.4" x14ac:dyDescent="0.3">
      <c r="A642" s="8" t="s">
        <v>2188</v>
      </c>
      <c r="B642" s="9">
        <v>2018</v>
      </c>
      <c r="C642" s="8" t="str">
        <f>LEFT(B642,3)</f>
        <v>201</v>
      </c>
      <c r="D642" s="8" t="s">
        <v>68</v>
      </c>
      <c r="E642" s="8" t="s">
        <v>1530</v>
      </c>
      <c r="F642" s="8" t="s">
        <v>2189</v>
      </c>
      <c r="G642" s="8" t="s">
        <v>2190</v>
      </c>
      <c r="H642" s="8" t="s">
        <v>2191</v>
      </c>
      <c r="I642" s="9">
        <v>1400000</v>
      </c>
      <c r="J642" s="8" t="s">
        <v>260</v>
      </c>
      <c r="K642" s="9">
        <v>7</v>
      </c>
      <c r="L642" s="10" t="str">
        <f>CONCATENATE(D642,"-",E642)</f>
        <v>Noida-Internet</v>
      </c>
      <c r="M642" s="10" t="str">
        <f ca="1">IFERROR(_xludf.ifs(AND(I642&gt;45000000,OR(D642="Delhi",D642="Banglore",D642="Pune",D642="Mumbai")),"Cat A",AND(I642&gt;4500000,OR(D642="Gurugram",D642="Surat",D642="Jaipur",D642="Hyderabad")),"Cat B"),"Cat C")</f>
        <v>Cat C</v>
      </c>
      <c r="N642" s="10" t="e">
        <f t="array" aca="1" ref="N642" ca="1">_xludf.xlookup(D642,Tier!A:A,Tier!B:B)</f>
        <v>#NAME?</v>
      </c>
      <c r="O642" s="7" t="str">
        <f>CONCATENATE(D642," -",E642)</f>
        <v>Noida -Internet</v>
      </c>
      <c r="P642" s="7" t="str">
        <f>LEFT(B642,3)</f>
        <v>201</v>
      </c>
      <c r="Q642" s="7" t="str">
        <f>IF(AND(I642&gt;4500000,OR(D642="BANGALORE",D642="PUNE",D642="MUMBAI",D642="DELHI")),"CAT A",IF(AND(I642&gt;450000,OR(D642="GURUGRAM",D642="SURAT",D642="JAIPUR",D642="HYDERABAD",)),"CAT B","CAT C"))</f>
        <v>CAT C</v>
      </c>
      <c r="R642" s="7" t="str">
        <f>_xlfn.XLOOKUP('Indian Startups'!D583,Tier!A:A,Tier!B:B)</f>
        <v>Tier 2</v>
      </c>
    </row>
    <row r="643" spans="1:18" ht="14.4" x14ac:dyDescent="0.3">
      <c r="A643" s="8" t="s">
        <v>2192</v>
      </c>
      <c r="B643" s="9">
        <v>2015</v>
      </c>
      <c r="C643" s="8" t="str">
        <f>LEFT(B643,3)</f>
        <v>201</v>
      </c>
      <c r="D643" s="8" t="s">
        <v>162</v>
      </c>
      <c r="E643" s="8" t="s">
        <v>69</v>
      </c>
      <c r="F643" s="8" t="s">
        <v>2193</v>
      </c>
      <c r="G643" s="8" t="s">
        <v>2194</v>
      </c>
      <c r="H643" s="8" t="s">
        <v>2126</v>
      </c>
      <c r="I643" s="9">
        <v>1300000</v>
      </c>
      <c r="J643" s="8" t="s">
        <v>260</v>
      </c>
      <c r="K643" s="9">
        <v>12</v>
      </c>
      <c r="L643" s="10" t="str">
        <f>CONCATENATE(D643,"-",E643)</f>
        <v>Hyderabad-Information Technology &amp; Services</v>
      </c>
      <c r="M643" s="10" t="str">
        <f ca="1">IFERROR(_xludf.ifs(AND(I643&gt;45000000,OR(D643="Delhi",D643="Banglore",D643="Pune",D643="Mumbai")),"Cat A",AND(I643&gt;4500000,OR(D643="Gurugram",D643="Surat",D643="Jaipur",D643="Hyderabad")),"Cat B"),"Cat C")</f>
        <v>Cat C</v>
      </c>
      <c r="N643" s="10" t="e">
        <f t="array" aca="1" ref="N643" ca="1">_xludf.xlookup(D643,Tier!A:A,Tier!B:B)</f>
        <v>#NAME?</v>
      </c>
      <c r="O643" s="7" t="str">
        <f>CONCATENATE(D643," -",E643)</f>
        <v>Hyderabad -Information Technology &amp; Services</v>
      </c>
      <c r="P643" s="7" t="str">
        <f>LEFT(B643,3)</f>
        <v>201</v>
      </c>
      <c r="Q643" s="7" t="str">
        <f>IF(AND(I643&gt;4500000,OR(D643="BANGALORE",D643="PUNE",D643="MUMBAI",D643="DELHI")),"CAT A",IF(AND(I643&gt;450000,OR(D643="GURUGRAM",D643="SURAT",D643="JAIPUR",D643="HYDERABAD",)),"CAT B","CAT C"))</f>
        <v>CAT B</v>
      </c>
      <c r="R643" s="7" t="str">
        <f>_xlfn.XLOOKUP('Indian Startups'!D584,Tier!A:A,Tier!B:B)</f>
        <v>Tier 2</v>
      </c>
    </row>
    <row r="644" spans="1:18" ht="14.4" x14ac:dyDescent="0.3">
      <c r="A644" s="8" t="s">
        <v>2195</v>
      </c>
      <c r="B644" s="9">
        <v>2018</v>
      </c>
      <c r="C644" s="8" t="str">
        <f>LEFT(B644,3)</f>
        <v>201</v>
      </c>
      <c r="D644" s="8" t="s">
        <v>162</v>
      </c>
      <c r="E644" s="8" t="s">
        <v>226</v>
      </c>
      <c r="F644" s="8" t="s">
        <v>2196</v>
      </c>
      <c r="G644" s="8" t="s">
        <v>2197</v>
      </c>
      <c r="H644" s="8" t="s">
        <v>2198</v>
      </c>
      <c r="I644" s="9">
        <v>1300000</v>
      </c>
      <c r="J644" s="8" t="s">
        <v>2199</v>
      </c>
      <c r="K644" s="9">
        <v>8</v>
      </c>
      <c r="L644" s="10" t="str">
        <f>CONCATENATE(D644,"-",E644)</f>
        <v>Hyderabad-Automotive</v>
      </c>
      <c r="M644" s="10" t="str">
        <f ca="1">IFERROR(_xludf.ifs(AND(I644&gt;45000000,OR(D644="Delhi",D644="Banglore",D644="Pune",D644="Mumbai")),"Cat A",AND(I644&gt;4500000,OR(D644="Gurugram",D644="Surat",D644="Jaipur",D644="Hyderabad")),"Cat B"),"Cat C")</f>
        <v>Cat C</v>
      </c>
      <c r="N644" s="10" t="e">
        <f t="array" aca="1" ref="N644" ca="1">_xludf.xlookup(D644,Tier!A:A,Tier!B:B)</f>
        <v>#NAME?</v>
      </c>
      <c r="O644" s="7" t="str">
        <f>CONCATENATE(D644," -",E644)</f>
        <v>Hyderabad -Automotive</v>
      </c>
      <c r="P644" s="7" t="str">
        <f>LEFT(B644,3)</f>
        <v>201</v>
      </c>
      <c r="Q644" s="7" t="str">
        <f>IF(AND(I644&gt;4500000,OR(D644="BANGALORE",D644="PUNE",D644="MUMBAI",D644="DELHI")),"CAT A",IF(AND(I644&gt;450000,OR(D644="GURUGRAM",D644="SURAT",D644="JAIPUR",D644="HYDERABAD",)),"CAT B","CAT C"))</f>
        <v>CAT B</v>
      </c>
      <c r="R644" s="7" t="str">
        <f>_xlfn.XLOOKUP('Indian Startups'!D586,Tier!A:A,Tier!B:B)</f>
        <v>Tier 2</v>
      </c>
    </row>
    <row r="645" spans="1:18" ht="14.4" x14ac:dyDescent="0.3">
      <c r="A645" s="8" t="s">
        <v>2200</v>
      </c>
      <c r="B645" s="9">
        <v>2019</v>
      </c>
      <c r="C645" s="8" t="str">
        <f>LEFT(B645,3)</f>
        <v>201</v>
      </c>
      <c r="D645" s="8" t="s">
        <v>68</v>
      </c>
      <c r="E645" s="8" t="s">
        <v>2201</v>
      </c>
      <c r="F645" s="8" t="s">
        <v>2202</v>
      </c>
      <c r="G645" s="8" t="s">
        <v>2203</v>
      </c>
      <c r="H645" s="8" t="s">
        <v>2204</v>
      </c>
      <c r="I645" s="9">
        <v>1300000</v>
      </c>
      <c r="J645" s="8"/>
      <c r="K645" s="9">
        <v>7</v>
      </c>
      <c r="L645" s="10" t="str">
        <f>CONCATENATE(D645,"-",E645)</f>
        <v>Noida-Consumer software</v>
      </c>
      <c r="M645" s="10" t="str">
        <f ca="1">IFERROR(_xludf.ifs(AND(I645&gt;45000000,OR(D645="Delhi",D645="Banglore",D645="Pune",D645="Mumbai")),"Cat A",AND(I645&gt;4500000,OR(D645="Gurugram",D645="Surat",D645="Jaipur",D645="Hyderabad")),"Cat B"),"Cat C")</f>
        <v>Cat C</v>
      </c>
      <c r="N645" s="10" t="e">
        <f t="array" aca="1" ref="N645" ca="1">_xludf.xlookup(D645,Tier!A:A,Tier!B:B)</f>
        <v>#NAME?</v>
      </c>
      <c r="O645" s="7" t="str">
        <f>CONCATENATE(D645," -",E645)</f>
        <v>Noida -Consumer software</v>
      </c>
      <c r="P645" s="7" t="str">
        <f>LEFT(B645,3)</f>
        <v>201</v>
      </c>
      <c r="Q645" s="7" t="str">
        <f>IF(AND(I645&gt;4500000,OR(D645="BANGALORE",D645="PUNE",D645="MUMBAI",D645="DELHI")),"CAT A",IF(AND(I645&gt;450000,OR(D645="GURUGRAM",D645="SURAT",D645="JAIPUR",D645="HYDERABAD",)),"CAT B","CAT C"))</f>
        <v>CAT C</v>
      </c>
      <c r="R645" s="7" t="str">
        <f>_xlfn.XLOOKUP('Indian Startups'!D587,Tier!A:A,Tier!B:B)</f>
        <v>Tier 2</v>
      </c>
    </row>
    <row r="646" spans="1:18" ht="14.4" x14ac:dyDescent="0.3">
      <c r="A646" s="8" t="s">
        <v>2205</v>
      </c>
      <c r="B646" s="9">
        <v>2017</v>
      </c>
      <c r="C646" s="8" t="str">
        <f>LEFT(B646,3)</f>
        <v>201</v>
      </c>
      <c r="D646" s="8" t="s">
        <v>356</v>
      </c>
      <c r="E646" s="8" t="s">
        <v>174</v>
      </c>
      <c r="F646" s="8" t="s">
        <v>2206</v>
      </c>
      <c r="G646" s="8" t="s">
        <v>2207</v>
      </c>
      <c r="H646" s="8" t="s">
        <v>2208</v>
      </c>
      <c r="I646" s="9">
        <v>1200000</v>
      </c>
      <c r="J646" s="8" t="s">
        <v>17</v>
      </c>
      <c r="K646" s="9">
        <v>12</v>
      </c>
      <c r="L646" s="10" t="str">
        <f>CONCATENATE(D646,"-",E646)</f>
        <v>Pune-Computer Software</v>
      </c>
      <c r="M646" s="10" t="str">
        <f ca="1">IFERROR(_xludf.ifs(AND(I646&gt;45000000,OR(D646="Delhi",D646="Banglore",D646="Pune",D646="Mumbai")),"Cat A",AND(I646&gt;4500000,OR(D646="Gurugram",D646="Surat",D646="Jaipur",D646="Hyderabad")),"Cat B"),"Cat C")</f>
        <v>Cat C</v>
      </c>
      <c r="N646" s="10" t="e">
        <f t="array" aca="1" ref="N646" ca="1">_xludf.xlookup(D646,Tier!A:A,Tier!B:B)</f>
        <v>#NAME?</v>
      </c>
      <c r="O646" s="7" t="str">
        <f>CONCATENATE(D646," -",E646)</f>
        <v>Pune -Computer Software</v>
      </c>
      <c r="P646" s="7" t="str">
        <f>LEFT(B646,3)</f>
        <v>201</v>
      </c>
      <c r="Q646" s="7" t="str">
        <f>IF(AND(I646&gt;4500000,OR(D646="BANGALORE",D646="PUNE",D646="MUMBAI",D646="DELHI")),"CAT A",IF(AND(I646&gt;450000,OR(D646="GURUGRAM",D646="SURAT",D646="JAIPUR",D646="HYDERABAD",)),"CAT B","CAT C"))</f>
        <v>CAT C</v>
      </c>
      <c r="R646" s="7" t="str">
        <f>_xlfn.XLOOKUP('Indian Startups'!D588,Tier!A:A,Tier!B:B)</f>
        <v>Tier 2</v>
      </c>
    </row>
    <row r="647" spans="1:18" ht="14.4" x14ac:dyDescent="0.3">
      <c r="A647" s="8" t="s">
        <v>2209</v>
      </c>
      <c r="B647" s="9">
        <v>2015</v>
      </c>
      <c r="C647" s="8" t="str">
        <f>LEFT(B647,3)</f>
        <v>201</v>
      </c>
      <c r="D647" s="8" t="s">
        <v>68</v>
      </c>
      <c r="E647" s="8" t="s">
        <v>93</v>
      </c>
      <c r="F647" s="8" t="s">
        <v>2210</v>
      </c>
      <c r="G647" s="8" t="s">
        <v>2211</v>
      </c>
      <c r="H647" s="8" t="s">
        <v>453</v>
      </c>
      <c r="I647" s="9">
        <v>1200000</v>
      </c>
      <c r="J647" s="8" t="s">
        <v>260</v>
      </c>
      <c r="K647" s="9">
        <v>10</v>
      </c>
      <c r="L647" s="10" t="str">
        <f>CONCATENATE(D647,"-",E647)</f>
        <v>Noida-Food &amp; Beverages</v>
      </c>
      <c r="M647" s="10" t="str">
        <f ca="1">IFERROR(_xludf.ifs(AND(I647&gt;45000000,OR(D647="Delhi",D647="Banglore",D647="Pune",D647="Mumbai")),"Cat A",AND(I647&gt;4500000,OR(D647="Gurugram",D647="Surat",D647="Jaipur",D647="Hyderabad")),"Cat B"),"Cat C")</f>
        <v>Cat C</v>
      </c>
      <c r="N647" s="10" t="e">
        <f t="array" aca="1" ref="N647" ca="1">_xludf.xlookup(D647,Tier!A:A,Tier!B:B)</f>
        <v>#NAME?</v>
      </c>
      <c r="O647" s="7" t="str">
        <f>CONCATENATE(D647," -",E647)</f>
        <v>Noida -Food &amp; Beverages</v>
      </c>
      <c r="P647" s="7" t="str">
        <f>LEFT(B647,3)</f>
        <v>201</v>
      </c>
      <c r="Q647" s="7" t="str">
        <f>IF(AND(I647&gt;4500000,OR(D647="BANGALORE",D647="PUNE",D647="MUMBAI",D647="DELHI")),"CAT A",IF(AND(I647&gt;450000,OR(D647="GURUGRAM",D647="SURAT",D647="JAIPUR",D647="HYDERABAD",)),"CAT B","CAT C"))</f>
        <v>CAT C</v>
      </c>
      <c r="R647" s="7" t="str">
        <f>_xlfn.XLOOKUP('Indian Startups'!D589,Tier!A:A,Tier!B:B)</f>
        <v>Tier 2</v>
      </c>
    </row>
    <row r="648" spans="1:18" ht="14.4" x14ac:dyDescent="0.3">
      <c r="A648" s="8" t="s">
        <v>2212</v>
      </c>
      <c r="B648" s="9">
        <v>2016</v>
      </c>
      <c r="C648" s="8" t="str">
        <f>LEFT(B648,3)</f>
        <v>201</v>
      </c>
      <c r="D648" s="8" t="s">
        <v>49</v>
      </c>
      <c r="E648" s="8" t="s">
        <v>2213</v>
      </c>
      <c r="F648" s="8" t="s">
        <v>2214</v>
      </c>
      <c r="G648" s="8" t="s">
        <v>2215</v>
      </c>
      <c r="H648" s="8"/>
      <c r="I648" s="9">
        <v>1200000</v>
      </c>
      <c r="J648" s="8" t="s">
        <v>200</v>
      </c>
      <c r="K648" s="9">
        <v>8</v>
      </c>
      <c r="L648" s="10" t="str">
        <f>CONCATENATE(D648,"-",E648)</f>
        <v>New Delhi-Digital mortgage</v>
      </c>
      <c r="M648" s="10" t="str">
        <f ca="1">IFERROR(_xludf.ifs(AND(I648&gt;45000000,OR(D648="Delhi",D648="Banglore",D648="Pune",D648="Mumbai")),"Cat A",AND(I648&gt;4500000,OR(D648="Gurugram",D648="Surat",D648="Jaipur",D648="Hyderabad")),"Cat B"),"Cat C")</f>
        <v>Cat C</v>
      </c>
      <c r="N648" s="10" t="e">
        <f t="array" aca="1" ref="N648" ca="1">_xludf.xlookup(D648,Tier!A:A,Tier!B:B)</f>
        <v>#NAME?</v>
      </c>
      <c r="O648" s="7" t="str">
        <f>CONCATENATE(D648," -",E648)</f>
        <v>New Delhi -Digital mortgage</v>
      </c>
      <c r="P648" s="7" t="str">
        <f>LEFT(B648,3)</f>
        <v>201</v>
      </c>
      <c r="Q648" s="7" t="str">
        <f>IF(AND(I648&gt;4500000,OR(D648="BANGALORE",D648="PUNE",D648="MUMBAI",D648="DELHI")),"CAT A",IF(AND(I648&gt;450000,OR(D648="GURUGRAM",D648="SURAT",D648="JAIPUR",D648="HYDERABAD",)),"CAT B","CAT C"))</f>
        <v>CAT C</v>
      </c>
      <c r="R648" s="7" t="str">
        <f>_xlfn.XLOOKUP('Indian Startups'!D590,Tier!A:A,Tier!B:B)</f>
        <v>Tier 2</v>
      </c>
    </row>
    <row r="649" spans="1:18" ht="14.4" x14ac:dyDescent="0.3">
      <c r="A649" s="8" t="s">
        <v>2216</v>
      </c>
      <c r="B649" s="9">
        <v>2016</v>
      </c>
      <c r="C649" s="8" t="str">
        <f>LEFT(B649,3)</f>
        <v>201</v>
      </c>
      <c r="D649" s="8" t="s">
        <v>19</v>
      </c>
      <c r="E649" s="8" t="s">
        <v>602</v>
      </c>
      <c r="F649" s="8" t="s">
        <v>2217</v>
      </c>
      <c r="G649" s="8" t="s">
        <v>2218</v>
      </c>
      <c r="H649" s="8" t="s">
        <v>2219</v>
      </c>
      <c r="I649" s="9">
        <v>1200000</v>
      </c>
      <c r="J649" s="8"/>
      <c r="K649" s="9">
        <v>8</v>
      </c>
      <c r="L649" s="10" t="str">
        <f>CONCATENATE(D649,"-",E649)</f>
        <v>Bangalore-Logistics &amp; Supply Chain</v>
      </c>
      <c r="M649" s="10" t="str">
        <f ca="1">IFERROR(_xludf.ifs(AND(I649&gt;45000000,OR(D649="Delhi",D649="Banglore",D649="Pune",D649="Mumbai")),"Cat A",AND(I649&gt;4500000,OR(D649="Gurugram",D649="Surat",D649="Jaipur",D649="Hyderabad")),"Cat B"),"Cat C")</f>
        <v>Cat C</v>
      </c>
      <c r="N649" s="10" t="e">
        <f t="array" aca="1" ref="N649" ca="1">_xludf.xlookup(D649,Tier!A:A,Tier!B:B)</f>
        <v>#NAME?</v>
      </c>
      <c r="O649" s="7" t="str">
        <f>CONCATENATE(D649," -",E649)</f>
        <v>Bangalore -Logistics &amp; Supply Chain</v>
      </c>
      <c r="P649" s="7" t="str">
        <f>LEFT(B649,3)</f>
        <v>201</v>
      </c>
      <c r="Q649" s="7" t="str">
        <f>IF(AND(I649&gt;4500000,OR(D649="BANGALORE",D649="PUNE",D649="MUMBAI",D649="DELHI")),"CAT A",IF(AND(I649&gt;450000,OR(D649="GURUGRAM",D649="SURAT",D649="JAIPUR",D649="HYDERABAD",)),"CAT B","CAT C"))</f>
        <v>CAT C</v>
      </c>
      <c r="R649" s="7" t="str">
        <f>_xlfn.XLOOKUP('Indian Startups'!D591,Tier!A:A,Tier!B:B)</f>
        <v>Tier 2</v>
      </c>
    </row>
    <row r="650" spans="1:18" ht="14.4" x14ac:dyDescent="0.3">
      <c r="A650" s="8" t="s">
        <v>2220</v>
      </c>
      <c r="B650" s="9">
        <v>2017</v>
      </c>
      <c r="C650" s="8" t="str">
        <f>LEFT(B650,3)</f>
        <v>201</v>
      </c>
      <c r="D650" s="8" t="s">
        <v>12</v>
      </c>
      <c r="E650" s="8" t="s">
        <v>38</v>
      </c>
      <c r="F650" s="8" t="s">
        <v>2221</v>
      </c>
      <c r="G650" s="8" t="s">
        <v>2222</v>
      </c>
      <c r="H650" s="8" t="s">
        <v>377</v>
      </c>
      <c r="I650" s="9">
        <v>1200000</v>
      </c>
      <c r="J650" s="8" t="s">
        <v>17</v>
      </c>
      <c r="K650" s="9">
        <v>6</v>
      </c>
      <c r="L650" s="10" t="str">
        <f>CONCATENATE(D650,"-",E650)</f>
        <v>Mumbai-FinTech</v>
      </c>
      <c r="M650" s="10" t="str">
        <f ca="1">IFERROR(_xludf.ifs(AND(I650&gt;45000000,OR(D650="Delhi",D650="Banglore",D650="Pune",D650="Mumbai")),"Cat A",AND(I650&gt;4500000,OR(D650="Gurugram",D650="Surat",D650="Jaipur",D650="Hyderabad")),"Cat B"),"Cat C")</f>
        <v>Cat C</v>
      </c>
      <c r="N650" s="10" t="e">
        <f t="array" aca="1" ref="N650" ca="1">_xludf.xlookup(D650,Tier!A:A,Tier!B:B)</f>
        <v>#NAME?</v>
      </c>
      <c r="O650" s="7" t="str">
        <f>CONCATENATE(D650," -",E650)</f>
        <v>Mumbai -FinTech</v>
      </c>
      <c r="P650" s="7" t="str">
        <f>LEFT(B650,3)</f>
        <v>201</v>
      </c>
      <c r="Q650" s="7" t="str">
        <f>IF(AND(I650&gt;4500000,OR(D650="BANGALORE",D650="PUNE",D650="MUMBAI",D650="DELHI")),"CAT A",IF(AND(I650&gt;450000,OR(D650="GURUGRAM",D650="SURAT",D650="JAIPUR",D650="HYDERABAD",)),"CAT B","CAT C"))</f>
        <v>CAT C</v>
      </c>
      <c r="R650" s="7" t="str">
        <f>_xlfn.XLOOKUP('Indian Startups'!D592,Tier!A:A,Tier!B:B)</f>
        <v>Tier 2</v>
      </c>
    </row>
    <row r="651" spans="1:18" ht="14.4" x14ac:dyDescent="0.3">
      <c r="A651" s="8" t="s">
        <v>2223</v>
      </c>
      <c r="B651" s="9">
        <v>2016</v>
      </c>
      <c r="C651" s="8" t="str">
        <f>LEFT(B651,3)</f>
        <v>201</v>
      </c>
      <c r="D651" s="8" t="s">
        <v>12</v>
      </c>
      <c r="E651" s="8" t="s">
        <v>2224</v>
      </c>
      <c r="F651" s="8" t="s">
        <v>2225</v>
      </c>
      <c r="G651" s="8" t="s">
        <v>2226</v>
      </c>
      <c r="H651" s="8" t="s">
        <v>453</v>
      </c>
      <c r="I651" s="9">
        <v>1100000</v>
      </c>
      <c r="J651" s="8" t="s">
        <v>260</v>
      </c>
      <c r="K651" s="9">
        <v>10</v>
      </c>
      <c r="L651" s="10" t="str">
        <f>CONCATENATE(D651,"-",E651)</f>
        <v>Mumbai-Foootwear</v>
      </c>
      <c r="M651" s="10" t="str">
        <f ca="1">IFERROR(_xludf.ifs(AND(I651&gt;45000000,OR(D651="Delhi",D651="Banglore",D651="Pune",D651="Mumbai")),"Cat A",AND(I651&gt;4500000,OR(D651="Gurugram",D651="Surat",D651="Jaipur",D651="Hyderabad")),"Cat B"),"Cat C")</f>
        <v>Cat C</v>
      </c>
      <c r="N651" s="10" t="e">
        <f t="array" aca="1" ref="N651" ca="1">_xludf.xlookup(D651,Tier!A:A,Tier!B:B)</f>
        <v>#NAME?</v>
      </c>
      <c r="O651" s="7" t="str">
        <f>CONCATENATE(D651," -",E651)</f>
        <v>Mumbai -Foootwear</v>
      </c>
      <c r="P651" s="7" t="str">
        <f>LEFT(B651,3)</f>
        <v>201</v>
      </c>
      <c r="Q651" s="7" t="str">
        <f>IF(AND(I651&gt;4500000,OR(D651="BANGALORE",D651="PUNE",D651="MUMBAI",D651="DELHI")),"CAT A",IF(AND(I651&gt;450000,OR(D651="GURUGRAM",D651="SURAT",D651="JAIPUR",D651="HYDERABAD",)),"CAT B","CAT C"))</f>
        <v>CAT C</v>
      </c>
      <c r="R651" s="7" t="str">
        <f>_xlfn.XLOOKUP('Indian Startups'!D593,Tier!A:A,Tier!B:B)</f>
        <v>Tier 2</v>
      </c>
    </row>
    <row r="652" spans="1:18" ht="14.4" x14ac:dyDescent="0.3">
      <c r="A652" s="8" t="s">
        <v>2227</v>
      </c>
      <c r="B652" s="9">
        <v>2019</v>
      </c>
      <c r="C652" s="8" t="str">
        <f>LEFT(B652,3)</f>
        <v>201</v>
      </c>
      <c r="D652" s="8" t="s">
        <v>12</v>
      </c>
      <c r="E652" s="8" t="s">
        <v>81</v>
      </c>
      <c r="F652" s="8" t="s">
        <v>2228</v>
      </c>
      <c r="G652" s="8" t="s">
        <v>2229</v>
      </c>
      <c r="H652" s="8" t="s">
        <v>2230</v>
      </c>
      <c r="I652" s="9">
        <v>1000000</v>
      </c>
      <c r="J652" s="8" t="s">
        <v>260</v>
      </c>
      <c r="K652" s="9">
        <v>12</v>
      </c>
      <c r="L652" s="10" t="str">
        <f>CONCATENATE(D652,"-",E652)</f>
        <v>Mumbai-Financial Services</v>
      </c>
      <c r="M652" s="10" t="str">
        <f ca="1">IFERROR(_xludf.ifs(AND(I652&gt;45000000,OR(D652="Delhi",D652="Banglore",D652="Pune",D652="Mumbai")),"Cat A",AND(I652&gt;4500000,OR(D652="Gurugram",D652="Surat",D652="Jaipur",D652="Hyderabad")),"Cat B"),"Cat C")</f>
        <v>Cat C</v>
      </c>
      <c r="N652" s="10" t="e">
        <f t="array" aca="1" ref="N652" ca="1">_xludf.xlookup(D652,Tier!A:A,Tier!B:B)</f>
        <v>#NAME?</v>
      </c>
      <c r="O652" s="7" t="str">
        <f>CONCATENATE(D652," -",E652)</f>
        <v>Mumbai -Financial Services</v>
      </c>
      <c r="P652" s="7" t="str">
        <f>LEFT(B652,3)</f>
        <v>201</v>
      </c>
      <c r="Q652" s="7" t="str">
        <f>IF(AND(I652&gt;4500000,OR(D652="BANGALORE",D652="PUNE",D652="MUMBAI",D652="DELHI")),"CAT A",IF(AND(I652&gt;450000,OR(D652="GURUGRAM",D652="SURAT",D652="JAIPUR",D652="HYDERABAD",)),"CAT B","CAT C"))</f>
        <v>CAT C</v>
      </c>
      <c r="R652" s="7" t="str">
        <f>_xlfn.XLOOKUP('Indian Startups'!D594,Tier!A:A,Tier!B:B)</f>
        <v>Tier 2</v>
      </c>
    </row>
    <row r="653" spans="1:18" ht="14.4" x14ac:dyDescent="0.3">
      <c r="A653" s="8" t="s">
        <v>2231</v>
      </c>
      <c r="B653" s="9">
        <v>2011</v>
      </c>
      <c r="C653" s="8" t="str">
        <f>LEFT(B653,3)</f>
        <v>201</v>
      </c>
      <c r="D653" s="8" t="s">
        <v>12</v>
      </c>
      <c r="E653" s="8" t="s">
        <v>1798</v>
      </c>
      <c r="F653" s="8" t="s">
        <v>2232</v>
      </c>
      <c r="G653" s="8" t="s">
        <v>2233</v>
      </c>
      <c r="H653" s="8" t="s">
        <v>2234</v>
      </c>
      <c r="I653" s="9">
        <v>1000000</v>
      </c>
      <c r="J653" s="8" t="s">
        <v>17</v>
      </c>
      <c r="K653" s="9">
        <v>12</v>
      </c>
      <c r="L653" s="10" t="str">
        <f>CONCATENATE(D653,"-",E653)</f>
        <v>Mumbai-Apparel &amp; Fashion</v>
      </c>
      <c r="M653" s="10" t="str">
        <f ca="1">IFERROR(_xludf.ifs(AND(I653&gt;45000000,OR(D653="Delhi",D653="Banglore",D653="Pune",D653="Mumbai")),"Cat A",AND(I653&gt;4500000,OR(D653="Gurugram",D653="Surat",D653="Jaipur",D653="Hyderabad")),"Cat B"),"Cat C")</f>
        <v>Cat C</v>
      </c>
      <c r="N653" s="10" t="e">
        <f t="array" aca="1" ref="N653" ca="1">_xludf.xlookup(D653,Tier!A:A,Tier!B:B)</f>
        <v>#NAME?</v>
      </c>
      <c r="O653" s="7" t="str">
        <f>CONCATENATE(D653," -",E653)</f>
        <v>Mumbai -Apparel &amp; Fashion</v>
      </c>
      <c r="P653" s="7" t="str">
        <f>LEFT(B653,3)</f>
        <v>201</v>
      </c>
      <c r="Q653" s="7" t="str">
        <f>IF(AND(I653&gt;4500000,OR(D653="BANGALORE",D653="PUNE",D653="MUMBAI",D653="DELHI")),"CAT A",IF(AND(I653&gt;450000,OR(D653="GURUGRAM",D653="SURAT",D653="JAIPUR",D653="HYDERABAD",)),"CAT B","CAT C"))</f>
        <v>CAT C</v>
      </c>
      <c r="R653" s="7" t="str">
        <f>_xlfn.XLOOKUP('Indian Startups'!D596,Tier!A:A,Tier!B:B)</f>
        <v>Tier 3</v>
      </c>
    </row>
    <row r="654" spans="1:18" ht="14.4" x14ac:dyDescent="0.3">
      <c r="A654" s="8" t="s">
        <v>2235</v>
      </c>
      <c r="B654" s="9">
        <v>2015</v>
      </c>
      <c r="C654" s="8" t="str">
        <f>LEFT(B654,3)</f>
        <v>201</v>
      </c>
      <c r="D654" s="8" t="s">
        <v>12</v>
      </c>
      <c r="E654" s="8" t="s">
        <v>690</v>
      </c>
      <c r="F654" s="8" t="s">
        <v>2236</v>
      </c>
      <c r="G654" s="8" t="s">
        <v>2237</v>
      </c>
      <c r="H654" s="8" t="s">
        <v>2238</v>
      </c>
      <c r="I654" s="9">
        <v>1000000</v>
      </c>
      <c r="J654" s="8" t="s">
        <v>260</v>
      </c>
      <c r="K654" s="9">
        <v>11</v>
      </c>
      <c r="L654" s="10" t="str">
        <f>CONCATENATE(D654,"-",E654)</f>
        <v>Mumbai-Hospitality</v>
      </c>
      <c r="M654" s="10" t="str">
        <f ca="1">IFERROR(_xludf.ifs(AND(I654&gt;45000000,OR(D654="Delhi",D654="Banglore",D654="Pune",D654="Mumbai")),"Cat A",AND(I654&gt;4500000,OR(D654="Gurugram",D654="Surat",D654="Jaipur",D654="Hyderabad")),"Cat B"),"Cat C")</f>
        <v>Cat C</v>
      </c>
      <c r="N654" s="10" t="e">
        <f t="array" aca="1" ref="N654" ca="1">_xludf.xlookup(D654,Tier!A:A,Tier!B:B)</f>
        <v>#NAME?</v>
      </c>
      <c r="O654" s="7" t="str">
        <f>CONCATENATE(D654," -",E654)</f>
        <v>Mumbai -Hospitality</v>
      </c>
      <c r="P654" s="7" t="str">
        <f>LEFT(B654,3)</f>
        <v>201</v>
      </c>
      <c r="Q654" s="7" t="str">
        <f>IF(AND(I654&gt;4500000,OR(D654="BANGALORE",D654="PUNE",D654="MUMBAI",D654="DELHI")),"CAT A",IF(AND(I654&gt;450000,OR(D654="GURUGRAM",D654="SURAT",D654="JAIPUR",D654="HYDERABAD",)),"CAT B","CAT C"))</f>
        <v>CAT C</v>
      </c>
      <c r="R654" s="7" t="str">
        <f>_xlfn.XLOOKUP('Indian Startups'!D597,Tier!A:A,Tier!B:B)</f>
        <v>Tier 3</v>
      </c>
    </row>
    <row r="655" spans="1:18" ht="14.4" x14ac:dyDescent="0.3">
      <c r="A655" s="8" t="s">
        <v>2239</v>
      </c>
      <c r="B655" s="9">
        <v>2017</v>
      </c>
      <c r="C655" s="8" t="str">
        <f>LEFT(B655,3)</f>
        <v>201</v>
      </c>
      <c r="D655" s="8" t="s">
        <v>19</v>
      </c>
      <c r="E655" s="8" t="s">
        <v>2240</v>
      </c>
      <c r="F655" s="8" t="s">
        <v>2241</v>
      </c>
      <c r="G655" s="8" t="s">
        <v>2242</v>
      </c>
      <c r="H655" s="8" t="s">
        <v>505</v>
      </c>
      <c r="I655" s="9">
        <v>1000000</v>
      </c>
      <c r="J655" s="8" t="s">
        <v>200</v>
      </c>
      <c r="K655" s="9">
        <v>10</v>
      </c>
      <c r="L655" s="10" t="str">
        <f>CONCATENATE(D655,"-",E655)</f>
        <v>Bangalore-Sales and Distribution</v>
      </c>
      <c r="M655" s="10" t="str">
        <f ca="1">IFERROR(_xludf.ifs(AND(I655&gt;45000000,OR(D655="Delhi",D655="Banglore",D655="Pune",D655="Mumbai")),"Cat A",AND(I655&gt;4500000,OR(D655="Gurugram",D655="Surat",D655="Jaipur",D655="Hyderabad")),"Cat B"),"Cat C")</f>
        <v>Cat C</v>
      </c>
      <c r="N655" s="10" t="e">
        <f t="array" aca="1" ref="N655" ca="1">_xludf.xlookup(D655,Tier!A:A,Tier!B:B)</f>
        <v>#NAME?</v>
      </c>
      <c r="O655" s="7" t="str">
        <f>CONCATENATE(D655," -",E655)</f>
        <v>Bangalore -Sales and Distribution</v>
      </c>
      <c r="P655" s="7" t="str">
        <f>LEFT(B655,3)</f>
        <v>201</v>
      </c>
      <c r="Q655" s="7" t="str">
        <f>IF(AND(I655&gt;4500000,OR(D655="BANGALORE",D655="PUNE",D655="MUMBAI",D655="DELHI")),"CAT A",IF(AND(I655&gt;450000,OR(D655="GURUGRAM",D655="SURAT",D655="JAIPUR",D655="HYDERABAD",)),"CAT B","CAT C"))</f>
        <v>CAT C</v>
      </c>
      <c r="R655" s="7" t="str">
        <f>_xlfn.XLOOKUP('Indian Startups'!D598,Tier!A:A,Tier!B:B)</f>
        <v>Tier 2</v>
      </c>
    </row>
    <row r="656" spans="1:18" ht="14.4" x14ac:dyDescent="0.3">
      <c r="A656" s="8" t="s">
        <v>2243</v>
      </c>
      <c r="B656" s="9">
        <v>2018</v>
      </c>
      <c r="C656" s="8" t="str">
        <f>LEFT(B656,3)</f>
        <v>201</v>
      </c>
      <c r="D656" s="8" t="s">
        <v>49</v>
      </c>
      <c r="E656" s="8" t="s">
        <v>45</v>
      </c>
      <c r="F656" s="8" t="s">
        <v>2244</v>
      </c>
      <c r="G656" s="8" t="s">
        <v>2245</v>
      </c>
      <c r="H656" s="8" t="s">
        <v>2246</v>
      </c>
      <c r="I656" s="9">
        <v>1000000</v>
      </c>
      <c r="J656" s="8" t="s">
        <v>155</v>
      </c>
      <c r="K656" s="9">
        <v>9</v>
      </c>
      <c r="L656" s="10" t="str">
        <f>CONCATENATE(D656,"-",E656)</f>
        <v>New Delhi-Health, Wellness &amp; Fitness</v>
      </c>
      <c r="M656" s="10" t="str">
        <f ca="1">IFERROR(_xludf.ifs(AND(I656&gt;45000000,OR(D656="Delhi",D656="Banglore",D656="Pune",D656="Mumbai")),"Cat A",AND(I656&gt;4500000,OR(D656="Gurugram",D656="Surat",D656="Jaipur",D656="Hyderabad")),"Cat B"),"Cat C")</f>
        <v>Cat C</v>
      </c>
      <c r="N656" s="10" t="e">
        <f t="array" aca="1" ref="N656" ca="1">_xludf.xlookup(D656,Tier!A:A,Tier!B:B)</f>
        <v>#NAME?</v>
      </c>
      <c r="O656" s="7" t="str">
        <f>CONCATENATE(D656," -",E656)</f>
        <v>New Delhi -Health, Wellness &amp; Fitness</v>
      </c>
      <c r="P656" s="7" t="str">
        <f>LEFT(B656,3)</f>
        <v>201</v>
      </c>
      <c r="Q656" s="7" t="str">
        <f>IF(AND(I656&gt;4500000,OR(D656="BANGALORE",D656="PUNE",D656="MUMBAI",D656="DELHI")),"CAT A",IF(AND(I656&gt;450000,OR(D656="GURUGRAM",D656="SURAT",D656="JAIPUR",D656="HYDERABAD",)),"CAT B","CAT C"))</f>
        <v>CAT C</v>
      </c>
      <c r="R656" s="7" t="str">
        <f>_xlfn.XLOOKUP('Indian Startups'!D599,Tier!A:A,Tier!B:B)</f>
        <v>Tier 2</v>
      </c>
    </row>
    <row r="657" spans="1:18" ht="14.4" x14ac:dyDescent="0.3">
      <c r="A657" s="8" t="s">
        <v>2247</v>
      </c>
      <c r="B657" s="9">
        <v>2017</v>
      </c>
      <c r="C657" s="8" t="str">
        <f>LEFT(B657,3)</f>
        <v>201</v>
      </c>
      <c r="D657" s="8" t="s">
        <v>19</v>
      </c>
      <c r="E657" s="8" t="s">
        <v>69</v>
      </c>
      <c r="F657" s="8" t="s">
        <v>2248</v>
      </c>
      <c r="G657" s="8" t="s">
        <v>2249</v>
      </c>
      <c r="H657" s="8" t="s">
        <v>2191</v>
      </c>
      <c r="I657" s="9">
        <v>1000000</v>
      </c>
      <c r="J657" s="8" t="s">
        <v>260</v>
      </c>
      <c r="K657" s="9">
        <v>9</v>
      </c>
      <c r="L657" s="10" t="str">
        <f>CONCATENATE(D657,"-",E657)</f>
        <v>Bangalore-Information Technology &amp; Services</v>
      </c>
      <c r="M657" s="10" t="str">
        <f ca="1">IFERROR(_xludf.ifs(AND(I657&gt;45000000,OR(D657="Delhi",D657="Banglore",D657="Pune",D657="Mumbai")),"Cat A",AND(I657&gt;4500000,OR(D657="Gurugram",D657="Surat",D657="Jaipur",D657="Hyderabad")),"Cat B"),"Cat C")</f>
        <v>Cat C</v>
      </c>
      <c r="N657" s="10" t="e">
        <f t="array" aca="1" ref="N657" ca="1">_xludf.xlookup(D657,Tier!A:A,Tier!B:B)</f>
        <v>#NAME?</v>
      </c>
      <c r="O657" s="7" t="str">
        <f>CONCATENATE(D657," -",E657)</f>
        <v>Bangalore -Information Technology &amp; Services</v>
      </c>
      <c r="P657" s="7" t="str">
        <f>LEFT(B657,3)</f>
        <v>201</v>
      </c>
      <c r="Q657" s="7" t="str">
        <f>IF(AND(I657&gt;4500000,OR(D657="BANGALORE",D657="PUNE",D657="MUMBAI",D657="DELHI")),"CAT A",IF(AND(I657&gt;450000,OR(D657="GURUGRAM",D657="SURAT",D657="JAIPUR",D657="HYDERABAD",)),"CAT B","CAT C"))</f>
        <v>CAT C</v>
      </c>
      <c r="R657" s="7" t="str">
        <f>_xlfn.XLOOKUP('Indian Startups'!D600,Tier!A:A,Tier!B:B)</f>
        <v>Tier 2</v>
      </c>
    </row>
    <row r="658" spans="1:18" ht="14.4" x14ac:dyDescent="0.3">
      <c r="A658" s="8" t="s">
        <v>2250</v>
      </c>
      <c r="B658" s="9">
        <v>2015</v>
      </c>
      <c r="C658" s="8" t="str">
        <f>LEFT(B658,3)</f>
        <v>201</v>
      </c>
      <c r="D658" s="8" t="s">
        <v>19</v>
      </c>
      <c r="E658" s="8" t="s">
        <v>93</v>
      </c>
      <c r="F658" s="8" t="s">
        <v>2251</v>
      </c>
      <c r="G658" s="8" t="s">
        <v>2252</v>
      </c>
      <c r="H658" s="8" t="s">
        <v>2253</v>
      </c>
      <c r="I658" s="9">
        <v>1000000</v>
      </c>
      <c r="J658" s="8" t="s">
        <v>17</v>
      </c>
      <c r="K658" s="9">
        <v>9</v>
      </c>
      <c r="L658" s="10" t="str">
        <f>CONCATENATE(D658,"-",E658)</f>
        <v>Bangalore-Food &amp; Beverages</v>
      </c>
      <c r="M658" s="10" t="str">
        <f ca="1">IFERROR(_xludf.ifs(AND(I658&gt;45000000,OR(D658="Delhi",D658="Banglore",D658="Pune",D658="Mumbai")),"Cat A",AND(I658&gt;4500000,OR(D658="Gurugram",D658="Surat",D658="Jaipur",D658="Hyderabad")),"Cat B"),"Cat C")</f>
        <v>Cat C</v>
      </c>
      <c r="N658" s="10" t="e">
        <f t="array" aca="1" ref="N658" ca="1">_xludf.xlookup(D658,Tier!A:A,Tier!B:B)</f>
        <v>#NAME?</v>
      </c>
      <c r="O658" s="7" t="str">
        <f>CONCATENATE(D658," -",E658)</f>
        <v>Bangalore -Food &amp; Beverages</v>
      </c>
      <c r="P658" s="7" t="str">
        <f>LEFT(B658,3)</f>
        <v>201</v>
      </c>
      <c r="Q658" s="7" t="str">
        <f>IF(AND(I658&gt;4500000,OR(D658="BANGALORE",D658="PUNE",D658="MUMBAI",D658="DELHI")),"CAT A",IF(AND(I658&gt;450000,OR(D658="GURUGRAM",D658="SURAT",D658="JAIPUR",D658="HYDERABAD",)),"CAT B","CAT C"))</f>
        <v>CAT C</v>
      </c>
      <c r="R658" s="7" t="str">
        <f>_xlfn.XLOOKUP('Indian Startups'!D602,Tier!A:A,Tier!B:B)</f>
        <v>Tier 2</v>
      </c>
    </row>
    <row r="659" spans="1:18" ht="14.4" x14ac:dyDescent="0.3">
      <c r="A659" s="8" t="s">
        <v>2254</v>
      </c>
      <c r="B659" s="9">
        <v>2011</v>
      </c>
      <c r="C659" s="8" t="str">
        <f>LEFT(B659,3)</f>
        <v>201</v>
      </c>
      <c r="D659" s="8" t="s">
        <v>12</v>
      </c>
      <c r="E659" s="8" t="s">
        <v>69</v>
      </c>
      <c r="F659" s="8" t="s">
        <v>2255</v>
      </c>
      <c r="G659" s="8" t="s">
        <v>2256</v>
      </c>
      <c r="H659" s="8" t="s">
        <v>2257</v>
      </c>
      <c r="I659" s="9">
        <v>1000000</v>
      </c>
      <c r="J659" s="8" t="s">
        <v>260</v>
      </c>
      <c r="K659" s="9">
        <v>9</v>
      </c>
      <c r="L659" s="10" t="str">
        <f>CONCATENATE(D659,"-",E659)</f>
        <v>Mumbai-Information Technology &amp; Services</v>
      </c>
      <c r="M659" s="10" t="str">
        <f ca="1">IFERROR(_xludf.ifs(AND(I659&gt;45000000,OR(D659="Delhi",D659="Banglore",D659="Pune",D659="Mumbai")),"Cat A",AND(I659&gt;4500000,OR(D659="Gurugram",D659="Surat",D659="Jaipur",D659="Hyderabad")),"Cat B"),"Cat C")</f>
        <v>Cat C</v>
      </c>
      <c r="N659" s="10" t="e">
        <f t="array" aca="1" ref="N659" ca="1">_xludf.xlookup(D659,Tier!A:A,Tier!B:B)</f>
        <v>#NAME?</v>
      </c>
      <c r="O659" s="7" t="str">
        <f>CONCATENATE(D659," -",E659)</f>
        <v>Mumbai -Information Technology &amp; Services</v>
      </c>
      <c r="P659" s="7" t="str">
        <f>LEFT(B659,3)</f>
        <v>201</v>
      </c>
      <c r="Q659" s="7" t="str">
        <f>IF(AND(I659&gt;4500000,OR(D659="BANGALORE",D659="PUNE",D659="MUMBAI",D659="DELHI")),"CAT A",IF(AND(I659&gt;450000,OR(D659="GURUGRAM",D659="SURAT",D659="JAIPUR",D659="HYDERABAD",)),"CAT B","CAT C"))</f>
        <v>CAT C</v>
      </c>
      <c r="R659" s="7" t="str">
        <f>_xlfn.XLOOKUP('Indian Startups'!D603,Tier!A:A,Tier!B:B)</f>
        <v>Tier 3</v>
      </c>
    </row>
    <row r="660" spans="1:18" ht="14.4" x14ac:dyDescent="0.3">
      <c r="A660" s="8" t="s">
        <v>2258</v>
      </c>
      <c r="B660" s="9">
        <v>2018</v>
      </c>
      <c r="C660" s="8" t="str">
        <f>LEFT(B660,3)</f>
        <v>201</v>
      </c>
      <c r="D660" s="8" t="s">
        <v>49</v>
      </c>
      <c r="E660" s="8" t="s">
        <v>602</v>
      </c>
      <c r="F660" s="8" t="s">
        <v>2259</v>
      </c>
      <c r="G660" s="8" t="s">
        <v>2260</v>
      </c>
      <c r="H660" s="8"/>
      <c r="I660" s="9">
        <v>1000000</v>
      </c>
      <c r="J660" s="8"/>
      <c r="K660" s="9">
        <v>8</v>
      </c>
      <c r="L660" s="10" t="str">
        <f>CONCATENATE(D660,"-",E660)</f>
        <v>New Delhi-Logistics &amp; Supply Chain</v>
      </c>
      <c r="M660" s="10" t="str">
        <f ca="1">IFERROR(_xludf.ifs(AND(I660&gt;45000000,OR(D660="Delhi",D660="Banglore",D660="Pune",D660="Mumbai")),"Cat A",AND(I660&gt;4500000,OR(D660="Gurugram",D660="Surat",D660="Jaipur",D660="Hyderabad")),"Cat B"),"Cat C")</f>
        <v>Cat C</v>
      </c>
      <c r="N660" s="10" t="e">
        <f t="array" aca="1" ref="N660" ca="1">_xludf.xlookup(D660,Tier!A:A,Tier!B:B)</f>
        <v>#NAME?</v>
      </c>
      <c r="O660" s="7" t="str">
        <f>CONCATENATE(D660," -",E660)</f>
        <v>New Delhi -Logistics &amp; Supply Chain</v>
      </c>
      <c r="P660" s="7" t="str">
        <f>LEFT(B660,3)</f>
        <v>201</v>
      </c>
      <c r="Q660" s="7" t="str">
        <f>IF(AND(I660&gt;4500000,OR(D660="BANGALORE",D660="PUNE",D660="MUMBAI",D660="DELHI")),"CAT A",IF(AND(I660&gt;450000,OR(D660="GURUGRAM",D660="SURAT",D660="JAIPUR",D660="HYDERABAD",)),"CAT B","CAT C"))</f>
        <v>CAT C</v>
      </c>
      <c r="R660" s="7" t="str">
        <f>_xlfn.XLOOKUP('Indian Startups'!D604,Tier!A:A,Tier!B:B)</f>
        <v>Tier 3</v>
      </c>
    </row>
    <row r="661" spans="1:18" ht="14.4" x14ac:dyDescent="0.3">
      <c r="A661" s="8" t="s">
        <v>2261</v>
      </c>
      <c r="B661" s="9">
        <v>2016</v>
      </c>
      <c r="C661" s="8" t="str">
        <f>LEFT(B661,3)</f>
        <v>201</v>
      </c>
      <c r="D661" s="8" t="s">
        <v>19</v>
      </c>
      <c r="E661" s="8" t="s">
        <v>1670</v>
      </c>
      <c r="F661" s="8" t="s">
        <v>2262</v>
      </c>
      <c r="G661" s="8" t="s">
        <v>2263</v>
      </c>
      <c r="H661" s="8" t="s">
        <v>2264</v>
      </c>
      <c r="I661" s="9">
        <v>1000000</v>
      </c>
      <c r="J661" s="8" t="s">
        <v>155</v>
      </c>
      <c r="K661" s="9">
        <v>8</v>
      </c>
      <c r="L661" s="10" t="str">
        <f>CONCATENATE(D661,"-",E661)</f>
        <v>Bangalore-Industrial Automation</v>
      </c>
      <c r="M661" s="10" t="str">
        <f ca="1">IFERROR(_xludf.ifs(AND(I661&gt;45000000,OR(D661="Delhi",D661="Banglore",D661="Pune",D661="Mumbai")),"Cat A",AND(I661&gt;4500000,OR(D661="Gurugram",D661="Surat",D661="Jaipur",D661="Hyderabad")),"Cat B"),"Cat C")</f>
        <v>Cat C</v>
      </c>
      <c r="N661" s="10" t="e">
        <f t="array" aca="1" ref="N661" ca="1">_xludf.xlookup(D661,Tier!A:A,Tier!B:B)</f>
        <v>#NAME?</v>
      </c>
      <c r="O661" s="7" t="str">
        <f>CONCATENATE(D661," -",E661)</f>
        <v>Bangalore -Industrial Automation</v>
      </c>
      <c r="P661" s="7" t="str">
        <f>LEFT(B661,3)</f>
        <v>201</v>
      </c>
      <c r="Q661" s="7" t="str">
        <f>IF(AND(I661&gt;4500000,OR(D661="BANGALORE",D661="PUNE",D661="MUMBAI",D661="DELHI")),"CAT A",IF(AND(I661&gt;450000,OR(D661="GURUGRAM",D661="SURAT",D661="JAIPUR",D661="HYDERABAD",)),"CAT B","CAT C"))</f>
        <v>CAT C</v>
      </c>
      <c r="R661" s="7" t="str">
        <f>_xlfn.XLOOKUP('Indian Startups'!D606,Tier!A:A,Tier!B:B)</f>
        <v>Tier 2</v>
      </c>
    </row>
    <row r="662" spans="1:18" ht="14.4" x14ac:dyDescent="0.3">
      <c r="A662" s="8" t="s">
        <v>2265</v>
      </c>
      <c r="B662" s="9">
        <v>2016</v>
      </c>
      <c r="C662" s="8" t="str">
        <f>LEFT(B662,3)</f>
        <v>201</v>
      </c>
      <c r="D662" s="8" t="s">
        <v>19</v>
      </c>
      <c r="E662" s="8" t="s">
        <v>169</v>
      </c>
      <c r="F662" s="8" t="s">
        <v>2266</v>
      </c>
      <c r="G662" s="8" t="s">
        <v>2267</v>
      </c>
      <c r="H662" s="8" t="s">
        <v>2268</v>
      </c>
      <c r="I662" s="9">
        <v>1000000</v>
      </c>
      <c r="J662" s="8"/>
      <c r="K662" s="9">
        <v>8</v>
      </c>
      <c r="L662" s="10" t="str">
        <f>CONCATENATE(D662,"-",E662)</f>
        <v>Bangalore-Consumer Goods</v>
      </c>
      <c r="M662" s="10" t="str">
        <f ca="1">IFERROR(_xludf.ifs(AND(I662&gt;45000000,OR(D662="Delhi",D662="Banglore",D662="Pune",D662="Mumbai")),"Cat A",AND(I662&gt;4500000,OR(D662="Gurugram",D662="Surat",D662="Jaipur",D662="Hyderabad")),"Cat B"),"Cat C")</f>
        <v>Cat C</v>
      </c>
      <c r="N662" s="10" t="e">
        <f t="array" aca="1" ref="N662" ca="1">_xludf.xlookup(D662,Tier!A:A,Tier!B:B)</f>
        <v>#NAME?</v>
      </c>
      <c r="O662" s="7" t="str">
        <f>CONCATENATE(D662," -",E662)</f>
        <v>Bangalore -Consumer Goods</v>
      </c>
      <c r="P662" s="7" t="str">
        <f>LEFT(B662,3)</f>
        <v>201</v>
      </c>
      <c r="Q662" s="7" t="str">
        <f>IF(AND(I662&gt;4500000,OR(D662="BANGALORE",D662="PUNE",D662="MUMBAI",D662="DELHI")),"CAT A",IF(AND(I662&gt;450000,OR(D662="GURUGRAM",D662="SURAT",D662="JAIPUR",D662="HYDERABAD",)),"CAT B","CAT C"))</f>
        <v>CAT C</v>
      </c>
      <c r="R662" s="7" t="str">
        <f>_xlfn.XLOOKUP('Indian Startups'!D607,Tier!A:A,Tier!B:B)</f>
        <v>Tier 2</v>
      </c>
    </row>
    <row r="663" spans="1:18" ht="14.4" x14ac:dyDescent="0.3">
      <c r="A663" s="8" t="s">
        <v>2269</v>
      </c>
      <c r="B663" s="9">
        <v>2016</v>
      </c>
      <c r="C663" s="8" t="str">
        <f>LEFT(B663,3)</f>
        <v>201</v>
      </c>
      <c r="D663" s="8" t="s">
        <v>49</v>
      </c>
      <c r="E663" s="8" t="s">
        <v>2270</v>
      </c>
      <c r="F663" s="8" t="s">
        <v>2271</v>
      </c>
      <c r="G663" s="8" t="s">
        <v>2272</v>
      </c>
      <c r="H663" s="8" t="s">
        <v>2273</v>
      </c>
      <c r="I663" s="9">
        <v>1000000</v>
      </c>
      <c r="J663" s="8"/>
      <c r="K663" s="9">
        <v>8</v>
      </c>
      <c r="L663" s="10" t="str">
        <f>CONCATENATE(D663,"-",E663)</f>
        <v>New Delhi-Healtcare</v>
      </c>
      <c r="M663" s="10" t="str">
        <f ca="1">IFERROR(_xludf.ifs(AND(I663&gt;45000000,OR(D663="Delhi",D663="Banglore",D663="Pune",D663="Mumbai")),"Cat A",AND(I663&gt;4500000,OR(D663="Gurugram",D663="Surat",D663="Jaipur",D663="Hyderabad")),"Cat B"),"Cat C")</f>
        <v>Cat C</v>
      </c>
      <c r="N663" s="10" t="e">
        <f t="array" aca="1" ref="N663" ca="1">_xludf.xlookup(D663,Tier!A:A,Tier!B:B)</f>
        <v>#NAME?</v>
      </c>
      <c r="O663" s="7" t="str">
        <f>CONCATENATE(D663," -",E663)</f>
        <v>New Delhi -Healtcare</v>
      </c>
      <c r="P663" s="7" t="str">
        <f>LEFT(B663,3)</f>
        <v>201</v>
      </c>
      <c r="Q663" s="7" t="str">
        <f>IF(AND(I663&gt;4500000,OR(D663="BANGALORE",D663="PUNE",D663="MUMBAI",D663="DELHI")),"CAT A",IF(AND(I663&gt;450000,OR(D663="GURUGRAM",D663="SURAT",D663="JAIPUR",D663="HYDERABAD",)),"CAT B","CAT C"))</f>
        <v>CAT C</v>
      </c>
      <c r="R663" s="7" t="str">
        <f>_xlfn.XLOOKUP('Indian Startups'!D608,Tier!A:A,Tier!B:B)</f>
        <v>Tier 3</v>
      </c>
    </row>
    <row r="664" spans="1:18" ht="14.4" x14ac:dyDescent="0.3">
      <c r="A664" s="11" t="s">
        <v>2274</v>
      </c>
      <c r="B664" s="9">
        <v>2019</v>
      </c>
      <c r="C664" s="8" t="str">
        <f>LEFT(B664,3)</f>
        <v>201</v>
      </c>
      <c r="D664" s="8" t="s">
        <v>19</v>
      </c>
      <c r="E664" s="8" t="s">
        <v>2275</v>
      </c>
      <c r="F664" s="8" t="s">
        <v>2276</v>
      </c>
      <c r="G664" s="8" t="s">
        <v>2277</v>
      </c>
      <c r="H664" s="8" t="s">
        <v>2278</v>
      </c>
      <c r="I664" s="9">
        <v>1000000</v>
      </c>
      <c r="J664" s="8"/>
      <c r="K664" s="9">
        <v>8</v>
      </c>
      <c r="L664" s="10" t="str">
        <f>CONCATENATE(D664,"-",E664)</f>
        <v>Bangalore-Location Analytics</v>
      </c>
      <c r="M664" s="10" t="str">
        <f ca="1">IFERROR(_xludf.ifs(AND(I664&gt;45000000,OR(D664="Delhi",D664="Banglore",D664="Pune",D664="Mumbai")),"Cat A",AND(I664&gt;4500000,OR(D664="Gurugram",D664="Surat",D664="Jaipur",D664="Hyderabad")),"Cat B"),"Cat C")</f>
        <v>Cat C</v>
      </c>
      <c r="N664" s="10" t="e">
        <f t="array" aca="1" ref="N664" ca="1">_xludf.xlookup(D664,Tier!A:A,Tier!B:B)</f>
        <v>#NAME?</v>
      </c>
      <c r="O664" s="7" t="str">
        <f>CONCATENATE(D664," -",E664)</f>
        <v>Bangalore -Location Analytics</v>
      </c>
      <c r="P664" s="7" t="str">
        <f>LEFT(B664,3)</f>
        <v>201</v>
      </c>
      <c r="Q664" s="7" t="str">
        <f>IF(AND(I664&gt;4500000,OR(D664="BANGALORE",D664="PUNE",D664="MUMBAI",D664="DELHI")),"CAT A",IF(AND(I664&gt;450000,OR(D664="GURUGRAM",D664="SURAT",D664="JAIPUR",D664="HYDERABAD",)),"CAT B","CAT C"))</f>
        <v>CAT C</v>
      </c>
      <c r="R664" s="7" t="str">
        <f>_xlfn.XLOOKUP('Indian Startups'!D609,Tier!A:A,Tier!B:B)</f>
        <v>Tier 2</v>
      </c>
    </row>
    <row r="665" spans="1:18" ht="14.4" x14ac:dyDescent="0.3">
      <c r="A665" s="8" t="s">
        <v>2279</v>
      </c>
      <c r="B665" s="9">
        <v>2012</v>
      </c>
      <c r="C665" s="8" t="str">
        <f>LEFT(B665,3)</f>
        <v>201</v>
      </c>
      <c r="D665" s="8" t="s">
        <v>19</v>
      </c>
      <c r="E665" s="8" t="s">
        <v>2280</v>
      </c>
      <c r="F665" s="8" t="s">
        <v>2281</v>
      </c>
      <c r="G665" s="8" t="s">
        <v>2282</v>
      </c>
      <c r="H665" s="8" t="s">
        <v>367</v>
      </c>
      <c r="I665" s="9">
        <v>1000000</v>
      </c>
      <c r="J665" s="8" t="s">
        <v>17</v>
      </c>
      <c r="K665" s="9">
        <v>8</v>
      </c>
      <c r="L665" s="10" t="str">
        <f>CONCATENATE(D665,"-",E665)</f>
        <v>Bangalore-DeepTech</v>
      </c>
      <c r="M665" s="10" t="str">
        <f ca="1">IFERROR(_xludf.ifs(AND(I665&gt;45000000,OR(D665="Delhi",D665="Banglore",D665="Pune",D665="Mumbai")),"Cat A",AND(I665&gt;4500000,OR(D665="Gurugram",D665="Surat",D665="Jaipur",D665="Hyderabad")),"Cat B"),"Cat C")</f>
        <v>Cat C</v>
      </c>
      <c r="N665" s="10" t="e">
        <f t="array" aca="1" ref="N665" ca="1">_xludf.xlookup(D665,Tier!A:A,Tier!B:B)</f>
        <v>#NAME?</v>
      </c>
      <c r="O665" s="7" t="str">
        <f>CONCATENATE(D665," -",E665)</f>
        <v>Bangalore -DeepTech</v>
      </c>
      <c r="P665" s="7" t="str">
        <f>LEFT(B665,3)</f>
        <v>201</v>
      </c>
      <c r="Q665" s="7" t="str">
        <f>IF(AND(I665&gt;4500000,OR(D665="BANGALORE",D665="PUNE",D665="MUMBAI",D665="DELHI")),"CAT A",IF(AND(I665&gt;450000,OR(D665="GURUGRAM",D665="SURAT",D665="JAIPUR",D665="HYDERABAD",)),"CAT B","CAT C"))</f>
        <v>CAT C</v>
      </c>
      <c r="R665" s="7" t="str">
        <f>_xlfn.XLOOKUP('Indian Startups'!D610,Tier!A:A,Tier!B:B)</f>
        <v>Tier 2</v>
      </c>
    </row>
    <row r="666" spans="1:18" ht="14.4" x14ac:dyDescent="0.3">
      <c r="A666" s="8" t="s">
        <v>2283</v>
      </c>
      <c r="B666" s="9">
        <v>2017</v>
      </c>
      <c r="C666" s="8" t="str">
        <f>LEFT(B666,3)</f>
        <v>201</v>
      </c>
      <c r="D666" s="8" t="s">
        <v>19</v>
      </c>
      <c r="E666" s="8" t="s">
        <v>1580</v>
      </c>
      <c r="F666" s="8" t="s">
        <v>2284</v>
      </c>
      <c r="G666" s="8" t="s">
        <v>2285</v>
      </c>
      <c r="H666" s="8" t="s">
        <v>505</v>
      </c>
      <c r="I666" s="9">
        <v>1000000</v>
      </c>
      <c r="J666" s="8" t="s">
        <v>260</v>
      </c>
      <c r="K666" s="9">
        <v>7</v>
      </c>
      <c r="L666" s="10" t="str">
        <f>CONCATENATE(D666,"-",E666)</f>
        <v>Bangalore-Consumer Services</v>
      </c>
      <c r="M666" s="10" t="str">
        <f ca="1">IFERROR(_xludf.ifs(AND(I666&gt;45000000,OR(D666="Delhi",D666="Banglore",D666="Pune",D666="Mumbai")),"Cat A",AND(I666&gt;4500000,OR(D666="Gurugram",D666="Surat",D666="Jaipur",D666="Hyderabad")),"Cat B"),"Cat C")</f>
        <v>Cat C</v>
      </c>
      <c r="N666" s="10" t="e">
        <f t="array" aca="1" ref="N666" ca="1">_xludf.xlookup(D666,Tier!A:A,Tier!B:B)</f>
        <v>#NAME?</v>
      </c>
      <c r="O666" s="7" t="str">
        <f>CONCATENATE(D666," -",E666)</f>
        <v>Bangalore -Consumer Services</v>
      </c>
      <c r="P666" s="7" t="str">
        <f>LEFT(B666,3)</f>
        <v>201</v>
      </c>
      <c r="Q666" s="7" t="str">
        <f>IF(AND(I666&gt;4500000,OR(D666="BANGALORE",D666="PUNE",D666="MUMBAI",D666="DELHI")),"CAT A",IF(AND(I666&gt;450000,OR(D666="GURUGRAM",D666="SURAT",D666="JAIPUR",D666="HYDERABAD",)),"CAT B","CAT C"))</f>
        <v>CAT C</v>
      </c>
      <c r="R666" s="7" t="str">
        <f>_xlfn.XLOOKUP('Indian Startups'!D611,Tier!A:A,Tier!B:B)</f>
        <v>Tier 2</v>
      </c>
    </row>
    <row r="667" spans="1:18" ht="14.4" x14ac:dyDescent="0.3">
      <c r="A667" s="8" t="s">
        <v>2286</v>
      </c>
      <c r="B667" s="9">
        <v>2019</v>
      </c>
      <c r="C667" s="8" t="str">
        <f>LEFT(B667,3)</f>
        <v>201</v>
      </c>
      <c r="D667" s="8" t="s">
        <v>12</v>
      </c>
      <c r="E667" s="8" t="s">
        <v>169</v>
      </c>
      <c r="F667" s="8" t="s">
        <v>2287</v>
      </c>
      <c r="G667" s="8"/>
      <c r="H667" s="8" t="s">
        <v>2288</v>
      </c>
      <c r="I667" s="9">
        <v>1000000</v>
      </c>
      <c r="J667" s="8" t="s">
        <v>260</v>
      </c>
      <c r="K667" s="9">
        <v>7</v>
      </c>
      <c r="L667" s="10" t="str">
        <f>CONCATENATE(D667,"-",E667)</f>
        <v>Mumbai-Consumer Goods</v>
      </c>
      <c r="M667" s="10" t="str">
        <f ca="1">IFERROR(_xludf.ifs(AND(I667&gt;45000000,OR(D667="Delhi",D667="Banglore",D667="Pune",D667="Mumbai")),"Cat A",AND(I667&gt;4500000,OR(D667="Gurugram",D667="Surat",D667="Jaipur",D667="Hyderabad")),"Cat B"),"Cat C")</f>
        <v>Cat C</v>
      </c>
      <c r="N667" s="10" t="e">
        <f t="array" aca="1" ref="N667" ca="1">_xludf.xlookup(D667,Tier!A:A,Tier!B:B)</f>
        <v>#NAME?</v>
      </c>
      <c r="O667" s="7" t="str">
        <f>CONCATENATE(D667," -",E667)</f>
        <v>Mumbai -Consumer Goods</v>
      </c>
      <c r="P667" s="7" t="str">
        <f>LEFT(B667,3)</f>
        <v>201</v>
      </c>
      <c r="Q667" s="7" t="str">
        <f>IF(AND(I667&gt;4500000,OR(D667="BANGALORE",D667="PUNE",D667="MUMBAI",D667="DELHI")),"CAT A",IF(AND(I667&gt;450000,OR(D667="GURUGRAM",D667="SURAT",D667="JAIPUR",D667="HYDERABAD",)),"CAT B","CAT C"))</f>
        <v>CAT C</v>
      </c>
      <c r="R667" s="7" t="str">
        <f>_xlfn.XLOOKUP('Indian Startups'!D612,Tier!A:A,Tier!B:B)</f>
        <v>Tier 2</v>
      </c>
    </row>
    <row r="668" spans="1:18" ht="14.4" x14ac:dyDescent="0.3">
      <c r="A668" s="8" t="s">
        <v>2289</v>
      </c>
      <c r="B668" s="9">
        <v>2019</v>
      </c>
      <c r="C668" s="8" t="str">
        <f>LEFT(B668,3)</f>
        <v>201</v>
      </c>
      <c r="D668" s="8" t="s">
        <v>19</v>
      </c>
      <c r="E668" s="8" t="s">
        <v>93</v>
      </c>
      <c r="F668" s="8" t="s">
        <v>2290</v>
      </c>
      <c r="G668" s="8" t="s">
        <v>2291</v>
      </c>
      <c r="H668" s="8" t="s">
        <v>2292</v>
      </c>
      <c r="I668" s="9">
        <v>1000000</v>
      </c>
      <c r="J668" s="8"/>
      <c r="K668" s="9">
        <v>7</v>
      </c>
      <c r="L668" s="10" t="str">
        <f>CONCATENATE(D668,"-",E668)</f>
        <v>Bangalore-Food &amp; Beverages</v>
      </c>
      <c r="M668" s="10" t="str">
        <f ca="1">IFERROR(_xludf.ifs(AND(I668&gt;45000000,OR(D668="Delhi",D668="Banglore",D668="Pune",D668="Mumbai")),"Cat A",AND(I668&gt;4500000,OR(D668="Gurugram",D668="Surat",D668="Jaipur",D668="Hyderabad")),"Cat B"),"Cat C")</f>
        <v>Cat C</v>
      </c>
      <c r="N668" s="10" t="e">
        <f t="array" aca="1" ref="N668" ca="1">_xludf.xlookup(D668,Tier!A:A,Tier!B:B)</f>
        <v>#NAME?</v>
      </c>
      <c r="O668" s="7" t="str">
        <f>CONCATENATE(D668," -",E668)</f>
        <v>Bangalore -Food &amp; Beverages</v>
      </c>
      <c r="P668" s="7" t="str">
        <f>LEFT(B668,3)</f>
        <v>201</v>
      </c>
      <c r="Q668" s="7" t="str">
        <f>IF(AND(I668&gt;4500000,OR(D668="BANGALORE",D668="PUNE",D668="MUMBAI",D668="DELHI")),"CAT A",IF(AND(I668&gt;450000,OR(D668="GURUGRAM",D668="SURAT",D668="JAIPUR",D668="HYDERABAD",)),"CAT B","CAT C"))</f>
        <v>CAT C</v>
      </c>
      <c r="R668" s="7" t="str">
        <f>_xlfn.XLOOKUP('Indian Startups'!D613,Tier!A:A,Tier!B:B)</f>
        <v>Tier 2</v>
      </c>
    </row>
    <row r="669" spans="1:18" ht="14.4" x14ac:dyDescent="0.3">
      <c r="A669" s="8" t="s">
        <v>2293</v>
      </c>
      <c r="B669" s="9">
        <v>2014</v>
      </c>
      <c r="C669" s="8" t="str">
        <f>LEFT(B669,3)</f>
        <v>201</v>
      </c>
      <c r="D669" s="8" t="s">
        <v>49</v>
      </c>
      <c r="E669" s="8" t="s">
        <v>690</v>
      </c>
      <c r="F669" s="8" t="s">
        <v>2294</v>
      </c>
      <c r="G669" s="8" t="s">
        <v>2295</v>
      </c>
      <c r="H669" s="8" t="s">
        <v>2296</v>
      </c>
      <c r="I669" s="9">
        <v>1000000</v>
      </c>
      <c r="J669" s="8" t="s">
        <v>260</v>
      </c>
      <c r="K669" s="9">
        <v>7</v>
      </c>
      <c r="L669" s="10" t="str">
        <f>CONCATENATE(D669,"-",E669)</f>
        <v>New Delhi-Hospitality</v>
      </c>
      <c r="M669" s="10" t="str">
        <f ca="1">IFERROR(_xludf.ifs(AND(I669&gt;45000000,OR(D669="Delhi",D669="Banglore",D669="Pune",D669="Mumbai")),"Cat A",AND(I669&gt;4500000,OR(D669="Gurugram",D669="Surat",D669="Jaipur",D669="Hyderabad")),"Cat B"),"Cat C")</f>
        <v>Cat C</v>
      </c>
      <c r="N669" s="10" t="e">
        <f t="array" aca="1" ref="N669" ca="1">_xludf.xlookup(D669,Tier!A:A,Tier!B:B)</f>
        <v>#NAME?</v>
      </c>
      <c r="O669" s="7" t="str">
        <f>CONCATENATE(D669," -",E669)</f>
        <v>New Delhi -Hospitality</v>
      </c>
      <c r="P669" s="7" t="str">
        <f>LEFT(B669,3)</f>
        <v>201</v>
      </c>
      <c r="Q669" s="7" t="str">
        <f>IF(AND(I669&gt;4500000,OR(D669="BANGALORE",D669="PUNE",D669="MUMBAI",D669="DELHI")),"CAT A",IF(AND(I669&gt;450000,OR(D669="GURUGRAM",D669="SURAT",D669="JAIPUR",D669="HYDERABAD",)),"CAT B","CAT C"))</f>
        <v>CAT C</v>
      </c>
      <c r="R669" s="7" t="str">
        <f>_xlfn.XLOOKUP('Indian Startups'!D614,Tier!A:A,Tier!B:B)</f>
        <v>Tier 2</v>
      </c>
    </row>
    <row r="670" spans="1:18" ht="14.4" x14ac:dyDescent="0.3">
      <c r="A670" s="8" t="s">
        <v>2297</v>
      </c>
      <c r="B670" s="9">
        <v>2015</v>
      </c>
      <c r="C670" s="8" t="str">
        <f>LEFT(B670,3)</f>
        <v>201</v>
      </c>
      <c r="D670" s="8" t="s">
        <v>49</v>
      </c>
      <c r="E670" s="8" t="s">
        <v>411</v>
      </c>
      <c r="F670" s="8" t="s">
        <v>2298</v>
      </c>
      <c r="G670" s="8" t="s">
        <v>2299</v>
      </c>
      <c r="H670" s="8" t="s">
        <v>2300</v>
      </c>
      <c r="I670" s="9">
        <v>1000000</v>
      </c>
      <c r="J670" s="8" t="s">
        <v>260</v>
      </c>
      <c r="K670" s="9">
        <v>6</v>
      </c>
      <c r="L670" s="10" t="str">
        <f>CONCATENATE(D670,"-",E670)</f>
        <v>New Delhi-HealthCare</v>
      </c>
      <c r="M670" s="10" t="str">
        <f ca="1">IFERROR(_xludf.ifs(AND(I670&gt;45000000,OR(D670="Delhi",D670="Banglore",D670="Pune",D670="Mumbai")),"Cat A",AND(I670&gt;4500000,OR(D670="Gurugram",D670="Surat",D670="Jaipur",D670="Hyderabad")),"Cat B"),"Cat C")</f>
        <v>Cat C</v>
      </c>
      <c r="N670" s="10" t="e">
        <f t="array" aca="1" ref="N670" ca="1">_xludf.xlookup(D670,Tier!A:A,Tier!B:B)</f>
        <v>#NAME?</v>
      </c>
      <c r="O670" s="7" t="str">
        <f>CONCATENATE(D670," -",E670)</f>
        <v>New Delhi -HealthCare</v>
      </c>
      <c r="P670" s="7" t="str">
        <f>LEFT(B670,3)</f>
        <v>201</v>
      </c>
      <c r="Q670" s="7" t="str">
        <f>IF(AND(I670&gt;4500000,OR(D670="BANGALORE",D670="PUNE",D670="MUMBAI",D670="DELHI")),"CAT A",IF(AND(I670&gt;450000,OR(D670="GURUGRAM",D670="SURAT",D670="JAIPUR",D670="HYDERABAD",)),"CAT B","CAT C"))</f>
        <v>CAT C</v>
      </c>
      <c r="R670" s="7" t="str">
        <f>_xlfn.XLOOKUP('Indian Startups'!D615,Tier!A:A,Tier!B:B)</f>
        <v>Tier 2</v>
      </c>
    </row>
    <row r="671" spans="1:18" ht="14.4" x14ac:dyDescent="0.3">
      <c r="A671" s="8" t="s">
        <v>2301</v>
      </c>
      <c r="B671" s="9">
        <v>2018</v>
      </c>
      <c r="C671" s="8" t="str">
        <f>LEFT(B671,3)</f>
        <v>201</v>
      </c>
      <c r="D671" s="8" t="s">
        <v>49</v>
      </c>
      <c r="E671" s="8" t="s">
        <v>411</v>
      </c>
      <c r="F671" s="8" t="s">
        <v>2302</v>
      </c>
      <c r="G671" s="8" t="s">
        <v>2303</v>
      </c>
      <c r="H671" s="8" t="s">
        <v>2304</v>
      </c>
      <c r="I671" s="9">
        <v>1000000</v>
      </c>
      <c r="J671" s="8"/>
      <c r="K671" s="9">
        <v>6</v>
      </c>
      <c r="L671" s="10" t="str">
        <f>CONCATENATE(D671,"-",E671)</f>
        <v>New Delhi-HealthCare</v>
      </c>
      <c r="M671" s="10" t="str">
        <f ca="1">IFERROR(_xludf.ifs(AND(I671&gt;45000000,OR(D671="Delhi",D671="Banglore",D671="Pune",D671="Mumbai")),"Cat A",AND(I671&gt;4500000,OR(D671="Gurugram",D671="Surat",D671="Jaipur",D671="Hyderabad")),"Cat B"),"Cat C")</f>
        <v>Cat C</v>
      </c>
      <c r="N671" s="10" t="e">
        <f t="array" aca="1" ref="N671" ca="1">_xludf.xlookup(D671,Tier!A:A,Tier!B:B)</f>
        <v>#NAME?</v>
      </c>
      <c r="O671" s="7" t="str">
        <f>CONCATENATE(D671," -",E671)</f>
        <v>New Delhi -HealthCare</v>
      </c>
      <c r="P671" s="7" t="str">
        <f>LEFT(B671,3)</f>
        <v>201</v>
      </c>
      <c r="Q671" s="7" t="str">
        <f>IF(AND(I671&gt;4500000,OR(D671="BANGALORE",D671="PUNE",D671="MUMBAI",D671="DELHI")),"CAT A",IF(AND(I671&gt;450000,OR(D671="GURUGRAM",D671="SURAT",D671="JAIPUR",D671="HYDERABAD",)),"CAT B","CAT C"))</f>
        <v>CAT C</v>
      </c>
      <c r="R671" s="7" t="str">
        <f>_xlfn.XLOOKUP('Indian Startups'!D616,Tier!A:A,Tier!B:B)</f>
        <v>Tier 2</v>
      </c>
    </row>
    <row r="672" spans="1:18" ht="14.4" x14ac:dyDescent="0.3">
      <c r="A672" s="8" t="s">
        <v>2305</v>
      </c>
      <c r="B672" s="9">
        <v>2016</v>
      </c>
      <c r="C672" s="8" t="str">
        <f>LEFT(B672,3)</f>
        <v>201</v>
      </c>
      <c r="D672" s="8" t="s">
        <v>49</v>
      </c>
      <c r="E672" s="8" t="s">
        <v>13</v>
      </c>
      <c r="F672" s="8" t="s">
        <v>2306</v>
      </c>
      <c r="G672" s="8" t="s">
        <v>2307</v>
      </c>
      <c r="H672" s="8" t="s">
        <v>2308</v>
      </c>
      <c r="I672" s="9">
        <v>1000000</v>
      </c>
      <c r="J672" s="8"/>
      <c r="K672" s="9">
        <v>6</v>
      </c>
      <c r="L672" s="10" t="str">
        <f>CONCATENATE(D672,"-",E672)</f>
        <v>New Delhi-Logistics</v>
      </c>
      <c r="M672" s="10" t="str">
        <f ca="1">IFERROR(_xludf.ifs(AND(I672&gt;45000000,OR(D672="Delhi",D672="Banglore",D672="Pune",D672="Mumbai")),"Cat A",AND(I672&gt;4500000,OR(D672="Gurugram",D672="Surat",D672="Jaipur",D672="Hyderabad")),"Cat B"),"Cat C")</f>
        <v>Cat C</v>
      </c>
      <c r="N672" s="10" t="e">
        <f t="array" aca="1" ref="N672" ca="1">_xludf.xlookup(D672,Tier!A:A,Tier!B:B)</f>
        <v>#NAME?</v>
      </c>
      <c r="O672" s="7" t="str">
        <f>CONCATENATE(D672," -",E672)</f>
        <v>New Delhi -Logistics</v>
      </c>
      <c r="P672" s="7" t="str">
        <f>LEFT(B672,3)</f>
        <v>201</v>
      </c>
      <c r="Q672" s="7" t="str">
        <f>IF(AND(I672&gt;4500000,OR(D672="BANGALORE",D672="PUNE",D672="MUMBAI",D672="DELHI")),"CAT A",IF(AND(I672&gt;450000,OR(D672="GURUGRAM",D672="SURAT",D672="JAIPUR",D672="HYDERABAD",)),"CAT B","CAT C"))</f>
        <v>CAT C</v>
      </c>
      <c r="R672" s="7" t="str">
        <f>_xlfn.XLOOKUP('Indian Startups'!D617,Tier!A:A,Tier!B:B)</f>
        <v>Tier 2</v>
      </c>
    </row>
    <row r="673" spans="1:18" ht="14.4" x14ac:dyDescent="0.3">
      <c r="A673" s="8" t="s">
        <v>2309</v>
      </c>
      <c r="B673" s="9">
        <v>2017</v>
      </c>
      <c r="C673" s="8" t="str">
        <f>LEFT(B673,3)</f>
        <v>201</v>
      </c>
      <c r="D673" s="8" t="s">
        <v>49</v>
      </c>
      <c r="E673" s="8" t="s">
        <v>38</v>
      </c>
      <c r="F673" s="8" t="s">
        <v>2310</v>
      </c>
      <c r="G673" s="8" t="s">
        <v>2311</v>
      </c>
      <c r="H673" s="8" t="s">
        <v>2312</v>
      </c>
      <c r="I673" s="9">
        <v>1000000</v>
      </c>
      <c r="J673" s="8"/>
      <c r="K673" s="9">
        <v>6</v>
      </c>
      <c r="L673" s="10" t="str">
        <f>CONCATENATE(D673,"-",E673)</f>
        <v>New Delhi-FinTech</v>
      </c>
      <c r="M673" s="10" t="str">
        <f ca="1">IFERROR(_xludf.ifs(AND(I673&gt;45000000,OR(D673="Delhi",D673="Banglore",D673="Pune",D673="Mumbai")),"Cat A",AND(I673&gt;4500000,OR(D673="Gurugram",D673="Surat",D673="Jaipur",D673="Hyderabad")),"Cat B"),"Cat C")</f>
        <v>Cat C</v>
      </c>
      <c r="N673" s="10" t="e">
        <f t="array" aca="1" ref="N673" ca="1">_xludf.xlookup(D673,Tier!A:A,Tier!B:B)</f>
        <v>#NAME?</v>
      </c>
      <c r="O673" s="7" t="str">
        <f>CONCATENATE(D673," -",E673)</f>
        <v>New Delhi -FinTech</v>
      </c>
      <c r="P673" s="7" t="str">
        <f>LEFT(B673,3)</f>
        <v>201</v>
      </c>
      <c r="Q673" s="7" t="str">
        <f>IF(AND(I673&gt;4500000,OR(D673="BANGALORE",D673="PUNE",D673="MUMBAI",D673="DELHI")),"CAT A",IF(AND(I673&gt;450000,OR(D673="GURUGRAM",D673="SURAT",D673="JAIPUR",D673="HYDERABAD",)),"CAT B","CAT C"))</f>
        <v>CAT C</v>
      </c>
      <c r="R673" s="7" t="str">
        <f>_xlfn.XLOOKUP('Indian Startups'!D618,Tier!A:A,Tier!B:B)</f>
        <v>Tier 2</v>
      </c>
    </row>
    <row r="674" spans="1:18" ht="14.4" x14ac:dyDescent="0.3">
      <c r="A674" s="8" t="s">
        <v>2313</v>
      </c>
      <c r="B674" s="9">
        <v>2019</v>
      </c>
      <c r="C674" s="8" t="str">
        <f>LEFT(B674,3)</f>
        <v>201</v>
      </c>
      <c r="D674" s="8" t="s">
        <v>19</v>
      </c>
      <c r="E674" s="8" t="s">
        <v>13</v>
      </c>
      <c r="F674" s="8" t="s">
        <v>2314</v>
      </c>
      <c r="G674" s="8" t="s">
        <v>2315</v>
      </c>
      <c r="H674" s="8" t="s">
        <v>505</v>
      </c>
      <c r="I674" s="9">
        <v>1000000</v>
      </c>
      <c r="J674" s="8" t="s">
        <v>260</v>
      </c>
      <c r="K674" s="9">
        <v>6</v>
      </c>
      <c r="L674" s="10" t="str">
        <f>CONCATENATE(D674,"-",E674)</f>
        <v>Bangalore-Logistics</v>
      </c>
      <c r="M674" s="10" t="str">
        <f ca="1">IFERROR(_xludf.ifs(AND(I674&gt;45000000,OR(D674="Delhi",D674="Banglore",D674="Pune",D674="Mumbai")),"Cat A",AND(I674&gt;4500000,OR(D674="Gurugram",D674="Surat",D674="Jaipur",D674="Hyderabad")),"Cat B"),"Cat C")</f>
        <v>Cat C</v>
      </c>
      <c r="N674" s="10" t="e">
        <f t="array" aca="1" ref="N674" ca="1">_xludf.xlookup(D674,Tier!A:A,Tier!B:B)</f>
        <v>#NAME?</v>
      </c>
      <c r="O674" s="7" t="str">
        <f>CONCATENATE(D674," -",E674)</f>
        <v>Bangalore -Logistics</v>
      </c>
      <c r="P674" s="7" t="str">
        <f>LEFT(B674,3)</f>
        <v>201</v>
      </c>
      <c r="Q674" s="7" t="str">
        <f>IF(AND(I674&gt;4500000,OR(D674="BANGALORE",D674="PUNE",D674="MUMBAI",D674="DELHI")),"CAT A",IF(AND(I674&gt;450000,OR(D674="GURUGRAM",D674="SURAT",D674="JAIPUR",D674="HYDERABAD",)),"CAT B","CAT C"))</f>
        <v>CAT C</v>
      </c>
      <c r="R674" s="7" t="str">
        <f>_xlfn.XLOOKUP('Indian Startups'!D619,Tier!A:A,Tier!B:B)</f>
        <v>Tier 2</v>
      </c>
    </row>
    <row r="675" spans="1:18" ht="14.4" x14ac:dyDescent="0.3">
      <c r="A675" s="8" t="s">
        <v>2316</v>
      </c>
      <c r="B675" s="9">
        <v>2018</v>
      </c>
      <c r="C675" s="8" t="str">
        <f>LEFT(B675,3)</f>
        <v>201</v>
      </c>
      <c r="D675" s="8" t="s">
        <v>49</v>
      </c>
      <c r="E675" s="8" t="s">
        <v>2317</v>
      </c>
      <c r="F675" s="8" t="s">
        <v>2318</v>
      </c>
      <c r="G675" s="8" t="s">
        <v>2319</v>
      </c>
      <c r="H675" s="8" t="s">
        <v>2320</v>
      </c>
      <c r="I675" s="9">
        <v>1000000</v>
      </c>
      <c r="J675" s="8"/>
      <c r="K675" s="9">
        <v>6</v>
      </c>
      <c r="L675" s="10" t="str">
        <f>CONCATENATE(D675,"-",E675)</f>
        <v>New Delhi-Nutrition</v>
      </c>
      <c r="M675" s="10" t="str">
        <f ca="1">IFERROR(_xludf.ifs(AND(I675&gt;45000000,OR(D675="Delhi",D675="Banglore",D675="Pune",D675="Mumbai")),"Cat A",AND(I675&gt;4500000,OR(D675="Gurugram",D675="Surat",D675="Jaipur",D675="Hyderabad")),"Cat B"),"Cat C")</f>
        <v>Cat C</v>
      </c>
      <c r="N675" s="10" t="e">
        <f t="array" aca="1" ref="N675" ca="1">_xludf.xlookup(D675,Tier!A:A,Tier!B:B)</f>
        <v>#NAME?</v>
      </c>
      <c r="O675" s="7" t="str">
        <f>CONCATENATE(D675," -",E675)</f>
        <v>New Delhi -Nutrition</v>
      </c>
      <c r="P675" s="7" t="str">
        <f>LEFT(B675,3)</f>
        <v>201</v>
      </c>
      <c r="Q675" s="7" t="str">
        <f>IF(AND(I675&gt;4500000,OR(D675="BANGALORE",D675="PUNE",D675="MUMBAI",D675="DELHI")),"CAT A",IF(AND(I675&gt;450000,OR(D675="GURUGRAM",D675="SURAT",D675="JAIPUR",D675="HYDERABAD",)),"CAT B","CAT C"))</f>
        <v>CAT C</v>
      </c>
      <c r="R675" s="7" t="str">
        <f>_xlfn.XLOOKUP('Indian Startups'!D620,Tier!A:A,Tier!B:B)</f>
        <v>Tier 2</v>
      </c>
    </row>
    <row r="676" spans="1:18" ht="14.4" x14ac:dyDescent="0.3">
      <c r="A676" s="8" t="s">
        <v>2321</v>
      </c>
      <c r="B676" s="9">
        <v>2016</v>
      </c>
      <c r="C676" s="8" t="str">
        <f>LEFT(B676,3)</f>
        <v>201</v>
      </c>
      <c r="D676" s="8" t="s">
        <v>356</v>
      </c>
      <c r="E676" s="8" t="s">
        <v>602</v>
      </c>
      <c r="F676" s="8" t="s">
        <v>2322</v>
      </c>
      <c r="G676" s="8" t="s">
        <v>2323</v>
      </c>
      <c r="H676" s="8" t="s">
        <v>2324</v>
      </c>
      <c r="I676" s="9">
        <v>770000</v>
      </c>
      <c r="J676" s="8" t="s">
        <v>17</v>
      </c>
      <c r="K676" s="9">
        <v>8</v>
      </c>
      <c r="L676" s="10" t="str">
        <f>CONCATENATE(D676,"-",E676)</f>
        <v>Pune-Logistics &amp; Supply Chain</v>
      </c>
      <c r="M676" s="10" t="str">
        <f ca="1">IFERROR(_xludf.ifs(AND(I676&gt;45000000,OR(D676="Delhi",D676="Banglore",D676="Pune",D676="Mumbai")),"Cat A",AND(I676&gt;4500000,OR(D676="Gurugram",D676="Surat",D676="Jaipur",D676="Hyderabad")),"Cat B"),"Cat C")</f>
        <v>Cat C</v>
      </c>
      <c r="N676" s="10" t="e">
        <f t="array" aca="1" ref="N676" ca="1">_xludf.xlookup(D676,Tier!A:A,Tier!B:B)</f>
        <v>#NAME?</v>
      </c>
      <c r="O676" s="7" t="str">
        <f>CONCATENATE(D676," -",E676)</f>
        <v>Pune -Logistics &amp; Supply Chain</v>
      </c>
      <c r="P676" s="7" t="str">
        <f>LEFT(B676,3)</f>
        <v>201</v>
      </c>
      <c r="Q676" s="7" t="str">
        <f>IF(AND(I676&gt;4500000,OR(D676="BANGALORE",D676="PUNE",D676="MUMBAI",D676="DELHI")),"CAT A",IF(AND(I676&gt;450000,OR(D676="GURUGRAM",D676="SURAT",D676="JAIPUR",D676="HYDERABAD",)),"CAT B","CAT C"))</f>
        <v>CAT C</v>
      </c>
      <c r="R676" s="7" t="str">
        <f>_xlfn.XLOOKUP('Indian Startups'!D621,Tier!A:A,Tier!B:B)</f>
        <v>Tier 2</v>
      </c>
    </row>
    <row r="677" spans="1:18" ht="14.4" x14ac:dyDescent="0.3">
      <c r="A677" s="8" t="s">
        <v>2325</v>
      </c>
      <c r="B677" s="9">
        <v>2018</v>
      </c>
      <c r="C677" s="8" t="str">
        <f>LEFT(B677,3)</f>
        <v>201</v>
      </c>
      <c r="D677" s="8" t="s">
        <v>49</v>
      </c>
      <c r="E677" s="8" t="s">
        <v>179</v>
      </c>
      <c r="F677" s="8" t="s">
        <v>2326</v>
      </c>
      <c r="G677" s="8" t="s">
        <v>2327</v>
      </c>
      <c r="H677" s="8" t="s">
        <v>2328</v>
      </c>
      <c r="I677" s="9">
        <v>725000</v>
      </c>
      <c r="J677" s="8" t="s">
        <v>260</v>
      </c>
      <c r="K677" s="9">
        <v>12</v>
      </c>
      <c r="L677" s="10" t="str">
        <f>CONCATENATE(D677,"-",E677)</f>
        <v>New Delhi-Insurance</v>
      </c>
      <c r="M677" s="10" t="str">
        <f ca="1">IFERROR(_xludf.ifs(AND(I677&gt;45000000,OR(D677="Delhi",D677="Banglore",D677="Pune",D677="Mumbai")),"Cat A",AND(I677&gt;4500000,OR(D677="Gurugram",D677="Surat",D677="Jaipur",D677="Hyderabad")),"Cat B"),"Cat C")</f>
        <v>Cat C</v>
      </c>
      <c r="N677" s="10" t="e">
        <f t="array" aca="1" ref="N677" ca="1">_xludf.xlookup(D677,Tier!A:A,Tier!B:B)</f>
        <v>#NAME?</v>
      </c>
      <c r="O677" s="7" t="str">
        <f>CONCATENATE(D677," -",E677)</f>
        <v>New Delhi -Insurance</v>
      </c>
      <c r="P677" s="7" t="str">
        <f>LEFT(B677,3)</f>
        <v>201</v>
      </c>
      <c r="Q677" s="7" t="str">
        <f>IF(AND(I677&gt;4500000,OR(D677="BANGALORE",D677="PUNE",D677="MUMBAI",D677="DELHI")),"CAT A",IF(AND(I677&gt;450000,OR(D677="GURUGRAM",D677="SURAT",D677="JAIPUR",D677="HYDERABAD",)),"CAT B","CAT C"))</f>
        <v>CAT C</v>
      </c>
      <c r="R677" s="7" t="str">
        <f>_xlfn.XLOOKUP('Indian Startups'!D622,Tier!A:A,Tier!B:B)</f>
        <v>Tier 2</v>
      </c>
    </row>
    <row r="678" spans="1:18" ht="14.4" x14ac:dyDescent="0.3">
      <c r="A678" s="8" t="s">
        <v>2329</v>
      </c>
      <c r="B678" s="9">
        <v>2018</v>
      </c>
      <c r="C678" s="8" t="str">
        <f>LEFT(B678,3)</f>
        <v>201</v>
      </c>
      <c r="D678" s="8" t="s">
        <v>49</v>
      </c>
      <c r="E678" s="8" t="s">
        <v>169</v>
      </c>
      <c r="F678" s="8" t="s">
        <v>2330</v>
      </c>
      <c r="G678" s="8" t="s">
        <v>2331</v>
      </c>
      <c r="H678" s="8" t="s">
        <v>505</v>
      </c>
      <c r="I678" s="9">
        <v>700000</v>
      </c>
      <c r="J678" s="8" t="s">
        <v>260</v>
      </c>
      <c r="K678" s="9">
        <v>10</v>
      </c>
      <c r="L678" s="10" t="str">
        <f>CONCATENATE(D678,"-",E678)</f>
        <v>New Delhi-Consumer Goods</v>
      </c>
      <c r="M678" s="10" t="str">
        <f ca="1">IFERROR(_xludf.ifs(AND(I678&gt;45000000,OR(D678="Delhi",D678="Banglore",D678="Pune",D678="Mumbai")),"Cat A",AND(I678&gt;4500000,OR(D678="Gurugram",D678="Surat",D678="Jaipur",D678="Hyderabad")),"Cat B"),"Cat C")</f>
        <v>Cat C</v>
      </c>
      <c r="N678" s="10" t="e">
        <f t="array" aca="1" ref="N678" ca="1">_xludf.xlookup(D678,Tier!A:A,Tier!B:B)</f>
        <v>#NAME?</v>
      </c>
      <c r="O678" s="7" t="str">
        <f>CONCATENATE(D678," -",E678)</f>
        <v>New Delhi -Consumer Goods</v>
      </c>
      <c r="P678" s="7" t="str">
        <f>LEFT(B678,3)</f>
        <v>201</v>
      </c>
      <c r="Q678" s="7" t="str">
        <f>IF(AND(I678&gt;4500000,OR(D678="BANGALORE",D678="PUNE",D678="MUMBAI",D678="DELHI")),"CAT A",IF(AND(I678&gt;450000,OR(D678="GURUGRAM",D678="SURAT",D678="JAIPUR",D678="HYDERABAD",)),"CAT B","CAT C"))</f>
        <v>CAT C</v>
      </c>
      <c r="R678" s="7" t="str">
        <f>_xlfn.XLOOKUP('Indian Startups'!D624,Tier!A:A,Tier!B:B)</f>
        <v>Tier 2</v>
      </c>
    </row>
    <row r="679" spans="1:18" ht="14.4" x14ac:dyDescent="0.3">
      <c r="A679" s="8" t="s">
        <v>2332</v>
      </c>
      <c r="B679" s="9">
        <v>2019</v>
      </c>
      <c r="C679" s="8" t="str">
        <f>LEFT(B679,3)</f>
        <v>201</v>
      </c>
      <c r="D679" s="8" t="s">
        <v>19</v>
      </c>
      <c r="E679" s="8" t="s">
        <v>446</v>
      </c>
      <c r="F679" s="8" t="s">
        <v>2333</v>
      </c>
      <c r="G679" s="8" t="s">
        <v>2334</v>
      </c>
      <c r="H679" s="8" t="s">
        <v>2335</v>
      </c>
      <c r="I679" s="9">
        <v>700000</v>
      </c>
      <c r="J679" s="8"/>
      <c r="K679" s="9">
        <v>9</v>
      </c>
      <c r="L679" s="10" t="str">
        <f>CONCATENATE(D679,"-",E679)</f>
        <v>Bangalore-SaaS startup</v>
      </c>
      <c r="M679" s="10" t="str">
        <f ca="1">IFERROR(_xludf.ifs(AND(I679&gt;45000000,OR(D679="Delhi",D679="Banglore",D679="Pune",D679="Mumbai")),"Cat A",AND(I679&gt;4500000,OR(D679="Gurugram",D679="Surat",D679="Jaipur",D679="Hyderabad")),"Cat B"),"Cat C")</f>
        <v>Cat C</v>
      </c>
      <c r="N679" s="10" t="e">
        <f t="array" aca="1" ref="N679" ca="1">_xludf.xlookup(D679,Tier!A:A,Tier!B:B)</f>
        <v>#NAME?</v>
      </c>
      <c r="O679" s="7" t="str">
        <f>CONCATENATE(D679," -",E679)</f>
        <v>Bangalore -SaaS startup</v>
      </c>
      <c r="P679" s="7" t="str">
        <f>LEFT(B679,3)</f>
        <v>201</v>
      </c>
      <c r="Q679" s="7" t="str">
        <f>IF(AND(I679&gt;4500000,OR(D679="BANGALORE",D679="PUNE",D679="MUMBAI",D679="DELHI")),"CAT A",IF(AND(I679&gt;450000,OR(D679="GURUGRAM",D679="SURAT",D679="JAIPUR",D679="HYDERABAD",)),"CAT B","CAT C"))</f>
        <v>CAT C</v>
      </c>
      <c r="R679" s="7" t="str">
        <f>_xlfn.XLOOKUP('Indian Startups'!D625,Tier!A:A,Tier!B:B)</f>
        <v>Tier 2</v>
      </c>
    </row>
    <row r="680" spans="1:18" ht="14.4" x14ac:dyDescent="0.3">
      <c r="A680" s="8" t="s">
        <v>2336</v>
      </c>
      <c r="B680" s="9">
        <v>2018</v>
      </c>
      <c r="C680" s="8" t="str">
        <f>LEFT(B680,3)</f>
        <v>201</v>
      </c>
      <c r="D680" s="8" t="s">
        <v>49</v>
      </c>
      <c r="E680" s="8" t="s">
        <v>300</v>
      </c>
      <c r="F680" s="8" t="s">
        <v>2337</v>
      </c>
      <c r="G680" s="8" t="s">
        <v>2338</v>
      </c>
      <c r="H680" s="8" t="s">
        <v>2339</v>
      </c>
      <c r="I680" s="9">
        <v>600000</v>
      </c>
      <c r="J680" s="8" t="s">
        <v>200</v>
      </c>
      <c r="K680" s="9">
        <v>10</v>
      </c>
      <c r="L680" s="10" t="str">
        <f>CONCATENATE(D680,"-",E680)</f>
        <v>New Delhi-Retail</v>
      </c>
      <c r="M680" s="10" t="str">
        <f ca="1">IFERROR(_xludf.ifs(AND(I680&gt;45000000,OR(D680="Delhi",D680="Banglore",D680="Pune",D680="Mumbai")),"Cat A",AND(I680&gt;4500000,OR(D680="Gurugram",D680="Surat",D680="Jaipur",D680="Hyderabad")),"Cat B"),"Cat C")</f>
        <v>Cat C</v>
      </c>
      <c r="N680" s="10" t="e">
        <f t="array" aca="1" ref="N680" ca="1">_xludf.xlookup(D680,Tier!A:A,Tier!B:B)</f>
        <v>#NAME?</v>
      </c>
      <c r="O680" s="7" t="str">
        <f>CONCATENATE(D680," -",E680)</f>
        <v>New Delhi -Retail</v>
      </c>
      <c r="P680" s="7" t="str">
        <f>LEFT(B680,3)</f>
        <v>201</v>
      </c>
      <c r="Q680" s="7" t="str">
        <f>IF(AND(I680&gt;4500000,OR(D680="BANGALORE",D680="PUNE",D680="MUMBAI",D680="DELHI")),"CAT A",IF(AND(I680&gt;450000,OR(D680="GURUGRAM",D680="SURAT",D680="JAIPUR",D680="HYDERABAD",)),"CAT B","CAT C"))</f>
        <v>CAT C</v>
      </c>
      <c r="R680" s="7" t="str">
        <f>_xlfn.XLOOKUP('Indian Startups'!D626,Tier!A:A,Tier!B:B)</f>
        <v>Tier 2</v>
      </c>
    </row>
    <row r="681" spans="1:18" ht="14.4" x14ac:dyDescent="0.3">
      <c r="A681" s="8" t="s">
        <v>2340</v>
      </c>
      <c r="B681" s="9">
        <v>2017</v>
      </c>
      <c r="C681" s="8" t="str">
        <f>LEFT(B681,3)</f>
        <v>201</v>
      </c>
      <c r="D681" s="8" t="s">
        <v>68</v>
      </c>
      <c r="E681" s="8" t="s">
        <v>2341</v>
      </c>
      <c r="F681" s="8" t="s">
        <v>2342</v>
      </c>
      <c r="G681" s="8" t="s">
        <v>2343</v>
      </c>
      <c r="H681" s="8" t="s">
        <v>2344</v>
      </c>
      <c r="I681" s="9">
        <v>600000</v>
      </c>
      <c r="J681" s="8" t="s">
        <v>17</v>
      </c>
      <c r="K681" s="9">
        <v>10</v>
      </c>
      <c r="L681" s="10" t="str">
        <f>CONCATENATE(D681,"-",E681)</f>
        <v>Noida-Translation &amp; Localization</v>
      </c>
      <c r="M681" s="10" t="str">
        <f ca="1">IFERROR(_xludf.ifs(AND(I681&gt;45000000,OR(D681="Delhi",D681="Banglore",D681="Pune",D681="Mumbai")),"Cat A",AND(I681&gt;4500000,OR(D681="Gurugram",D681="Surat",D681="Jaipur",D681="Hyderabad")),"Cat B"),"Cat C")</f>
        <v>Cat C</v>
      </c>
      <c r="N681" s="10" t="e">
        <f t="array" aca="1" ref="N681" ca="1">_xludf.xlookup(D681,Tier!A:A,Tier!B:B)</f>
        <v>#NAME?</v>
      </c>
      <c r="O681" s="7" t="str">
        <f>CONCATENATE(D681," -",E681)</f>
        <v>Noida -Translation &amp; Localization</v>
      </c>
      <c r="P681" s="7" t="str">
        <f>LEFT(B681,3)</f>
        <v>201</v>
      </c>
      <c r="Q681" s="7" t="str">
        <f>IF(AND(I681&gt;4500000,OR(D681="BANGALORE",D681="PUNE",D681="MUMBAI",D681="DELHI")),"CAT A",IF(AND(I681&gt;450000,OR(D681="GURUGRAM",D681="SURAT",D681="JAIPUR",D681="HYDERABAD",)),"CAT B","CAT C"))</f>
        <v>CAT C</v>
      </c>
      <c r="R681" s="7" t="str">
        <f>_xlfn.XLOOKUP('Indian Startups'!D627,Tier!A:A,Tier!B:B)</f>
        <v>Tier 2</v>
      </c>
    </row>
    <row r="682" spans="1:18" ht="14.4" x14ac:dyDescent="0.3">
      <c r="A682" s="8" t="s">
        <v>2345</v>
      </c>
      <c r="B682" s="9">
        <v>2019</v>
      </c>
      <c r="C682" s="8" t="str">
        <f>LEFT(B682,3)</f>
        <v>201</v>
      </c>
      <c r="D682" s="8" t="s">
        <v>356</v>
      </c>
      <c r="E682" s="8" t="s">
        <v>1670</v>
      </c>
      <c r="F682" s="8" t="s">
        <v>2346</v>
      </c>
      <c r="G682" s="8" t="s">
        <v>2347</v>
      </c>
      <c r="H682" s="8" t="s">
        <v>2348</v>
      </c>
      <c r="I682" s="9">
        <v>600000</v>
      </c>
      <c r="J682" s="8"/>
      <c r="K682" s="9">
        <v>9</v>
      </c>
      <c r="L682" s="10" t="str">
        <f>CONCATENATE(D682,"-",E682)</f>
        <v>Pune-Industrial Automation</v>
      </c>
      <c r="M682" s="10" t="str">
        <f ca="1">IFERROR(_xludf.ifs(AND(I682&gt;45000000,OR(D682="Delhi",D682="Banglore",D682="Pune",D682="Mumbai")),"Cat A",AND(I682&gt;4500000,OR(D682="Gurugram",D682="Surat",D682="Jaipur",D682="Hyderabad")),"Cat B"),"Cat C")</f>
        <v>Cat C</v>
      </c>
      <c r="N682" s="10" t="e">
        <f t="array" aca="1" ref="N682" ca="1">_xludf.xlookup(D682,Tier!A:A,Tier!B:B)</f>
        <v>#NAME?</v>
      </c>
      <c r="O682" s="7" t="str">
        <f>CONCATENATE(D682," -",E682)</f>
        <v>Pune -Industrial Automation</v>
      </c>
      <c r="P682" s="7" t="str">
        <f>LEFT(B682,3)</f>
        <v>201</v>
      </c>
      <c r="Q682" s="7" t="str">
        <f>IF(AND(I682&gt;4500000,OR(D682="BANGALORE",D682="PUNE",D682="MUMBAI",D682="DELHI")),"CAT A",IF(AND(I682&gt;450000,OR(D682="GURUGRAM",D682="SURAT",D682="JAIPUR",D682="HYDERABAD",)),"CAT B","CAT C"))</f>
        <v>CAT C</v>
      </c>
      <c r="R682" s="7" t="str">
        <f>_xlfn.XLOOKUP('Indian Startups'!D628,Tier!A:A,Tier!B:B)</f>
        <v>Tier 2</v>
      </c>
    </row>
    <row r="683" spans="1:18" ht="14.4" x14ac:dyDescent="0.3">
      <c r="A683" s="8" t="s">
        <v>2349</v>
      </c>
      <c r="B683" s="9">
        <v>2014</v>
      </c>
      <c r="C683" s="8" t="str">
        <f>LEFT(B683,3)</f>
        <v>201</v>
      </c>
      <c r="D683" s="8" t="s">
        <v>49</v>
      </c>
      <c r="E683" s="8" t="s">
        <v>115</v>
      </c>
      <c r="F683" s="8" t="s">
        <v>2350</v>
      </c>
      <c r="G683" s="8" t="s">
        <v>2351</v>
      </c>
      <c r="H683" s="8" t="s">
        <v>2352</v>
      </c>
      <c r="I683" s="9">
        <v>600000</v>
      </c>
      <c r="J683" s="8" t="s">
        <v>260</v>
      </c>
      <c r="K683" s="9">
        <v>6</v>
      </c>
      <c r="L683" s="10" t="str">
        <f>CONCATENATE(D683,"-",E683)</f>
        <v>New Delhi-EdTech</v>
      </c>
      <c r="M683" s="10" t="str">
        <f ca="1">IFERROR(_xludf.ifs(AND(I683&gt;45000000,OR(D683="Delhi",D683="Banglore",D683="Pune",D683="Mumbai")),"Cat A",AND(I683&gt;4500000,OR(D683="Gurugram",D683="Surat",D683="Jaipur",D683="Hyderabad")),"Cat B"),"Cat C")</f>
        <v>Cat C</v>
      </c>
      <c r="N683" s="10" t="e">
        <f t="array" aca="1" ref="N683" ca="1">_xludf.xlookup(D683,Tier!A:A,Tier!B:B)</f>
        <v>#NAME?</v>
      </c>
      <c r="O683" s="7" t="str">
        <f>CONCATENATE(D683," -",E683)</f>
        <v>New Delhi -EdTech</v>
      </c>
      <c r="P683" s="7" t="str">
        <f>LEFT(B683,3)</f>
        <v>201</v>
      </c>
      <c r="Q683" s="7" t="str">
        <f>IF(AND(I683&gt;4500000,OR(D683="BANGALORE",D683="PUNE",D683="MUMBAI",D683="DELHI")),"CAT A",IF(AND(I683&gt;450000,OR(D683="GURUGRAM",D683="SURAT",D683="JAIPUR",D683="HYDERABAD",)),"CAT B","CAT C"))</f>
        <v>CAT C</v>
      </c>
      <c r="R683" s="7" t="str">
        <f>_xlfn.XLOOKUP('Indian Startups'!D629,Tier!A:A,Tier!B:B)</f>
        <v>Tier 2</v>
      </c>
    </row>
    <row r="684" spans="1:18" ht="14.4" x14ac:dyDescent="0.3">
      <c r="A684" s="8" t="s">
        <v>2353</v>
      </c>
      <c r="B684" s="9">
        <v>2015</v>
      </c>
      <c r="C684" s="8" t="str">
        <f>LEFT(B684,3)</f>
        <v>201</v>
      </c>
      <c r="D684" s="8" t="s">
        <v>162</v>
      </c>
      <c r="E684" s="8" t="s">
        <v>1355</v>
      </c>
      <c r="F684" s="8" t="s">
        <v>2354</v>
      </c>
      <c r="G684" s="8" t="s">
        <v>2355</v>
      </c>
      <c r="H684" s="8" t="s">
        <v>2356</v>
      </c>
      <c r="I684" s="9">
        <v>600000</v>
      </c>
      <c r="J684" s="8"/>
      <c r="K684" s="9">
        <v>6</v>
      </c>
      <c r="L684" s="10" t="str">
        <f>CONCATENATE(D684,"-",E684)</f>
        <v>Hyderabad-Recruitment</v>
      </c>
      <c r="M684" s="10" t="str">
        <f ca="1">IFERROR(_xludf.ifs(AND(I684&gt;45000000,OR(D684="Delhi",D684="Banglore",D684="Pune",D684="Mumbai")),"Cat A",AND(I684&gt;4500000,OR(D684="Gurugram",D684="Surat",D684="Jaipur",D684="Hyderabad")),"Cat B"),"Cat C")</f>
        <v>Cat C</v>
      </c>
      <c r="N684" s="10" t="e">
        <f t="array" aca="1" ref="N684" ca="1">_xludf.xlookup(D684,Tier!A:A,Tier!B:B)</f>
        <v>#NAME?</v>
      </c>
      <c r="O684" s="7" t="str">
        <f>CONCATENATE(D684," -",E684)</f>
        <v>Hyderabad -Recruitment</v>
      </c>
      <c r="P684" s="7" t="str">
        <f>LEFT(B684,3)</f>
        <v>201</v>
      </c>
      <c r="Q684" s="7" t="str">
        <f>IF(AND(I684&gt;4500000,OR(D684="BANGALORE",D684="PUNE",D684="MUMBAI",D684="DELHI")),"CAT A",IF(AND(I684&gt;450000,OR(D684="GURUGRAM",D684="SURAT",D684="JAIPUR",D684="HYDERABAD",)),"CAT B","CAT C"))</f>
        <v>CAT B</v>
      </c>
      <c r="R684" s="7" t="str">
        <f>_xlfn.XLOOKUP('Indian Startups'!D630,Tier!A:A,Tier!B:B)</f>
        <v>Tier 2</v>
      </c>
    </row>
    <row r="685" spans="1:18" ht="14.4" x14ac:dyDescent="0.3">
      <c r="A685" s="8" t="s">
        <v>2357</v>
      </c>
      <c r="B685" s="9">
        <v>2016</v>
      </c>
      <c r="C685" s="8" t="str">
        <f>LEFT(B685,3)</f>
        <v>201</v>
      </c>
      <c r="D685" s="8" t="s">
        <v>19</v>
      </c>
      <c r="E685" s="8" t="s">
        <v>714</v>
      </c>
      <c r="F685" s="8" t="s">
        <v>2358</v>
      </c>
      <c r="G685" s="8" t="s">
        <v>2359</v>
      </c>
      <c r="H685" s="8" t="s">
        <v>2360</v>
      </c>
      <c r="I685" s="9">
        <v>540000</v>
      </c>
      <c r="J685" s="8" t="s">
        <v>17</v>
      </c>
      <c r="K685" s="9">
        <v>9</v>
      </c>
      <c r="L685" s="10" t="str">
        <f>CONCATENATE(D685,"-",E685)</f>
        <v>Bangalore-Mobility</v>
      </c>
      <c r="M685" s="10" t="str">
        <f ca="1">IFERROR(_xludf.ifs(AND(I685&gt;45000000,OR(D685="Delhi",D685="Banglore",D685="Pune",D685="Mumbai")),"Cat A",AND(I685&gt;4500000,OR(D685="Gurugram",D685="Surat",D685="Jaipur",D685="Hyderabad")),"Cat B"),"Cat C")</f>
        <v>Cat C</v>
      </c>
      <c r="N685" s="10" t="e">
        <f t="array" aca="1" ref="N685" ca="1">_xludf.xlookup(D685,Tier!A:A,Tier!B:B)</f>
        <v>#NAME?</v>
      </c>
      <c r="O685" s="7" t="str">
        <f>CONCATENATE(D685," -",E685)</f>
        <v>Bangalore -Mobility</v>
      </c>
      <c r="P685" s="7" t="str">
        <f>LEFT(B685,3)</f>
        <v>201</v>
      </c>
      <c r="Q685" s="7" t="str">
        <f>IF(AND(I685&gt;4500000,OR(D685="BANGALORE",D685="PUNE",D685="MUMBAI",D685="DELHI")),"CAT A",IF(AND(I685&gt;450000,OR(D685="GURUGRAM",D685="SURAT",D685="JAIPUR",D685="HYDERABAD",)),"CAT B","CAT C"))</f>
        <v>CAT C</v>
      </c>
      <c r="R685" s="7" t="str">
        <f>_xlfn.XLOOKUP('Indian Startups'!D631,Tier!A:A,Tier!B:B)</f>
        <v>Tier 2</v>
      </c>
    </row>
    <row r="686" spans="1:18" ht="14.4" x14ac:dyDescent="0.3">
      <c r="A686" s="8" t="s">
        <v>2361</v>
      </c>
      <c r="B686" s="9">
        <v>2019</v>
      </c>
      <c r="C686" s="8" t="str">
        <f>LEFT(B686,3)</f>
        <v>201</v>
      </c>
      <c r="D686" s="8" t="s">
        <v>19</v>
      </c>
      <c r="E686" s="8" t="s">
        <v>81</v>
      </c>
      <c r="F686" s="8" t="s">
        <v>2362</v>
      </c>
      <c r="G686" s="8" t="s">
        <v>2363</v>
      </c>
      <c r="H686" s="8" t="s">
        <v>2364</v>
      </c>
      <c r="I686" s="9">
        <v>500000</v>
      </c>
      <c r="J686" s="8" t="s">
        <v>409</v>
      </c>
      <c r="K686" s="9">
        <v>10</v>
      </c>
      <c r="L686" s="10" t="str">
        <f>CONCATENATE(D686,"-",E686)</f>
        <v>Bangalore-Financial Services</v>
      </c>
      <c r="M686" s="10" t="str">
        <f ca="1">IFERROR(_xludf.ifs(AND(I686&gt;45000000,OR(D686="Delhi",D686="Banglore",D686="Pune",D686="Mumbai")),"Cat A",AND(I686&gt;4500000,OR(D686="Gurugram",D686="Surat",D686="Jaipur",D686="Hyderabad")),"Cat B"),"Cat C")</f>
        <v>Cat C</v>
      </c>
      <c r="N686" s="10" t="e">
        <f t="array" aca="1" ref="N686" ca="1">_xludf.xlookup(D686,Tier!A:A,Tier!B:B)</f>
        <v>#NAME?</v>
      </c>
      <c r="O686" s="7" t="str">
        <f>CONCATENATE(D686," -",E686)</f>
        <v>Bangalore -Financial Services</v>
      </c>
      <c r="P686" s="7" t="str">
        <f>LEFT(B686,3)</f>
        <v>201</v>
      </c>
      <c r="Q686" s="7" t="str">
        <f>IF(AND(I686&gt;4500000,OR(D686="BANGALORE",D686="PUNE",D686="MUMBAI",D686="DELHI")),"CAT A",IF(AND(I686&gt;450000,OR(D686="GURUGRAM",D686="SURAT",D686="JAIPUR",D686="HYDERABAD",)),"CAT B","CAT C"))</f>
        <v>CAT C</v>
      </c>
      <c r="R686" s="7" t="str">
        <f>_xlfn.XLOOKUP('Indian Startups'!D632,Tier!A:A,Tier!B:B)</f>
        <v>Tier 2</v>
      </c>
    </row>
    <row r="687" spans="1:18" ht="14.4" x14ac:dyDescent="0.3">
      <c r="A687" s="8" t="s">
        <v>2365</v>
      </c>
      <c r="B687" s="9">
        <v>2014</v>
      </c>
      <c r="C687" s="8" t="str">
        <f>LEFT(B687,3)</f>
        <v>201</v>
      </c>
      <c r="D687" s="8" t="s">
        <v>356</v>
      </c>
      <c r="E687" s="8" t="s">
        <v>81</v>
      </c>
      <c r="F687" s="8" t="s">
        <v>2366</v>
      </c>
      <c r="G687" s="8" t="s">
        <v>2367</v>
      </c>
      <c r="H687" s="8"/>
      <c r="I687" s="9">
        <v>500000</v>
      </c>
      <c r="J687" s="8" t="s">
        <v>200</v>
      </c>
      <c r="K687" s="9">
        <v>10</v>
      </c>
      <c r="L687" s="10" t="str">
        <f>CONCATENATE(D687,"-",E687)</f>
        <v>Pune-Financial Services</v>
      </c>
      <c r="M687" s="10" t="str">
        <f ca="1">IFERROR(_xludf.ifs(AND(I687&gt;45000000,OR(D687="Delhi",D687="Banglore",D687="Pune",D687="Mumbai")),"Cat A",AND(I687&gt;4500000,OR(D687="Gurugram",D687="Surat",D687="Jaipur",D687="Hyderabad")),"Cat B"),"Cat C")</f>
        <v>Cat C</v>
      </c>
      <c r="N687" s="10" t="e">
        <f t="array" aca="1" ref="N687" ca="1">_xludf.xlookup(D687,Tier!A:A,Tier!B:B)</f>
        <v>#NAME?</v>
      </c>
      <c r="O687" s="7" t="str">
        <f>CONCATENATE(D687," -",E687)</f>
        <v>Pune -Financial Services</v>
      </c>
      <c r="P687" s="7" t="str">
        <f>LEFT(B687,3)</f>
        <v>201</v>
      </c>
      <c r="Q687" s="7" t="str">
        <f>IF(AND(I687&gt;4500000,OR(D687="BANGALORE",D687="PUNE",D687="MUMBAI",D687="DELHI")),"CAT A",IF(AND(I687&gt;450000,OR(D687="GURUGRAM",D687="SURAT",D687="JAIPUR",D687="HYDERABAD",)),"CAT B","CAT C"))</f>
        <v>CAT C</v>
      </c>
      <c r="R687" s="7" t="str">
        <f>_xlfn.XLOOKUP('Indian Startups'!D633,Tier!A:A,Tier!B:B)</f>
        <v>Tier 2</v>
      </c>
    </row>
    <row r="688" spans="1:18" ht="14.4" x14ac:dyDescent="0.3">
      <c r="A688" s="8" t="s">
        <v>2368</v>
      </c>
      <c r="B688" s="9">
        <v>2018</v>
      </c>
      <c r="C688" s="8" t="str">
        <f>LEFT(B688,3)</f>
        <v>201</v>
      </c>
      <c r="D688" s="8" t="s">
        <v>49</v>
      </c>
      <c r="E688" s="8" t="s">
        <v>2369</v>
      </c>
      <c r="F688" s="8" t="s">
        <v>2370</v>
      </c>
      <c r="G688" s="8" t="s">
        <v>2371</v>
      </c>
      <c r="H688" s="8" t="s">
        <v>2372</v>
      </c>
      <c r="I688" s="9">
        <v>500000</v>
      </c>
      <c r="J688" s="8"/>
      <c r="K688" s="9">
        <v>10</v>
      </c>
      <c r="L688" s="10" t="str">
        <f>CONCATENATE(D688,"-",E688)</f>
        <v>New Delhi-Investment Banking</v>
      </c>
      <c r="M688" s="10" t="str">
        <f ca="1">IFERROR(_xludf.ifs(AND(I688&gt;45000000,OR(D688="Delhi",D688="Banglore",D688="Pune",D688="Mumbai")),"Cat A",AND(I688&gt;4500000,OR(D688="Gurugram",D688="Surat",D688="Jaipur",D688="Hyderabad")),"Cat B"),"Cat C")</f>
        <v>Cat C</v>
      </c>
      <c r="N688" s="10" t="e">
        <f t="array" aca="1" ref="N688" ca="1">_xludf.xlookup(D688,Tier!A:A,Tier!B:B)</f>
        <v>#NAME?</v>
      </c>
      <c r="O688" s="7" t="str">
        <f>CONCATENATE(D688," -",E688)</f>
        <v>New Delhi -Investment Banking</v>
      </c>
      <c r="P688" s="7" t="str">
        <f>LEFT(B688,3)</f>
        <v>201</v>
      </c>
      <c r="Q688" s="7" t="str">
        <f>IF(AND(I688&gt;4500000,OR(D688="BANGALORE",D688="PUNE",D688="MUMBAI",D688="DELHI")),"CAT A",IF(AND(I688&gt;450000,OR(D688="GURUGRAM",D688="SURAT",D688="JAIPUR",D688="HYDERABAD",)),"CAT B","CAT C"))</f>
        <v>CAT C</v>
      </c>
      <c r="R688" s="7" t="str">
        <f>_xlfn.XLOOKUP('Indian Startups'!D634,Tier!A:A,Tier!B:B)</f>
        <v>Tier 2</v>
      </c>
    </row>
    <row r="689" spans="1:18" ht="14.4" x14ac:dyDescent="0.3">
      <c r="A689" s="8" t="s">
        <v>2373</v>
      </c>
      <c r="B689" s="9">
        <v>2019</v>
      </c>
      <c r="C689" s="8" t="str">
        <f>LEFT(B689,3)</f>
        <v>201</v>
      </c>
      <c r="D689" s="8" t="s">
        <v>19</v>
      </c>
      <c r="E689" s="8" t="s">
        <v>2101</v>
      </c>
      <c r="F689" s="8" t="s">
        <v>2374</v>
      </c>
      <c r="G689" s="8" t="s">
        <v>2375</v>
      </c>
      <c r="H689" s="8" t="s">
        <v>2376</v>
      </c>
      <c r="I689" s="9">
        <v>500000</v>
      </c>
      <c r="J689" s="8" t="s">
        <v>17</v>
      </c>
      <c r="K689" s="9">
        <v>9</v>
      </c>
      <c r="L689" s="10" t="str">
        <f>CONCATENATE(D689,"-",E689)</f>
        <v>Bangalore-Food Production</v>
      </c>
      <c r="M689" s="10" t="str">
        <f ca="1">IFERROR(_xludf.ifs(AND(I689&gt;45000000,OR(D689="Delhi",D689="Banglore",D689="Pune",D689="Mumbai")),"Cat A",AND(I689&gt;4500000,OR(D689="Gurugram",D689="Surat",D689="Jaipur",D689="Hyderabad")),"Cat B"),"Cat C")</f>
        <v>Cat C</v>
      </c>
      <c r="N689" s="10" t="e">
        <f t="array" aca="1" ref="N689" ca="1">_xludf.xlookup(D689,Tier!A:A,Tier!B:B)</f>
        <v>#NAME?</v>
      </c>
      <c r="O689" s="7" t="str">
        <f>CONCATENATE(D689," -",E689)</f>
        <v>Bangalore -Food Production</v>
      </c>
      <c r="P689" s="7" t="str">
        <f>LEFT(B689,3)</f>
        <v>201</v>
      </c>
      <c r="Q689" s="7" t="str">
        <f>IF(AND(I689&gt;4500000,OR(D689="BANGALORE",D689="PUNE",D689="MUMBAI",D689="DELHI")),"CAT A",IF(AND(I689&gt;450000,OR(D689="GURUGRAM",D689="SURAT",D689="JAIPUR",D689="HYDERABAD",)),"CAT B","CAT C"))</f>
        <v>CAT C</v>
      </c>
      <c r="R689" s="7" t="str">
        <f>_xlfn.XLOOKUP('Indian Startups'!D635,Tier!A:A,Tier!B:B)</f>
        <v>Tier 2</v>
      </c>
    </row>
    <row r="690" spans="1:18" ht="14.4" x14ac:dyDescent="0.3">
      <c r="A690" s="8" t="s">
        <v>2377</v>
      </c>
      <c r="B690" s="9">
        <v>2019</v>
      </c>
      <c r="C690" s="8" t="str">
        <f>LEFT(B690,3)</f>
        <v>201</v>
      </c>
      <c r="D690" s="8" t="s">
        <v>19</v>
      </c>
      <c r="E690" s="8" t="s">
        <v>38</v>
      </c>
      <c r="F690" s="8" t="s">
        <v>2378</v>
      </c>
      <c r="G690" s="8" t="s">
        <v>2379</v>
      </c>
      <c r="H690" s="8" t="s">
        <v>2380</v>
      </c>
      <c r="I690" s="9">
        <v>500000</v>
      </c>
      <c r="J690" s="8" t="s">
        <v>17</v>
      </c>
      <c r="K690" s="9">
        <v>9</v>
      </c>
      <c r="L690" s="10" t="str">
        <f>CONCATENATE(D690,"-",E690)</f>
        <v>Bangalore-FinTech</v>
      </c>
      <c r="M690" s="10" t="str">
        <f ca="1">IFERROR(_xludf.ifs(AND(I690&gt;45000000,OR(D690="Delhi",D690="Banglore",D690="Pune",D690="Mumbai")),"Cat A",AND(I690&gt;4500000,OR(D690="Gurugram",D690="Surat",D690="Jaipur",D690="Hyderabad")),"Cat B"),"Cat C")</f>
        <v>Cat C</v>
      </c>
      <c r="N690" s="10" t="e">
        <f t="array" aca="1" ref="N690" ca="1">_xludf.xlookup(D690,Tier!A:A,Tier!B:B)</f>
        <v>#NAME?</v>
      </c>
      <c r="O690" s="7" t="str">
        <f>CONCATENATE(D690," -",E690)</f>
        <v>Bangalore -FinTech</v>
      </c>
      <c r="P690" s="7" t="str">
        <f>LEFT(B690,3)</f>
        <v>201</v>
      </c>
      <c r="Q690" s="7" t="str">
        <f>IF(AND(I690&gt;4500000,OR(D690="BANGALORE",D690="PUNE",D690="MUMBAI",D690="DELHI")),"CAT A",IF(AND(I690&gt;450000,OR(D690="GURUGRAM",D690="SURAT",D690="JAIPUR",D690="HYDERABAD",)),"CAT B","CAT C"))</f>
        <v>CAT C</v>
      </c>
      <c r="R690" s="7" t="str">
        <f>_xlfn.XLOOKUP('Indian Startups'!D636,Tier!A:A,Tier!B:B)</f>
        <v>Tier 2</v>
      </c>
    </row>
    <row r="691" spans="1:18" ht="14.4" x14ac:dyDescent="0.3">
      <c r="A691" s="8" t="s">
        <v>2381</v>
      </c>
      <c r="B691" s="9">
        <v>2019</v>
      </c>
      <c r="C691" s="8" t="str">
        <f>LEFT(B691,3)</f>
        <v>201</v>
      </c>
      <c r="D691" s="8" t="s">
        <v>12</v>
      </c>
      <c r="E691" s="8" t="s">
        <v>169</v>
      </c>
      <c r="F691" s="8" t="s">
        <v>2382</v>
      </c>
      <c r="G691" s="8" t="s">
        <v>2383</v>
      </c>
      <c r="H691" s="8" t="s">
        <v>2384</v>
      </c>
      <c r="I691" s="9">
        <v>500000</v>
      </c>
      <c r="J691" s="8" t="s">
        <v>200</v>
      </c>
      <c r="K691" s="9">
        <v>8</v>
      </c>
      <c r="L691" s="10" t="str">
        <f>CONCATENATE(D691,"-",E691)</f>
        <v>Mumbai-Consumer Goods</v>
      </c>
      <c r="M691" s="10" t="str">
        <f ca="1">IFERROR(_xludf.ifs(AND(I691&gt;45000000,OR(D691="Delhi",D691="Banglore",D691="Pune",D691="Mumbai")),"Cat A",AND(I691&gt;4500000,OR(D691="Gurugram",D691="Surat",D691="Jaipur",D691="Hyderabad")),"Cat B"),"Cat C")</f>
        <v>Cat C</v>
      </c>
      <c r="N691" s="10" t="e">
        <f t="array" aca="1" ref="N691" ca="1">_xludf.xlookup(D691,Tier!A:A,Tier!B:B)</f>
        <v>#NAME?</v>
      </c>
      <c r="O691" s="7" t="str">
        <f>CONCATENATE(D691," -",E691)</f>
        <v>Mumbai -Consumer Goods</v>
      </c>
      <c r="P691" s="7" t="str">
        <f>LEFT(B691,3)</f>
        <v>201</v>
      </c>
      <c r="Q691" s="7" t="str">
        <f>IF(AND(I691&gt;4500000,OR(D691="BANGALORE",D691="PUNE",D691="MUMBAI",D691="DELHI")),"CAT A",IF(AND(I691&gt;450000,OR(D691="GURUGRAM",D691="SURAT",D691="JAIPUR",D691="HYDERABAD",)),"CAT B","CAT C"))</f>
        <v>CAT C</v>
      </c>
      <c r="R691" s="7" t="str">
        <f>_xlfn.XLOOKUP('Indian Startups'!D637,Tier!A:A,Tier!B:B)</f>
        <v>Tier 2</v>
      </c>
    </row>
    <row r="692" spans="1:18" ht="14.4" x14ac:dyDescent="0.3">
      <c r="A692" s="8" t="s">
        <v>2385</v>
      </c>
      <c r="B692" s="9">
        <v>2017</v>
      </c>
      <c r="C692" s="8" t="str">
        <f>LEFT(B692,3)</f>
        <v>201</v>
      </c>
      <c r="D692" s="8" t="s">
        <v>49</v>
      </c>
      <c r="E692" s="8" t="s">
        <v>2386</v>
      </c>
      <c r="F692" s="8" t="s">
        <v>2387</v>
      </c>
      <c r="G692" s="8" t="s">
        <v>2388</v>
      </c>
      <c r="H692" s="8" t="s">
        <v>1008</v>
      </c>
      <c r="I692" s="9">
        <v>500000</v>
      </c>
      <c r="J692" s="8" t="s">
        <v>2389</v>
      </c>
      <c r="K692" s="9">
        <v>8</v>
      </c>
      <c r="L692" s="10" t="str">
        <f>CONCATENATE(D692,"-",E692)</f>
        <v>New Delhi-IoT</v>
      </c>
      <c r="M692" s="10" t="str">
        <f ca="1">IFERROR(_xludf.ifs(AND(I692&gt;45000000,OR(D692="Delhi",D692="Banglore",D692="Pune",D692="Mumbai")),"Cat A",AND(I692&gt;4500000,OR(D692="Gurugram",D692="Surat",D692="Jaipur",D692="Hyderabad")),"Cat B"),"Cat C")</f>
        <v>Cat C</v>
      </c>
      <c r="N692" s="10" t="e">
        <f t="array" aca="1" ref="N692" ca="1">_xludf.xlookup(D692,Tier!A:A,Tier!B:B)</f>
        <v>#NAME?</v>
      </c>
      <c r="O692" s="7" t="str">
        <f>CONCATENATE(D692," -",E692)</f>
        <v>New Delhi -IoT</v>
      </c>
      <c r="P692" s="7" t="str">
        <f>LEFT(B692,3)</f>
        <v>201</v>
      </c>
      <c r="Q692" s="7" t="str">
        <f>IF(AND(I692&gt;4500000,OR(D692="BANGALORE",D692="PUNE",D692="MUMBAI",D692="DELHI")),"CAT A",IF(AND(I692&gt;450000,OR(D692="GURUGRAM",D692="SURAT",D692="JAIPUR",D692="HYDERABAD",)),"CAT B","CAT C"))</f>
        <v>CAT C</v>
      </c>
      <c r="R692" s="7" t="str">
        <f>_xlfn.XLOOKUP('Indian Startups'!D638,Tier!A:A,Tier!B:B)</f>
        <v>Tier 1</v>
      </c>
    </row>
    <row r="693" spans="1:18" ht="14.4" x14ac:dyDescent="0.3">
      <c r="A693" s="8" t="s">
        <v>2390</v>
      </c>
      <c r="B693" s="9">
        <v>2014</v>
      </c>
      <c r="C693" s="8" t="str">
        <f>LEFT(B693,3)</f>
        <v>201</v>
      </c>
      <c r="D693" s="8" t="s">
        <v>19</v>
      </c>
      <c r="E693" s="8" t="s">
        <v>2391</v>
      </c>
      <c r="F693" s="8" t="s">
        <v>2392</v>
      </c>
      <c r="G693" s="8" t="s">
        <v>2393</v>
      </c>
      <c r="H693" s="8" t="s">
        <v>2394</v>
      </c>
      <c r="I693" s="9">
        <v>500000</v>
      </c>
      <c r="J693" s="8" t="s">
        <v>260</v>
      </c>
      <c r="K693" s="9">
        <v>8</v>
      </c>
      <c r="L693" s="10" t="str">
        <f>CONCATENATE(D693,"-",E693)</f>
        <v>Bangalore-SportsTech</v>
      </c>
      <c r="M693" s="10" t="str">
        <f ca="1">IFERROR(_xludf.ifs(AND(I693&gt;45000000,OR(D693="Delhi",D693="Banglore",D693="Pune",D693="Mumbai")),"Cat A",AND(I693&gt;4500000,OR(D693="Gurugram",D693="Surat",D693="Jaipur",D693="Hyderabad")),"Cat B"),"Cat C")</f>
        <v>Cat C</v>
      </c>
      <c r="N693" s="10" t="e">
        <f t="array" aca="1" ref="N693" ca="1">_xludf.xlookup(D693,Tier!A:A,Tier!B:B)</f>
        <v>#NAME?</v>
      </c>
      <c r="O693" s="7" t="str">
        <f>CONCATENATE(D693," -",E693)</f>
        <v>Bangalore -SportsTech</v>
      </c>
      <c r="P693" s="7" t="str">
        <f>LEFT(B693,3)</f>
        <v>201</v>
      </c>
      <c r="Q693" s="7" t="str">
        <f>IF(AND(I693&gt;4500000,OR(D693="BANGALORE",D693="PUNE",D693="MUMBAI",D693="DELHI")),"CAT A",IF(AND(I693&gt;450000,OR(D693="GURUGRAM",D693="SURAT",D693="JAIPUR",D693="HYDERABAD",)),"CAT B","CAT C"))</f>
        <v>CAT C</v>
      </c>
      <c r="R693" s="7" t="str">
        <f>_xlfn.XLOOKUP('Indian Startups'!D639,Tier!A:A,Tier!B:B)</f>
        <v>Tier 1</v>
      </c>
    </row>
    <row r="694" spans="1:18" ht="14.4" x14ac:dyDescent="0.3">
      <c r="A694" s="8" t="s">
        <v>2395</v>
      </c>
      <c r="B694" s="9">
        <v>2018</v>
      </c>
      <c r="C694" s="8" t="str">
        <f>LEFT(B694,3)</f>
        <v>201</v>
      </c>
      <c r="D694" s="8" t="s">
        <v>356</v>
      </c>
      <c r="E694" s="8" t="s">
        <v>1510</v>
      </c>
      <c r="F694" s="8" t="s">
        <v>2396</v>
      </c>
      <c r="G694" s="8" t="s">
        <v>2397</v>
      </c>
      <c r="H694" s="8" t="s">
        <v>2398</v>
      </c>
      <c r="I694" s="9">
        <v>500000</v>
      </c>
      <c r="J694" s="8"/>
      <c r="K694" s="9">
        <v>7</v>
      </c>
      <c r="L694" s="10" t="str">
        <f>CONCATENATE(D694,"-",E694)</f>
        <v>Pune-Human Resources</v>
      </c>
      <c r="M694" s="10" t="str">
        <f ca="1">IFERROR(_xludf.ifs(AND(I694&gt;45000000,OR(D694="Delhi",D694="Banglore",D694="Pune",D694="Mumbai")),"Cat A",AND(I694&gt;4500000,OR(D694="Gurugram",D694="Surat",D694="Jaipur",D694="Hyderabad")),"Cat B"),"Cat C")</f>
        <v>Cat C</v>
      </c>
      <c r="N694" s="10" t="e">
        <f t="array" aca="1" ref="N694" ca="1">_xludf.xlookup(D694,Tier!A:A,Tier!B:B)</f>
        <v>#NAME?</v>
      </c>
      <c r="O694" s="7" t="str">
        <f>CONCATENATE(D694," -",E694)</f>
        <v>Pune -Human Resources</v>
      </c>
      <c r="P694" s="7" t="str">
        <f>LEFT(B694,3)</f>
        <v>201</v>
      </c>
      <c r="Q694" s="7" t="str">
        <f>IF(AND(I694&gt;4500000,OR(D694="BANGALORE",D694="PUNE",D694="MUMBAI",D694="DELHI")),"CAT A",IF(AND(I694&gt;450000,OR(D694="GURUGRAM",D694="SURAT",D694="JAIPUR",D694="HYDERABAD",)),"CAT B","CAT C"))</f>
        <v>CAT C</v>
      </c>
      <c r="R694" s="7" t="str">
        <f>_xlfn.XLOOKUP('Indian Startups'!D640,Tier!A:A,Tier!B:B)</f>
        <v>Tier 1</v>
      </c>
    </row>
    <row r="695" spans="1:18" ht="14.4" x14ac:dyDescent="0.3">
      <c r="A695" s="8" t="s">
        <v>2399</v>
      </c>
      <c r="B695" s="9">
        <v>2015</v>
      </c>
      <c r="C695" s="8" t="str">
        <f>LEFT(B695,3)</f>
        <v>201</v>
      </c>
      <c r="D695" s="8" t="s">
        <v>19</v>
      </c>
      <c r="E695" s="8" t="s">
        <v>226</v>
      </c>
      <c r="F695" s="8" t="s">
        <v>2400</v>
      </c>
      <c r="G695" s="8" t="s">
        <v>2401</v>
      </c>
      <c r="H695" s="8" t="s">
        <v>2402</v>
      </c>
      <c r="I695" s="9">
        <v>500000</v>
      </c>
      <c r="J695" s="8"/>
      <c r="K695" s="9">
        <v>7</v>
      </c>
      <c r="L695" s="10" t="str">
        <f>CONCATENATE(D695,"-",E695)</f>
        <v>Bangalore-Automotive</v>
      </c>
      <c r="M695" s="10" t="str">
        <f ca="1">IFERROR(_xludf.ifs(AND(I695&gt;45000000,OR(D695="Delhi",D695="Banglore",D695="Pune",D695="Mumbai")),"Cat A",AND(I695&gt;4500000,OR(D695="Gurugram",D695="Surat",D695="Jaipur",D695="Hyderabad")),"Cat B"),"Cat C")</f>
        <v>Cat C</v>
      </c>
      <c r="N695" s="10" t="e">
        <f t="array" aca="1" ref="N695" ca="1">_xludf.xlookup(D695,Tier!A:A,Tier!B:B)</f>
        <v>#NAME?</v>
      </c>
      <c r="O695" s="7" t="str">
        <f>CONCATENATE(D695," -",E695)</f>
        <v>Bangalore -Automotive</v>
      </c>
      <c r="P695" s="7" t="str">
        <f>LEFT(B695,3)</f>
        <v>201</v>
      </c>
      <c r="Q695" s="7" t="str">
        <f>IF(AND(I695&gt;4500000,OR(D695="BANGALORE",D695="PUNE",D695="MUMBAI",D695="DELHI")),"CAT A",IF(AND(I695&gt;450000,OR(D695="GURUGRAM",D695="SURAT",D695="JAIPUR",D695="HYDERABAD",)),"CAT B","CAT C"))</f>
        <v>CAT C</v>
      </c>
      <c r="R695" s="7" t="str">
        <f>_xlfn.XLOOKUP('Indian Startups'!D641,Tier!A:A,Tier!B:B)</f>
        <v>Tier 1</v>
      </c>
    </row>
    <row r="696" spans="1:18" ht="14.4" x14ac:dyDescent="0.3">
      <c r="A696" s="8" t="s">
        <v>2403</v>
      </c>
      <c r="B696" s="9">
        <v>2018</v>
      </c>
      <c r="C696" s="8" t="str">
        <f>LEFT(B696,3)</f>
        <v>201</v>
      </c>
      <c r="D696" s="8" t="s">
        <v>12</v>
      </c>
      <c r="E696" s="8" t="s">
        <v>169</v>
      </c>
      <c r="F696" s="8" t="s">
        <v>2404</v>
      </c>
      <c r="G696" s="8" t="s">
        <v>2405</v>
      </c>
      <c r="H696" s="8" t="s">
        <v>2406</v>
      </c>
      <c r="I696" s="9">
        <v>500000</v>
      </c>
      <c r="J696" s="8" t="s">
        <v>17</v>
      </c>
      <c r="K696" s="9">
        <v>7</v>
      </c>
      <c r="L696" s="10" t="str">
        <f>CONCATENATE(D696,"-",E696)</f>
        <v>Mumbai-Consumer Goods</v>
      </c>
      <c r="M696" s="10" t="str">
        <f ca="1">IFERROR(_xludf.ifs(AND(I696&gt;45000000,OR(D696="Delhi",D696="Banglore",D696="Pune",D696="Mumbai")),"Cat A",AND(I696&gt;4500000,OR(D696="Gurugram",D696="Surat",D696="Jaipur",D696="Hyderabad")),"Cat B"),"Cat C")</f>
        <v>Cat C</v>
      </c>
      <c r="N696" s="10" t="e">
        <f t="array" aca="1" ref="N696" ca="1">_xludf.xlookup(D696,Tier!A:A,Tier!B:B)</f>
        <v>#NAME?</v>
      </c>
      <c r="O696" s="7" t="str">
        <f>CONCATENATE(D696," -",E696)</f>
        <v>Mumbai -Consumer Goods</v>
      </c>
      <c r="P696" s="7" t="str">
        <f>LEFT(B696,3)</f>
        <v>201</v>
      </c>
      <c r="Q696" s="7" t="str">
        <f>IF(AND(I696&gt;4500000,OR(D696="BANGALORE",D696="PUNE",D696="MUMBAI",D696="DELHI")),"CAT A",IF(AND(I696&gt;450000,OR(D696="GURUGRAM",D696="SURAT",D696="JAIPUR",D696="HYDERABAD",)),"CAT B","CAT C"))</f>
        <v>CAT C</v>
      </c>
      <c r="R696" s="7" t="str">
        <f>_xlfn.XLOOKUP('Indian Startups'!D642,Tier!A:A,Tier!B:B)</f>
        <v>Tier 1</v>
      </c>
    </row>
    <row r="697" spans="1:18" ht="14.4" x14ac:dyDescent="0.3">
      <c r="A697" s="8" t="s">
        <v>2407</v>
      </c>
      <c r="B697" s="9">
        <v>2019</v>
      </c>
      <c r="C697" s="8" t="str">
        <f>LEFT(B697,3)</f>
        <v>201</v>
      </c>
      <c r="D697" s="8" t="s">
        <v>19</v>
      </c>
      <c r="E697" s="8" t="s">
        <v>1670</v>
      </c>
      <c r="F697" s="8" t="s">
        <v>2408</v>
      </c>
      <c r="G697" s="8" t="s">
        <v>2409</v>
      </c>
      <c r="H697" s="8" t="s">
        <v>2410</v>
      </c>
      <c r="I697" s="9">
        <v>400000</v>
      </c>
      <c r="J697" s="8"/>
      <c r="K697" s="9">
        <v>12</v>
      </c>
      <c r="L697" s="10" t="str">
        <f>CONCATENATE(D697,"-",E697)</f>
        <v>Bangalore-Industrial Automation</v>
      </c>
      <c r="M697" s="10" t="str">
        <f ca="1">IFERROR(_xludf.ifs(AND(I697&gt;45000000,OR(D697="Delhi",D697="Banglore",D697="Pune",D697="Mumbai")),"Cat A",AND(I697&gt;4500000,OR(D697="Gurugram",D697="Surat",D697="Jaipur",D697="Hyderabad")),"Cat B"),"Cat C")</f>
        <v>Cat C</v>
      </c>
      <c r="N697" s="10" t="e">
        <f t="array" aca="1" ref="N697" ca="1">_xludf.xlookup(D697,Tier!A:A,Tier!B:B)</f>
        <v>#NAME?</v>
      </c>
      <c r="O697" s="7" t="str">
        <f>CONCATENATE(D697," -",E697)</f>
        <v>Bangalore -Industrial Automation</v>
      </c>
      <c r="P697" s="7" t="str">
        <f>LEFT(B697,3)</f>
        <v>201</v>
      </c>
      <c r="Q697" s="7" t="str">
        <f>IF(AND(I697&gt;4500000,OR(D697="BANGALORE",D697="PUNE",D697="MUMBAI",D697="DELHI")),"CAT A",IF(AND(I697&gt;450000,OR(D697="GURUGRAM",D697="SURAT",D697="JAIPUR",D697="HYDERABAD",)),"CAT B","CAT C"))</f>
        <v>CAT C</v>
      </c>
      <c r="R697" s="7" t="str">
        <f>_xlfn.XLOOKUP('Indian Startups'!D644,Tier!A:A,Tier!B:B)</f>
        <v>Tier 1</v>
      </c>
    </row>
    <row r="698" spans="1:18" ht="14.4" x14ac:dyDescent="0.3">
      <c r="A698" s="8" t="s">
        <v>2411</v>
      </c>
      <c r="B698" s="9">
        <v>2015</v>
      </c>
      <c r="C698" s="8" t="str">
        <f>LEFT(B698,3)</f>
        <v>201</v>
      </c>
      <c r="D698" s="8" t="s">
        <v>12</v>
      </c>
      <c r="E698" s="8" t="s">
        <v>169</v>
      </c>
      <c r="F698" s="8" t="s">
        <v>2412</v>
      </c>
      <c r="G698" s="8" t="s">
        <v>2413</v>
      </c>
      <c r="H698" s="8" t="s">
        <v>1324</v>
      </c>
      <c r="I698" s="9">
        <v>400000</v>
      </c>
      <c r="J698" s="8"/>
      <c r="K698" s="9">
        <v>11</v>
      </c>
      <c r="L698" s="10" t="str">
        <f>CONCATENATE(D698,"-",E698)</f>
        <v>Mumbai-Consumer Goods</v>
      </c>
      <c r="M698" s="10" t="str">
        <f ca="1">IFERROR(_xludf.ifs(AND(I698&gt;45000000,OR(D698="Delhi",D698="Banglore",D698="Pune",D698="Mumbai")),"Cat A",AND(I698&gt;4500000,OR(D698="Gurugram",D698="Surat",D698="Jaipur",D698="Hyderabad")),"Cat B"),"Cat C")</f>
        <v>Cat C</v>
      </c>
      <c r="N698" s="10" t="e">
        <f t="array" aca="1" ref="N698" ca="1">_xludf.xlookup(D698,Tier!A:A,Tier!B:B)</f>
        <v>#NAME?</v>
      </c>
      <c r="O698" s="7" t="str">
        <f>CONCATENATE(D698," -",E698)</f>
        <v>Mumbai -Consumer Goods</v>
      </c>
      <c r="P698" s="7" t="str">
        <f>LEFT(B698,3)</f>
        <v>201</v>
      </c>
      <c r="Q698" s="7" t="str">
        <f>IF(AND(I698&gt;4500000,OR(D698="BANGALORE",D698="PUNE",D698="MUMBAI",D698="DELHI")),"CAT A",IF(AND(I698&gt;450000,OR(D698="GURUGRAM",D698="SURAT",D698="JAIPUR",D698="HYDERABAD",)),"CAT B","CAT C"))</f>
        <v>CAT C</v>
      </c>
      <c r="R698" s="7" t="str">
        <f>_xlfn.XLOOKUP('Indian Startups'!D645,Tier!A:A,Tier!B:B)</f>
        <v>Tier 1</v>
      </c>
    </row>
    <row r="699" spans="1:18" ht="14.4" x14ac:dyDescent="0.3">
      <c r="A699" s="8" t="s">
        <v>2414</v>
      </c>
      <c r="B699" s="9">
        <v>2018</v>
      </c>
      <c r="C699" s="8" t="str">
        <f>LEFT(B699,3)</f>
        <v>201</v>
      </c>
      <c r="D699" s="8" t="s">
        <v>162</v>
      </c>
      <c r="E699" s="8" t="s">
        <v>81</v>
      </c>
      <c r="F699" s="8" t="s">
        <v>2415</v>
      </c>
      <c r="G699" s="8" t="s">
        <v>2416</v>
      </c>
      <c r="H699" s="8" t="s">
        <v>2417</v>
      </c>
      <c r="I699" s="9">
        <v>400000</v>
      </c>
      <c r="J699" s="8"/>
      <c r="K699" s="9">
        <v>11</v>
      </c>
      <c r="L699" s="10" t="str">
        <f>CONCATENATE(D699,"-",E699)</f>
        <v>Hyderabad-Financial Services</v>
      </c>
      <c r="M699" s="10" t="str">
        <f ca="1">IFERROR(_xludf.ifs(AND(I699&gt;45000000,OR(D699="Delhi",D699="Banglore",D699="Pune",D699="Mumbai")),"Cat A",AND(I699&gt;4500000,OR(D699="Gurugram",D699="Surat",D699="Jaipur",D699="Hyderabad")),"Cat B"),"Cat C")</f>
        <v>Cat C</v>
      </c>
      <c r="N699" s="10" t="e">
        <f t="array" aca="1" ref="N699" ca="1">_xludf.xlookup(D699,Tier!A:A,Tier!B:B)</f>
        <v>#NAME?</v>
      </c>
      <c r="O699" s="7" t="str">
        <f>CONCATENATE(D699," -",E699)</f>
        <v>Hyderabad -Financial Services</v>
      </c>
      <c r="P699" s="7" t="str">
        <f>LEFT(B699,3)</f>
        <v>201</v>
      </c>
      <c r="Q699" s="7" t="str">
        <f>IF(AND(I699&gt;4500000,OR(D699="BANGALORE",D699="PUNE",D699="MUMBAI",D699="DELHI")),"CAT A",IF(AND(I699&gt;450000,OR(D699="GURUGRAM",D699="SURAT",D699="JAIPUR",D699="HYDERABAD",)),"CAT B","CAT C"))</f>
        <v>CAT C</v>
      </c>
      <c r="R699" s="7" t="str">
        <f>_xlfn.XLOOKUP('Indian Startups'!D646,Tier!A:A,Tier!B:B)</f>
        <v>Tier 1</v>
      </c>
    </row>
    <row r="700" spans="1:18" ht="14.4" x14ac:dyDescent="0.3">
      <c r="A700" s="8" t="s">
        <v>2418</v>
      </c>
      <c r="B700" s="9">
        <v>2018</v>
      </c>
      <c r="C700" s="8" t="str">
        <f>LEFT(B700,3)</f>
        <v>201</v>
      </c>
      <c r="D700" s="8" t="s">
        <v>19</v>
      </c>
      <c r="E700" s="8" t="s">
        <v>323</v>
      </c>
      <c r="F700" s="8" t="s">
        <v>2419</v>
      </c>
      <c r="G700" s="8" t="s">
        <v>2420</v>
      </c>
      <c r="H700" s="8" t="s">
        <v>1008</v>
      </c>
      <c r="I700" s="9">
        <v>400000</v>
      </c>
      <c r="J700" s="8" t="s">
        <v>17</v>
      </c>
      <c r="K700" s="9">
        <v>10</v>
      </c>
      <c r="L700" s="10" t="str">
        <f>CONCATENATE(D700,"-",E700)</f>
        <v>Bangalore-Higher Education</v>
      </c>
      <c r="M700" s="10" t="str">
        <f ca="1">IFERROR(_xludf.ifs(AND(I700&gt;45000000,OR(D700="Delhi",D700="Banglore",D700="Pune",D700="Mumbai")),"Cat A",AND(I700&gt;4500000,OR(D700="Gurugram",D700="Surat",D700="Jaipur",D700="Hyderabad")),"Cat B"),"Cat C")</f>
        <v>Cat C</v>
      </c>
      <c r="N700" s="10" t="e">
        <f t="array" aca="1" ref="N700" ca="1">_xludf.xlookup(D700,Tier!A:A,Tier!B:B)</f>
        <v>#NAME?</v>
      </c>
      <c r="O700" s="7" t="str">
        <f>CONCATENATE(D700," -",E700)</f>
        <v>Bangalore -Higher Education</v>
      </c>
      <c r="P700" s="7" t="str">
        <f>LEFT(B700,3)</f>
        <v>201</v>
      </c>
      <c r="Q700" s="7" t="str">
        <f>IF(AND(I700&gt;4500000,OR(D700="BANGALORE",D700="PUNE",D700="MUMBAI",D700="DELHI")),"CAT A",IF(AND(I700&gt;450000,OR(D700="GURUGRAM",D700="SURAT",D700="JAIPUR",D700="HYDERABAD",)),"CAT B","CAT C"))</f>
        <v>CAT C</v>
      </c>
      <c r="R700" s="7" t="str">
        <f>_xlfn.XLOOKUP('Indian Startups'!D647,Tier!A:A,Tier!B:B)</f>
        <v>Tier 1</v>
      </c>
    </row>
    <row r="701" spans="1:18" ht="14.4" x14ac:dyDescent="0.3">
      <c r="A701" s="8" t="s">
        <v>2421</v>
      </c>
      <c r="B701" s="9">
        <v>2017</v>
      </c>
      <c r="C701" s="8" t="str">
        <f>LEFT(B701,3)</f>
        <v>201</v>
      </c>
      <c r="D701" s="8" t="s">
        <v>19</v>
      </c>
      <c r="E701" s="8" t="s">
        <v>1510</v>
      </c>
      <c r="F701" s="8" t="s">
        <v>2422</v>
      </c>
      <c r="G701" s="8" t="s">
        <v>2423</v>
      </c>
      <c r="H701" s="8" t="s">
        <v>2424</v>
      </c>
      <c r="I701" s="9">
        <v>400000</v>
      </c>
      <c r="J701" s="8" t="s">
        <v>17</v>
      </c>
      <c r="K701" s="9">
        <v>10</v>
      </c>
      <c r="L701" s="10" t="str">
        <f>CONCATENATE(D701,"-",E701)</f>
        <v>Bangalore-Human Resources</v>
      </c>
      <c r="M701" s="10" t="str">
        <f ca="1">IFERROR(_xludf.ifs(AND(I701&gt;45000000,OR(D701="Delhi",D701="Banglore",D701="Pune",D701="Mumbai")),"Cat A",AND(I701&gt;4500000,OR(D701="Gurugram",D701="Surat",D701="Jaipur",D701="Hyderabad")),"Cat B"),"Cat C")</f>
        <v>Cat C</v>
      </c>
      <c r="N701" s="10" t="e">
        <f t="array" aca="1" ref="N701" ca="1">_xludf.xlookup(D701,Tier!A:A,Tier!B:B)</f>
        <v>#NAME?</v>
      </c>
      <c r="O701" s="7" t="str">
        <f>CONCATENATE(D701," -",E701)</f>
        <v>Bangalore -Human Resources</v>
      </c>
      <c r="P701" s="7" t="str">
        <f>LEFT(B701,3)</f>
        <v>201</v>
      </c>
      <c r="Q701" s="7" t="str">
        <f>IF(AND(I701&gt;4500000,OR(D701="BANGALORE",D701="PUNE",D701="MUMBAI",D701="DELHI")),"CAT A",IF(AND(I701&gt;450000,OR(D701="GURUGRAM",D701="SURAT",D701="JAIPUR",D701="HYDERABAD",)),"CAT B","CAT C"))</f>
        <v>CAT C</v>
      </c>
      <c r="R701" s="7" t="str">
        <f>_xlfn.XLOOKUP('Indian Startups'!D648,Tier!A:A,Tier!B:B)</f>
        <v>Tier 1</v>
      </c>
    </row>
    <row r="702" spans="1:18" ht="14.4" x14ac:dyDescent="0.3">
      <c r="A702" s="8" t="s">
        <v>2425</v>
      </c>
      <c r="B702" s="9">
        <v>2015</v>
      </c>
      <c r="C702" s="8" t="str">
        <f>LEFT(B702,3)</f>
        <v>201</v>
      </c>
      <c r="D702" s="8" t="s">
        <v>19</v>
      </c>
      <c r="E702" s="8" t="s">
        <v>93</v>
      </c>
      <c r="F702" s="8" t="s">
        <v>2426</v>
      </c>
      <c r="G702" s="8" t="s">
        <v>2427</v>
      </c>
      <c r="H702" s="8" t="s">
        <v>2428</v>
      </c>
      <c r="I702" s="9">
        <v>400000</v>
      </c>
      <c r="J702" s="8"/>
      <c r="K702" s="9">
        <v>9</v>
      </c>
      <c r="L702" s="10" t="str">
        <f>CONCATENATE(D702,"-",E702)</f>
        <v>Bangalore-Food &amp; Beverages</v>
      </c>
      <c r="M702" s="10" t="str">
        <f ca="1">IFERROR(_xludf.ifs(AND(I702&gt;45000000,OR(D702="Delhi",D702="Banglore",D702="Pune",D702="Mumbai")),"Cat A",AND(I702&gt;4500000,OR(D702="Gurugram",D702="Surat",D702="Jaipur",D702="Hyderabad")),"Cat B"),"Cat C")</f>
        <v>Cat C</v>
      </c>
      <c r="N702" s="10" t="e">
        <f t="array" aca="1" ref="N702" ca="1">_xludf.xlookup(D702,Tier!A:A,Tier!B:B)</f>
        <v>#NAME?</v>
      </c>
      <c r="O702" s="7" t="str">
        <f>CONCATENATE(D702," -",E702)</f>
        <v>Bangalore -Food &amp; Beverages</v>
      </c>
      <c r="P702" s="7" t="str">
        <f>LEFT(B702,3)</f>
        <v>201</v>
      </c>
      <c r="Q702" s="7" t="str">
        <f>IF(AND(I702&gt;4500000,OR(D702="BANGALORE",D702="PUNE",D702="MUMBAI",D702="DELHI")),"CAT A",IF(AND(I702&gt;450000,OR(D702="GURUGRAM",D702="SURAT",D702="JAIPUR",D702="HYDERABAD",)),"CAT B","CAT C"))</f>
        <v>CAT C</v>
      </c>
      <c r="R702" s="7" t="str">
        <f>_xlfn.XLOOKUP('Indian Startups'!D649,Tier!A:A,Tier!B:B)</f>
        <v>Tier 1</v>
      </c>
    </row>
    <row r="703" spans="1:18" ht="14.4" x14ac:dyDescent="0.3">
      <c r="A703" s="8" t="s">
        <v>2429</v>
      </c>
      <c r="B703" s="9">
        <v>2019</v>
      </c>
      <c r="C703" s="8" t="str">
        <f>LEFT(B703,3)</f>
        <v>201</v>
      </c>
      <c r="D703" s="8" t="s">
        <v>19</v>
      </c>
      <c r="E703" s="8" t="s">
        <v>1748</v>
      </c>
      <c r="F703" s="8" t="s">
        <v>2430</v>
      </c>
      <c r="G703" s="8" t="s">
        <v>2431</v>
      </c>
      <c r="H703" s="8" t="s">
        <v>2432</v>
      </c>
      <c r="I703" s="9">
        <v>400000</v>
      </c>
      <c r="J703" s="8"/>
      <c r="K703" s="9">
        <v>8</v>
      </c>
      <c r="L703" s="10" t="str">
        <f>CONCATENATE(D703,"-",E703)</f>
        <v>Bangalore-Wine &amp; Spirits</v>
      </c>
      <c r="M703" s="10" t="str">
        <f ca="1">IFERROR(_xludf.ifs(AND(I703&gt;45000000,OR(D703="Delhi",D703="Banglore",D703="Pune",D703="Mumbai")),"Cat A",AND(I703&gt;4500000,OR(D703="Gurugram",D703="Surat",D703="Jaipur",D703="Hyderabad")),"Cat B"),"Cat C")</f>
        <v>Cat C</v>
      </c>
      <c r="N703" s="10" t="e">
        <f t="array" aca="1" ref="N703" ca="1">_xludf.xlookup(D703,Tier!A:A,Tier!B:B)</f>
        <v>#NAME?</v>
      </c>
      <c r="O703" s="7" t="str">
        <f>CONCATENATE(D703," -",E703)</f>
        <v>Bangalore -Wine &amp; Spirits</v>
      </c>
      <c r="P703" s="7" t="str">
        <f>LEFT(B703,3)</f>
        <v>201</v>
      </c>
      <c r="Q703" s="7" t="str">
        <f>IF(AND(I703&gt;4500000,OR(D703="BANGALORE",D703="PUNE",D703="MUMBAI",D703="DELHI")),"CAT A",IF(AND(I703&gt;450000,OR(D703="GURUGRAM",D703="SURAT",D703="JAIPUR",D703="HYDERABAD",)),"CAT B","CAT C"))</f>
        <v>CAT C</v>
      </c>
      <c r="R703" s="7" t="str">
        <f>_xlfn.XLOOKUP('Indian Startups'!D650,Tier!A:A,Tier!B:B)</f>
        <v>Tier 1</v>
      </c>
    </row>
    <row r="704" spans="1:18" ht="14.4" x14ac:dyDescent="0.3">
      <c r="A704" s="8" t="s">
        <v>2433</v>
      </c>
      <c r="B704" s="9">
        <v>2019</v>
      </c>
      <c r="C704" s="8" t="str">
        <f>LEFT(B704,3)</f>
        <v>201</v>
      </c>
      <c r="D704" s="8" t="s">
        <v>19</v>
      </c>
      <c r="E704" s="8" t="s">
        <v>1619</v>
      </c>
      <c r="F704" s="8" t="s">
        <v>2434</v>
      </c>
      <c r="G704" s="8" t="s">
        <v>2435</v>
      </c>
      <c r="H704" s="8" t="s">
        <v>2436</v>
      </c>
      <c r="I704" s="9">
        <v>400000</v>
      </c>
      <c r="J704" s="8" t="s">
        <v>409</v>
      </c>
      <c r="K704" s="9">
        <v>8</v>
      </c>
      <c r="L704" s="10" t="str">
        <f>CONCATENATE(D704,"-",E704)</f>
        <v>Bangalore-Tech startup</v>
      </c>
      <c r="M704" s="10" t="str">
        <f ca="1">IFERROR(_xludf.ifs(AND(I704&gt;45000000,OR(D704="Delhi",D704="Banglore",D704="Pune",D704="Mumbai")),"Cat A",AND(I704&gt;4500000,OR(D704="Gurugram",D704="Surat",D704="Jaipur",D704="Hyderabad")),"Cat B"),"Cat C")</f>
        <v>Cat C</v>
      </c>
      <c r="N704" s="10" t="e">
        <f t="array" aca="1" ref="N704" ca="1">_xludf.xlookup(D704,Tier!A:A,Tier!B:B)</f>
        <v>#NAME?</v>
      </c>
      <c r="O704" s="7" t="str">
        <f>CONCATENATE(D704," -",E704)</f>
        <v>Bangalore -Tech startup</v>
      </c>
      <c r="P704" s="7" t="str">
        <f>LEFT(B704,3)</f>
        <v>201</v>
      </c>
      <c r="Q704" s="7" t="str">
        <f>IF(AND(I704&gt;4500000,OR(D704="BANGALORE",D704="PUNE",D704="MUMBAI",D704="DELHI")),"CAT A",IF(AND(I704&gt;450000,OR(D704="GURUGRAM",D704="SURAT",D704="JAIPUR",D704="HYDERABAD",)),"CAT B","CAT C"))</f>
        <v>CAT C</v>
      </c>
      <c r="R704" s="7" t="str">
        <f>_xlfn.XLOOKUP('Indian Startups'!D651,Tier!A:A,Tier!B:B)</f>
        <v>Tier 1</v>
      </c>
    </row>
    <row r="705" spans="1:18" ht="14.4" x14ac:dyDescent="0.3">
      <c r="A705" s="8" t="s">
        <v>2437</v>
      </c>
      <c r="B705" s="9">
        <v>2017</v>
      </c>
      <c r="C705" s="8" t="str">
        <f>LEFT(B705,3)</f>
        <v>201</v>
      </c>
      <c r="D705" s="8" t="s">
        <v>68</v>
      </c>
      <c r="E705" s="8" t="s">
        <v>2438</v>
      </c>
      <c r="F705" s="8" t="s">
        <v>2439</v>
      </c>
      <c r="G705" s="8" t="s">
        <v>2440</v>
      </c>
      <c r="H705" s="8" t="s">
        <v>2441</v>
      </c>
      <c r="I705" s="9">
        <v>400000</v>
      </c>
      <c r="J705" s="8"/>
      <c r="K705" s="9">
        <v>8</v>
      </c>
      <c r="L705" s="10" t="str">
        <f>CONCATENATE(D705,"-",E705)</f>
        <v>Noida-Fintech</v>
      </c>
      <c r="M705" s="10" t="str">
        <f ca="1">IFERROR(_xludf.ifs(AND(I705&gt;45000000,OR(D705="Delhi",D705="Banglore",D705="Pune",D705="Mumbai")),"Cat A",AND(I705&gt;4500000,OR(D705="Gurugram",D705="Surat",D705="Jaipur",D705="Hyderabad")),"Cat B"),"Cat C")</f>
        <v>Cat C</v>
      </c>
      <c r="N705" s="10" t="e">
        <f t="array" aca="1" ref="N705" ca="1">_xludf.xlookup(D705,Tier!A:A,Tier!B:B)</f>
        <v>#NAME?</v>
      </c>
      <c r="O705" s="7" t="str">
        <f>CONCATENATE(D705," -",E705)</f>
        <v>Noida -Fintech</v>
      </c>
      <c r="P705" s="7" t="str">
        <f>LEFT(B705,3)</f>
        <v>201</v>
      </c>
      <c r="Q705" s="7" t="str">
        <f>IF(AND(I705&gt;4500000,OR(D705="BANGALORE",D705="PUNE",D705="MUMBAI",D705="DELHI")),"CAT A",IF(AND(I705&gt;450000,OR(D705="GURUGRAM",D705="SURAT",D705="JAIPUR",D705="HYDERABAD",)),"CAT B","CAT C"))</f>
        <v>CAT C</v>
      </c>
      <c r="R705" s="7" t="str">
        <f>_xlfn.XLOOKUP('Indian Startups'!D652,Tier!A:A,Tier!B:B)</f>
        <v>Tier 1</v>
      </c>
    </row>
    <row r="706" spans="1:18" ht="14.4" x14ac:dyDescent="0.3">
      <c r="A706" s="8" t="s">
        <v>2442</v>
      </c>
      <c r="B706" s="9">
        <v>2016</v>
      </c>
      <c r="C706" s="8" t="str">
        <f>LEFT(B706,3)</f>
        <v>201</v>
      </c>
      <c r="D706" s="8" t="s">
        <v>356</v>
      </c>
      <c r="E706" s="8" t="s">
        <v>115</v>
      </c>
      <c r="F706" s="8" t="s">
        <v>2443</v>
      </c>
      <c r="G706" s="8" t="s">
        <v>2444</v>
      </c>
      <c r="H706" s="8" t="s">
        <v>505</v>
      </c>
      <c r="I706" s="9">
        <v>400000</v>
      </c>
      <c r="J706" s="8" t="s">
        <v>1389</v>
      </c>
      <c r="K706" s="9">
        <v>6</v>
      </c>
      <c r="L706" s="10" t="str">
        <f>CONCATENATE(D706,"-",E706)</f>
        <v>Pune-EdTech</v>
      </c>
      <c r="M706" s="10" t="str">
        <f ca="1">IFERROR(_xludf.ifs(AND(I706&gt;45000000,OR(D706="Delhi",D706="Banglore",D706="Pune",D706="Mumbai")),"Cat A",AND(I706&gt;4500000,OR(D706="Gurugram",D706="Surat",D706="Jaipur",D706="Hyderabad")),"Cat B"),"Cat C")</f>
        <v>Cat C</v>
      </c>
      <c r="N706" s="10" t="e">
        <f t="array" aca="1" ref="N706" ca="1">_xludf.xlookup(D706,Tier!A:A,Tier!B:B)</f>
        <v>#NAME?</v>
      </c>
      <c r="O706" s="7" t="str">
        <f>CONCATENATE(D706," -",E706)</f>
        <v>Pune -EdTech</v>
      </c>
      <c r="P706" s="7" t="str">
        <f>LEFT(B706,3)</f>
        <v>201</v>
      </c>
      <c r="Q706" s="7" t="str">
        <f>IF(AND(I706&gt;4500000,OR(D706="BANGALORE",D706="PUNE",D706="MUMBAI",D706="DELHI")),"CAT A",IF(AND(I706&gt;450000,OR(D706="GURUGRAM",D706="SURAT",D706="JAIPUR",D706="HYDERABAD",)),"CAT B","CAT C"))</f>
        <v>CAT C</v>
      </c>
      <c r="R706" s="7" t="str">
        <f>_xlfn.XLOOKUP('Indian Startups'!D653,Tier!A:A,Tier!B:B)</f>
        <v>Tier 1</v>
      </c>
    </row>
    <row r="707" spans="1:18" ht="14.4" x14ac:dyDescent="0.3">
      <c r="A707" s="8" t="s">
        <v>2445</v>
      </c>
      <c r="B707" s="9">
        <v>2019</v>
      </c>
      <c r="C707" s="8" t="str">
        <f>LEFT(B707,3)</f>
        <v>201</v>
      </c>
      <c r="D707" s="8" t="s">
        <v>19</v>
      </c>
      <c r="E707" s="8" t="s">
        <v>50</v>
      </c>
      <c r="F707" s="8" t="s">
        <v>2446</v>
      </c>
      <c r="G707" s="8" t="s">
        <v>2447</v>
      </c>
      <c r="H707" s="8" t="s">
        <v>2448</v>
      </c>
      <c r="I707" s="9">
        <v>400000</v>
      </c>
      <c r="J707" s="8" t="s">
        <v>17</v>
      </c>
      <c r="K707" s="9">
        <v>6</v>
      </c>
      <c r="L707" s="10" t="str">
        <f>CONCATENATE(D707,"-",E707)</f>
        <v>Bangalore-AgriTech</v>
      </c>
      <c r="M707" s="10" t="str">
        <f ca="1">IFERROR(_xludf.ifs(AND(I707&gt;45000000,OR(D707="Delhi",D707="Banglore",D707="Pune",D707="Mumbai")),"Cat A",AND(I707&gt;4500000,OR(D707="Gurugram",D707="Surat",D707="Jaipur",D707="Hyderabad")),"Cat B"),"Cat C")</f>
        <v>Cat C</v>
      </c>
      <c r="N707" s="10" t="e">
        <f t="array" aca="1" ref="N707" ca="1">_xludf.xlookup(D707,Tier!A:A,Tier!B:B)</f>
        <v>#NAME?</v>
      </c>
      <c r="O707" s="7" t="str">
        <f>CONCATENATE(D707," -",E707)</f>
        <v>Bangalore -AgriTech</v>
      </c>
      <c r="P707" s="7" t="str">
        <f>LEFT(B707,3)</f>
        <v>201</v>
      </c>
      <c r="Q707" s="7" t="str">
        <f>IF(AND(I707&gt;4500000,OR(D707="BANGALORE",D707="PUNE",D707="MUMBAI",D707="DELHI")),"CAT A",IF(AND(I707&gt;450000,OR(D707="GURUGRAM",D707="SURAT",D707="JAIPUR",D707="HYDERABAD",)),"CAT B","CAT C"))</f>
        <v>CAT C</v>
      </c>
      <c r="R707" s="7" t="str">
        <f>_xlfn.XLOOKUP('Indian Startups'!D654,Tier!A:A,Tier!B:B)</f>
        <v>Tier 1</v>
      </c>
    </row>
    <row r="708" spans="1:18" ht="14.4" x14ac:dyDescent="0.3">
      <c r="A708" s="8" t="s">
        <v>2449</v>
      </c>
      <c r="B708" s="9">
        <v>2019</v>
      </c>
      <c r="C708" s="8" t="str">
        <f>LEFT(B708,3)</f>
        <v>201</v>
      </c>
      <c r="D708" s="8" t="s">
        <v>19</v>
      </c>
      <c r="E708" s="8" t="s">
        <v>78</v>
      </c>
      <c r="F708" s="8" t="s">
        <v>2450</v>
      </c>
      <c r="G708" s="8" t="s">
        <v>2451</v>
      </c>
      <c r="H708" s="8" t="s">
        <v>1390</v>
      </c>
      <c r="I708" s="9">
        <v>370000</v>
      </c>
      <c r="J708" s="8" t="s">
        <v>17</v>
      </c>
      <c r="K708" s="9">
        <v>7</v>
      </c>
      <c r="L708" s="10" t="str">
        <f>CONCATENATE(D708,"-",E708)</f>
        <v>Bangalore-Information Technology</v>
      </c>
      <c r="M708" s="10" t="str">
        <f ca="1">IFERROR(_xludf.ifs(AND(I708&gt;45000000,OR(D708="Delhi",D708="Banglore",D708="Pune",D708="Mumbai")),"Cat A",AND(I708&gt;4500000,OR(D708="Gurugram",D708="Surat",D708="Jaipur",D708="Hyderabad")),"Cat B"),"Cat C")</f>
        <v>Cat C</v>
      </c>
      <c r="N708" s="10" t="e">
        <f t="array" aca="1" ref="N708" ca="1">_xludf.xlookup(D708,Tier!A:A,Tier!B:B)</f>
        <v>#NAME?</v>
      </c>
      <c r="O708" s="7" t="str">
        <f>CONCATENATE(D708," -",E708)</f>
        <v>Bangalore -Information Technology</v>
      </c>
      <c r="P708" s="7" t="str">
        <f>LEFT(B708,3)</f>
        <v>201</v>
      </c>
      <c r="Q708" s="7" t="str">
        <f>IF(AND(I708&gt;4500000,OR(D708="BANGALORE",D708="PUNE",D708="MUMBAI",D708="DELHI")),"CAT A",IF(AND(I708&gt;450000,OR(D708="GURUGRAM",D708="SURAT",D708="JAIPUR",D708="HYDERABAD",)),"CAT B","CAT C"))</f>
        <v>CAT C</v>
      </c>
      <c r="R708" s="7" t="str">
        <f>_xlfn.XLOOKUP('Indian Startups'!D656,Tier!A:A,Tier!B:B)</f>
        <v>Tier 1</v>
      </c>
    </row>
    <row r="709" spans="1:18" ht="14.4" x14ac:dyDescent="0.3">
      <c r="A709" s="8" t="s">
        <v>2452</v>
      </c>
      <c r="B709" s="9">
        <v>2017</v>
      </c>
      <c r="C709" s="8" t="str">
        <f>LEFT(B709,3)</f>
        <v>201</v>
      </c>
      <c r="D709" s="8" t="s">
        <v>162</v>
      </c>
      <c r="E709" s="8" t="s">
        <v>38</v>
      </c>
      <c r="F709" s="8" t="s">
        <v>2453</v>
      </c>
      <c r="G709" s="8" t="s">
        <v>2454</v>
      </c>
      <c r="H709" s="8" t="s">
        <v>1566</v>
      </c>
      <c r="I709" s="9">
        <v>330000</v>
      </c>
      <c r="J709" s="8" t="s">
        <v>409</v>
      </c>
      <c r="K709" s="9">
        <v>7</v>
      </c>
      <c r="L709" s="10" t="str">
        <f>CONCATENATE(D709,"-",E709)</f>
        <v>Hyderabad-FinTech</v>
      </c>
      <c r="M709" s="10" t="str">
        <f ca="1">IFERROR(_xludf.ifs(AND(I709&gt;45000000,OR(D709="Delhi",D709="Banglore",D709="Pune",D709="Mumbai")),"Cat A",AND(I709&gt;4500000,OR(D709="Gurugram",D709="Surat",D709="Jaipur",D709="Hyderabad")),"Cat B"),"Cat C")</f>
        <v>Cat C</v>
      </c>
      <c r="N709" s="10" t="e">
        <f t="array" aca="1" ref="N709" ca="1">_xludf.xlookup(D709,Tier!A:A,Tier!B:B)</f>
        <v>#NAME?</v>
      </c>
      <c r="O709" s="7" t="str">
        <f>CONCATENATE(D709," -",E709)</f>
        <v>Hyderabad -FinTech</v>
      </c>
      <c r="P709" s="7" t="str">
        <f>LEFT(B709,3)</f>
        <v>201</v>
      </c>
      <c r="Q709" s="7" t="str">
        <f>IF(AND(I709&gt;4500000,OR(D709="BANGALORE",D709="PUNE",D709="MUMBAI",D709="DELHI")),"CAT A",IF(AND(I709&gt;450000,OR(D709="GURUGRAM",D709="SURAT",D709="JAIPUR",D709="HYDERABAD",)),"CAT B","CAT C"))</f>
        <v>CAT C</v>
      </c>
      <c r="R709" s="7" t="str">
        <f>_xlfn.XLOOKUP('Indian Startups'!D657,Tier!A:A,Tier!B:B)</f>
        <v>Tier 1</v>
      </c>
    </row>
    <row r="710" spans="1:18" ht="14.4" x14ac:dyDescent="0.3">
      <c r="A710" s="8" t="s">
        <v>2455</v>
      </c>
      <c r="B710" s="9">
        <v>2013</v>
      </c>
      <c r="C710" s="8" t="str">
        <f>LEFT(B710,3)</f>
        <v>201</v>
      </c>
      <c r="D710" s="8" t="s">
        <v>12</v>
      </c>
      <c r="E710" s="8" t="s">
        <v>2456</v>
      </c>
      <c r="F710" s="8" t="s">
        <v>2457</v>
      </c>
      <c r="G710" s="8" t="s">
        <v>2458</v>
      </c>
      <c r="H710" s="8" t="s">
        <v>2402</v>
      </c>
      <c r="I710" s="9">
        <v>320000</v>
      </c>
      <c r="J710" s="8"/>
      <c r="K710" s="9">
        <v>9</v>
      </c>
      <c r="L710" s="10" t="str">
        <f>CONCATENATE(D710,"-",E710)</f>
        <v>Mumbai-Computer Games</v>
      </c>
      <c r="M710" s="10" t="str">
        <f ca="1">IFERROR(_xludf.ifs(AND(I710&gt;45000000,OR(D710="Delhi",D710="Banglore",D710="Pune",D710="Mumbai")),"Cat A",AND(I710&gt;4500000,OR(D710="Gurugram",D710="Surat",D710="Jaipur",D710="Hyderabad")),"Cat B"),"Cat C")</f>
        <v>Cat C</v>
      </c>
      <c r="N710" s="10" t="e">
        <f t="array" aca="1" ref="N710" ca="1">_xludf.xlookup(D710,Tier!A:A,Tier!B:B)</f>
        <v>#NAME?</v>
      </c>
      <c r="O710" s="7" t="str">
        <f>CONCATENATE(D710," -",E710)</f>
        <v>Mumbai -Computer Games</v>
      </c>
      <c r="P710" s="7" t="str">
        <f>LEFT(B710,3)</f>
        <v>201</v>
      </c>
      <c r="Q710" s="7" t="str">
        <f>IF(AND(I710&gt;4500000,OR(D710="BANGALORE",D710="PUNE",D710="MUMBAI",D710="DELHI")),"CAT A",IF(AND(I710&gt;450000,OR(D710="GURUGRAM",D710="SURAT",D710="JAIPUR",D710="HYDERABAD",)),"CAT B","CAT C"))</f>
        <v>CAT C</v>
      </c>
      <c r="R710" s="7" t="str">
        <f>_xlfn.XLOOKUP('Indian Startups'!D658,Tier!A:A,Tier!B:B)</f>
        <v>Tier 1</v>
      </c>
    </row>
    <row r="711" spans="1:18" ht="14.4" x14ac:dyDescent="0.3">
      <c r="A711" s="8" t="s">
        <v>2459</v>
      </c>
      <c r="B711" s="9">
        <v>2016</v>
      </c>
      <c r="C711" s="8" t="str">
        <f>LEFT(B711,3)</f>
        <v>201</v>
      </c>
      <c r="D711" s="8" t="s">
        <v>19</v>
      </c>
      <c r="E711" s="8" t="s">
        <v>2460</v>
      </c>
      <c r="F711" s="8" t="s">
        <v>2461</v>
      </c>
      <c r="G711" s="8" t="s">
        <v>2462</v>
      </c>
      <c r="H711" s="8" t="s">
        <v>2463</v>
      </c>
      <c r="I711" s="9">
        <v>320000</v>
      </c>
      <c r="J711" s="8"/>
      <c r="K711" s="9">
        <v>6</v>
      </c>
      <c r="L711" s="10" t="str">
        <f>CONCATENATE(D711,"-",E711)</f>
        <v>Bangalore-CRM</v>
      </c>
      <c r="M711" s="10" t="str">
        <f ca="1">IFERROR(_xludf.ifs(AND(I711&gt;45000000,OR(D711="Delhi",D711="Banglore",D711="Pune",D711="Mumbai")),"Cat A",AND(I711&gt;4500000,OR(D711="Gurugram",D711="Surat",D711="Jaipur",D711="Hyderabad")),"Cat B"),"Cat C")</f>
        <v>Cat C</v>
      </c>
      <c r="N711" s="10" t="e">
        <f t="array" aca="1" ref="N711" ca="1">_xludf.xlookup(D711,Tier!A:A,Tier!B:B)</f>
        <v>#NAME?</v>
      </c>
      <c r="O711" s="7" t="str">
        <f>CONCATENATE(D711," -",E711)</f>
        <v>Bangalore -CRM</v>
      </c>
      <c r="P711" s="7" t="str">
        <f>LEFT(B711,3)</f>
        <v>201</v>
      </c>
      <c r="Q711" s="7" t="str">
        <f>IF(AND(I711&gt;4500000,OR(D711="BANGALORE",D711="PUNE",D711="MUMBAI",D711="DELHI")),"CAT A",IF(AND(I711&gt;450000,OR(D711="GURUGRAM",D711="SURAT",D711="JAIPUR",D711="HYDERABAD",)),"CAT B","CAT C"))</f>
        <v>CAT C</v>
      </c>
      <c r="R711" s="7" t="str">
        <f>_xlfn.XLOOKUP('Indian Startups'!D659,Tier!A:A,Tier!B:B)</f>
        <v>Tier 1</v>
      </c>
    </row>
    <row r="712" spans="1:18" ht="14.4" x14ac:dyDescent="0.3">
      <c r="A712" s="8" t="s">
        <v>2464</v>
      </c>
      <c r="B712" s="9">
        <v>2018</v>
      </c>
      <c r="C712" s="8" t="str">
        <f>LEFT(B712,3)</f>
        <v>201</v>
      </c>
      <c r="D712" s="8" t="s">
        <v>12</v>
      </c>
      <c r="E712" s="8" t="s">
        <v>2270</v>
      </c>
      <c r="F712" s="8" t="s">
        <v>2465</v>
      </c>
      <c r="G712" s="8" t="s">
        <v>2466</v>
      </c>
      <c r="H712" s="8" t="s">
        <v>505</v>
      </c>
      <c r="I712" s="9">
        <v>300000</v>
      </c>
      <c r="J712" s="8" t="s">
        <v>17</v>
      </c>
      <c r="K712" s="9">
        <v>9</v>
      </c>
      <c r="L712" s="10" t="str">
        <f>CONCATENATE(D712,"-",E712)</f>
        <v>Mumbai-Healtcare</v>
      </c>
      <c r="M712" s="10" t="str">
        <f ca="1">IFERROR(_xludf.ifs(AND(I712&gt;45000000,OR(D712="Delhi",D712="Banglore",D712="Pune",D712="Mumbai")),"Cat A",AND(I712&gt;4500000,OR(D712="Gurugram",D712="Surat",D712="Jaipur",D712="Hyderabad")),"Cat B"),"Cat C")</f>
        <v>Cat C</v>
      </c>
      <c r="N712" s="10" t="e">
        <f t="array" aca="1" ref="N712" ca="1">_xludf.xlookup(D712,Tier!A:A,Tier!B:B)</f>
        <v>#NAME?</v>
      </c>
      <c r="O712" s="7" t="str">
        <f>CONCATENATE(D712," -",E712)</f>
        <v>Mumbai -Healtcare</v>
      </c>
      <c r="P712" s="7" t="str">
        <f>LEFT(B712,3)</f>
        <v>201</v>
      </c>
      <c r="Q712" s="7" t="str">
        <f>IF(AND(I712&gt;4500000,OR(D712="BANGALORE",D712="PUNE",D712="MUMBAI",D712="DELHI")),"CAT A",IF(AND(I712&gt;450000,OR(D712="GURUGRAM",D712="SURAT",D712="JAIPUR",D712="HYDERABAD",)),"CAT B","CAT C"))</f>
        <v>CAT C</v>
      </c>
      <c r="R712" s="7" t="str">
        <f>_xlfn.XLOOKUP('Indian Startups'!D660,Tier!A:A,Tier!B:B)</f>
        <v>Tier 1</v>
      </c>
    </row>
    <row r="713" spans="1:18" ht="14.4" x14ac:dyDescent="0.3">
      <c r="A713" s="8" t="s">
        <v>2467</v>
      </c>
      <c r="B713" s="9">
        <v>2016</v>
      </c>
      <c r="C713" s="8" t="str">
        <f>LEFT(B713,3)</f>
        <v>201</v>
      </c>
      <c r="D713" s="8" t="s">
        <v>12</v>
      </c>
      <c r="E713" s="8" t="s">
        <v>2468</v>
      </c>
      <c r="F713" s="8" t="s">
        <v>2469</v>
      </c>
      <c r="G713" s="8" t="s">
        <v>2470</v>
      </c>
      <c r="H713" s="8" t="s">
        <v>1202</v>
      </c>
      <c r="I713" s="9">
        <v>300000</v>
      </c>
      <c r="J713" s="8" t="s">
        <v>260</v>
      </c>
      <c r="K713" s="9">
        <v>7</v>
      </c>
      <c r="L713" s="10" t="str">
        <f>CONCATENATE(D713,"-",E713)</f>
        <v>Mumbai-Merchandise</v>
      </c>
      <c r="M713" s="10" t="str">
        <f ca="1">IFERROR(_xludf.ifs(AND(I713&gt;45000000,OR(D713="Delhi",D713="Banglore",D713="Pune",D713="Mumbai")),"Cat A",AND(I713&gt;4500000,OR(D713="Gurugram",D713="Surat",D713="Jaipur",D713="Hyderabad")),"Cat B"),"Cat C")</f>
        <v>Cat C</v>
      </c>
      <c r="N713" s="10" t="e">
        <f t="array" aca="1" ref="N713" ca="1">_xludf.xlookup(D713,Tier!A:A,Tier!B:B)</f>
        <v>#NAME?</v>
      </c>
      <c r="O713" s="7" t="str">
        <f>CONCATENATE(D713," -",E713)</f>
        <v>Mumbai -Merchandise</v>
      </c>
      <c r="P713" s="7" t="str">
        <f>LEFT(B713,3)</f>
        <v>201</v>
      </c>
      <c r="Q713" s="7" t="str">
        <f>IF(AND(I713&gt;4500000,OR(D713="BANGALORE",D713="PUNE",D713="MUMBAI",D713="DELHI")),"CAT A",IF(AND(I713&gt;450000,OR(D713="GURUGRAM",D713="SURAT",D713="JAIPUR",D713="HYDERABAD",)),"CAT B","CAT C"))</f>
        <v>CAT C</v>
      </c>
      <c r="R713" s="7" t="str">
        <f>_xlfn.XLOOKUP('Indian Startups'!D661,Tier!A:A,Tier!B:B)</f>
        <v>Tier 1</v>
      </c>
    </row>
    <row r="714" spans="1:18" ht="14.4" x14ac:dyDescent="0.3">
      <c r="A714" s="8" t="s">
        <v>2471</v>
      </c>
      <c r="B714" s="9">
        <v>2018</v>
      </c>
      <c r="C714" s="8" t="str">
        <f>LEFT(B714,3)</f>
        <v>201</v>
      </c>
      <c r="D714" s="8" t="s">
        <v>12</v>
      </c>
      <c r="E714" s="8" t="s">
        <v>1781</v>
      </c>
      <c r="F714" s="8" t="s">
        <v>2472</v>
      </c>
      <c r="G714" s="8" t="s">
        <v>2473</v>
      </c>
      <c r="H714" s="8" t="s">
        <v>505</v>
      </c>
      <c r="I714" s="9">
        <v>300000</v>
      </c>
      <c r="J714" s="8" t="s">
        <v>1389</v>
      </c>
      <c r="K714" s="9">
        <v>7</v>
      </c>
      <c r="L714" s="10" t="str">
        <f>CONCATENATE(D714,"-",E714)</f>
        <v>Mumbai-Deeptech</v>
      </c>
      <c r="M714" s="10" t="str">
        <f ca="1">IFERROR(_xludf.ifs(AND(I714&gt;45000000,OR(D714="Delhi",D714="Banglore",D714="Pune",D714="Mumbai")),"Cat A",AND(I714&gt;4500000,OR(D714="Gurugram",D714="Surat",D714="Jaipur",D714="Hyderabad")),"Cat B"),"Cat C")</f>
        <v>Cat C</v>
      </c>
      <c r="N714" s="10" t="e">
        <f t="array" aca="1" ref="N714" ca="1">_xludf.xlookup(D714,Tier!A:A,Tier!B:B)</f>
        <v>#NAME?</v>
      </c>
      <c r="O714" s="7" t="str">
        <f>CONCATENATE(D714," -",E714)</f>
        <v>Mumbai -Deeptech</v>
      </c>
      <c r="P714" s="7" t="str">
        <f>LEFT(B714,3)</f>
        <v>201</v>
      </c>
      <c r="Q714" s="7" t="str">
        <f>IF(AND(I714&gt;4500000,OR(D714="BANGALORE",D714="PUNE",D714="MUMBAI",D714="DELHI")),"CAT A",IF(AND(I714&gt;450000,OR(D714="GURUGRAM",D714="SURAT",D714="JAIPUR",D714="HYDERABAD",)),"CAT B","CAT C"))</f>
        <v>CAT C</v>
      </c>
      <c r="R714" s="7" t="str">
        <f>_xlfn.XLOOKUP('Indian Startups'!D662,Tier!A:A,Tier!B:B)</f>
        <v>Tier 1</v>
      </c>
    </row>
    <row r="715" spans="1:18" ht="14.4" x14ac:dyDescent="0.3">
      <c r="A715" s="8" t="s">
        <v>2474</v>
      </c>
      <c r="B715" s="9">
        <v>2016</v>
      </c>
      <c r="C715" s="8" t="str">
        <f>LEFT(B715,3)</f>
        <v>201</v>
      </c>
      <c r="D715" s="8" t="s">
        <v>19</v>
      </c>
      <c r="E715" s="8" t="s">
        <v>115</v>
      </c>
      <c r="F715" s="8" t="s">
        <v>2475</v>
      </c>
      <c r="G715" s="8" t="s">
        <v>2476</v>
      </c>
      <c r="H715" s="8" t="s">
        <v>2477</v>
      </c>
      <c r="I715" s="9">
        <v>300000</v>
      </c>
      <c r="J715" s="8"/>
      <c r="K715" s="9">
        <v>6</v>
      </c>
      <c r="L715" s="10" t="str">
        <f>CONCATENATE(D715,"-",E715)</f>
        <v>Bangalore-EdTech</v>
      </c>
      <c r="M715" s="10" t="str">
        <f ca="1">IFERROR(_xludf.ifs(AND(I715&gt;45000000,OR(D715="Delhi",D715="Banglore",D715="Pune",D715="Mumbai")),"Cat A",AND(I715&gt;4500000,OR(D715="Gurugram",D715="Surat",D715="Jaipur",D715="Hyderabad")),"Cat B"),"Cat C")</f>
        <v>Cat C</v>
      </c>
      <c r="N715" s="10" t="e">
        <f t="array" aca="1" ref="N715" ca="1">_xludf.xlookup(D715,Tier!A:A,Tier!B:B)</f>
        <v>#NAME?</v>
      </c>
      <c r="O715" s="7" t="str">
        <f>CONCATENATE(D715," -",E715)</f>
        <v>Bangalore -EdTech</v>
      </c>
      <c r="P715" s="7" t="str">
        <f>LEFT(B715,3)</f>
        <v>201</v>
      </c>
      <c r="Q715" s="7" t="str">
        <f>IF(AND(I715&gt;4500000,OR(D715="BANGALORE",D715="PUNE",D715="MUMBAI",D715="DELHI")),"CAT A",IF(AND(I715&gt;450000,OR(D715="GURUGRAM",D715="SURAT",D715="JAIPUR",D715="HYDERABAD",)),"CAT B","CAT C"))</f>
        <v>CAT C</v>
      </c>
      <c r="R715" s="7" t="str">
        <f>_xlfn.XLOOKUP('Indian Startups'!D664,Tier!A:A,Tier!B:B)</f>
        <v>Tier 1</v>
      </c>
    </row>
    <row r="716" spans="1:18" ht="14.4" x14ac:dyDescent="0.3">
      <c r="A716" s="8" t="s">
        <v>2478</v>
      </c>
      <c r="B716" s="9">
        <v>2019</v>
      </c>
      <c r="C716" s="8" t="str">
        <f>LEFT(B716,3)</f>
        <v>201</v>
      </c>
      <c r="D716" s="8" t="s">
        <v>356</v>
      </c>
      <c r="E716" s="8" t="s">
        <v>374</v>
      </c>
      <c r="F716" s="8" t="s">
        <v>2479</v>
      </c>
      <c r="G716" s="8" t="s">
        <v>2480</v>
      </c>
      <c r="H716" s="8" t="s">
        <v>2481</v>
      </c>
      <c r="I716" s="9">
        <v>250000</v>
      </c>
      <c r="J716" s="8" t="s">
        <v>17</v>
      </c>
      <c r="K716" s="9">
        <v>8</v>
      </c>
      <c r="L716" s="10" t="str">
        <f>CONCATENATE(D716,"-",E716)</f>
        <v>Pune-Computer software</v>
      </c>
      <c r="M716" s="10" t="str">
        <f ca="1">IFERROR(_xludf.ifs(AND(I716&gt;45000000,OR(D716="Delhi",D716="Banglore",D716="Pune",D716="Mumbai")),"Cat A",AND(I716&gt;4500000,OR(D716="Gurugram",D716="Surat",D716="Jaipur",D716="Hyderabad")),"Cat B"),"Cat C")</f>
        <v>Cat C</v>
      </c>
      <c r="N716" s="10" t="e">
        <f t="array" aca="1" ref="N716" ca="1">_xludf.xlookup(D716,Tier!A:A,Tier!B:B)</f>
        <v>#NAME?</v>
      </c>
      <c r="O716" s="7" t="str">
        <f>CONCATENATE(D716," -",E716)</f>
        <v>Pune -Computer software</v>
      </c>
      <c r="P716" s="7" t="str">
        <f>LEFT(B716,3)</f>
        <v>201</v>
      </c>
      <c r="Q716" s="7" t="str">
        <f>IF(AND(I716&gt;4500000,OR(D716="BANGALORE",D716="PUNE",D716="MUMBAI",D716="DELHI")),"CAT A",IF(AND(I716&gt;450000,OR(D716="GURUGRAM",D716="SURAT",D716="JAIPUR",D716="HYDERABAD",)),"CAT B","CAT C"))</f>
        <v>CAT C</v>
      </c>
      <c r="R716" s="7" t="str">
        <f>_xlfn.XLOOKUP('Indian Startups'!D665,Tier!A:A,Tier!B:B)</f>
        <v>Tier 1</v>
      </c>
    </row>
    <row r="717" spans="1:18" ht="14.4" x14ac:dyDescent="0.3">
      <c r="A717" s="8" t="s">
        <v>2482</v>
      </c>
      <c r="B717" s="9">
        <v>2019</v>
      </c>
      <c r="C717" s="8" t="str">
        <f>LEFT(B717,3)</f>
        <v>201</v>
      </c>
      <c r="D717" s="8" t="s">
        <v>19</v>
      </c>
      <c r="E717" s="8" t="s">
        <v>318</v>
      </c>
      <c r="F717" s="8" t="s">
        <v>2483</v>
      </c>
      <c r="G717" s="8" t="s">
        <v>2484</v>
      </c>
      <c r="H717" s="8" t="s">
        <v>2485</v>
      </c>
      <c r="I717" s="9">
        <v>235000</v>
      </c>
      <c r="J717" s="8" t="s">
        <v>409</v>
      </c>
      <c r="K717" s="9">
        <v>12</v>
      </c>
      <c r="L717" s="10" t="str">
        <f>CONCATENATE(D717,"-",E717)</f>
        <v>Bangalore-E-learning</v>
      </c>
      <c r="M717" s="10" t="str">
        <f ca="1">IFERROR(_xludf.ifs(AND(I717&gt;45000000,OR(D717="Delhi",D717="Banglore",D717="Pune",D717="Mumbai")),"Cat A",AND(I717&gt;4500000,OR(D717="Gurugram",D717="Surat",D717="Jaipur",D717="Hyderabad")),"Cat B"),"Cat C")</f>
        <v>Cat C</v>
      </c>
      <c r="N717" s="10" t="e">
        <f t="array" aca="1" ref="N717" ca="1">_xludf.xlookup(D717,Tier!A:A,Tier!B:B)</f>
        <v>#NAME?</v>
      </c>
      <c r="O717" s="7" t="str">
        <f>CONCATENATE(D717," -",E717)</f>
        <v>Bangalore -E-learning</v>
      </c>
      <c r="P717" s="7" t="str">
        <f>LEFT(B717,3)</f>
        <v>201</v>
      </c>
      <c r="Q717" s="7" t="str">
        <f>IF(AND(I717&gt;4500000,OR(D717="BANGALORE",D717="PUNE",D717="MUMBAI",D717="DELHI")),"CAT A",IF(AND(I717&gt;450000,OR(D717="GURUGRAM",D717="SURAT",D717="JAIPUR",D717="HYDERABAD",)),"CAT B","CAT C"))</f>
        <v>CAT C</v>
      </c>
      <c r="R717" s="7" t="str">
        <f>_xlfn.XLOOKUP('Indian Startups'!D666,Tier!A:A,Tier!B:B)</f>
        <v>Tier 1</v>
      </c>
    </row>
    <row r="718" spans="1:18" ht="14.4" x14ac:dyDescent="0.3">
      <c r="A718" s="8" t="s">
        <v>2486</v>
      </c>
      <c r="B718" s="9">
        <v>2018</v>
      </c>
      <c r="C718" s="8" t="str">
        <f>LEFT(B718,3)</f>
        <v>201</v>
      </c>
      <c r="D718" s="8" t="s">
        <v>49</v>
      </c>
      <c r="E718" s="8" t="s">
        <v>328</v>
      </c>
      <c r="F718" s="8" t="s">
        <v>2487</v>
      </c>
      <c r="G718" s="8" t="s">
        <v>2488</v>
      </c>
      <c r="H718" s="8" t="s">
        <v>2489</v>
      </c>
      <c r="I718" s="9">
        <v>200000</v>
      </c>
      <c r="J718" s="8"/>
      <c r="K718" s="9">
        <v>12</v>
      </c>
      <c r="L718" s="10" t="str">
        <f>CONCATENATE(D718,"-",E718)</f>
        <v>New Delhi-Consumer Electronics</v>
      </c>
      <c r="M718" s="10" t="str">
        <f ca="1">IFERROR(_xludf.ifs(AND(I718&gt;45000000,OR(D718="Delhi",D718="Banglore",D718="Pune",D718="Mumbai")),"Cat A",AND(I718&gt;4500000,OR(D718="Gurugram",D718="Surat",D718="Jaipur",D718="Hyderabad")),"Cat B"),"Cat C")</f>
        <v>Cat C</v>
      </c>
      <c r="N718" s="10" t="e">
        <f t="array" aca="1" ref="N718" ca="1">_xludf.xlookup(D718,Tier!A:A,Tier!B:B)</f>
        <v>#NAME?</v>
      </c>
      <c r="O718" s="7" t="str">
        <f>CONCATENATE(D718," -",E718)</f>
        <v>New Delhi -Consumer Electronics</v>
      </c>
      <c r="P718" s="7" t="str">
        <f>LEFT(B718,3)</f>
        <v>201</v>
      </c>
      <c r="Q718" s="7" t="str">
        <f>IF(AND(I718&gt;4500000,OR(D718="BANGALORE",D718="PUNE",D718="MUMBAI",D718="DELHI")),"CAT A",IF(AND(I718&gt;450000,OR(D718="GURUGRAM",D718="SURAT",D718="JAIPUR",D718="HYDERABAD",)),"CAT B","CAT C"))</f>
        <v>CAT C</v>
      </c>
      <c r="R718" s="7" t="str">
        <f>_xlfn.XLOOKUP('Indian Startups'!D667,Tier!A:A,Tier!B:B)</f>
        <v>Tier 1</v>
      </c>
    </row>
    <row r="719" spans="1:18" ht="14.4" x14ac:dyDescent="0.3">
      <c r="A719" s="8" t="s">
        <v>2490</v>
      </c>
      <c r="B719" s="9">
        <v>2019</v>
      </c>
      <c r="C719" s="8" t="str">
        <f>LEFT(B719,3)</f>
        <v>201</v>
      </c>
      <c r="D719" s="8" t="s">
        <v>12</v>
      </c>
      <c r="E719" s="8" t="s">
        <v>1798</v>
      </c>
      <c r="F719" s="8" t="s">
        <v>2491</v>
      </c>
      <c r="G719" s="8" t="s">
        <v>2492</v>
      </c>
      <c r="H719" s="8" t="s">
        <v>582</v>
      </c>
      <c r="I719" s="9">
        <v>200000</v>
      </c>
      <c r="J719" s="8" t="s">
        <v>17</v>
      </c>
      <c r="K719" s="9">
        <v>10</v>
      </c>
      <c r="L719" s="10" t="str">
        <f>CONCATENATE(D719,"-",E719)</f>
        <v>Mumbai-Apparel &amp; Fashion</v>
      </c>
      <c r="M719" s="10" t="str">
        <f ca="1">IFERROR(_xludf.ifs(AND(I719&gt;45000000,OR(D719="Delhi",D719="Banglore",D719="Pune",D719="Mumbai")),"Cat A",AND(I719&gt;4500000,OR(D719="Gurugram",D719="Surat",D719="Jaipur",D719="Hyderabad")),"Cat B"),"Cat C")</f>
        <v>Cat C</v>
      </c>
      <c r="N719" s="10" t="e">
        <f t="array" aca="1" ref="N719" ca="1">_xludf.xlookup(D719,Tier!A:A,Tier!B:B)</f>
        <v>#NAME?</v>
      </c>
      <c r="O719" s="7" t="str">
        <f>CONCATENATE(D719," -",E719)</f>
        <v>Mumbai -Apparel &amp; Fashion</v>
      </c>
      <c r="P719" s="7" t="str">
        <f>LEFT(B719,3)</f>
        <v>201</v>
      </c>
      <c r="Q719" s="7" t="str">
        <f>IF(AND(I719&gt;4500000,OR(D719="BANGALORE",D719="PUNE",D719="MUMBAI",D719="DELHI")),"CAT A",IF(AND(I719&gt;450000,OR(D719="GURUGRAM",D719="SURAT",D719="JAIPUR",D719="HYDERABAD",)),"CAT B","CAT C"))</f>
        <v>CAT C</v>
      </c>
      <c r="R719" s="7" t="str">
        <f>_xlfn.XLOOKUP('Indian Startups'!D668,Tier!A:A,Tier!B:B)</f>
        <v>Tier 1</v>
      </c>
    </row>
    <row r="720" spans="1:18" ht="14.4" x14ac:dyDescent="0.3">
      <c r="A720" s="8" t="s">
        <v>2493</v>
      </c>
      <c r="B720" s="9">
        <v>2019</v>
      </c>
      <c r="C720" s="8" t="str">
        <f>LEFT(B720,3)</f>
        <v>201</v>
      </c>
      <c r="D720" s="8" t="s">
        <v>162</v>
      </c>
      <c r="E720" s="8" t="s">
        <v>318</v>
      </c>
      <c r="F720" s="8" t="s">
        <v>2494</v>
      </c>
      <c r="G720" s="8" t="s">
        <v>2495</v>
      </c>
      <c r="H720" s="8" t="s">
        <v>2496</v>
      </c>
      <c r="I720" s="9">
        <v>200000</v>
      </c>
      <c r="J720" s="8"/>
      <c r="K720" s="9">
        <v>9</v>
      </c>
      <c r="L720" s="10" t="str">
        <f>CONCATENATE(D720,"-",E720)</f>
        <v>Hyderabad-E-learning</v>
      </c>
      <c r="M720" s="10" t="str">
        <f ca="1">IFERROR(_xludf.ifs(AND(I720&gt;45000000,OR(D720="Delhi",D720="Banglore",D720="Pune",D720="Mumbai")),"Cat A",AND(I720&gt;4500000,OR(D720="Gurugram",D720="Surat",D720="Jaipur",D720="Hyderabad")),"Cat B"),"Cat C")</f>
        <v>Cat C</v>
      </c>
      <c r="N720" s="10" t="e">
        <f t="array" aca="1" ref="N720" ca="1">_xludf.xlookup(D720,Tier!A:A,Tier!B:B)</f>
        <v>#NAME?</v>
      </c>
      <c r="O720" s="7" t="str">
        <f>CONCATENATE(D720," -",E720)</f>
        <v>Hyderabad -E-learning</v>
      </c>
      <c r="P720" s="7" t="str">
        <f>LEFT(B720,3)</f>
        <v>201</v>
      </c>
      <c r="Q720" s="7" t="str">
        <f>IF(AND(I720&gt;4500000,OR(D720="BANGALORE",D720="PUNE",D720="MUMBAI",D720="DELHI")),"CAT A",IF(AND(I720&gt;450000,OR(D720="GURUGRAM",D720="SURAT",D720="JAIPUR",D720="HYDERABAD",)),"CAT B","CAT C"))</f>
        <v>CAT C</v>
      </c>
      <c r="R720" s="7" t="str">
        <f>_xlfn.XLOOKUP('Indian Startups'!D669,Tier!A:A,Tier!B:B)</f>
        <v>Tier 1</v>
      </c>
    </row>
    <row r="721" spans="1:18" ht="14.4" x14ac:dyDescent="0.3">
      <c r="A721" s="8" t="s">
        <v>2497</v>
      </c>
      <c r="B721" s="9">
        <v>2019</v>
      </c>
      <c r="C721" s="8" t="str">
        <f>LEFT(B721,3)</f>
        <v>201</v>
      </c>
      <c r="D721" s="8" t="s">
        <v>12</v>
      </c>
      <c r="E721" s="8" t="s">
        <v>1580</v>
      </c>
      <c r="F721" s="8" t="s">
        <v>2498</v>
      </c>
      <c r="G721" s="8" t="s">
        <v>2499</v>
      </c>
      <c r="H721" s="8" t="s">
        <v>505</v>
      </c>
      <c r="I721" s="9">
        <v>200000</v>
      </c>
      <c r="J721" s="8" t="s">
        <v>260</v>
      </c>
      <c r="K721" s="9">
        <v>9</v>
      </c>
      <c r="L721" s="10" t="str">
        <f>CONCATENATE(D721,"-",E721)</f>
        <v>Mumbai-Consumer Services</v>
      </c>
      <c r="M721" s="10" t="str">
        <f ca="1">IFERROR(_xludf.ifs(AND(I721&gt;45000000,OR(D721="Delhi",D721="Banglore",D721="Pune",D721="Mumbai")),"Cat A",AND(I721&gt;4500000,OR(D721="Gurugram",D721="Surat",D721="Jaipur",D721="Hyderabad")),"Cat B"),"Cat C")</f>
        <v>Cat C</v>
      </c>
      <c r="N721" s="10" t="e">
        <f t="array" aca="1" ref="N721" ca="1">_xludf.xlookup(D721,Tier!A:A,Tier!B:B)</f>
        <v>#NAME?</v>
      </c>
      <c r="O721" s="7" t="str">
        <f>CONCATENATE(D721," -",E721)</f>
        <v>Mumbai -Consumer Services</v>
      </c>
      <c r="P721" s="7" t="str">
        <f>LEFT(B721,3)</f>
        <v>201</v>
      </c>
      <c r="Q721" s="7" t="str">
        <f>IF(AND(I721&gt;4500000,OR(D721="BANGALORE",D721="PUNE",D721="MUMBAI",D721="DELHI")),"CAT A",IF(AND(I721&gt;450000,OR(D721="GURUGRAM",D721="SURAT",D721="JAIPUR",D721="HYDERABAD",)),"CAT B","CAT C"))</f>
        <v>CAT C</v>
      </c>
      <c r="R721" s="7" t="str">
        <f>_xlfn.XLOOKUP('Indian Startups'!D670,Tier!A:A,Tier!B:B)</f>
        <v>Tier 1</v>
      </c>
    </row>
    <row r="722" spans="1:18" ht="14.4" x14ac:dyDescent="0.3">
      <c r="A722" s="8" t="s">
        <v>2500</v>
      </c>
      <c r="B722" s="9">
        <v>2019</v>
      </c>
      <c r="C722" s="8" t="str">
        <f>LEFT(B722,3)</f>
        <v>201</v>
      </c>
      <c r="D722" s="8" t="s">
        <v>356</v>
      </c>
      <c r="E722" s="8" t="s">
        <v>2501</v>
      </c>
      <c r="F722" s="8" t="s">
        <v>2502</v>
      </c>
      <c r="G722" s="8" t="s">
        <v>2503</v>
      </c>
      <c r="H722" s="8"/>
      <c r="I722" s="9">
        <v>200000</v>
      </c>
      <c r="J722" s="8"/>
      <c r="K722" s="9">
        <v>7</v>
      </c>
      <c r="L722" s="10" t="str">
        <f>CONCATENATE(D722,"-",E722)</f>
        <v>Pune-Facilities Services</v>
      </c>
      <c r="M722" s="10" t="str">
        <f ca="1">IFERROR(_xludf.ifs(AND(I722&gt;45000000,OR(D722="Delhi",D722="Banglore",D722="Pune",D722="Mumbai")),"Cat A",AND(I722&gt;4500000,OR(D722="Gurugram",D722="Surat",D722="Jaipur",D722="Hyderabad")),"Cat B"),"Cat C")</f>
        <v>Cat C</v>
      </c>
      <c r="N722" s="10" t="e">
        <f t="array" aca="1" ref="N722" ca="1">_xludf.xlookup(D722,Tier!A:A,Tier!B:B)</f>
        <v>#NAME?</v>
      </c>
      <c r="O722" s="7" t="str">
        <f>CONCATENATE(D722," -",E722)</f>
        <v>Pune -Facilities Services</v>
      </c>
      <c r="P722" s="7" t="str">
        <f>LEFT(B722,3)</f>
        <v>201</v>
      </c>
      <c r="Q722" s="7" t="str">
        <f>IF(AND(I722&gt;4500000,OR(D722="BANGALORE",D722="PUNE",D722="MUMBAI",D722="DELHI")),"CAT A",IF(AND(I722&gt;450000,OR(D722="GURUGRAM",D722="SURAT",D722="JAIPUR",D722="HYDERABAD",)),"CAT B","CAT C"))</f>
        <v>CAT C</v>
      </c>
      <c r="R722" s="7" t="str">
        <f>_xlfn.XLOOKUP('Indian Startups'!D671,Tier!A:A,Tier!B:B)</f>
        <v>Tier 1</v>
      </c>
    </row>
    <row r="723" spans="1:18" ht="14.4" x14ac:dyDescent="0.3">
      <c r="A723" s="8" t="s">
        <v>2504</v>
      </c>
      <c r="B723" s="9">
        <v>2018</v>
      </c>
      <c r="C723" s="8" t="str">
        <f>LEFT(B723,3)</f>
        <v>201</v>
      </c>
      <c r="D723" s="8" t="s">
        <v>49</v>
      </c>
      <c r="E723" s="8" t="s">
        <v>137</v>
      </c>
      <c r="F723" s="8" t="s">
        <v>2505</v>
      </c>
      <c r="G723" s="8" t="s">
        <v>2506</v>
      </c>
      <c r="H723" s="8" t="s">
        <v>2507</v>
      </c>
      <c r="I723" s="9">
        <v>150000</v>
      </c>
      <c r="J723" s="8" t="s">
        <v>17</v>
      </c>
      <c r="K723" s="9">
        <v>6</v>
      </c>
      <c r="L723" s="10" t="str">
        <f>CONCATENATE(D723,"-",E723)</f>
        <v>New Delhi-Consulting</v>
      </c>
      <c r="M723" s="10" t="str">
        <f ca="1">IFERROR(_xludf.ifs(AND(I723&gt;45000000,OR(D723="Delhi",D723="Banglore",D723="Pune",D723="Mumbai")),"Cat A",AND(I723&gt;4500000,OR(D723="Gurugram",D723="Surat",D723="Jaipur",D723="Hyderabad")),"Cat B"),"Cat C")</f>
        <v>Cat C</v>
      </c>
      <c r="N723" s="10" t="e">
        <f t="array" aca="1" ref="N723" ca="1">_xludf.xlookup(D723,Tier!A:A,Tier!B:B)</f>
        <v>#NAME?</v>
      </c>
      <c r="O723" s="7" t="str">
        <f>CONCATENATE(D723," -",E723)</f>
        <v>New Delhi -Consulting</v>
      </c>
      <c r="P723" s="7" t="str">
        <f>LEFT(B723,3)</f>
        <v>201</v>
      </c>
      <c r="Q723" s="7" t="str">
        <f>IF(AND(I723&gt;4500000,OR(D723="BANGALORE",D723="PUNE",D723="MUMBAI",D723="DELHI")),"CAT A",IF(AND(I723&gt;450000,OR(D723="GURUGRAM",D723="SURAT",D723="JAIPUR",D723="HYDERABAD",)),"CAT B","CAT C"))</f>
        <v>CAT C</v>
      </c>
      <c r="R723" s="7" t="str">
        <f>_xlfn.XLOOKUP('Indian Startups'!D673,Tier!A:A,Tier!B:B)</f>
        <v>Tier 1</v>
      </c>
    </row>
    <row r="724" spans="1:18" ht="14.4" x14ac:dyDescent="0.3">
      <c r="A724" s="8" t="s">
        <v>2508</v>
      </c>
      <c r="B724" s="9">
        <v>2018</v>
      </c>
      <c r="C724" s="8" t="str">
        <f>LEFT(B724,3)</f>
        <v>201</v>
      </c>
      <c r="D724" s="8" t="s">
        <v>19</v>
      </c>
      <c r="E724" s="8" t="s">
        <v>235</v>
      </c>
      <c r="F724" s="8" t="s">
        <v>2509</v>
      </c>
      <c r="G724" s="8" t="s">
        <v>2510</v>
      </c>
      <c r="H724" s="11" t="s">
        <v>1123</v>
      </c>
      <c r="I724" s="9">
        <v>100000</v>
      </c>
      <c r="J724" s="8"/>
      <c r="K724" s="9">
        <v>10</v>
      </c>
      <c r="L724" s="10" t="str">
        <f>CONCATENATE(D724,"-",E724)</f>
        <v>Bangalore-Biotechnology</v>
      </c>
      <c r="M724" s="10" t="str">
        <f ca="1">IFERROR(_xludf.ifs(AND(I724&gt;45000000,OR(D724="Delhi",D724="Banglore",D724="Pune",D724="Mumbai")),"Cat A",AND(I724&gt;4500000,OR(D724="Gurugram",D724="Surat",D724="Jaipur",D724="Hyderabad")),"Cat B"),"Cat C")</f>
        <v>Cat C</v>
      </c>
      <c r="N724" s="10" t="e">
        <f t="array" aca="1" ref="N724" ca="1">_xludf.xlookup(D724,Tier!A:A,Tier!B:B)</f>
        <v>#NAME?</v>
      </c>
      <c r="O724" s="7" t="str">
        <f>CONCATENATE(D724," -",E724)</f>
        <v>Bangalore -Biotechnology</v>
      </c>
      <c r="P724" s="7" t="str">
        <f>LEFT(B724,3)</f>
        <v>201</v>
      </c>
      <c r="Q724" s="7" t="str">
        <f>IF(AND(I724&gt;4500000,OR(D724="BANGALORE",D724="PUNE",D724="MUMBAI",D724="DELHI")),"CAT A",IF(AND(I724&gt;450000,OR(D724="GURUGRAM",D724="SURAT",D724="JAIPUR",D724="HYDERABAD",)),"CAT B","CAT C"))</f>
        <v>CAT C</v>
      </c>
      <c r="R724" s="7" t="str">
        <f>_xlfn.XLOOKUP('Indian Startups'!D674,Tier!A:A,Tier!B:B)</f>
        <v>Tier 1</v>
      </c>
    </row>
    <row r="725" spans="1:18" ht="14.4" x14ac:dyDescent="0.3">
      <c r="A725" s="8" t="s">
        <v>2511</v>
      </c>
      <c r="B725" s="9">
        <v>2016</v>
      </c>
      <c r="C725" s="8" t="str">
        <f>LEFT(B725,3)</f>
        <v>201</v>
      </c>
      <c r="D725" s="8" t="s">
        <v>162</v>
      </c>
      <c r="E725" s="8" t="s">
        <v>174</v>
      </c>
      <c r="F725" s="8" t="s">
        <v>2512</v>
      </c>
      <c r="G725" s="8" t="s">
        <v>2513</v>
      </c>
      <c r="H725" s="8" t="s">
        <v>2441</v>
      </c>
      <c r="I725" s="9">
        <v>100000</v>
      </c>
      <c r="J725" s="8" t="s">
        <v>260</v>
      </c>
      <c r="K725" s="9">
        <v>9</v>
      </c>
      <c r="L725" s="10" t="str">
        <f>CONCATENATE(D725,"-",E725)</f>
        <v>Hyderabad-Computer Software</v>
      </c>
      <c r="M725" s="10" t="str">
        <f ca="1">IFERROR(_xludf.ifs(AND(I725&gt;45000000,OR(D725="Delhi",D725="Banglore",D725="Pune",D725="Mumbai")),"Cat A",AND(I725&gt;4500000,OR(D725="Gurugram",D725="Surat",D725="Jaipur",D725="Hyderabad")),"Cat B"),"Cat C")</f>
        <v>Cat C</v>
      </c>
      <c r="N725" s="10" t="e">
        <f t="array" aca="1" ref="N725" ca="1">_xludf.xlookup(D725,Tier!A:A,Tier!B:B)</f>
        <v>#NAME?</v>
      </c>
      <c r="O725" s="7" t="str">
        <f>CONCATENATE(D725," -",E725)</f>
        <v>Hyderabad -Computer Software</v>
      </c>
      <c r="P725" s="7" t="str">
        <f>LEFT(B725,3)</f>
        <v>201</v>
      </c>
      <c r="Q725" s="7" t="str">
        <f>IF(AND(I725&gt;4500000,OR(D725="BANGALORE",D725="PUNE",D725="MUMBAI",D725="DELHI")),"CAT A",IF(AND(I725&gt;450000,OR(D725="GURUGRAM",D725="SURAT",D725="JAIPUR",D725="HYDERABAD",)),"CAT B","CAT C"))</f>
        <v>CAT C</v>
      </c>
      <c r="R725" s="7" t="str">
        <f>_xlfn.XLOOKUP('Indian Startups'!D675,Tier!A:A,Tier!B:B)</f>
        <v>Tier 1</v>
      </c>
    </row>
    <row r="726" spans="1:18" ht="14.4" x14ac:dyDescent="0.3">
      <c r="A726" s="8" t="s">
        <v>2514</v>
      </c>
      <c r="B726" s="9">
        <v>2019</v>
      </c>
      <c r="C726" s="8" t="str">
        <f>LEFT(B726,3)</f>
        <v>201</v>
      </c>
      <c r="D726" s="8" t="s">
        <v>19</v>
      </c>
      <c r="E726" s="8" t="s">
        <v>659</v>
      </c>
      <c r="F726" s="8" t="s">
        <v>2515</v>
      </c>
      <c r="G726" s="8" t="s">
        <v>2516</v>
      </c>
      <c r="H726" s="8" t="s">
        <v>2517</v>
      </c>
      <c r="I726" s="9">
        <v>100000</v>
      </c>
      <c r="J726" s="8"/>
      <c r="K726" s="9">
        <v>6</v>
      </c>
      <c r="L726" s="10" t="str">
        <f>CONCATENATE(D726,"-",E726)</f>
        <v>Bangalore-IT startup</v>
      </c>
      <c r="M726" s="10" t="str">
        <f ca="1">IFERROR(_xludf.ifs(AND(I726&gt;45000000,OR(D726="Delhi",D726="Banglore",D726="Pune",D726="Mumbai")),"Cat A",AND(I726&gt;4500000,OR(D726="Gurugram",D726="Surat",D726="Jaipur",D726="Hyderabad")),"Cat B"),"Cat C")</f>
        <v>Cat C</v>
      </c>
      <c r="N726" s="10" t="e">
        <f t="array" aca="1" ref="N726" ca="1">_xludf.xlookup(D726,Tier!A:A,Tier!B:B)</f>
        <v>#NAME?</v>
      </c>
      <c r="O726" s="7" t="str">
        <f>CONCATENATE(D726," -",E726)</f>
        <v>Bangalore -IT startup</v>
      </c>
      <c r="P726" s="7" t="str">
        <f>LEFT(B726,3)</f>
        <v>201</v>
      </c>
      <c r="Q726" s="7" t="str">
        <f>IF(AND(I726&gt;4500000,OR(D726="BANGALORE",D726="PUNE",D726="MUMBAI",D726="DELHI")),"CAT A",IF(AND(I726&gt;450000,OR(D726="GURUGRAM",D726="SURAT",D726="JAIPUR",D726="HYDERABAD",)),"CAT B","CAT C"))</f>
        <v>CAT C</v>
      </c>
      <c r="R726" s="7" t="str">
        <f>_xlfn.XLOOKUP('Indian Startups'!D676,Tier!A:A,Tier!B:B)</f>
        <v>Tier 1</v>
      </c>
    </row>
    <row r="727" spans="1:18" ht="14.4" x14ac:dyDescent="0.3">
      <c r="A727" s="8" t="s">
        <v>2518</v>
      </c>
      <c r="B727" s="9">
        <v>2019</v>
      </c>
      <c r="C727" s="8" t="str">
        <f>LEFT(B727,3)</f>
        <v>201</v>
      </c>
      <c r="D727" s="8" t="s">
        <v>356</v>
      </c>
      <c r="E727" s="8" t="s">
        <v>115</v>
      </c>
      <c r="F727" s="8" t="s">
        <v>2519</v>
      </c>
      <c r="G727" s="8" t="s">
        <v>2520</v>
      </c>
      <c r="H727" s="8" t="s">
        <v>2521</v>
      </c>
      <c r="I727" s="8"/>
      <c r="J727" s="8"/>
      <c r="K727" s="9">
        <v>9</v>
      </c>
      <c r="L727" s="10" t="str">
        <f>CONCATENATE(D727,"-",E727)</f>
        <v>Pune-EdTech</v>
      </c>
      <c r="M727" s="10" t="str">
        <f ca="1">IFERROR(_xludf.ifs(AND(I727&gt;45000000,OR(D727="Delhi",D727="Banglore",D727="Pune",D727="Mumbai")),"Cat A",AND(I727&gt;4500000,OR(D727="Gurugram",D727="Surat",D727="Jaipur",D727="Hyderabad")),"Cat B"),"Cat C")</f>
        <v>Cat C</v>
      </c>
      <c r="N727" s="10" t="e">
        <f t="array" aca="1" ref="N727" ca="1">_xludf.xlookup(D727,Tier!A:A,Tier!B:B)</f>
        <v>#NAME?</v>
      </c>
      <c r="O727" s="7" t="str">
        <f>CONCATENATE(D727," -",E727)</f>
        <v>Pune -EdTech</v>
      </c>
      <c r="P727" s="7" t="str">
        <f>LEFT(B727,3)</f>
        <v>201</v>
      </c>
      <c r="Q727" s="7" t="str">
        <f>IF(AND(I727&gt;4500000,OR(D727="BANGALORE",D727="PUNE",D727="MUMBAI",D727="DELHI")),"CAT A",IF(AND(I727&gt;450000,OR(D727="GURUGRAM",D727="SURAT",D727="JAIPUR",D727="HYDERABAD",)),"CAT B","CAT C"))</f>
        <v>CAT C</v>
      </c>
      <c r="R727" s="7" t="str">
        <f>_xlfn.XLOOKUP('Indian Startups'!D677,Tier!A:A,Tier!B:B)</f>
        <v>Tier 1</v>
      </c>
    </row>
    <row r="728" spans="1:18" ht="14.4" x14ac:dyDescent="0.3">
      <c r="A728" s="8" t="s">
        <v>2650</v>
      </c>
      <c r="B728" s="9">
        <v>2016</v>
      </c>
      <c r="C728" s="8" t="str">
        <f>LEFT(B728,3)</f>
        <v>201</v>
      </c>
      <c r="D728" s="8" t="s">
        <v>2554</v>
      </c>
      <c r="E728" s="8" t="s">
        <v>901</v>
      </c>
      <c r="F728" s="8" t="s">
        <v>2651</v>
      </c>
      <c r="G728" s="8" t="s">
        <v>2652</v>
      </c>
      <c r="H728" s="8" t="s">
        <v>2653</v>
      </c>
      <c r="I728" s="9" t="s">
        <v>1106</v>
      </c>
      <c r="J728" s="8"/>
      <c r="K728" s="9">
        <v>1</v>
      </c>
      <c r="L728" s="10" t="str">
        <f>CONCATENATE(D728,"-",E728)</f>
        <v>Lucknow-Media</v>
      </c>
      <c r="M728" s="10" t="str">
        <f ca="1">IFERROR(_xludf.ifs(AND(I728&gt;45000000,OR(D728="Delhi",D728="Banglore",D728="Pune",D728="Mumbai")),"Cat A",AND(I728&gt;4500000,OR(D728="Gurugram",D728="Surat",D728="Jaipur",D728="Hyderabad")),"Cat B"),"Cat C")</f>
        <v>Cat C</v>
      </c>
      <c r="N728" s="10" t="e">
        <f t="array" aca="1" ref="N728" ca="1">_xludf.xlookup(D728,Tier!A:A,Tier!B:B)</f>
        <v>#NAME?</v>
      </c>
      <c r="O728" s="7" t="str">
        <f>CONCATENATE(D728," -",E728)</f>
        <v>Lucknow -Media</v>
      </c>
      <c r="P728" s="7" t="str">
        <f>LEFT(B728,3)</f>
        <v>201</v>
      </c>
      <c r="Q728" s="7" t="str">
        <f>IF(AND(I728&gt;4500000,OR(D728="BANGALORE",D728="PUNE",D728="MUMBAI",D728="DELHI")),"CAT A",IF(AND(I728&gt;450000,OR(D728="GURUGRAM",D728="SURAT",D728="JAIPUR",D728="HYDERABAD",)),"CAT B","CAT C"))</f>
        <v>CAT C</v>
      </c>
      <c r="R728" s="7" t="str">
        <f>_xlfn.XLOOKUP('Indian Startups'!D714,Tier!A:A,Tier!B:B)</f>
        <v>Tier 1</v>
      </c>
    </row>
    <row r="729" spans="1:18" ht="14.4" x14ac:dyDescent="0.3">
      <c r="A729" s="8" t="s">
        <v>2654</v>
      </c>
      <c r="B729" s="9">
        <v>2012</v>
      </c>
      <c r="C729" s="8" t="str">
        <f>LEFT(B729,3)</f>
        <v>201</v>
      </c>
      <c r="D729" s="8" t="s">
        <v>44</v>
      </c>
      <c r="E729" s="8" t="s">
        <v>104</v>
      </c>
      <c r="F729" s="8" t="s">
        <v>2655</v>
      </c>
      <c r="G729" s="8" t="s">
        <v>2656</v>
      </c>
      <c r="H729" s="8" t="s">
        <v>2657</v>
      </c>
      <c r="I729" s="9" t="s">
        <v>1133</v>
      </c>
      <c r="J729" s="8"/>
      <c r="K729" s="9">
        <v>3</v>
      </c>
      <c r="L729" s="10" t="str">
        <f>CONCATENATE(D729,"-",E729)</f>
        <v>Gurugram-Gaming</v>
      </c>
      <c r="M729" s="10" t="str">
        <f ca="1">IFERROR(_xludf.ifs(AND(I729&gt;45000000,OR(D729="Delhi",D729="Banglore",D729="Pune",D729="Mumbai")),"Cat A",AND(I729&gt;4500000,OR(D729="Gurugram",D729="Surat",D729="Jaipur",D729="Hyderabad")),"Cat B"),"Cat C")</f>
        <v>Cat C</v>
      </c>
      <c r="N729" s="10" t="e">
        <f t="array" aca="1" ref="N729" ca="1">_xludf.xlookup(D729,Tier!A:A,Tier!B:B)</f>
        <v>#NAME?</v>
      </c>
      <c r="O729" s="7" t="str">
        <f>CONCATENATE(D729," -",E729)</f>
        <v>Gurugram -Gaming</v>
      </c>
      <c r="P729" s="7" t="str">
        <f>LEFT(B729,3)</f>
        <v>201</v>
      </c>
      <c r="Q729" s="7" t="str">
        <f>IF(AND(I729&gt;4500000,OR(D729="BANGALORE",D729="PUNE",D729="MUMBAI",D729="DELHI")),"CAT A",IF(AND(I729&gt;450000,OR(D729="GURUGRAM",D729="SURAT",D729="JAIPUR",D729="HYDERABAD",)),"CAT B","CAT C"))</f>
        <v>CAT B</v>
      </c>
      <c r="R729" s="7" t="str">
        <f>_xlfn.XLOOKUP('Indian Startups'!D716,Tier!A:A,Tier!B:B)</f>
        <v>Tier 1</v>
      </c>
    </row>
    <row r="730" spans="1:18" ht="14.4" x14ac:dyDescent="0.3">
      <c r="A730" s="8" t="s">
        <v>2658</v>
      </c>
      <c r="B730" s="9">
        <v>2015</v>
      </c>
      <c r="C730" s="8" t="str">
        <f>LEFT(B730,3)</f>
        <v>201</v>
      </c>
      <c r="D730" s="8" t="s">
        <v>44</v>
      </c>
      <c r="E730" s="8" t="s">
        <v>2659</v>
      </c>
      <c r="F730" s="8" t="s">
        <v>2660</v>
      </c>
      <c r="G730" s="8" t="s">
        <v>2661</v>
      </c>
      <c r="H730" s="8" t="s">
        <v>2662</v>
      </c>
      <c r="I730" s="9" t="s">
        <v>1167</v>
      </c>
      <c r="J730" s="8" t="s">
        <v>260</v>
      </c>
      <c r="K730" s="9">
        <v>2</v>
      </c>
      <c r="L730" s="10" t="str">
        <f>CONCATENATE(D730,"-",E730)</f>
        <v>Gurugram-Water purification</v>
      </c>
      <c r="M730" s="10" t="str">
        <f ca="1">IFERROR(_xludf.ifs(AND(I730&gt;45000000,OR(D730="Delhi",D730="Banglore",D730="Pune",D730="Mumbai")),"Cat A",AND(I730&gt;4500000,OR(D730="Gurugram",D730="Surat",D730="Jaipur",D730="Hyderabad")),"Cat B"),"Cat C")</f>
        <v>Cat C</v>
      </c>
      <c r="N730" s="10" t="e">
        <f t="array" aca="1" ref="N730" ca="1">_xludf.xlookup(D730,Tier!A:A,Tier!B:B)</f>
        <v>#NAME?</v>
      </c>
      <c r="O730" s="7" t="str">
        <f>CONCATENATE(D730," -",E730)</f>
        <v>Gurugram -Water purification</v>
      </c>
      <c r="P730" s="7" t="str">
        <f>LEFT(B730,3)</f>
        <v>201</v>
      </c>
      <c r="Q730" s="7" t="str">
        <f>IF(AND(I730&gt;4500000,OR(D730="BANGALORE",D730="PUNE",D730="MUMBAI",D730="DELHI")),"CAT A",IF(AND(I730&gt;450000,OR(D730="GURUGRAM",D730="SURAT",D730="JAIPUR",D730="HYDERABAD",)),"CAT B","CAT C"))</f>
        <v>CAT B</v>
      </c>
      <c r="R730" s="7" t="str">
        <f>_xlfn.XLOOKUP('Indian Startups'!D717,Tier!A:A,Tier!B:B)</f>
        <v>Tier 1</v>
      </c>
    </row>
    <row r="731" spans="1:18" ht="14.4" x14ac:dyDescent="0.3">
      <c r="A731" s="8" t="s">
        <v>2663</v>
      </c>
      <c r="B731" s="9">
        <v>2017</v>
      </c>
      <c r="C731" s="8" t="str">
        <f>LEFT(B731,3)</f>
        <v>201</v>
      </c>
      <c r="D731" s="8" t="s">
        <v>44</v>
      </c>
      <c r="E731" s="8" t="s">
        <v>115</v>
      </c>
      <c r="F731" s="8" t="s">
        <v>2664</v>
      </c>
      <c r="G731" s="8" t="s">
        <v>2665</v>
      </c>
      <c r="H731" s="8" t="s">
        <v>2666</v>
      </c>
      <c r="I731" s="9" t="s">
        <v>1176</v>
      </c>
      <c r="J731" s="8" t="s">
        <v>17</v>
      </c>
      <c r="K731" s="9">
        <v>5</v>
      </c>
      <c r="L731" s="10" t="str">
        <f>CONCATENATE(D731,"-",E731)</f>
        <v>Gurugram-EdTech</v>
      </c>
      <c r="M731" s="10" t="str">
        <f ca="1">IFERROR(_xludf.ifs(AND(I731&gt;45000000,OR(D731="Delhi",D731="Banglore",D731="Pune",D731="Mumbai")),"Cat A",AND(I731&gt;4500000,OR(D731="Gurugram",D731="Surat",D731="Jaipur",D731="Hyderabad")),"Cat B"),"Cat C")</f>
        <v>Cat C</v>
      </c>
      <c r="N731" s="10" t="e">
        <f t="array" aca="1" ref="N731" ca="1">_xludf.xlookup(D731,Tier!A:A,Tier!B:B)</f>
        <v>#NAME?</v>
      </c>
      <c r="O731" s="7" t="str">
        <f>CONCATENATE(D731," -",E731)</f>
        <v>Gurugram -EdTech</v>
      </c>
      <c r="P731" s="7" t="str">
        <f>LEFT(B731,3)</f>
        <v>201</v>
      </c>
      <c r="Q731" s="7" t="str">
        <f>IF(AND(I731&gt;4500000,OR(D731="BANGALORE",D731="PUNE",D731="MUMBAI",D731="DELHI")),"CAT A",IF(AND(I731&gt;450000,OR(D731="GURUGRAM",D731="SURAT",D731="JAIPUR",D731="HYDERABAD",)),"CAT B","CAT C"))</f>
        <v>CAT B</v>
      </c>
      <c r="R731" s="7" t="str">
        <f>_xlfn.XLOOKUP('Indian Startups'!D718,Tier!A:A,Tier!B:B)</f>
        <v>Tier 1</v>
      </c>
    </row>
    <row r="732" spans="1:18" ht="14.4" x14ac:dyDescent="0.3">
      <c r="A732" s="8" t="s">
        <v>2667</v>
      </c>
      <c r="B732" s="9">
        <v>2018</v>
      </c>
      <c r="C732" s="8" t="str">
        <f>LEFT(B732,3)</f>
        <v>201</v>
      </c>
      <c r="D732" s="8" t="s">
        <v>44</v>
      </c>
      <c r="E732" s="8" t="s">
        <v>2668</v>
      </c>
      <c r="F732" s="8" t="s">
        <v>2669</v>
      </c>
      <c r="G732" s="8" t="s">
        <v>2525</v>
      </c>
      <c r="H732" s="8" t="s">
        <v>2670</v>
      </c>
      <c r="I732" s="9" t="s">
        <v>1176</v>
      </c>
      <c r="J732" s="8"/>
      <c r="K732" s="9">
        <v>4</v>
      </c>
      <c r="L732" s="10" t="str">
        <f>CONCATENATE(D732,"-",E732)</f>
        <v>Gurugram-Marketing</v>
      </c>
      <c r="M732" s="10" t="str">
        <f ca="1">IFERROR(_xludf.ifs(AND(I732&gt;45000000,OR(D732="Delhi",D732="Banglore",D732="Pune",D732="Mumbai")),"Cat A",AND(I732&gt;4500000,OR(D732="Gurugram",D732="Surat",D732="Jaipur",D732="Hyderabad")),"Cat B"),"Cat C")</f>
        <v>Cat C</v>
      </c>
      <c r="N732" s="10" t="e">
        <f t="array" aca="1" ref="N732" ca="1">_xludf.xlookup(D732,Tier!A:A,Tier!B:B)</f>
        <v>#NAME?</v>
      </c>
      <c r="O732" s="7" t="str">
        <f>CONCATENATE(D732," -",E732)</f>
        <v>Gurugram -Marketing</v>
      </c>
      <c r="P732" s="7" t="str">
        <f>LEFT(B732,3)</f>
        <v>201</v>
      </c>
      <c r="Q732" s="7" t="str">
        <f>IF(AND(I732&gt;4500000,OR(D732="BANGALORE",D732="PUNE",D732="MUMBAI",D732="DELHI")),"CAT A",IF(AND(I732&gt;450000,OR(D732="GURUGRAM",D732="SURAT",D732="JAIPUR",D732="HYDERABAD",)),"CAT B","CAT C"))</f>
        <v>CAT B</v>
      </c>
      <c r="R732" s="7" t="str">
        <f>_xlfn.XLOOKUP('Indian Startups'!D719,Tier!A:A,Tier!B:B)</f>
        <v>Tier 1</v>
      </c>
    </row>
    <row r="733" spans="1:18" ht="14.4" x14ac:dyDescent="0.3">
      <c r="A733" s="8" t="s">
        <v>2671</v>
      </c>
      <c r="B733" s="9">
        <v>2015</v>
      </c>
      <c r="C733" s="8" t="str">
        <f>LEFT(B733,3)</f>
        <v>201</v>
      </c>
      <c r="D733" s="8" t="s">
        <v>44</v>
      </c>
      <c r="E733" s="8" t="s">
        <v>38</v>
      </c>
      <c r="F733" s="8" t="s">
        <v>2672</v>
      </c>
      <c r="G733" s="8" t="s">
        <v>2673</v>
      </c>
      <c r="H733" s="8" t="s">
        <v>2674</v>
      </c>
      <c r="I733" s="9" t="s">
        <v>2675</v>
      </c>
      <c r="J733" s="8"/>
      <c r="K733" s="9">
        <v>4</v>
      </c>
      <c r="L733" s="10" t="str">
        <f>CONCATENATE(D733,"-",E733)</f>
        <v>Gurugram-FinTech</v>
      </c>
      <c r="M733" s="10" t="str">
        <f ca="1">IFERROR(_xludf.ifs(AND(I733&gt;45000000,OR(D733="Delhi",D733="Banglore",D733="Pune",D733="Mumbai")),"Cat A",AND(I733&gt;4500000,OR(D733="Gurugram",D733="Surat",D733="Jaipur",D733="Hyderabad")),"Cat B"),"Cat C")</f>
        <v>Cat C</v>
      </c>
      <c r="N733" s="10" t="e">
        <f t="array" aca="1" ref="N733" ca="1">_xludf.xlookup(D733,Tier!A:A,Tier!B:B)</f>
        <v>#NAME?</v>
      </c>
      <c r="O733" s="7" t="str">
        <f>CONCATENATE(D733," -",E733)</f>
        <v>Gurugram -FinTech</v>
      </c>
      <c r="P733" s="7" t="str">
        <f>LEFT(B733,3)</f>
        <v>201</v>
      </c>
      <c r="Q733" s="7" t="str">
        <f>IF(AND(I733&gt;4500000,OR(D733="BANGALORE",D733="PUNE",D733="MUMBAI",D733="DELHI")),"CAT A",IF(AND(I733&gt;450000,OR(D733="GURUGRAM",D733="SURAT",D733="JAIPUR",D733="HYDERABAD",)),"CAT B","CAT C"))</f>
        <v>CAT B</v>
      </c>
      <c r="R733" s="7" t="str">
        <f>_xlfn.XLOOKUP('Indian Startups'!D720,Tier!A:A,Tier!B:B)</f>
        <v>Tier 1</v>
      </c>
    </row>
    <row r="734" spans="1:18" ht="14.4" x14ac:dyDescent="0.3">
      <c r="A734" s="8" t="s">
        <v>2676</v>
      </c>
      <c r="B734" s="9">
        <v>2018</v>
      </c>
      <c r="C734" s="8" t="str">
        <f>LEFT(B734,3)</f>
        <v>201</v>
      </c>
      <c r="D734" s="8" t="s">
        <v>44</v>
      </c>
      <c r="E734" s="8" t="s">
        <v>416</v>
      </c>
      <c r="F734" s="8" t="s">
        <v>2677</v>
      </c>
      <c r="G734" s="8" t="s">
        <v>2678</v>
      </c>
      <c r="H734" s="8" t="s">
        <v>2679</v>
      </c>
      <c r="I734" s="9" t="s">
        <v>259</v>
      </c>
      <c r="J734" s="8" t="s">
        <v>155</v>
      </c>
      <c r="K734" s="9">
        <v>4</v>
      </c>
      <c r="L734" s="10" t="str">
        <f>CONCATENATE(D734,"-",E734)</f>
        <v>Gurugram-Fashion</v>
      </c>
      <c r="M734" s="10" t="str">
        <f ca="1">IFERROR(_xludf.ifs(AND(I734&gt;45000000,OR(D734="Delhi",D734="Banglore",D734="Pune",D734="Mumbai")),"Cat A",AND(I734&gt;4500000,OR(D734="Gurugram",D734="Surat",D734="Jaipur",D734="Hyderabad")),"Cat B"),"Cat C")</f>
        <v>Cat C</v>
      </c>
      <c r="N734" s="10" t="e">
        <f t="array" aca="1" ref="N734" ca="1">_xludf.xlookup(D734,Tier!A:A,Tier!B:B)</f>
        <v>#NAME?</v>
      </c>
      <c r="O734" s="7" t="str">
        <f>CONCATENATE(D734," -",E734)</f>
        <v>Gurugram -Fashion</v>
      </c>
      <c r="P734" s="7" t="str">
        <f>LEFT(B734,3)</f>
        <v>201</v>
      </c>
      <c r="Q734" s="7" t="str">
        <f>IF(AND(I734&gt;4500000,OR(D734="BANGALORE",D734="PUNE",D734="MUMBAI",D734="DELHI")),"CAT A",IF(AND(I734&gt;450000,OR(D734="GURUGRAM",D734="SURAT",D734="JAIPUR",D734="HYDERABAD",)),"CAT B","CAT C"))</f>
        <v>CAT B</v>
      </c>
      <c r="R734" s="7" t="str">
        <f>_xlfn.XLOOKUP('Indian Startups'!D721,Tier!A:A,Tier!B:B)</f>
        <v>Tier 1</v>
      </c>
    </row>
    <row r="735" spans="1:18" ht="14.4" x14ac:dyDescent="0.3">
      <c r="A735" s="8" t="s">
        <v>2680</v>
      </c>
      <c r="B735" s="9">
        <v>2016</v>
      </c>
      <c r="C735" s="8" t="str">
        <f>LEFT(B735,3)</f>
        <v>201</v>
      </c>
      <c r="D735" s="8" t="s">
        <v>37</v>
      </c>
      <c r="E735" s="8" t="s">
        <v>122</v>
      </c>
      <c r="F735" s="8" t="s">
        <v>2681</v>
      </c>
      <c r="G735" s="8" t="s">
        <v>2682</v>
      </c>
      <c r="H735" s="8" t="s">
        <v>2683</v>
      </c>
      <c r="I735" s="9" t="s">
        <v>259</v>
      </c>
      <c r="J735" s="8" t="s">
        <v>17</v>
      </c>
      <c r="K735" s="9">
        <v>3</v>
      </c>
      <c r="L735" s="10" t="str">
        <f>CONCATENATE(D735,"-",E735)</f>
        <v>Chennai-Drone</v>
      </c>
      <c r="M735" s="10" t="str">
        <f ca="1">IFERROR(_xludf.ifs(AND(I735&gt;45000000,OR(D735="Delhi",D735="Banglore",D735="Pune",D735="Mumbai")),"Cat A",AND(I735&gt;4500000,OR(D735="Gurugram",D735="Surat",D735="Jaipur",D735="Hyderabad")),"Cat B"),"Cat C")</f>
        <v>Cat C</v>
      </c>
      <c r="N735" s="10" t="e">
        <f t="array" aca="1" ref="N735" ca="1">_xludf.xlookup(D735,Tier!A:A,Tier!B:B)</f>
        <v>#NAME?</v>
      </c>
      <c r="O735" s="7" t="str">
        <f>CONCATENATE(D735," -",E735)</f>
        <v>Chennai -Drone</v>
      </c>
      <c r="P735" s="7" t="str">
        <f>LEFT(B735,3)</f>
        <v>201</v>
      </c>
      <c r="Q735" s="7" t="str">
        <f>IF(AND(I735&gt;4500000,OR(D735="BANGALORE",D735="PUNE",D735="MUMBAI",D735="DELHI")),"CAT A",IF(AND(I735&gt;450000,OR(D735="GURUGRAM",D735="SURAT",D735="JAIPUR",D735="HYDERABAD",)),"CAT B","CAT C"))</f>
        <v>CAT C</v>
      </c>
      <c r="R735" s="7" t="str">
        <f>_xlfn.XLOOKUP('Indian Startups'!D722,Tier!A:A,Tier!B:B)</f>
        <v>Tier 1</v>
      </c>
    </row>
    <row r="736" spans="1:18" ht="14.4" x14ac:dyDescent="0.3">
      <c r="A736" s="8" t="s">
        <v>2684</v>
      </c>
      <c r="B736" s="9">
        <v>2019</v>
      </c>
      <c r="C736" s="8" t="str">
        <f>LEFT(B736,3)</f>
        <v>201</v>
      </c>
      <c r="D736" s="8" t="s">
        <v>44</v>
      </c>
      <c r="E736" s="8" t="s">
        <v>221</v>
      </c>
      <c r="F736" s="8" t="s">
        <v>2685</v>
      </c>
      <c r="G736" s="8" t="s">
        <v>2686</v>
      </c>
      <c r="H736" s="8" t="s">
        <v>2687</v>
      </c>
      <c r="I736" s="9" t="s">
        <v>259</v>
      </c>
      <c r="J736" s="8" t="s">
        <v>17</v>
      </c>
      <c r="K736" s="9">
        <v>2</v>
      </c>
      <c r="L736" s="10" t="str">
        <f>CONCATENATE(D736,"-",E736)</f>
        <v>Gurugram-E-commerce</v>
      </c>
      <c r="M736" s="10" t="str">
        <f ca="1">IFERROR(_xludf.ifs(AND(I736&gt;45000000,OR(D736="Delhi",D736="Banglore",D736="Pune",D736="Mumbai")),"Cat A",AND(I736&gt;4500000,OR(D736="Gurugram",D736="Surat",D736="Jaipur",D736="Hyderabad")),"Cat B"),"Cat C")</f>
        <v>Cat C</v>
      </c>
      <c r="N736" s="10" t="e">
        <f t="array" aca="1" ref="N736" ca="1">_xludf.xlookup(D736,Tier!A:A,Tier!B:B)</f>
        <v>#NAME?</v>
      </c>
      <c r="O736" s="7" t="str">
        <f>CONCATENATE(D736," -",E736)</f>
        <v>Gurugram -E-commerce</v>
      </c>
      <c r="P736" s="7" t="str">
        <f>LEFT(B736,3)</f>
        <v>201</v>
      </c>
      <c r="Q736" s="7" t="str">
        <f>IF(AND(I736&gt;4500000,OR(D736="BANGALORE",D736="PUNE",D736="MUMBAI",D736="DELHI")),"CAT A",IF(AND(I736&gt;450000,OR(D736="GURUGRAM",D736="SURAT",D736="JAIPUR",D736="HYDERABAD",)),"CAT B","CAT C"))</f>
        <v>CAT B</v>
      </c>
      <c r="R736" s="7" t="str">
        <f>_xlfn.XLOOKUP('Indian Startups'!D723,Tier!A:A,Tier!B:B)</f>
        <v>Tier 1</v>
      </c>
    </row>
    <row r="737" spans="1:18" ht="14.4" x14ac:dyDescent="0.3">
      <c r="A737" s="8" t="s">
        <v>2688</v>
      </c>
      <c r="B737" s="9">
        <v>2018</v>
      </c>
      <c r="C737" s="8" t="str">
        <f>LEFT(B737,3)</f>
        <v>201</v>
      </c>
      <c r="D737" s="8" t="s">
        <v>44</v>
      </c>
      <c r="E737" s="8" t="s">
        <v>115</v>
      </c>
      <c r="F737" s="8" t="s">
        <v>2689</v>
      </c>
      <c r="G737" s="8" t="s">
        <v>2690</v>
      </c>
      <c r="H737" s="8" t="s">
        <v>2691</v>
      </c>
      <c r="I737" s="9" t="s">
        <v>2692</v>
      </c>
      <c r="J737" s="8" t="s">
        <v>244</v>
      </c>
      <c r="K737" s="9">
        <v>2</v>
      </c>
      <c r="L737" s="10" t="str">
        <f>CONCATENATE(D737,"-",E737)</f>
        <v>Gurugram-EdTech</v>
      </c>
      <c r="M737" s="10" t="str">
        <f ca="1">IFERROR(_xludf.ifs(AND(I737&gt;45000000,OR(D737="Delhi",D737="Banglore",D737="Pune",D737="Mumbai")),"Cat A",AND(I737&gt;4500000,OR(D737="Gurugram",D737="Surat",D737="Jaipur",D737="Hyderabad")),"Cat B"),"Cat C")</f>
        <v>Cat C</v>
      </c>
      <c r="N737" s="10" t="e">
        <f t="array" aca="1" ref="N737" ca="1">_xludf.xlookup(D737,Tier!A:A,Tier!B:B)</f>
        <v>#NAME?</v>
      </c>
      <c r="O737" s="7" t="str">
        <f>CONCATENATE(D737," -",E737)</f>
        <v>Gurugram -EdTech</v>
      </c>
      <c r="P737" s="7" t="str">
        <f>LEFT(B737,3)</f>
        <v>201</v>
      </c>
      <c r="Q737" s="7" t="str">
        <f>IF(AND(I737&gt;4500000,OR(D737="BANGALORE",D737="PUNE",D737="MUMBAI",D737="DELHI")),"CAT A",IF(AND(I737&gt;450000,OR(D737="GURUGRAM",D737="SURAT",D737="JAIPUR",D737="HYDERABAD",)),"CAT B","CAT C"))</f>
        <v>CAT B</v>
      </c>
      <c r="R737" s="7" t="str">
        <f>_xlfn.XLOOKUP('Indian Startups'!D724,Tier!A:A,Tier!B:B)</f>
        <v>Tier 1</v>
      </c>
    </row>
    <row r="738" spans="1:18" ht="14.4" x14ac:dyDescent="0.3">
      <c r="A738" s="8" t="s">
        <v>2693</v>
      </c>
      <c r="B738" s="9">
        <v>2017</v>
      </c>
      <c r="C738" s="8" t="str">
        <f>LEFT(B738,3)</f>
        <v>201</v>
      </c>
      <c r="D738" s="8" t="s">
        <v>2614</v>
      </c>
      <c r="E738" s="8" t="s">
        <v>2694</v>
      </c>
      <c r="F738" s="8" t="s">
        <v>2695</v>
      </c>
      <c r="G738" s="8" t="s">
        <v>2696</v>
      </c>
      <c r="H738" s="8"/>
      <c r="I738" s="9" t="s">
        <v>2697</v>
      </c>
      <c r="J738" s="8"/>
      <c r="K738" s="9">
        <v>11</v>
      </c>
      <c r="L738" s="10" t="str">
        <f>CONCATENATE(D738,"-",E738)</f>
        <v>Ahmedabad-Housing Marketplace</v>
      </c>
      <c r="M738" s="10" t="str">
        <f ca="1">IFERROR(_xludf.ifs(AND(I738&gt;45000000,OR(D738="Delhi",D738="Banglore",D738="Pune",D738="Mumbai")),"Cat A",AND(I738&gt;4500000,OR(D738="Gurugram",D738="Surat",D738="Jaipur",D738="Hyderabad")),"Cat B"),"Cat C")</f>
        <v>Cat C</v>
      </c>
      <c r="N738" s="10" t="e">
        <f t="array" aca="1" ref="N738" ca="1">_xludf.xlookup(D738,Tier!A:A,Tier!B:B)</f>
        <v>#NAME?</v>
      </c>
      <c r="O738" s="7" t="str">
        <f>CONCATENATE(D738," -",E738)</f>
        <v>Ahmedabad -Housing Marketplace</v>
      </c>
      <c r="P738" s="7" t="str">
        <f>LEFT(B738,3)</f>
        <v>201</v>
      </c>
      <c r="Q738" s="7" t="str">
        <f>IF(AND(I738&gt;4500000,OR(D738="BANGALORE",D738="PUNE",D738="MUMBAI",D738="DELHI")),"CAT A",IF(AND(I738&gt;450000,OR(D738="GURUGRAM",D738="SURAT",D738="JAIPUR",D738="HYDERABAD",)),"CAT B","CAT C"))</f>
        <v>CAT C</v>
      </c>
      <c r="R738" s="7" t="str">
        <f>_xlfn.XLOOKUP('Indian Startups'!D725,Tier!A:A,Tier!B:B)</f>
        <v>Tier 1</v>
      </c>
    </row>
    <row r="739" spans="1:18" ht="14.4" x14ac:dyDescent="0.3">
      <c r="A739" s="8" t="s">
        <v>2698</v>
      </c>
      <c r="B739" s="9">
        <v>2011</v>
      </c>
      <c r="C739" s="8" t="str">
        <f>LEFT(B739,3)</f>
        <v>201</v>
      </c>
      <c r="D739" s="8" t="s">
        <v>37</v>
      </c>
      <c r="E739" s="8" t="s">
        <v>2699</v>
      </c>
      <c r="F739" s="8" t="s">
        <v>2700</v>
      </c>
      <c r="G739" s="8" t="s">
        <v>2701</v>
      </c>
      <c r="H739" s="8" t="s">
        <v>2702</v>
      </c>
      <c r="I739" s="9" t="s">
        <v>91</v>
      </c>
      <c r="J739" s="8"/>
      <c r="K739" s="9">
        <v>2</v>
      </c>
      <c r="L739" s="10" t="str">
        <f>CONCATENATE(D739,"-",E739)</f>
        <v>Chennai-Food Industry</v>
      </c>
      <c r="M739" s="10" t="str">
        <f ca="1">IFERROR(_xludf.ifs(AND(I739&gt;45000000,OR(D739="Delhi",D739="Banglore",D739="Pune",D739="Mumbai")),"Cat A",AND(I739&gt;4500000,OR(D739="Gurugram",D739="Surat",D739="Jaipur",D739="Hyderabad")),"Cat B"),"Cat C")</f>
        <v>Cat C</v>
      </c>
      <c r="N739" s="10" t="e">
        <f t="array" aca="1" ref="N739" ca="1">_xludf.xlookup(D739,Tier!A:A,Tier!B:B)</f>
        <v>#NAME?</v>
      </c>
      <c r="O739" s="7" t="str">
        <f>CONCATENATE(D739," -",E739)</f>
        <v>Chennai -Food Industry</v>
      </c>
      <c r="P739" s="7" t="str">
        <f>LEFT(B739,3)</f>
        <v>201</v>
      </c>
      <c r="Q739" s="7" t="str">
        <f>IF(AND(I739&gt;4500000,OR(D739="BANGALORE",D739="PUNE",D739="MUMBAI",D739="DELHI")),"CAT A",IF(AND(I739&gt;450000,OR(D739="GURUGRAM",D739="SURAT",D739="JAIPUR",D739="HYDERABAD",)),"CAT B","CAT C"))</f>
        <v>CAT C</v>
      </c>
      <c r="R739" s="7" t="str">
        <f>_xlfn.XLOOKUP('Indian Startups'!D726,Tier!A:A,Tier!B:B)</f>
        <v>Tier 1</v>
      </c>
    </row>
    <row r="740" spans="1:18" ht="14.4" x14ac:dyDescent="0.3">
      <c r="A740" s="8" t="s">
        <v>2703</v>
      </c>
      <c r="B740" s="9">
        <v>2017</v>
      </c>
      <c r="C740" s="8" t="str">
        <f>LEFT(B740,3)</f>
        <v>201</v>
      </c>
      <c r="D740" s="8" t="s">
        <v>37</v>
      </c>
      <c r="E740" s="8" t="s">
        <v>673</v>
      </c>
      <c r="F740" s="8" t="s">
        <v>2704</v>
      </c>
      <c r="G740" s="8" t="s">
        <v>2705</v>
      </c>
      <c r="H740" s="8" t="s">
        <v>2706</v>
      </c>
      <c r="I740" s="9" t="s">
        <v>1371</v>
      </c>
      <c r="J740" s="8" t="s">
        <v>155</v>
      </c>
      <c r="K740" s="9">
        <v>5</v>
      </c>
      <c r="L740" s="10" t="str">
        <f>CONCATENATE(D740,"-",E740)</f>
        <v>Chennai-SpaceTech</v>
      </c>
      <c r="M740" s="10" t="str">
        <f ca="1">IFERROR(_xludf.ifs(AND(I740&gt;45000000,OR(D740="Delhi",D740="Banglore",D740="Pune",D740="Mumbai")),"Cat A",AND(I740&gt;4500000,OR(D740="Gurugram",D740="Surat",D740="Jaipur",D740="Hyderabad")),"Cat B"),"Cat C")</f>
        <v>Cat C</v>
      </c>
      <c r="N740" s="10" t="e">
        <f t="array" aca="1" ref="N740" ca="1">_xludf.xlookup(D740,Tier!A:A,Tier!B:B)</f>
        <v>#NAME?</v>
      </c>
      <c r="O740" s="7" t="str">
        <f>CONCATENATE(D740," -",E740)</f>
        <v>Chennai -SpaceTech</v>
      </c>
      <c r="P740" s="7" t="str">
        <f>LEFT(B740,3)</f>
        <v>201</v>
      </c>
      <c r="Q740" s="7" t="str">
        <f>IF(AND(I740&gt;4500000,OR(D740="BANGALORE",D740="PUNE",D740="MUMBAI",D740="DELHI")),"CAT A",IF(AND(I740&gt;450000,OR(D740="GURUGRAM",D740="SURAT",D740="JAIPUR",D740="HYDERABAD",)),"CAT B","CAT C"))</f>
        <v>CAT C</v>
      </c>
      <c r="R740" s="7" t="str">
        <f>_xlfn.XLOOKUP('Indian Startups'!D727,Tier!A:A,Tier!B:B)</f>
        <v>Tier 1</v>
      </c>
    </row>
    <row r="741" spans="1:18" ht="14.4" x14ac:dyDescent="0.3">
      <c r="A741" s="8" t="s">
        <v>2707</v>
      </c>
      <c r="B741" s="9">
        <v>2019</v>
      </c>
      <c r="C741" s="8" t="str">
        <f>LEFT(B741,3)</f>
        <v>201</v>
      </c>
      <c r="D741" s="8" t="s">
        <v>44</v>
      </c>
      <c r="E741" s="8" t="s">
        <v>221</v>
      </c>
      <c r="F741" s="8" t="s">
        <v>2708</v>
      </c>
      <c r="G741" s="8" t="s">
        <v>2709</v>
      </c>
      <c r="H741" s="8" t="s">
        <v>2710</v>
      </c>
      <c r="I741" s="9" t="s">
        <v>1371</v>
      </c>
      <c r="J741" s="8" t="s">
        <v>155</v>
      </c>
      <c r="K741" s="9">
        <v>3</v>
      </c>
      <c r="L741" s="10" t="str">
        <f>CONCATENATE(D741,"-",E741)</f>
        <v>Gurugram-E-commerce</v>
      </c>
      <c r="M741" s="10" t="str">
        <f ca="1">IFERROR(_xludf.ifs(AND(I741&gt;45000000,OR(D741="Delhi",D741="Banglore",D741="Pune",D741="Mumbai")),"Cat A",AND(I741&gt;4500000,OR(D741="Gurugram",D741="Surat",D741="Jaipur",D741="Hyderabad")),"Cat B"),"Cat C")</f>
        <v>Cat C</v>
      </c>
      <c r="N741" s="10" t="e">
        <f t="array" aca="1" ref="N741" ca="1">_xludf.xlookup(D741,Tier!A:A,Tier!B:B)</f>
        <v>#NAME?</v>
      </c>
      <c r="O741" s="7" t="str">
        <f>CONCATENATE(D741," -",E741)</f>
        <v>Gurugram -E-commerce</v>
      </c>
      <c r="P741" s="7" t="str">
        <f>LEFT(B741,3)</f>
        <v>201</v>
      </c>
      <c r="Q741" s="7" t="str">
        <f>IF(AND(I741&gt;4500000,OR(D741="BANGALORE",D741="PUNE",D741="MUMBAI",D741="DELHI")),"CAT A",IF(AND(I741&gt;450000,OR(D741="GURUGRAM",D741="SURAT",D741="JAIPUR",D741="HYDERABAD",)),"CAT B","CAT C"))</f>
        <v>CAT B</v>
      </c>
      <c r="R741" s="7" t="str">
        <f>_xlfn.XLOOKUP('Indian Startups'!D728,Tier!A:A,Tier!B:B)</f>
        <v>Tier 2</v>
      </c>
    </row>
    <row r="742" spans="1:18" ht="14.4" x14ac:dyDescent="0.3">
      <c r="A742" s="8" t="s">
        <v>2711</v>
      </c>
      <c r="B742" s="9">
        <v>2019</v>
      </c>
      <c r="C742" s="8" t="str">
        <f>LEFT(B742,3)</f>
        <v>201</v>
      </c>
      <c r="D742" s="8" t="s">
        <v>2712</v>
      </c>
      <c r="E742" s="8" t="s">
        <v>2713</v>
      </c>
      <c r="F742" s="8" t="s">
        <v>2714</v>
      </c>
      <c r="G742" s="8" t="s">
        <v>2715</v>
      </c>
      <c r="H742" s="8" t="s">
        <v>2716</v>
      </c>
      <c r="I742" s="9" t="s">
        <v>1376</v>
      </c>
      <c r="J742" s="8" t="s">
        <v>17</v>
      </c>
      <c r="K742" s="9">
        <v>4</v>
      </c>
      <c r="L742" s="10" t="str">
        <f>CONCATENATE(D742,"-",E742)</f>
        <v>Ranchi-Milk startup</v>
      </c>
      <c r="M742" s="10" t="str">
        <f ca="1">IFERROR(_xludf.ifs(AND(I742&gt;45000000,OR(D742="Delhi",D742="Banglore",D742="Pune",D742="Mumbai")),"Cat A",AND(I742&gt;4500000,OR(D742="Gurugram",D742="Surat",D742="Jaipur",D742="Hyderabad")),"Cat B"),"Cat C")</f>
        <v>Cat C</v>
      </c>
      <c r="N742" s="10" t="e">
        <f t="array" aca="1" ref="N742" ca="1">_xludf.xlookup(D742,Tier!A:A,Tier!B:B)</f>
        <v>#NAME?</v>
      </c>
      <c r="O742" s="7" t="str">
        <f>CONCATENATE(D742," -",E742)</f>
        <v>Ranchi -Milk startup</v>
      </c>
      <c r="P742" s="7" t="str">
        <f>LEFT(B742,3)</f>
        <v>201</v>
      </c>
      <c r="Q742" s="7" t="str">
        <f>IF(AND(I742&gt;4500000,OR(D742="BANGALORE",D742="PUNE",D742="MUMBAI",D742="DELHI")),"CAT A",IF(AND(I742&gt;450000,OR(D742="GURUGRAM",D742="SURAT",D742="JAIPUR",D742="HYDERABAD",)),"CAT B","CAT C"))</f>
        <v>CAT C</v>
      </c>
      <c r="R742" s="7" t="str">
        <f>_xlfn.XLOOKUP('Indian Startups'!D729,Tier!A:A,Tier!B:B)</f>
        <v>Tier 2</v>
      </c>
    </row>
    <row r="743" spans="1:18" ht="14.4" x14ac:dyDescent="0.3">
      <c r="A743" s="8" t="s">
        <v>2717</v>
      </c>
      <c r="B743" s="9">
        <v>2017</v>
      </c>
      <c r="C743" s="8" t="str">
        <f>LEFT(B743,3)</f>
        <v>201</v>
      </c>
      <c r="D743" s="8" t="s">
        <v>44</v>
      </c>
      <c r="E743" s="8" t="s">
        <v>38</v>
      </c>
      <c r="F743" s="8" t="s">
        <v>2718</v>
      </c>
      <c r="G743" s="8" t="s">
        <v>2719</v>
      </c>
      <c r="H743" s="8" t="s">
        <v>1469</v>
      </c>
      <c r="I743" s="9" t="s">
        <v>141</v>
      </c>
      <c r="J743" s="8"/>
      <c r="K743" s="9">
        <v>4</v>
      </c>
      <c r="L743" s="10" t="str">
        <f>CONCATENATE(D743,"-",E743)</f>
        <v>Gurugram-FinTech</v>
      </c>
      <c r="M743" s="10" t="str">
        <f ca="1">IFERROR(_xludf.ifs(AND(I743&gt;45000000,OR(D743="Delhi",D743="Banglore",D743="Pune",D743="Mumbai")),"Cat A",AND(I743&gt;4500000,OR(D743="Gurugram",D743="Surat",D743="Jaipur",D743="Hyderabad")),"Cat B"),"Cat C")</f>
        <v>Cat C</v>
      </c>
      <c r="N743" s="10" t="e">
        <f t="array" aca="1" ref="N743" ca="1">_xludf.xlookup(D743,Tier!A:A,Tier!B:B)</f>
        <v>#NAME?</v>
      </c>
      <c r="O743" s="7" t="str">
        <f>CONCATENATE(D743," -",E743)</f>
        <v>Gurugram -FinTech</v>
      </c>
      <c r="P743" s="7" t="str">
        <f>LEFT(B743,3)</f>
        <v>201</v>
      </c>
      <c r="Q743" s="7" t="str">
        <f>IF(AND(I743&gt;4500000,OR(D743="BANGALORE",D743="PUNE",D743="MUMBAI",D743="DELHI")),"CAT A",IF(AND(I743&gt;450000,OR(D743="GURUGRAM",D743="SURAT",D743="JAIPUR",D743="HYDERABAD",)),"CAT B","CAT C"))</f>
        <v>CAT B</v>
      </c>
      <c r="R743" s="7" t="str">
        <f>_xlfn.XLOOKUP('Indian Startups'!D730,Tier!A:A,Tier!B:B)</f>
        <v>Tier 2</v>
      </c>
    </row>
    <row r="744" spans="1:18" ht="14.4" x14ac:dyDescent="0.3">
      <c r="A744" s="8" t="s">
        <v>2720</v>
      </c>
      <c r="B744" s="9">
        <v>2014</v>
      </c>
      <c r="C744" s="8" t="str">
        <f>LEFT(B744,3)</f>
        <v>201</v>
      </c>
      <c r="D744" s="8" t="s">
        <v>44</v>
      </c>
      <c r="E744" s="8" t="s">
        <v>38</v>
      </c>
      <c r="F744" s="8" t="s">
        <v>2721</v>
      </c>
      <c r="G744" s="8" t="s">
        <v>2722</v>
      </c>
      <c r="H744" s="8" t="s">
        <v>2723</v>
      </c>
      <c r="I744" s="9" t="s">
        <v>141</v>
      </c>
      <c r="J744" s="8" t="s">
        <v>66</v>
      </c>
      <c r="K744" s="9">
        <v>3</v>
      </c>
      <c r="L744" s="10" t="str">
        <f>CONCATENATE(D744,"-",E744)</f>
        <v>Gurugram-FinTech</v>
      </c>
      <c r="M744" s="10" t="str">
        <f ca="1">IFERROR(_xludf.ifs(AND(I744&gt;45000000,OR(D744="Delhi",D744="Banglore",D744="Pune",D744="Mumbai")),"Cat A",AND(I744&gt;4500000,OR(D744="Gurugram",D744="Surat",D744="Jaipur",D744="Hyderabad")),"Cat B"),"Cat C")</f>
        <v>Cat C</v>
      </c>
      <c r="N744" s="10" t="e">
        <f t="array" aca="1" ref="N744" ca="1">_xludf.xlookup(D744,Tier!A:A,Tier!B:B)</f>
        <v>#NAME?</v>
      </c>
      <c r="O744" s="7" t="str">
        <f>CONCATENATE(D744," -",E744)</f>
        <v>Gurugram -FinTech</v>
      </c>
      <c r="P744" s="7" t="str">
        <f>LEFT(B744,3)</f>
        <v>201</v>
      </c>
      <c r="Q744" s="7" t="str">
        <f>IF(AND(I744&gt;4500000,OR(D744="BANGALORE",D744="PUNE",D744="MUMBAI",D744="DELHI")),"CAT A",IF(AND(I744&gt;450000,OR(D744="GURUGRAM",D744="SURAT",D744="JAIPUR",D744="HYDERABAD",)),"CAT B","CAT C"))</f>
        <v>CAT B</v>
      </c>
      <c r="R744" s="7" t="str">
        <f>_xlfn.XLOOKUP('Indian Startups'!D731,Tier!A:A,Tier!B:B)</f>
        <v>Tier 2</v>
      </c>
    </row>
    <row r="745" spans="1:18" ht="14.4" x14ac:dyDescent="0.3">
      <c r="A745" s="8" t="s">
        <v>2724</v>
      </c>
      <c r="B745" s="9">
        <v>2014</v>
      </c>
      <c r="C745" s="8" t="str">
        <f>LEFT(B745,3)</f>
        <v>201</v>
      </c>
      <c r="D745" s="8" t="s">
        <v>37</v>
      </c>
      <c r="E745" s="8" t="s">
        <v>38</v>
      </c>
      <c r="F745" s="8" t="s">
        <v>2725</v>
      </c>
      <c r="G745" s="8" t="s">
        <v>2726</v>
      </c>
      <c r="H745" s="8" t="s">
        <v>2727</v>
      </c>
      <c r="I745" s="9" t="s">
        <v>141</v>
      </c>
      <c r="J745" s="8" t="s">
        <v>114</v>
      </c>
      <c r="K745" s="9">
        <v>3</v>
      </c>
      <c r="L745" s="10" t="str">
        <f>CONCATENATE(D745,"-",E745)</f>
        <v>Chennai-FinTech</v>
      </c>
      <c r="M745" s="10" t="str">
        <f ca="1">IFERROR(_xludf.ifs(AND(I745&gt;45000000,OR(D745="Delhi",D745="Banglore",D745="Pune",D745="Mumbai")),"Cat A",AND(I745&gt;4500000,OR(D745="Gurugram",D745="Surat",D745="Jaipur",D745="Hyderabad")),"Cat B"),"Cat C")</f>
        <v>Cat C</v>
      </c>
      <c r="N745" s="10" t="e">
        <f t="array" aca="1" ref="N745" ca="1">_xludf.xlookup(D745,Tier!A:A,Tier!B:B)</f>
        <v>#NAME?</v>
      </c>
      <c r="O745" s="7" t="str">
        <f>CONCATENATE(D745," -",E745)</f>
        <v>Chennai -FinTech</v>
      </c>
      <c r="P745" s="7" t="str">
        <f>LEFT(B745,3)</f>
        <v>201</v>
      </c>
      <c r="Q745" s="7" t="str">
        <f>IF(AND(I745&gt;4500000,OR(D745="BANGALORE",D745="PUNE",D745="MUMBAI",D745="DELHI")),"CAT A",IF(AND(I745&gt;450000,OR(D745="GURUGRAM",D745="SURAT",D745="JAIPUR",D745="HYDERABAD",)),"CAT B","CAT C"))</f>
        <v>CAT C</v>
      </c>
      <c r="R745" s="7" t="str">
        <f>_xlfn.XLOOKUP('Indian Startups'!D732,Tier!A:A,Tier!B:B)</f>
        <v>Tier 2</v>
      </c>
    </row>
    <row r="746" spans="1:18" ht="14.4" x14ac:dyDescent="0.3">
      <c r="A746" s="8" t="s">
        <v>2728</v>
      </c>
      <c r="B746" s="9">
        <v>2010</v>
      </c>
      <c r="C746" s="8" t="str">
        <f>LEFT(B746,3)</f>
        <v>201</v>
      </c>
      <c r="D746" s="8" t="s">
        <v>44</v>
      </c>
      <c r="E746" s="8" t="s">
        <v>50</v>
      </c>
      <c r="F746" s="8" t="s">
        <v>2729</v>
      </c>
      <c r="G746" s="8" t="s">
        <v>2730</v>
      </c>
      <c r="H746" s="8" t="s">
        <v>2731</v>
      </c>
      <c r="I746" s="9" t="s">
        <v>141</v>
      </c>
      <c r="J746" s="8" t="s">
        <v>66</v>
      </c>
      <c r="K746" s="9">
        <v>2</v>
      </c>
      <c r="L746" s="10" t="str">
        <f>CONCATENATE(D746,"-",E746)</f>
        <v>Gurugram-AgriTech</v>
      </c>
      <c r="M746" s="10" t="str">
        <f ca="1">IFERROR(_xludf.ifs(AND(I746&gt;45000000,OR(D746="Delhi",D746="Banglore",D746="Pune",D746="Mumbai")),"Cat A",AND(I746&gt;4500000,OR(D746="Gurugram",D746="Surat",D746="Jaipur",D746="Hyderabad")),"Cat B"),"Cat C")</f>
        <v>Cat C</v>
      </c>
      <c r="N746" s="10" t="e">
        <f t="array" aca="1" ref="N746" ca="1">_xludf.xlookup(D746,Tier!A:A,Tier!B:B)</f>
        <v>#NAME?</v>
      </c>
      <c r="O746" s="7" t="str">
        <f>CONCATENATE(D746," -",E746)</f>
        <v>Gurugram -AgriTech</v>
      </c>
      <c r="P746" s="7" t="str">
        <f>LEFT(B746,3)</f>
        <v>201</v>
      </c>
      <c r="Q746" s="7" t="str">
        <f>IF(AND(I746&gt;4500000,OR(D746="BANGALORE",D746="PUNE",D746="MUMBAI",D746="DELHI")),"CAT A",IF(AND(I746&gt;450000,OR(D746="GURUGRAM",D746="SURAT",D746="JAIPUR",D746="HYDERABAD",)),"CAT B","CAT C"))</f>
        <v>CAT B</v>
      </c>
      <c r="R746" s="7" t="str">
        <f>_xlfn.XLOOKUP('Indian Startups'!D733,Tier!A:A,Tier!B:B)</f>
        <v>Tier 2</v>
      </c>
    </row>
    <row r="747" spans="1:18" ht="14.4" x14ac:dyDescent="0.3">
      <c r="A747" s="8" t="s">
        <v>2732</v>
      </c>
      <c r="B747" s="9">
        <v>2014</v>
      </c>
      <c r="C747" s="8" t="str">
        <f>LEFT(B747,3)</f>
        <v>201</v>
      </c>
      <c r="D747" s="8" t="s">
        <v>37</v>
      </c>
      <c r="E747" s="8" t="s">
        <v>50</v>
      </c>
      <c r="F747" s="8" t="s">
        <v>2733</v>
      </c>
      <c r="G747" s="8" t="s">
        <v>2734</v>
      </c>
      <c r="H747" s="8" t="s">
        <v>2735</v>
      </c>
      <c r="I747" s="9" t="s">
        <v>141</v>
      </c>
      <c r="J747" s="8" t="s">
        <v>66</v>
      </c>
      <c r="K747" s="9">
        <v>1</v>
      </c>
      <c r="L747" s="10" t="str">
        <f>CONCATENATE(D747,"-",E747)</f>
        <v>Chennai-AgriTech</v>
      </c>
      <c r="M747" s="10" t="str">
        <f ca="1">IFERROR(_xludf.ifs(AND(I747&gt;45000000,OR(D747="Delhi",D747="Banglore",D747="Pune",D747="Mumbai")),"Cat A",AND(I747&gt;4500000,OR(D747="Gurugram",D747="Surat",D747="Jaipur",D747="Hyderabad")),"Cat B"),"Cat C")</f>
        <v>Cat C</v>
      </c>
      <c r="N747" s="10" t="e">
        <f t="array" aca="1" ref="N747" ca="1">_xludf.xlookup(D747,Tier!A:A,Tier!B:B)</f>
        <v>#NAME?</v>
      </c>
      <c r="O747" s="7" t="str">
        <f>CONCATENATE(D747," -",E747)</f>
        <v>Chennai -AgriTech</v>
      </c>
      <c r="P747" s="7" t="str">
        <f>LEFT(B747,3)</f>
        <v>201</v>
      </c>
      <c r="Q747" s="7" t="str">
        <f>IF(AND(I747&gt;4500000,OR(D747="BANGALORE",D747="PUNE",D747="MUMBAI",D747="DELHI")),"CAT A",IF(AND(I747&gt;450000,OR(D747="GURUGRAM",D747="SURAT",D747="JAIPUR",D747="HYDERABAD",)),"CAT B","CAT C"))</f>
        <v>CAT C</v>
      </c>
      <c r="R747" s="7" t="str">
        <f>_xlfn.XLOOKUP('Indian Startups'!D734,Tier!A:A,Tier!B:B)</f>
        <v>Tier 2</v>
      </c>
    </row>
    <row r="748" spans="1:18" ht="14.4" x14ac:dyDescent="0.3">
      <c r="A748" s="8" t="s">
        <v>2736</v>
      </c>
      <c r="B748" s="9">
        <v>2015</v>
      </c>
      <c r="C748" s="8" t="str">
        <f>LEFT(B748,3)</f>
        <v>201</v>
      </c>
      <c r="D748" s="8" t="s">
        <v>44</v>
      </c>
      <c r="E748" s="8" t="s">
        <v>226</v>
      </c>
      <c r="F748" s="8" t="s">
        <v>2737</v>
      </c>
      <c r="G748" s="8" t="s">
        <v>2738</v>
      </c>
      <c r="H748" s="8" t="s">
        <v>2739</v>
      </c>
      <c r="I748" s="9">
        <v>450000000</v>
      </c>
      <c r="J748" s="8" t="s">
        <v>85</v>
      </c>
      <c r="K748" s="9">
        <v>9</v>
      </c>
      <c r="L748" s="10" t="str">
        <f>CONCATENATE(D748,"-",E748)</f>
        <v>Gurugram-Automotive</v>
      </c>
      <c r="M748" s="10" t="str">
        <f ca="1">IFERROR(_xludf.ifs(AND(I748&gt;45000000,OR(D748="Delhi",D748="Banglore",D748="Pune",D748="Mumbai")),"Cat A",AND(I748&gt;4500000,OR(D748="Gurugram",D748="Surat",D748="Jaipur",D748="Hyderabad")),"Cat B"),"Cat C")</f>
        <v>Cat C</v>
      </c>
      <c r="N748" s="10" t="e">
        <f t="array" aca="1" ref="N748" ca="1">_xludf.xlookup(D748,Tier!A:A,Tier!B:B)</f>
        <v>#NAME?</v>
      </c>
      <c r="O748" s="7" t="str">
        <f>CONCATENATE(D748," -",E748)</f>
        <v>Gurugram -Automotive</v>
      </c>
      <c r="P748" s="7" t="str">
        <f>LEFT(B748,3)</f>
        <v>201</v>
      </c>
      <c r="Q748" s="7" t="str">
        <f>IF(AND(I748&gt;4500000,OR(D748="BANGALORE",D748="PUNE",D748="MUMBAI",D748="DELHI")),"CAT A",IF(AND(I748&gt;450000,OR(D748="GURUGRAM",D748="SURAT",D748="JAIPUR",D748="HYDERABAD",)),"CAT B","CAT C"))</f>
        <v>CAT B</v>
      </c>
      <c r="R748" s="7" t="str">
        <f>_xlfn.XLOOKUP('Indian Startups'!D736,Tier!A:A,Tier!B:B)</f>
        <v>Tier 2</v>
      </c>
    </row>
    <row r="749" spans="1:18" ht="14.4" x14ac:dyDescent="0.3">
      <c r="A749" s="8" t="s">
        <v>2740</v>
      </c>
      <c r="B749" s="9">
        <v>2011</v>
      </c>
      <c r="C749" s="8" t="str">
        <f>LEFT(B749,3)</f>
        <v>201</v>
      </c>
      <c r="D749" s="8" t="s">
        <v>44</v>
      </c>
      <c r="E749" s="8" t="s">
        <v>13</v>
      </c>
      <c r="F749" s="8" t="s">
        <v>2741</v>
      </c>
      <c r="G749" s="8" t="s">
        <v>2742</v>
      </c>
      <c r="H749" s="8" t="s">
        <v>2743</v>
      </c>
      <c r="I749" s="9">
        <v>270000000</v>
      </c>
      <c r="J749" s="8" t="s">
        <v>148</v>
      </c>
      <c r="K749" s="9">
        <v>6</v>
      </c>
      <c r="L749" s="10" t="str">
        <f>CONCATENATE(D749,"-",E749)</f>
        <v>Gurugram-Logistics</v>
      </c>
      <c r="M749" s="10" t="str">
        <f ca="1">IFERROR(_xludf.ifs(AND(I749&gt;45000000,OR(D749="Delhi",D749="Banglore",D749="Pune",D749="Mumbai")),"Cat A",AND(I749&gt;4500000,OR(D749="Gurugram",D749="Surat",D749="Jaipur",D749="Hyderabad")),"Cat B"),"Cat C")</f>
        <v>Cat C</v>
      </c>
      <c r="N749" s="10" t="e">
        <f t="array" aca="1" ref="N749" ca="1">_xludf.xlookup(D749,Tier!A:A,Tier!B:B)</f>
        <v>#NAME?</v>
      </c>
      <c r="O749" s="7" t="str">
        <f>CONCATENATE(D749," -",E749)</f>
        <v>Gurugram -Logistics</v>
      </c>
      <c r="P749" s="7" t="str">
        <f>LEFT(B749,3)</f>
        <v>201</v>
      </c>
      <c r="Q749" s="7" t="str">
        <f>IF(AND(I749&gt;4500000,OR(D749="BANGALORE",D749="PUNE",D749="MUMBAI",D749="DELHI")),"CAT A",IF(AND(I749&gt;450000,OR(D749="GURUGRAM",D749="SURAT",D749="JAIPUR",D749="HYDERABAD",)),"CAT B","CAT C"))</f>
        <v>CAT B</v>
      </c>
      <c r="R749" s="7" t="str">
        <f>_xlfn.XLOOKUP('Indian Startups'!D738,Tier!A:A,Tier!B:B)</f>
        <v>Tier 2</v>
      </c>
    </row>
    <row r="750" spans="1:18" ht="14.4" x14ac:dyDescent="0.3">
      <c r="A750" s="8" t="s">
        <v>2744</v>
      </c>
      <c r="B750" s="9">
        <v>2014</v>
      </c>
      <c r="C750" s="8" t="str">
        <f>LEFT(B750,3)</f>
        <v>201</v>
      </c>
      <c r="D750" s="8" t="s">
        <v>44</v>
      </c>
      <c r="E750" s="8" t="s">
        <v>2745</v>
      </c>
      <c r="F750" s="8" t="s">
        <v>2746</v>
      </c>
      <c r="G750" s="8" t="s">
        <v>2747</v>
      </c>
      <c r="H750" s="8"/>
      <c r="I750" s="9">
        <v>200000000</v>
      </c>
      <c r="J750" s="8"/>
      <c r="K750" s="9">
        <v>7</v>
      </c>
      <c r="L750" s="10" t="str">
        <f>CONCATENATE(D750,"-",E750)</f>
        <v>Gurugram-Automobile</v>
      </c>
      <c r="M750" s="10" t="str">
        <f ca="1">IFERROR(_xludf.ifs(AND(I750&gt;45000000,OR(D750="Delhi",D750="Banglore",D750="Pune",D750="Mumbai")),"Cat A",AND(I750&gt;4500000,OR(D750="Gurugram",D750="Surat",D750="Jaipur",D750="Hyderabad")),"Cat B"),"Cat C")</f>
        <v>Cat C</v>
      </c>
      <c r="N750" s="10" t="e">
        <f t="array" aca="1" ref="N750" ca="1">_xludf.xlookup(D750,Tier!A:A,Tier!B:B)</f>
        <v>#NAME?</v>
      </c>
      <c r="O750" s="7" t="str">
        <f>CONCATENATE(D750," -",E750)</f>
        <v>Gurugram -Automobile</v>
      </c>
      <c r="P750" s="7" t="str">
        <f>LEFT(B750,3)</f>
        <v>201</v>
      </c>
      <c r="Q750" s="7" t="str">
        <f>IF(AND(I750&gt;4500000,OR(D750="BANGALORE",D750="PUNE",D750="MUMBAI",D750="DELHI")),"CAT A",IF(AND(I750&gt;450000,OR(D750="GURUGRAM",D750="SURAT",D750="JAIPUR",D750="HYDERABAD",)),"CAT B","CAT C"))</f>
        <v>CAT B</v>
      </c>
      <c r="R750" s="7" t="str">
        <f>_xlfn.XLOOKUP('Indian Startups'!D740,Tier!A:A,Tier!B:B)</f>
        <v>Tier 2</v>
      </c>
    </row>
    <row r="751" spans="1:18" ht="14.4" x14ac:dyDescent="0.3">
      <c r="A751" s="8" t="s">
        <v>4224</v>
      </c>
      <c r="B751" s="9">
        <v>2020</v>
      </c>
      <c r="C751" s="8" t="str">
        <f>LEFT(B751,3)</f>
        <v>202</v>
      </c>
      <c r="D751" s="8" t="s">
        <v>2456</v>
      </c>
      <c r="E751" s="8" t="s">
        <v>2456</v>
      </c>
      <c r="F751" s="8" t="s">
        <v>4225</v>
      </c>
      <c r="G751" s="8" t="s">
        <v>4226</v>
      </c>
      <c r="H751" s="8" t="s">
        <v>4227</v>
      </c>
      <c r="I751" s="8" t="s">
        <v>4228</v>
      </c>
      <c r="J751" s="9">
        <v>1200000</v>
      </c>
      <c r="K751" s="9">
        <v>8</v>
      </c>
      <c r="L751" s="10" t="str">
        <f>CONCATENATE(D751,"-",E751)</f>
        <v>Computer Games-Computer Games</v>
      </c>
      <c r="M751" s="10" t="str">
        <f ca="1">IFERROR(_xludf.ifs(AND(I751&gt;45000000,OR(D751="Delhi",D751="Banglore",D751="Pune",D751="Mumbai")),"Cat A",AND(I751&gt;4500000,OR(D751="Gurugram",D751="Surat",D751="Jaipur",D751="Hyderabad")),"Cat B"),"Cat C")</f>
        <v>Cat C</v>
      </c>
      <c r="N751" s="10" t="e">
        <f t="array" aca="1" ref="N751" ca="1">_xludf.xlookup(D751,Tier!A:A,Tier!B:B)</f>
        <v>#NAME?</v>
      </c>
      <c r="O751" s="7" t="str">
        <f>CONCATENATE(D751," -",E751)</f>
        <v>Computer Games -Computer Games</v>
      </c>
      <c r="P751" s="7" t="str">
        <f>LEFT(B751,3)</f>
        <v>202</v>
      </c>
      <c r="Q751" s="7" t="str">
        <f>IF(AND(I751&gt;4500000,OR(D751="BANGALORE",D751="PUNE",D751="MUMBAI",D751="DELHI")),"CAT A",IF(AND(I751&gt;450000,OR(D751="GURUGRAM",D751="SURAT",D751="JAIPUR",D751="HYDERABAD",)),"CAT B","CAT C"))</f>
        <v>CAT C</v>
      </c>
      <c r="R751" s="7">
        <f>_xlfn.XLOOKUP('Indian Startups'!D1188,Tier!A:A,Tier!B:B)</f>
        <v>0</v>
      </c>
    </row>
    <row r="752" spans="1:18" ht="14.4" x14ac:dyDescent="0.3">
      <c r="A752" s="8" t="s">
        <v>3980</v>
      </c>
      <c r="B752" s="9">
        <v>2020</v>
      </c>
      <c r="C752" s="8" t="str">
        <f>LEFT(B752,3)</f>
        <v>202</v>
      </c>
      <c r="D752" s="8" t="s">
        <v>80</v>
      </c>
      <c r="E752" s="8" t="s">
        <v>318</v>
      </c>
      <c r="F752" s="8" t="s">
        <v>3981</v>
      </c>
      <c r="G752" s="8" t="s">
        <v>3982</v>
      </c>
      <c r="H752" s="8" t="s">
        <v>359</v>
      </c>
      <c r="I752" s="8" t="s">
        <v>368</v>
      </c>
      <c r="J752" s="8" t="s">
        <v>17</v>
      </c>
      <c r="K752" s="9">
        <v>7</v>
      </c>
      <c r="L752" s="10" t="str">
        <f>CONCATENATE(D752,"-",E752)</f>
        <v>Jaipur-E-learning</v>
      </c>
      <c r="M752" s="10" t="str">
        <f ca="1">IFERROR(_xludf.ifs(AND(I752&gt;45000000,OR(D752="Delhi",D752="Banglore",D752="Pune",D752="Mumbai")),"Cat A",AND(I752&gt;4500000,OR(D752="Gurugram",D752="Surat",D752="Jaipur",D752="Hyderabad")),"Cat B"),"Cat C")</f>
        <v>Cat C</v>
      </c>
      <c r="N752" s="10" t="e">
        <f t="array" aca="1" ref="N752" ca="1">_xludf.xlookup(D752,Tier!A:A,Tier!B:B)</f>
        <v>#NAME?</v>
      </c>
      <c r="O752" s="7" t="str">
        <f>CONCATENATE(D752," -",E752)</f>
        <v>Jaipur -E-learning</v>
      </c>
      <c r="P752" s="7" t="str">
        <f>LEFT(B752,3)</f>
        <v>202</v>
      </c>
      <c r="Q752" s="7" t="str">
        <f>IF(AND(I752&gt;4500000,OR(D752="BANGALORE",D752="PUNE",D752="MUMBAI",D752="DELHI")),"CAT A",IF(AND(I752&gt;450000,OR(D752="GURUGRAM",D752="SURAT",D752="JAIPUR",D752="HYDERABAD",)),"CAT B","CAT C"))</f>
        <v>CAT B</v>
      </c>
      <c r="R752" s="7">
        <f>_xlfn.XLOOKUP('Indian Startups'!D1120,Tier!A:A,Tier!B:B)</f>
        <v>0</v>
      </c>
    </row>
    <row r="753" spans="1:18" ht="14.4" x14ac:dyDescent="0.3">
      <c r="A753" s="8" t="s">
        <v>3983</v>
      </c>
      <c r="B753" s="9">
        <v>2021</v>
      </c>
      <c r="C753" s="8" t="str">
        <f>LEFT(B753,3)</f>
        <v>202</v>
      </c>
      <c r="D753" s="8" t="s">
        <v>44</v>
      </c>
      <c r="E753" s="8" t="s">
        <v>3984</v>
      </c>
      <c r="F753" s="8" t="s">
        <v>3985</v>
      </c>
      <c r="G753" s="8" t="s">
        <v>3986</v>
      </c>
      <c r="H753" s="8" t="s">
        <v>3987</v>
      </c>
      <c r="I753" s="8" t="s">
        <v>97</v>
      </c>
      <c r="J753" s="8" t="s">
        <v>17</v>
      </c>
      <c r="K753" s="9">
        <v>7</v>
      </c>
      <c r="L753" s="10" t="str">
        <f>CONCATENATE(D753,"-",E753)</f>
        <v>Gurugram-NFT Marketplace</v>
      </c>
      <c r="M753" s="10" t="str">
        <f ca="1">IFERROR(_xludf.ifs(AND(I753&gt;45000000,OR(D753="Delhi",D753="Banglore",D753="Pune",D753="Mumbai")),"Cat A",AND(I753&gt;4500000,OR(D753="Gurugram",D753="Surat",D753="Jaipur",D753="Hyderabad")),"Cat B"),"Cat C")</f>
        <v>Cat C</v>
      </c>
      <c r="N753" s="10" t="e">
        <f t="array" aca="1" ref="N753" ca="1">_xludf.xlookup(D753,Tier!A:A,Tier!B:B)</f>
        <v>#NAME?</v>
      </c>
      <c r="O753" s="7" t="str">
        <f>CONCATENATE(D753," -",E753)</f>
        <v>Gurugram -NFT Marketplace</v>
      </c>
      <c r="P753" s="7" t="str">
        <f>LEFT(B753,3)</f>
        <v>202</v>
      </c>
      <c r="Q753" s="7" t="str">
        <f>IF(AND(I753&gt;4500000,OR(D753="BANGALORE",D753="PUNE",D753="MUMBAI",D753="DELHI")),"CAT A",IF(AND(I753&gt;450000,OR(D753="GURUGRAM",D753="SURAT",D753="JAIPUR",D753="HYDERABAD",)),"CAT B","CAT C"))</f>
        <v>CAT B</v>
      </c>
      <c r="R753" s="7">
        <f>_xlfn.XLOOKUP('Indian Startups'!D1121,Tier!A:A,Tier!B:B)</f>
        <v>0</v>
      </c>
    </row>
    <row r="754" spans="1:18" ht="14.4" x14ac:dyDescent="0.3">
      <c r="A754" s="8" t="s">
        <v>3988</v>
      </c>
      <c r="B754" s="9">
        <v>2021</v>
      </c>
      <c r="C754" s="8" t="str">
        <f>LEFT(B754,3)</f>
        <v>202</v>
      </c>
      <c r="D754" s="8" t="s">
        <v>44</v>
      </c>
      <c r="E754" s="8" t="s">
        <v>169</v>
      </c>
      <c r="F754" s="8" t="s">
        <v>3989</v>
      </c>
      <c r="G754" s="8" t="s">
        <v>3990</v>
      </c>
      <c r="H754" s="8" t="s">
        <v>3991</v>
      </c>
      <c r="I754" s="8" t="s">
        <v>97</v>
      </c>
      <c r="J754" s="8"/>
      <c r="K754" s="9">
        <v>7</v>
      </c>
      <c r="L754" s="10" t="str">
        <f>CONCATENATE(D754,"-",E754)</f>
        <v>Gurugram-Consumer Goods</v>
      </c>
      <c r="M754" s="10" t="str">
        <f ca="1">IFERROR(_xludf.ifs(AND(I754&gt;45000000,OR(D754="Delhi",D754="Banglore",D754="Pune",D754="Mumbai")),"Cat A",AND(I754&gt;4500000,OR(D754="Gurugram",D754="Surat",D754="Jaipur",D754="Hyderabad")),"Cat B"),"Cat C")</f>
        <v>Cat C</v>
      </c>
      <c r="N754" s="10" t="e">
        <f t="array" aca="1" ref="N754" ca="1">_xludf.xlookup(D754,Tier!A:A,Tier!B:B)</f>
        <v>#NAME?</v>
      </c>
      <c r="O754" s="7" t="str">
        <f>CONCATENATE(D754," -",E754)</f>
        <v>Gurugram -Consumer Goods</v>
      </c>
      <c r="P754" s="7" t="str">
        <f>LEFT(B754,3)</f>
        <v>202</v>
      </c>
      <c r="Q754" s="7" t="str">
        <f>IF(AND(I754&gt;4500000,OR(D754="BANGALORE",D754="PUNE",D754="MUMBAI",D754="DELHI")),"CAT A",IF(AND(I754&gt;450000,OR(D754="GURUGRAM",D754="SURAT",D754="JAIPUR",D754="HYDERABAD",)),"CAT B","CAT C"))</f>
        <v>CAT B</v>
      </c>
      <c r="R754" s="7">
        <f>_xlfn.XLOOKUP('Indian Startups'!D1122,Tier!A:A,Tier!B:B)</f>
        <v>0</v>
      </c>
    </row>
    <row r="755" spans="1:18" ht="14.4" x14ac:dyDescent="0.3">
      <c r="A755" s="8" t="s">
        <v>3992</v>
      </c>
      <c r="B755" s="9">
        <v>2020</v>
      </c>
      <c r="C755" s="8" t="str">
        <f>LEFT(B755,3)</f>
        <v>202</v>
      </c>
      <c r="D755" s="8" t="s">
        <v>44</v>
      </c>
      <c r="E755" s="8" t="s">
        <v>848</v>
      </c>
      <c r="F755" s="8" t="s">
        <v>3993</v>
      </c>
      <c r="G755" s="8" t="s">
        <v>3994</v>
      </c>
      <c r="H755" s="8" t="s">
        <v>3995</v>
      </c>
      <c r="I755" s="8" t="s">
        <v>97</v>
      </c>
      <c r="J755" s="8" t="s">
        <v>17</v>
      </c>
      <c r="K755" s="9">
        <v>6</v>
      </c>
      <c r="L755" s="10" t="str">
        <f>CONCATENATE(D755,"-",E755)</f>
        <v>Gurugram-D2C Fashion</v>
      </c>
      <c r="M755" s="10" t="str">
        <f ca="1">IFERROR(_xludf.ifs(AND(I755&gt;45000000,OR(D755="Delhi",D755="Banglore",D755="Pune",D755="Mumbai")),"Cat A",AND(I755&gt;4500000,OR(D755="Gurugram",D755="Surat",D755="Jaipur",D755="Hyderabad")),"Cat B"),"Cat C")</f>
        <v>Cat C</v>
      </c>
      <c r="N755" s="10" t="e">
        <f t="array" aca="1" ref="N755" ca="1">_xludf.xlookup(D755,Tier!A:A,Tier!B:B)</f>
        <v>#NAME?</v>
      </c>
      <c r="O755" s="7" t="str">
        <f>CONCATENATE(D755," -",E755)</f>
        <v>Gurugram -D2C Fashion</v>
      </c>
      <c r="P755" s="7" t="str">
        <f>LEFT(B755,3)</f>
        <v>202</v>
      </c>
      <c r="Q755" s="7" t="str">
        <f>IF(AND(I755&gt;4500000,OR(D755="BANGALORE",D755="PUNE",D755="MUMBAI",D755="DELHI")),"CAT A",IF(AND(I755&gt;450000,OR(D755="GURUGRAM",D755="SURAT",D755="JAIPUR",D755="HYDERABAD",)),"CAT B","CAT C"))</f>
        <v>CAT B</v>
      </c>
      <c r="R755" s="7">
        <f>_xlfn.XLOOKUP('Indian Startups'!D1123,Tier!A:A,Tier!B:B)</f>
        <v>0</v>
      </c>
    </row>
    <row r="756" spans="1:18" ht="14.4" x14ac:dyDescent="0.3">
      <c r="A756" s="8" t="s">
        <v>3996</v>
      </c>
      <c r="B756" s="9">
        <v>2020</v>
      </c>
      <c r="C756" s="8" t="str">
        <f>LEFT(B756,3)</f>
        <v>202</v>
      </c>
      <c r="D756" s="8" t="s">
        <v>37</v>
      </c>
      <c r="E756" s="8" t="s">
        <v>673</v>
      </c>
      <c r="F756" s="8" t="s">
        <v>3997</v>
      </c>
      <c r="G756" s="8" t="s">
        <v>3998</v>
      </c>
      <c r="H756" s="8" t="s">
        <v>1390</v>
      </c>
      <c r="I756" s="8" t="s">
        <v>97</v>
      </c>
      <c r="J756" s="8" t="s">
        <v>409</v>
      </c>
      <c r="K756" s="9">
        <v>6</v>
      </c>
      <c r="L756" s="10" t="str">
        <f>CONCATENATE(D756,"-",E756)</f>
        <v>Chennai-SpaceTech</v>
      </c>
      <c r="M756" s="10" t="str">
        <f ca="1">IFERROR(_xludf.ifs(AND(I756&gt;45000000,OR(D756="Delhi",D756="Banglore",D756="Pune",D756="Mumbai")),"Cat A",AND(I756&gt;4500000,OR(D756="Gurugram",D756="Surat",D756="Jaipur",D756="Hyderabad")),"Cat B"),"Cat C")</f>
        <v>Cat C</v>
      </c>
      <c r="N756" s="10" t="e">
        <f t="array" aca="1" ref="N756" ca="1">_xludf.xlookup(D756,Tier!A:A,Tier!B:B)</f>
        <v>#NAME?</v>
      </c>
      <c r="O756" s="7" t="str">
        <f>CONCATENATE(D756," -",E756)</f>
        <v>Chennai -SpaceTech</v>
      </c>
      <c r="P756" s="7" t="str">
        <f>LEFT(B756,3)</f>
        <v>202</v>
      </c>
      <c r="Q756" s="7" t="str">
        <f>IF(AND(I756&gt;4500000,OR(D756="BANGALORE",D756="PUNE",D756="MUMBAI",D756="DELHI")),"CAT A",IF(AND(I756&gt;450000,OR(D756="GURUGRAM",D756="SURAT",D756="JAIPUR",D756="HYDERABAD",)),"CAT B","CAT C"))</f>
        <v>CAT C</v>
      </c>
      <c r="R756" s="7">
        <f>_xlfn.XLOOKUP('Indian Startups'!D1124,Tier!A:A,Tier!B:B)</f>
        <v>0</v>
      </c>
    </row>
    <row r="757" spans="1:18" ht="14.4" x14ac:dyDescent="0.3">
      <c r="A757" s="8" t="s">
        <v>3999</v>
      </c>
      <c r="B757" s="9">
        <v>2020</v>
      </c>
      <c r="C757" s="8" t="str">
        <f>LEFT(B757,3)</f>
        <v>202</v>
      </c>
      <c r="D757" s="8" t="s">
        <v>44</v>
      </c>
      <c r="E757" s="8" t="s">
        <v>93</v>
      </c>
      <c r="F757" s="8" t="s">
        <v>4000</v>
      </c>
      <c r="G757" s="8" t="s">
        <v>4001</v>
      </c>
      <c r="H757" s="8" t="s">
        <v>484</v>
      </c>
      <c r="I757" s="8" t="s">
        <v>97</v>
      </c>
      <c r="J757" s="8" t="s">
        <v>17</v>
      </c>
      <c r="K757" s="9">
        <v>6</v>
      </c>
      <c r="L757" s="10" t="str">
        <f>CONCATENATE(D757,"-",E757)</f>
        <v>Gurugram-Food &amp; Beverages</v>
      </c>
      <c r="M757" s="10" t="str">
        <f ca="1">IFERROR(_xludf.ifs(AND(I757&gt;45000000,OR(D757="Delhi",D757="Banglore",D757="Pune",D757="Mumbai")),"Cat A",AND(I757&gt;4500000,OR(D757="Gurugram",D757="Surat",D757="Jaipur",D757="Hyderabad")),"Cat B"),"Cat C")</f>
        <v>Cat C</v>
      </c>
      <c r="N757" s="10" t="e">
        <f t="array" aca="1" ref="N757" ca="1">_xludf.xlookup(D757,Tier!A:A,Tier!B:B)</f>
        <v>#NAME?</v>
      </c>
      <c r="O757" s="7" t="str">
        <f>CONCATENATE(D757," -",E757)</f>
        <v>Gurugram -Food &amp; Beverages</v>
      </c>
      <c r="P757" s="7" t="str">
        <f>LEFT(B757,3)</f>
        <v>202</v>
      </c>
      <c r="Q757" s="7" t="str">
        <f>IF(AND(I757&gt;4500000,OR(D757="BANGALORE",D757="PUNE",D757="MUMBAI",D757="DELHI")),"CAT A",IF(AND(I757&gt;450000,OR(D757="GURUGRAM",D757="SURAT",D757="JAIPUR",D757="HYDERABAD",)),"CAT B","CAT C"))</f>
        <v>CAT B</v>
      </c>
      <c r="R757" s="7">
        <f>_xlfn.XLOOKUP('Indian Startups'!D1125,Tier!A:A,Tier!B:B)</f>
        <v>0</v>
      </c>
    </row>
    <row r="758" spans="1:18" ht="14.4" x14ac:dyDescent="0.3">
      <c r="A758" s="8" t="s">
        <v>4002</v>
      </c>
      <c r="B758" s="9">
        <v>2020</v>
      </c>
      <c r="C758" s="8" t="str">
        <f>LEFT(B758,3)</f>
        <v>202</v>
      </c>
      <c r="D758" s="8" t="s">
        <v>44</v>
      </c>
      <c r="E758" s="8" t="s">
        <v>4003</v>
      </c>
      <c r="F758" s="8" t="s">
        <v>4004</v>
      </c>
      <c r="G758" s="8" t="s">
        <v>4005</v>
      </c>
      <c r="H758" s="8" t="s">
        <v>4006</v>
      </c>
      <c r="I758" s="8" t="s">
        <v>97</v>
      </c>
      <c r="J758" s="8" t="s">
        <v>17</v>
      </c>
      <c r="K758" s="9">
        <v>6</v>
      </c>
      <c r="L758" s="10" t="str">
        <f>CONCATENATE(D758,"-",E758)</f>
        <v>Gurugram-Consumer goods</v>
      </c>
      <c r="M758" s="10" t="str">
        <f ca="1">IFERROR(_xludf.ifs(AND(I758&gt;45000000,OR(D758="Delhi",D758="Banglore",D758="Pune",D758="Mumbai")),"Cat A",AND(I758&gt;4500000,OR(D758="Gurugram",D758="Surat",D758="Jaipur",D758="Hyderabad")),"Cat B"),"Cat C")</f>
        <v>Cat C</v>
      </c>
      <c r="N758" s="10" t="e">
        <f t="array" aca="1" ref="N758" ca="1">_xludf.xlookup(D758,Tier!A:A,Tier!B:B)</f>
        <v>#NAME?</v>
      </c>
      <c r="O758" s="7" t="str">
        <f>CONCATENATE(D758," -",E758)</f>
        <v>Gurugram -Consumer goods</v>
      </c>
      <c r="P758" s="7" t="str">
        <f>LEFT(B758,3)</f>
        <v>202</v>
      </c>
      <c r="Q758" s="7" t="str">
        <f>IF(AND(I758&gt;4500000,OR(D758="BANGALORE",D758="PUNE",D758="MUMBAI",D758="DELHI")),"CAT A",IF(AND(I758&gt;450000,OR(D758="GURUGRAM",D758="SURAT",D758="JAIPUR",D758="HYDERABAD",)),"CAT B","CAT C"))</f>
        <v>CAT B</v>
      </c>
      <c r="R758" s="7">
        <f>_xlfn.XLOOKUP('Indian Startups'!D1126,Tier!A:A,Tier!B:B)</f>
        <v>0</v>
      </c>
    </row>
    <row r="759" spans="1:18" ht="14.4" x14ac:dyDescent="0.3">
      <c r="A759" s="8" t="s">
        <v>4172</v>
      </c>
      <c r="B759" s="9">
        <v>2021</v>
      </c>
      <c r="C759" s="8" t="str">
        <f>LEFT(B759,3)</f>
        <v>202</v>
      </c>
      <c r="D759" s="8" t="s">
        <v>4173</v>
      </c>
      <c r="E759" s="8" t="s">
        <v>314</v>
      </c>
      <c r="F759" s="8" t="s">
        <v>4174</v>
      </c>
      <c r="G759" s="8" t="s">
        <v>4175</v>
      </c>
      <c r="H759" s="8" t="s">
        <v>4176</v>
      </c>
      <c r="I759" s="8" t="s">
        <v>97</v>
      </c>
      <c r="J759" s="8"/>
      <c r="K759" s="9">
        <v>10</v>
      </c>
      <c r="L759" s="10" t="str">
        <f>CONCATENATE(D759,"-",E759)</f>
        <v>Jharkhand-Farming</v>
      </c>
      <c r="M759" s="10" t="str">
        <f ca="1">IFERROR(_xludf.ifs(AND(I759&gt;45000000,OR(D759="Delhi",D759="Banglore",D759="Pune",D759="Mumbai")),"Cat A",AND(I759&gt;4500000,OR(D759="Gurugram",D759="Surat",D759="Jaipur",D759="Hyderabad")),"Cat B"),"Cat C")</f>
        <v>Cat C</v>
      </c>
      <c r="N759" s="10" t="e">
        <f t="array" aca="1" ref="N759" ca="1">_xludf.xlookup(D759,Tier!A:A,Tier!B:B)</f>
        <v>#NAME?</v>
      </c>
      <c r="O759" s="7" t="str">
        <f>CONCATENATE(D759," -",E759)</f>
        <v>Jharkhand -Farming</v>
      </c>
      <c r="P759" s="7" t="str">
        <f>LEFT(B759,3)</f>
        <v>202</v>
      </c>
      <c r="Q759" s="7" t="str">
        <f>IF(AND(I759&gt;4500000,OR(D759="BANGALORE",D759="PUNE",D759="MUMBAI",D759="DELHI")),"CAT A",IF(AND(I759&gt;450000,OR(D759="GURUGRAM",D759="SURAT",D759="JAIPUR",D759="HYDERABAD",)),"CAT B","CAT C"))</f>
        <v>CAT C</v>
      </c>
      <c r="R759" s="7">
        <f>_xlfn.XLOOKUP('Indian Startups'!D1175,Tier!A:A,Tier!B:B)</f>
        <v>0</v>
      </c>
    </row>
    <row r="760" spans="1:18" ht="14.4" x14ac:dyDescent="0.3">
      <c r="A760" s="8" t="s">
        <v>4177</v>
      </c>
      <c r="B760" s="9">
        <v>2020</v>
      </c>
      <c r="C760" s="8" t="str">
        <f>LEFT(B760,3)</f>
        <v>202</v>
      </c>
      <c r="D760" s="8" t="s">
        <v>3144</v>
      </c>
      <c r="E760" s="8" t="s">
        <v>104</v>
      </c>
      <c r="F760" s="8" t="s">
        <v>4178</v>
      </c>
      <c r="G760" s="8" t="s">
        <v>4179</v>
      </c>
      <c r="H760" s="8" t="s">
        <v>4180</v>
      </c>
      <c r="I760" s="8" t="s">
        <v>97</v>
      </c>
      <c r="J760" s="8"/>
      <c r="K760" s="9">
        <v>1</v>
      </c>
      <c r="L760" s="10" t="str">
        <f>CONCATENATE(D760,"-",E760)</f>
        <v>Chandigarh-Gaming</v>
      </c>
      <c r="M760" s="10" t="str">
        <f ca="1">IFERROR(_xludf.ifs(AND(I760&gt;45000000,OR(D760="Delhi",D760="Banglore",D760="Pune",D760="Mumbai")),"Cat A",AND(I760&gt;4500000,OR(D760="Gurugram",D760="Surat",D760="Jaipur",D760="Hyderabad")),"Cat B"),"Cat C")</f>
        <v>Cat C</v>
      </c>
      <c r="N760" s="10" t="e">
        <f t="array" aca="1" ref="N760" ca="1">_xludf.xlookup(D760,Tier!A:A,Tier!B:B)</f>
        <v>#NAME?</v>
      </c>
      <c r="O760" s="7" t="str">
        <f>CONCATENATE(D760," -",E760)</f>
        <v>Chandigarh -Gaming</v>
      </c>
      <c r="P760" s="7" t="str">
        <f>LEFT(B760,3)</f>
        <v>202</v>
      </c>
      <c r="Q760" s="7" t="str">
        <f>IF(AND(I760&gt;4500000,OR(D760="BANGALORE",D760="PUNE",D760="MUMBAI",D760="DELHI")),"CAT A",IF(AND(I760&gt;450000,OR(D760="GURUGRAM",D760="SURAT",D760="JAIPUR",D760="HYDERABAD",)),"CAT B","CAT C"))</f>
        <v>CAT C</v>
      </c>
      <c r="R760" s="7">
        <f>_xlfn.XLOOKUP('Indian Startups'!D1176,Tier!A:A,Tier!B:B)</f>
        <v>0</v>
      </c>
    </row>
    <row r="761" spans="1:18" ht="14.4" x14ac:dyDescent="0.3">
      <c r="A761" s="8" t="s">
        <v>4229</v>
      </c>
      <c r="B761" s="9">
        <v>2021</v>
      </c>
      <c r="C761" s="8" t="str">
        <f>LEFT(B761,3)</f>
        <v>202</v>
      </c>
      <c r="D761" s="8" t="s">
        <v>4230</v>
      </c>
      <c r="E761" s="8" t="s">
        <v>174</v>
      </c>
      <c r="F761" s="8" t="s">
        <v>4231</v>
      </c>
      <c r="G761" s="8" t="s">
        <v>4232</v>
      </c>
      <c r="H761" s="8" t="s">
        <v>1877</v>
      </c>
      <c r="I761" s="8" t="s">
        <v>97</v>
      </c>
      <c r="J761" s="8"/>
      <c r="K761" s="9">
        <v>11</v>
      </c>
      <c r="L761" s="10" t="str">
        <f>CONCATENATE(D761,"-",E761)</f>
        <v>Mountain View, CA-Computer Software</v>
      </c>
      <c r="M761" s="10" t="str">
        <f ca="1">IFERROR(_xludf.ifs(AND(I761&gt;45000000,OR(D761="Delhi",D761="Banglore",D761="Pune",D761="Mumbai")),"Cat A",AND(I761&gt;4500000,OR(D761="Gurugram",D761="Surat",D761="Jaipur",D761="Hyderabad")),"Cat B"),"Cat C")</f>
        <v>Cat C</v>
      </c>
      <c r="N761" s="10" t="e">
        <f t="array" aca="1" ref="N761" ca="1">_xludf.xlookup(D761,Tier!A:A,Tier!B:B)</f>
        <v>#NAME?</v>
      </c>
      <c r="O761" s="7" t="str">
        <f>CONCATENATE(D761," -",E761)</f>
        <v>Mountain View, CA -Computer Software</v>
      </c>
      <c r="P761" s="7" t="str">
        <f>LEFT(B761,3)</f>
        <v>202</v>
      </c>
      <c r="Q761" s="7" t="str">
        <f>IF(AND(I761&gt;4500000,OR(D761="BANGALORE",D761="PUNE",D761="MUMBAI",D761="DELHI")),"CAT A",IF(AND(I761&gt;450000,OR(D761="GURUGRAM",D761="SURAT",D761="JAIPUR",D761="HYDERABAD",)),"CAT B","CAT C"))</f>
        <v>CAT C</v>
      </c>
      <c r="R761" s="7">
        <f>_xlfn.XLOOKUP('Indian Startups'!D1190,Tier!A:A,Tier!B:B)</f>
        <v>0</v>
      </c>
    </row>
    <row r="762" spans="1:18" ht="14.4" x14ac:dyDescent="0.3">
      <c r="A762" s="8" t="s">
        <v>4182</v>
      </c>
      <c r="B762" s="9">
        <v>2020</v>
      </c>
      <c r="C762" s="8" t="str">
        <f>LEFT(B762,3)</f>
        <v>202</v>
      </c>
      <c r="D762" s="8" t="s">
        <v>3100</v>
      </c>
      <c r="E762" s="8" t="s">
        <v>4183</v>
      </c>
      <c r="F762" s="8" t="s">
        <v>4184</v>
      </c>
      <c r="G762" s="8" t="s">
        <v>4185</v>
      </c>
      <c r="H762" s="8" t="s">
        <v>4186</v>
      </c>
      <c r="I762" s="9" t="s">
        <v>4187</v>
      </c>
      <c r="J762" s="8" t="s">
        <v>17</v>
      </c>
      <c r="K762" s="9">
        <v>4</v>
      </c>
      <c r="L762" s="10" t="str">
        <f>CONCATENATE(D762,"-",E762)</f>
        <v>Faridabad, Haryana-AI Chatbot</v>
      </c>
      <c r="M762" s="10" t="str">
        <f ca="1">IFERROR(_xludf.ifs(AND(I762&gt;45000000,OR(D762="Delhi",D762="Banglore",D762="Pune",D762="Mumbai")),"Cat A",AND(I762&gt;4500000,OR(D762="Gurugram",D762="Surat",D762="Jaipur",D762="Hyderabad")),"Cat B"),"Cat C")</f>
        <v>Cat C</v>
      </c>
      <c r="N762" s="10" t="e">
        <f t="array" aca="1" ref="N762" ca="1">_xludf.xlookup(D762,Tier!A:A,Tier!B:B)</f>
        <v>#NAME?</v>
      </c>
      <c r="O762" s="7" t="str">
        <f>CONCATENATE(D762," -",E762)</f>
        <v>Faridabad, Haryana -AI Chatbot</v>
      </c>
      <c r="P762" s="7" t="str">
        <f>LEFT(B762,3)</f>
        <v>202</v>
      </c>
      <c r="Q762" s="7" t="str">
        <f>IF(AND(I762&gt;4500000,OR(D762="BANGALORE",D762="PUNE",D762="MUMBAI",D762="DELHI")),"CAT A",IF(AND(I762&gt;450000,OR(D762="GURUGRAM",D762="SURAT",D762="JAIPUR",D762="HYDERABAD",)),"CAT B","CAT C"))</f>
        <v>CAT C</v>
      </c>
      <c r="R762" s="7">
        <f>_xlfn.XLOOKUP('Indian Startups'!D1178,Tier!A:A,Tier!B:B)</f>
        <v>0</v>
      </c>
    </row>
    <row r="763" spans="1:18" ht="14.4" x14ac:dyDescent="0.3">
      <c r="A763" s="8" t="s">
        <v>4007</v>
      </c>
      <c r="B763" s="9">
        <v>2020</v>
      </c>
      <c r="C763" s="8" t="str">
        <f>LEFT(B763,3)</f>
        <v>202</v>
      </c>
      <c r="D763" s="8" t="s">
        <v>44</v>
      </c>
      <c r="E763" s="8" t="s">
        <v>4008</v>
      </c>
      <c r="F763" s="8" t="s">
        <v>4009</v>
      </c>
      <c r="G763" s="8" t="s">
        <v>4010</v>
      </c>
      <c r="H763" s="8" t="s">
        <v>4011</v>
      </c>
      <c r="I763" s="9" t="s">
        <v>745</v>
      </c>
      <c r="J763" s="8"/>
      <c r="K763" s="9">
        <v>4</v>
      </c>
      <c r="L763" s="10" t="str">
        <f>CONCATENATE(D763,"-",E763)</f>
        <v>Gurugram-Fantasy sports</v>
      </c>
      <c r="M763" s="10" t="str">
        <f ca="1">IFERROR(_xludf.ifs(AND(I763&gt;45000000,OR(D763="Delhi",D763="Banglore",D763="Pune",D763="Mumbai")),"Cat A",AND(I763&gt;4500000,OR(D763="Gurugram",D763="Surat",D763="Jaipur",D763="Hyderabad")),"Cat B"),"Cat C")</f>
        <v>Cat C</v>
      </c>
      <c r="N763" s="10" t="e">
        <f t="array" aca="1" ref="N763" ca="1">_xludf.xlookup(D763,Tier!A:A,Tier!B:B)</f>
        <v>#NAME?</v>
      </c>
      <c r="O763" s="7" t="str">
        <f>CONCATENATE(D763," -",E763)</f>
        <v>Gurugram -Fantasy sports</v>
      </c>
      <c r="P763" s="7" t="str">
        <f>LEFT(B763,3)</f>
        <v>202</v>
      </c>
      <c r="Q763" s="7" t="str">
        <f>IF(AND(I763&gt;4500000,OR(D763="BANGALORE",D763="PUNE",D763="MUMBAI",D763="DELHI")),"CAT A",IF(AND(I763&gt;450000,OR(D763="GURUGRAM",D763="SURAT",D763="JAIPUR",D763="HYDERABAD",)),"CAT B","CAT C"))</f>
        <v>CAT B</v>
      </c>
      <c r="R763" s="7">
        <f>_xlfn.XLOOKUP('Indian Startups'!D1127,Tier!A:A,Tier!B:B)</f>
        <v>0</v>
      </c>
    </row>
    <row r="764" spans="1:18" ht="14.4" x14ac:dyDescent="0.3">
      <c r="A764" s="8" t="s">
        <v>4188</v>
      </c>
      <c r="B764" s="9">
        <v>2020</v>
      </c>
      <c r="C764" s="8" t="str">
        <f>LEFT(B764,3)</f>
        <v>202</v>
      </c>
      <c r="D764" s="8" t="s">
        <v>3144</v>
      </c>
      <c r="E764" s="8" t="s">
        <v>110</v>
      </c>
      <c r="F764" s="8" t="s">
        <v>4189</v>
      </c>
      <c r="G764" s="8" t="s">
        <v>4190</v>
      </c>
      <c r="H764" s="8" t="s">
        <v>2126</v>
      </c>
      <c r="I764" s="9" t="s">
        <v>895</v>
      </c>
      <c r="J764" s="8"/>
      <c r="K764" s="9">
        <v>2</v>
      </c>
      <c r="L764" s="10" t="str">
        <f>CONCATENATE(D764,"-",E764)</f>
        <v>Chandigarh-HealthTech</v>
      </c>
      <c r="M764" s="10" t="str">
        <f ca="1">IFERROR(_xludf.ifs(AND(I764&gt;45000000,OR(D764="Delhi",D764="Banglore",D764="Pune",D764="Mumbai")),"Cat A",AND(I764&gt;4500000,OR(D764="Gurugram",D764="Surat",D764="Jaipur",D764="Hyderabad")),"Cat B"),"Cat C")</f>
        <v>Cat C</v>
      </c>
      <c r="N764" s="10" t="e">
        <f t="array" aca="1" ref="N764" ca="1">_xludf.xlookup(D764,Tier!A:A,Tier!B:B)</f>
        <v>#NAME?</v>
      </c>
      <c r="O764" s="7" t="str">
        <f>CONCATENATE(D764," -",E764)</f>
        <v>Chandigarh -HealthTech</v>
      </c>
      <c r="P764" s="7" t="str">
        <f>LEFT(B764,3)</f>
        <v>202</v>
      </c>
      <c r="Q764" s="7" t="str">
        <f>IF(AND(I764&gt;4500000,OR(D764="BANGALORE",D764="PUNE",D764="MUMBAI",D764="DELHI")),"CAT A",IF(AND(I764&gt;450000,OR(D764="GURUGRAM",D764="SURAT",D764="JAIPUR",D764="HYDERABAD",)),"CAT B","CAT C"))</f>
        <v>CAT C</v>
      </c>
      <c r="R764" s="7">
        <f>_xlfn.XLOOKUP('Indian Startups'!D1179,Tier!A:A,Tier!B:B)</f>
        <v>0</v>
      </c>
    </row>
    <row r="765" spans="1:18" ht="14.4" x14ac:dyDescent="0.3">
      <c r="A765" s="11" t="s">
        <v>4012</v>
      </c>
      <c r="B765" s="9">
        <v>2020</v>
      </c>
      <c r="C765" s="8" t="str">
        <f>LEFT(B765,3)</f>
        <v>202</v>
      </c>
      <c r="D765" s="8" t="s">
        <v>37</v>
      </c>
      <c r="E765" s="8" t="s">
        <v>437</v>
      </c>
      <c r="F765" s="8" t="s">
        <v>4013</v>
      </c>
      <c r="G765" s="8" t="s">
        <v>4014</v>
      </c>
      <c r="H765" s="8" t="s">
        <v>4015</v>
      </c>
      <c r="I765" s="9" t="s">
        <v>65</v>
      </c>
      <c r="J765" s="8" t="s">
        <v>17</v>
      </c>
      <c r="K765" s="9">
        <v>5</v>
      </c>
      <c r="L765" s="10" t="str">
        <f>CONCATENATE(D765,"-",E765)</f>
        <v>Chennai-AI startup</v>
      </c>
      <c r="M765" s="10" t="str">
        <f ca="1">IFERROR(_xludf.ifs(AND(I765&gt;45000000,OR(D765="Delhi",D765="Banglore",D765="Pune",D765="Mumbai")),"Cat A",AND(I765&gt;4500000,OR(D765="Gurugram",D765="Surat",D765="Jaipur",D765="Hyderabad")),"Cat B"),"Cat C")</f>
        <v>Cat C</v>
      </c>
      <c r="N765" s="10" t="e">
        <f t="array" aca="1" ref="N765" ca="1">_xludf.xlookup(D765,Tier!A:A,Tier!B:B)</f>
        <v>#NAME?</v>
      </c>
      <c r="O765" s="7" t="str">
        <f>CONCATENATE(D765," -",E765)</f>
        <v>Chennai -AI startup</v>
      </c>
      <c r="P765" s="7" t="str">
        <f>LEFT(B765,3)</f>
        <v>202</v>
      </c>
      <c r="Q765" s="7" t="str">
        <f>IF(AND(I765&gt;4500000,OR(D765="BANGALORE",D765="PUNE",D765="MUMBAI",D765="DELHI")),"CAT A",IF(AND(I765&gt;450000,OR(D765="GURUGRAM",D765="SURAT",D765="JAIPUR",D765="HYDERABAD",)),"CAT B","CAT C"))</f>
        <v>CAT C</v>
      </c>
      <c r="R765" s="7">
        <f>_xlfn.XLOOKUP('Indian Startups'!D1128,Tier!A:A,Tier!B:B)</f>
        <v>0</v>
      </c>
    </row>
    <row r="766" spans="1:18" ht="14.4" x14ac:dyDescent="0.3">
      <c r="A766" s="8" t="s">
        <v>4016</v>
      </c>
      <c r="B766" s="9">
        <v>2020</v>
      </c>
      <c r="C766" s="8" t="str">
        <f>LEFT(B766,3)</f>
        <v>202</v>
      </c>
      <c r="D766" s="8" t="s">
        <v>4017</v>
      </c>
      <c r="E766" s="8" t="s">
        <v>110</v>
      </c>
      <c r="F766" s="8" t="s">
        <v>4018</v>
      </c>
      <c r="G766" s="8" t="s">
        <v>4019</v>
      </c>
      <c r="H766" s="8" t="s">
        <v>4020</v>
      </c>
      <c r="I766" s="9" t="s">
        <v>985</v>
      </c>
      <c r="J766" s="8" t="s">
        <v>409</v>
      </c>
      <c r="K766" s="9">
        <v>2</v>
      </c>
      <c r="L766" s="10" t="str">
        <f>CONCATENATE(D766,"-",E766)</f>
        <v>Nagpur-HealthTech</v>
      </c>
      <c r="M766" s="10" t="str">
        <f ca="1">IFERROR(_xludf.ifs(AND(I766&gt;45000000,OR(D766="Delhi",D766="Banglore",D766="Pune",D766="Mumbai")),"Cat A",AND(I766&gt;4500000,OR(D766="Gurugram",D766="Surat",D766="Jaipur",D766="Hyderabad")),"Cat B"),"Cat C")</f>
        <v>Cat C</v>
      </c>
      <c r="N766" s="10" t="e">
        <f t="array" aca="1" ref="N766" ca="1">_xludf.xlookup(D766,Tier!A:A,Tier!B:B)</f>
        <v>#NAME?</v>
      </c>
      <c r="O766" s="7" t="str">
        <f>CONCATENATE(D766," -",E766)</f>
        <v>Nagpur -HealthTech</v>
      </c>
      <c r="P766" s="7" t="str">
        <f>LEFT(B766,3)</f>
        <v>202</v>
      </c>
      <c r="Q766" s="7" t="str">
        <f>IF(AND(I766&gt;4500000,OR(D766="BANGALORE",D766="PUNE",D766="MUMBAI",D766="DELHI")),"CAT A",IF(AND(I766&gt;450000,OR(D766="GURUGRAM",D766="SURAT",D766="JAIPUR",D766="HYDERABAD",)),"CAT B","CAT C"))</f>
        <v>CAT C</v>
      </c>
      <c r="R766" s="7">
        <f>_xlfn.XLOOKUP('Indian Startups'!D1129,Tier!A:A,Tier!B:B)</f>
        <v>0</v>
      </c>
    </row>
    <row r="767" spans="1:18" ht="14.4" x14ac:dyDescent="0.3">
      <c r="A767" s="8" t="s">
        <v>4233</v>
      </c>
      <c r="B767" s="9">
        <v>2020</v>
      </c>
      <c r="C767" s="8" t="str">
        <f>LEFT(B767,3)</f>
        <v>202</v>
      </c>
      <c r="D767" s="8" t="s">
        <v>87</v>
      </c>
      <c r="E767" s="8" t="s">
        <v>38</v>
      </c>
      <c r="F767" s="8" t="s">
        <v>4234</v>
      </c>
      <c r="G767" s="8" t="s">
        <v>4235</v>
      </c>
      <c r="H767" s="8" t="s">
        <v>4236</v>
      </c>
      <c r="I767" s="9" t="s">
        <v>990</v>
      </c>
      <c r="J767" s="8" t="s">
        <v>409</v>
      </c>
      <c r="K767" s="9">
        <v>2</v>
      </c>
      <c r="L767" s="10" t="str">
        <f>CONCATENATE(D767,"-",E767)</f>
        <v>Gujarat-FinTech</v>
      </c>
      <c r="M767" s="10" t="str">
        <f ca="1">IFERROR(_xludf.ifs(AND(I767&gt;45000000,OR(D767="Delhi",D767="Banglore",D767="Pune",D767="Mumbai")),"Cat A",AND(I767&gt;4500000,OR(D767="Gurugram",D767="Surat",D767="Jaipur",D767="Hyderabad")),"Cat B"),"Cat C")</f>
        <v>Cat C</v>
      </c>
      <c r="N767" s="10" t="e">
        <f t="array" aca="1" ref="N767" ca="1">_xludf.xlookup(D767,Tier!A:A,Tier!B:B)</f>
        <v>#NAME?</v>
      </c>
      <c r="O767" s="7" t="str">
        <f>CONCATENATE(D767," -",E767)</f>
        <v>Gujarat -FinTech</v>
      </c>
      <c r="P767" s="7" t="str">
        <f>LEFT(B767,3)</f>
        <v>202</v>
      </c>
      <c r="Q767" s="7" t="str">
        <f>IF(AND(I767&gt;4500000,OR(D767="BANGALORE",D767="PUNE",D767="MUMBAI",D767="DELHI")),"CAT A",IF(AND(I767&gt;450000,OR(D767="GURUGRAM",D767="SURAT",D767="JAIPUR",D767="HYDERABAD",)),"CAT B","CAT C"))</f>
        <v>CAT C</v>
      </c>
      <c r="R767" s="7">
        <f>_xlfn.XLOOKUP('Indian Startups'!D1191,Tier!A:A,Tier!B:B)</f>
        <v>0</v>
      </c>
    </row>
    <row r="768" spans="1:18" ht="14.4" x14ac:dyDescent="0.3">
      <c r="A768" s="8" t="s">
        <v>4021</v>
      </c>
      <c r="B768" s="9">
        <v>2021</v>
      </c>
      <c r="C768" s="8" t="str">
        <f>LEFT(B768,3)</f>
        <v>202</v>
      </c>
      <c r="D768" s="8" t="s">
        <v>44</v>
      </c>
      <c r="E768" s="8" t="s">
        <v>38</v>
      </c>
      <c r="F768" s="8" t="s">
        <v>4022</v>
      </c>
      <c r="G768" s="8" t="s">
        <v>4023</v>
      </c>
      <c r="H768" s="8" t="s">
        <v>4024</v>
      </c>
      <c r="I768" s="9" t="s">
        <v>35</v>
      </c>
      <c r="J768" s="8" t="s">
        <v>17</v>
      </c>
      <c r="K768" s="9">
        <v>4</v>
      </c>
      <c r="L768" s="10" t="str">
        <f>CONCATENATE(D768,"-",E768)</f>
        <v>Gurugram-FinTech</v>
      </c>
      <c r="M768" s="10" t="str">
        <f ca="1">IFERROR(_xludf.ifs(AND(I768&gt;45000000,OR(D768="Delhi",D768="Banglore",D768="Pune",D768="Mumbai")),"Cat A",AND(I768&gt;4500000,OR(D768="Gurugram",D768="Surat",D768="Jaipur",D768="Hyderabad")),"Cat B"),"Cat C")</f>
        <v>Cat C</v>
      </c>
      <c r="N768" s="10" t="e">
        <f t="array" aca="1" ref="N768" ca="1">_xludf.xlookup(D768,Tier!A:A,Tier!B:B)</f>
        <v>#NAME?</v>
      </c>
      <c r="O768" s="7" t="str">
        <f>CONCATENATE(D768," -",E768)</f>
        <v>Gurugram -FinTech</v>
      </c>
      <c r="P768" s="7" t="str">
        <f>LEFT(B768,3)</f>
        <v>202</v>
      </c>
      <c r="Q768" s="7" t="str">
        <f>IF(AND(I768&gt;4500000,OR(D768="BANGALORE",D768="PUNE",D768="MUMBAI",D768="DELHI")),"CAT A",IF(AND(I768&gt;450000,OR(D768="GURUGRAM",D768="SURAT",D768="JAIPUR",D768="HYDERABAD",)),"CAT B","CAT C"))</f>
        <v>CAT B</v>
      </c>
      <c r="R768" s="7">
        <f>_xlfn.XLOOKUP('Indian Startups'!D1130,Tier!A:A,Tier!B:B)</f>
        <v>0</v>
      </c>
    </row>
    <row r="769" spans="1:18" ht="14.4" x14ac:dyDescent="0.3">
      <c r="A769" s="8" t="s">
        <v>4025</v>
      </c>
      <c r="B769" s="9">
        <v>2020</v>
      </c>
      <c r="C769" s="8" t="str">
        <f>LEFT(B769,3)</f>
        <v>202</v>
      </c>
      <c r="D769" s="8" t="s">
        <v>44</v>
      </c>
      <c r="E769" s="8" t="s">
        <v>4026</v>
      </c>
      <c r="F769" s="8" t="s">
        <v>4027</v>
      </c>
      <c r="G769" s="8" t="s">
        <v>4028</v>
      </c>
      <c r="H769" s="8" t="s">
        <v>4029</v>
      </c>
      <c r="I769" s="9" t="s">
        <v>35</v>
      </c>
      <c r="J769" s="8" t="s">
        <v>17</v>
      </c>
      <c r="K769" s="9">
        <v>2</v>
      </c>
      <c r="L769" s="10" t="str">
        <f>CONCATENATE(D769,"-",E769)</f>
        <v>Gurugram-Trading platform</v>
      </c>
      <c r="M769" s="10" t="str">
        <f ca="1">IFERROR(_xludf.ifs(AND(I769&gt;45000000,OR(D769="Delhi",D769="Banglore",D769="Pune",D769="Mumbai")),"Cat A",AND(I769&gt;4500000,OR(D769="Gurugram",D769="Surat",D769="Jaipur",D769="Hyderabad")),"Cat B"),"Cat C")</f>
        <v>Cat C</v>
      </c>
      <c r="N769" s="10" t="e">
        <f t="array" aca="1" ref="N769" ca="1">_xludf.xlookup(D769,Tier!A:A,Tier!B:B)</f>
        <v>#NAME?</v>
      </c>
      <c r="O769" s="7" t="str">
        <f>CONCATENATE(D769," -",E769)</f>
        <v>Gurugram -Trading platform</v>
      </c>
      <c r="P769" s="7" t="str">
        <f>LEFT(B769,3)</f>
        <v>202</v>
      </c>
      <c r="Q769" s="7" t="str">
        <f>IF(AND(I769&gt;4500000,OR(D769="BANGALORE",D769="PUNE",D769="MUMBAI",D769="DELHI")),"CAT A",IF(AND(I769&gt;450000,OR(D769="GURUGRAM",D769="SURAT",D769="JAIPUR",D769="HYDERABAD",)),"CAT B","CAT C"))</f>
        <v>CAT B</v>
      </c>
      <c r="R769" s="7">
        <f>_xlfn.XLOOKUP('Indian Startups'!D1131,Tier!A:A,Tier!B:B)</f>
        <v>0</v>
      </c>
    </row>
    <row r="770" spans="1:18" ht="14.4" x14ac:dyDescent="0.3">
      <c r="A770" s="8" t="s">
        <v>4030</v>
      </c>
      <c r="B770" s="9">
        <v>2020</v>
      </c>
      <c r="C770" s="8" t="str">
        <f>LEFT(B770,3)</f>
        <v>202</v>
      </c>
      <c r="D770" s="8" t="s">
        <v>2834</v>
      </c>
      <c r="E770" s="8" t="s">
        <v>4031</v>
      </c>
      <c r="F770" s="8" t="s">
        <v>4032</v>
      </c>
      <c r="G770" s="8" t="s">
        <v>4033</v>
      </c>
      <c r="H770" s="8" t="s">
        <v>4034</v>
      </c>
      <c r="I770" s="9" t="s">
        <v>1106</v>
      </c>
      <c r="J770" s="8" t="s">
        <v>17</v>
      </c>
      <c r="K770" s="9">
        <v>2</v>
      </c>
      <c r="L770" s="10" t="str">
        <f>CONCATENATE(D770,"-",E770)</f>
        <v>Indore-Software company</v>
      </c>
      <c r="M770" s="10" t="str">
        <f ca="1">IFERROR(_xludf.ifs(AND(I770&gt;45000000,OR(D770="Delhi",D770="Banglore",D770="Pune",D770="Mumbai")),"Cat A",AND(I770&gt;4500000,OR(D770="Gurugram",D770="Surat",D770="Jaipur",D770="Hyderabad")),"Cat B"),"Cat C")</f>
        <v>Cat C</v>
      </c>
      <c r="N770" s="10" t="e">
        <f t="array" aca="1" ref="N770" ca="1">_xludf.xlookup(D770,Tier!A:A,Tier!B:B)</f>
        <v>#NAME?</v>
      </c>
      <c r="O770" s="7" t="str">
        <f>CONCATENATE(D770," -",E770)</f>
        <v>Indore -Software company</v>
      </c>
      <c r="P770" s="7" t="str">
        <f>LEFT(B770,3)</f>
        <v>202</v>
      </c>
      <c r="Q770" s="7" t="str">
        <f>IF(AND(I770&gt;4500000,OR(D770="BANGALORE",D770="PUNE",D770="MUMBAI",D770="DELHI")),"CAT A",IF(AND(I770&gt;450000,OR(D770="GURUGRAM",D770="SURAT",D770="JAIPUR",D770="HYDERABAD",)),"CAT B","CAT C"))</f>
        <v>CAT C</v>
      </c>
      <c r="R770" s="7">
        <f>_xlfn.XLOOKUP('Indian Startups'!D1132,Tier!A:A,Tier!B:B)</f>
        <v>0</v>
      </c>
    </row>
    <row r="771" spans="1:18" ht="14.4" x14ac:dyDescent="0.3">
      <c r="A771" s="8" t="s">
        <v>4035</v>
      </c>
      <c r="B771" s="9">
        <v>2020</v>
      </c>
      <c r="C771" s="8" t="str">
        <f>LEFT(B771,3)</f>
        <v>202</v>
      </c>
      <c r="D771" s="8" t="s">
        <v>44</v>
      </c>
      <c r="E771" s="8" t="s">
        <v>221</v>
      </c>
      <c r="F771" s="8" t="s">
        <v>4036</v>
      </c>
      <c r="G771" s="8" t="s">
        <v>4037</v>
      </c>
      <c r="H771" s="8" t="s">
        <v>1114</v>
      </c>
      <c r="I771" s="9" t="s">
        <v>1106</v>
      </c>
      <c r="J771" s="8"/>
      <c r="K771" s="9">
        <v>2</v>
      </c>
      <c r="L771" s="10" t="str">
        <f>CONCATENATE(D771,"-",E771)</f>
        <v>Gurugram-E-commerce</v>
      </c>
      <c r="M771" s="10" t="str">
        <f ca="1">IFERROR(_xludf.ifs(AND(I771&gt;45000000,OR(D771="Delhi",D771="Banglore",D771="Pune",D771="Mumbai")),"Cat A",AND(I771&gt;4500000,OR(D771="Gurugram",D771="Surat",D771="Jaipur",D771="Hyderabad")),"Cat B"),"Cat C")</f>
        <v>Cat C</v>
      </c>
      <c r="N771" s="10" t="e">
        <f t="array" aca="1" ref="N771" ca="1">_xludf.xlookup(D771,Tier!A:A,Tier!B:B)</f>
        <v>#NAME?</v>
      </c>
      <c r="O771" s="7" t="str">
        <f>CONCATENATE(D771," -",E771)</f>
        <v>Gurugram -E-commerce</v>
      </c>
      <c r="P771" s="7" t="str">
        <f>LEFT(B771,3)</f>
        <v>202</v>
      </c>
      <c r="Q771" s="7" t="str">
        <f>IF(AND(I771&gt;4500000,OR(D771="BANGALORE",D771="PUNE",D771="MUMBAI",D771="DELHI")),"CAT A",IF(AND(I771&gt;450000,OR(D771="GURUGRAM",D771="SURAT",D771="JAIPUR",D771="HYDERABAD",)),"CAT B","CAT C"))</f>
        <v>CAT B</v>
      </c>
      <c r="R771" s="7">
        <f>_xlfn.XLOOKUP('Indian Startups'!D1133,Tier!A:A,Tier!B:B)</f>
        <v>0</v>
      </c>
    </row>
    <row r="772" spans="1:18" ht="14.4" x14ac:dyDescent="0.3">
      <c r="A772" s="8" t="s">
        <v>4191</v>
      </c>
      <c r="B772" s="9">
        <v>2021</v>
      </c>
      <c r="C772" s="8" t="str">
        <f>LEFT(B772,3)</f>
        <v>202</v>
      </c>
      <c r="D772" s="8" t="s">
        <v>3096</v>
      </c>
      <c r="E772" s="8" t="s">
        <v>137</v>
      </c>
      <c r="F772" s="8" t="s">
        <v>4192</v>
      </c>
      <c r="G772" s="8" t="s">
        <v>4193</v>
      </c>
      <c r="H772" s="8" t="s">
        <v>4194</v>
      </c>
      <c r="I772" s="9" t="s">
        <v>1106</v>
      </c>
      <c r="J772" s="8"/>
      <c r="K772" s="9">
        <v>5</v>
      </c>
      <c r="L772" s="10" t="str">
        <f>CONCATENATE(D772,"-",E772)</f>
        <v>Ahmadabad-Consulting</v>
      </c>
      <c r="M772" s="10" t="str">
        <f ca="1">IFERROR(_xludf.ifs(AND(I772&gt;45000000,OR(D772="Delhi",D772="Banglore",D772="Pune",D772="Mumbai")),"Cat A",AND(I772&gt;4500000,OR(D772="Gurugram",D772="Surat",D772="Jaipur",D772="Hyderabad")),"Cat B"),"Cat C")</f>
        <v>Cat C</v>
      </c>
      <c r="N772" s="10" t="e">
        <f t="array" aca="1" ref="N772" ca="1">_xludf.xlookup(D772,Tier!A:A,Tier!B:B)</f>
        <v>#NAME?</v>
      </c>
      <c r="O772" s="7" t="str">
        <f>CONCATENATE(D772," -",E772)</f>
        <v>Ahmadabad -Consulting</v>
      </c>
      <c r="P772" s="7" t="str">
        <f>LEFT(B772,3)</f>
        <v>202</v>
      </c>
      <c r="Q772" s="7" t="str">
        <f>IF(AND(I772&gt;4500000,OR(D772="BANGALORE",D772="PUNE",D772="MUMBAI",D772="DELHI")),"CAT A",IF(AND(I772&gt;450000,OR(D772="GURUGRAM",D772="SURAT",D772="JAIPUR",D772="HYDERABAD",)),"CAT B","CAT C"))</f>
        <v>CAT C</v>
      </c>
      <c r="R772" s="7">
        <f>_xlfn.XLOOKUP('Indian Startups'!D1180,Tier!A:A,Tier!B:B)</f>
        <v>0</v>
      </c>
    </row>
    <row r="773" spans="1:18" ht="14.4" x14ac:dyDescent="0.3">
      <c r="A773" s="11" t="s">
        <v>4195</v>
      </c>
      <c r="B773" s="9">
        <v>2020</v>
      </c>
      <c r="C773" s="8" t="str">
        <f>LEFT(B773,3)</f>
        <v>202</v>
      </c>
      <c r="D773" s="8" t="s">
        <v>3144</v>
      </c>
      <c r="E773" s="8" t="s">
        <v>437</v>
      </c>
      <c r="F773" s="8" t="s">
        <v>4196</v>
      </c>
      <c r="G773" s="8" t="s">
        <v>4197</v>
      </c>
      <c r="H773" s="8" t="s">
        <v>4198</v>
      </c>
      <c r="I773" s="9" t="s">
        <v>1106</v>
      </c>
      <c r="J773" s="8"/>
      <c r="K773" s="9">
        <v>5</v>
      </c>
      <c r="L773" s="10" t="str">
        <f>CONCATENATE(D773,"-",E773)</f>
        <v>Chandigarh-AI startup</v>
      </c>
      <c r="M773" s="10" t="str">
        <f ca="1">IFERROR(_xludf.ifs(AND(I773&gt;45000000,OR(D773="Delhi",D773="Banglore",D773="Pune",D773="Mumbai")),"Cat A",AND(I773&gt;4500000,OR(D773="Gurugram",D773="Surat",D773="Jaipur",D773="Hyderabad")),"Cat B"),"Cat C")</f>
        <v>Cat C</v>
      </c>
      <c r="N773" s="10" t="e">
        <f t="array" aca="1" ref="N773" ca="1">_xludf.xlookup(D773,Tier!A:A,Tier!B:B)</f>
        <v>#NAME?</v>
      </c>
      <c r="O773" s="7" t="str">
        <f>CONCATENATE(D773," -",E773)</f>
        <v>Chandigarh -AI startup</v>
      </c>
      <c r="P773" s="7" t="str">
        <f>LEFT(B773,3)</f>
        <v>202</v>
      </c>
      <c r="Q773" s="7" t="str">
        <f>IF(AND(I773&gt;4500000,OR(D773="BANGALORE",D773="PUNE",D773="MUMBAI",D773="DELHI")),"CAT A",IF(AND(I773&gt;450000,OR(D773="GURUGRAM",D773="SURAT",D773="JAIPUR",D773="HYDERABAD",)),"CAT B","CAT C"))</f>
        <v>CAT C</v>
      </c>
      <c r="R773" s="7">
        <f>_xlfn.XLOOKUP('Indian Startups'!D1181,Tier!A:A,Tier!B:B)</f>
        <v>0</v>
      </c>
    </row>
    <row r="774" spans="1:18" ht="14.4" x14ac:dyDescent="0.3">
      <c r="A774" s="8" t="s">
        <v>4038</v>
      </c>
      <c r="B774" s="9">
        <v>2021</v>
      </c>
      <c r="C774" s="8" t="str">
        <f>LEFT(B774,3)</f>
        <v>202</v>
      </c>
      <c r="D774" s="8" t="s">
        <v>44</v>
      </c>
      <c r="E774" s="8" t="s">
        <v>13</v>
      </c>
      <c r="F774" s="8" t="s">
        <v>4039</v>
      </c>
      <c r="G774" s="8" t="s">
        <v>4040</v>
      </c>
      <c r="H774" s="8"/>
      <c r="I774" s="9" t="s">
        <v>259</v>
      </c>
      <c r="J774" s="8" t="s">
        <v>17</v>
      </c>
      <c r="K774" s="9">
        <v>4</v>
      </c>
      <c r="L774" s="10" t="str">
        <f>CONCATENATE(D774,"-",E774)</f>
        <v>Gurugram-Logistics</v>
      </c>
      <c r="M774" s="10" t="str">
        <f ca="1">IFERROR(_xludf.ifs(AND(I774&gt;45000000,OR(D774="Delhi",D774="Banglore",D774="Pune",D774="Mumbai")),"Cat A",AND(I774&gt;4500000,OR(D774="Gurugram",D774="Surat",D774="Jaipur",D774="Hyderabad")),"Cat B"),"Cat C")</f>
        <v>Cat C</v>
      </c>
      <c r="N774" s="10" t="e">
        <f t="array" aca="1" ref="N774" ca="1">_xludf.xlookup(D774,Tier!A:A,Tier!B:B)</f>
        <v>#NAME?</v>
      </c>
      <c r="O774" s="7" t="str">
        <f>CONCATENATE(D774," -",E774)</f>
        <v>Gurugram -Logistics</v>
      </c>
      <c r="P774" s="7" t="str">
        <f>LEFT(B774,3)</f>
        <v>202</v>
      </c>
      <c r="Q774" s="7" t="str">
        <f>IF(AND(I774&gt;4500000,OR(D774="BANGALORE",D774="PUNE",D774="MUMBAI",D774="DELHI")),"CAT A",IF(AND(I774&gt;450000,OR(D774="GURUGRAM",D774="SURAT",D774="JAIPUR",D774="HYDERABAD",)),"CAT B","CAT C"))</f>
        <v>CAT B</v>
      </c>
      <c r="R774" s="7">
        <f>_xlfn.XLOOKUP('Indian Startups'!D1134,Tier!A:A,Tier!B:B)</f>
        <v>0</v>
      </c>
    </row>
    <row r="775" spans="1:18" ht="14.4" x14ac:dyDescent="0.3">
      <c r="A775" s="8" t="s">
        <v>4041</v>
      </c>
      <c r="B775" s="9">
        <v>2020</v>
      </c>
      <c r="C775" s="8" t="str">
        <f>LEFT(B775,3)</f>
        <v>202</v>
      </c>
      <c r="D775" s="8" t="s">
        <v>44</v>
      </c>
      <c r="E775" s="8" t="s">
        <v>4042</v>
      </c>
      <c r="F775" s="8" t="s">
        <v>4043</v>
      </c>
      <c r="G775" s="8" t="s">
        <v>4044</v>
      </c>
      <c r="H775" s="8" t="s">
        <v>4045</v>
      </c>
      <c r="I775" s="9" t="s">
        <v>259</v>
      </c>
      <c r="J775" s="8" t="s">
        <v>17</v>
      </c>
      <c r="K775" s="9">
        <v>4</v>
      </c>
      <c r="L775" s="10" t="str">
        <f>CONCATENATE(D775,"-",E775)</f>
        <v>Gurugram-Skill development</v>
      </c>
      <c r="M775" s="10" t="str">
        <f ca="1">IFERROR(_xludf.ifs(AND(I775&gt;45000000,OR(D775="Delhi",D775="Banglore",D775="Pune",D775="Mumbai")),"Cat A",AND(I775&gt;4500000,OR(D775="Gurugram",D775="Surat",D775="Jaipur",D775="Hyderabad")),"Cat B"),"Cat C")</f>
        <v>Cat C</v>
      </c>
      <c r="N775" s="10" t="e">
        <f t="array" aca="1" ref="N775" ca="1">_xludf.xlookup(D775,Tier!A:A,Tier!B:B)</f>
        <v>#NAME?</v>
      </c>
      <c r="O775" s="7" t="str">
        <f>CONCATENATE(D775," -",E775)</f>
        <v>Gurugram -Skill development</v>
      </c>
      <c r="P775" s="7" t="str">
        <f>LEFT(B775,3)</f>
        <v>202</v>
      </c>
      <c r="Q775" s="7" t="str">
        <f>IF(AND(I775&gt;4500000,OR(D775="BANGALORE",D775="PUNE",D775="MUMBAI",D775="DELHI")),"CAT A",IF(AND(I775&gt;450000,OR(D775="GURUGRAM",D775="SURAT",D775="JAIPUR",D775="HYDERABAD",)),"CAT B","CAT C"))</f>
        <v>CAT B</v>
      </c>
      <c r="R775" s="7">
        <f>_xlfn.XLOOKUP('Indian Startups'!D1135,Tier!A:A,Tier!B:B)</f>
        <v>0</v>
      </c>
    </row>
    <row r="776" spans="1:18" ht="14.4" x14ac:dyDescent="0.3">
      <c r="A776" s="8" t="s">
        <v>4046</v>
      </c>
      <c r="B776" s="9">
        <v>2020</v>
      </c>
      <c r="C776" s="8" t="str">
        <f>LEFT(B776,3)</f>
        <v>202</v>
      </c>
      <c r="D776" s="8" t="s">
        <v>44</v>
      </c>
      <c r="E776" s="8" t="s">
        <v>115</v>
      </c>
      <c r="F776" s="8" t="s">
        <v>4047</v>
      </c>
      <c r="G776" s="8" t="s">
        <v>4048</v>
      </c>
      <c r="H776" s="8" t="s">
        <v>4049</v>
      </c>
      <c r="I776" s="9" t="s">
        <v>259</v>
      </c>
      <c r="J776" s="8" t="s">
        <v>17</v>
      </c>
      <c r="K776" s="9">
        <v>3</v>
      </c>
      <c r="L776" s="10" t="str">
        <f>CONCATENATE(D776,"-",E776)</f>
        <v>Gurugram-EdTech</v>
      </c>
      <c r="M776" s="10" t="str">
        <f ca="1">IFERROR(_xludf.ifs(AND(I776&gt;45000000,OR(D776="Delhi",D776="Banglore",D776="Pune",D776="Mumbai")),"Cat A",AND(I776&gt;4500000,OR(D776="Gurugram",D776="Surat",D776="Jaipur",D776="Hyderabad")),"Cat B"),"Cat C")</f>
        <v>Cat C</v>
      </c>
      <c r="N776" s="10" t="e">
        <f t="array" aca="1" ref="N776" ca="1">_xludf.xlookup(D776,Tier!A:A,Tier!B:B)</f>
        <v>#NAME?</v>
      </c>
      <c r="O776" s="7" t="str">
        <f>CONCATENATE(D776," -",E776)</f>
        <v>Gurugram -EdTech</v>
      </c>
      <c r="P776" s="7" t="str">
        <f>LEFT(B776,3)</f>
        <v>202</v>
      </c>
      <c r="Q776" s="7" t="str">
        <f>IF(AND(I776&gt;4500000,OR(D776="BANGALORE",D776="PUNE",D776="MUMBAI",D776="DELHI")),"CAT A",IF(AND(I776&gt;450000,OR(D776="GURUGRAM",D776="SURAT",D776="JAIPUR",D776="HYDERABAD",)),"CAT B","CAT C"))</f>
        <v>CAT B</v>
      </c>
      <c r="R776" s="7">
        <f>_xlfn.XLOOKUP('Indian Startups'!D1136,Tier!A:A,Tier!B:B)</f>
        <v>0</v>
      </c>
    </row>
    <row r="777" spans="1:18" ht="14.4" x14ac:dyDescent="0.3">
      <c r="A777" s="8" t="s">
        <v>4050</v>
      </c>
      <c r="B777" s="9">
        <v>2020</v>
      </c>
      <c r="C777" s="8" t="str">
        <f>LEFT(B777,3)</f>
        <v>202</v>
      </c>
      <c r="D777" s="8" t="s">
        <v>44</v>
      </c>
      <c r="E777" s="8" t="s">
        <v>4051</v>
      </c>
      <c r="F777" s="8" t="s">
        <v>4052</v>
      </c>
      <c r="G777" s="8" t="s">
        <v>4053</v>
      </c>
      <c r="H777" s="8" t="s">
        <v>4054</v>
      </c>
      <c r="I777" s="9" t="s">
        <v>259</v>
      </c>
      <c r="J777" s="8" t="s">
        <v>17</v>
      </c>
      <c r="K777" s="9">
        <v>2</v>
      </c>
      <c r="L777" s="10" t="str">
        <f>CONCATENATE(D777,"-",E777)</f>
        <v>Gurugram-Celebrity Engagement</v>
      </c>
      <c r="M777" s="10" t="str">
        <f ca="1">IFERROR(_xludf.ifs(AND(I777&gt;45000000,OR(D777="Delhi",D777="Banglore",D777="Pune",D777="Mumbai")),"Cat A",AND(I777&gt;4500000,OR(D777="Gurugram",D777="Surat",D777="Jaipur",D777="Hyderabad")),"Cat B"),"Cat C")</f>
        <v>Cat C</v>
      </c>
      <c r="N777" s="10" t="e">
        <f t="array" aca="1" ref="N777" ca="1">_xludf.xlookup(D777,Tier!A:A,Tier!B:B)</f>
        <v>#NAME?</v>
      </c>
      <c r="O777" s="7" t="str">
        <f>CONCATENATE(D777," -",E777)</f>
        <v>Gurugram -Celebrity Engagement</v>
      </c>
      <c r="P777" s="7" t="str">
        <f>LEFT(B777,3)</f>
        <v>202</v>
      </c>
      <c r="Q777" s="7" t="str">
        <f>IF(AND(I777&gt;4500000,OR(D777="BANGALORE",D777="PUNE",D777="MUMBAI",D777="DELHI")),"CAT A",IF(AND(I777&gt;450000,OR(D777="GURUGRAM",D777="SURAT",D777="JAIPUR",D777="HYDERABAD",)),"CAT B","CAT C"))</f>
        <v>CAT B</v>
      </c>
      <c r="R777" s="7">
        <f>_xlfn.XLOOKUP('Indian Startups'!D1137,Tier!A:A,Tier!B:B)</f>
        <v>0</v>
      </c>
    </row>
    <row r="778" spans="1:18" ht="14.4" x14ac:dyDescent="0.3">
      <c r="A778" s="8" t="s">
        <v>4055</v>
      </c>
      <c r="B778" s="9">
        <v>2020</v>
      </c>
      <c r="C778" s="8" t="str">
        <f>LEFT(B778,3)</f>
        <v>202</v>
      </c>
      <c r="D778" s="8" t="s">
        <v>2891</v>
      </c>
      <c r="E778" s="8" t="s">
        <v>887</v>
      </c>
      <c r="F778" s="8" t="s">
        <v>4056</v>
      </c>
      <c r="G778" s="8" t="s">
        <v>4057</v>
      </c>
      <c r="H778" s="8" t="s">
        <v>4058</v>
      </c>
      <c r="I778" s="9" t="s">
        <v>1310</v>
      </c>
      <c r="J778" s="8"/>
      <c r="K778" s="9">
        <v>2</v>
      </c>
      <c r="L778" s="10" t="str">
        <f>CONCATENATE(D778,"-",E778)</f>
        <v>Ghaziabad-Transportation</v>
      </c>
      <c r="M778" s="10" t="str">
        <f ca="1">IFERROR(_xludf.ifs(AND(I778&gt;45000000,OR(D778="Delhi",D778="Banglore",D778="Pune",D778="Mumbai")),"Cat A",AND(I778&gt;4500000,OR(D778="Gurugram",D778="Surat",D778="Jaipur",D778="Hyderabad")),"Cat B"),"Cat C")</f>
        <v>Cat C</v>
      </c>
      <c r="N778" s="10" t="e">
        <f t="array" aca="1" ref="N778" ca="1">_xludf.xlookup(D778,Tier!A:A,Tier!B:B)</f>
        <v>#NAME?</v>
      </c>
      <c r="O778" s="7" t="str">
        <f>CONCATENATE(D778," -",E778)</f>
        <v>Ghaziabad -Transportation</v>
      </c>
      <c r="P778" s="7" t="str">
        <f>LEFT(B778,3)</f>
        <v>202</v>
      </c>
      <c r="Q778" s="7" t="str">
        <f>IF(AND(I778&gt;4500000,OR(D778="BANGALORE",D778="PUNE",D778="MUMBAI",D778="DELHI")),"CAT A",IF(AND(I778&gt;450000,OR(D778="GURUGRAM",D778="SURAT",D778="JAIPUR",D778="HYDERABAD",)),"CAT B","CAT C"))</f>
        <v>CAT C</v>
      </c>
      <c r="R778" s="7">
        <f>_xlfn.XLOOKUP('Indian Startups'!D1138,Tier!A:A,Tier!B:B)</f>
        <v>0</v>
      </c>
    </row>
    <row r="779" spans="1:18" ht="14.4" x14ac:dyDescent="0.3">
      <c r="A779" s="8" t="s">
        <v>4059</v>
      </c>
      <c r="B779" s="9">
        <v>2020</v>
      </c>
      <c r="C779" s="8" t="str">
        <f>LEFT(B779,3)</f>
        <v>202</v>
      </c>
      <c r="D779" s="8" t="s">
        <v>80</v>
      </c>
      <c r="E779" s="8" t="s">
        <v>437</v>
      </c>
      <c r="F779" s="8" t="s">
        <v>4060</v>
      </c>
      <c r="G779" s="8" t="s">
        <v>4061</v>
      </c>
      <c r="H779" s="8" t="s">
        <v>1522</v>
      </c>
      <c r="I779" s="9" t="s">
        <v>91</v>
      </c>
      <c r="J779" s="8" t="s">
        <v>17</v>
      </c>
      <c r="K779" s="9">
        <v>3</v>
      </c>
      <c r="L779" s="10" t="str">
        <f>CONCATENATE(D779,"-",E779)</f>
        <v>Jaipur-AI startup</v>
      </c>
      <c r="M779" s="10" t="str">
        <f ca="1">IFERROR(_xludf.ifs(AND(I779&gt;45000000,OR(D779="Delhi",D779="Banglore",D779="Pune",D779="Mumbai")),"Cat A",AND(I779&gt;4500000,OR(D779="Gurugram",D779="Surat",D779="Jaipur",D779="Hyderabad")),"Cat B"),"Cat C")</f>
        <v>Cat C</v>
      </c>
      <c r="N779" s="10" t="e">
        <f t="array" aca="1" ref="N779" ca="1">_xludf.xlookup(D779,Tier!A:A,Tier!B:B)</f>
        <v>#NAME?</v>
      </c>
      <c r="O779" s="7" t="str">
        <f>CONCATENATE(D779," -",E779)</f>
        <v>Jaipur -AI startup</v>
      </c>
      <c r="P779" s="7" t="str">
        <f>LEFT(B779,3)</f>
        <v>202</v>
      </c>
      <c r="Q779" s="7" t="str">
        <f>IF(AND(I779&gt;4500000,OR(D779="BANGALORE",D779="PUNE",D779="MUMBAI",D779="DELHI")),"CAT A",IF(AND(I779&gt;450000,OR(D779="GURUGRAM",D779="SURAT",D779="JAIPUR",D779="HYDERABAD",)),"CAT B","CAT C"))</f>
        <v>CAT B</v>
      </c>
      <c r="R779" s="7">
        <f>_xlfn.XLOOKUP('Indian Startups'!D1139,Tier!A:A,Tier!B:B)</f>
        <v>0</v>
      </c>
    </row>
    <row r="780" spans="1:18" ht="14.4" x14ac:dyDescent="0.3">
      <c r="A780" s="8" t="s">
        <v>4199</v>
      </c>
      <c r="B780" s="9">
        <v>2020</v>
      </c>
      <c r="C780" s="8" t="str">
        <f>LEFT(B780,3)</f>
        <v>202</v>
      </c>
      <c r="D780" s="8" t="s">
        <v>4200</v>
      </c>
      <c r="E780" s="8" t="s">
        <v>411</v>
      </c>
      <c r="F780" s="8" t="s">
        <v>4201</v>
      </c>
      <c r="G780" s="8" t="s">
        <v>4202</v>
      </c>
      <c r="H780" s="8"/>
      <c r="I780" s="9" t="s">
        <v>1376</v>
      </c>
      <c r="J780" s="8" t="s">
        <v>17</v>
      </c>
      <c r="K780" s="9">
        <v>5</v>
      </c>
      <c r="L780" s="10" t="str">
        <f>CONCATENATE(D780,"-",E780)</f>
        <v>Jodhpur-HealthCare</v>
      </c>
      <c r="M780" s="10" t="str">
        <f ca="1">IFERROR(_xludf.ifs(AND(I780&gt;45000000,OR(D780="Delhi",D780="Banglore",D780="Pune",D780="Mumbai")),"Cat A",AND(I780&gt;4500000,OR(D780="Gurugram",D780="Surat",D780="Jaipur",D780="Hyderabad")),"Cat B"),"Cat C")</f>
        <v>Cat C</v>
      </c>
      <c r="N780" s="10" t="e">
        <f t="array" aca="1" ref="N780" ca="1">_xludf.xlookup(D780,Tier!A:A,Tier!B:B)</f>
        <v>#NAME?</v>
      </c>
      <c r="O780" s="7" t="str">
        <f>CONCATENATE(D780," -",E780)</f>
        <v>Jodhpur -HealthCare</v>
      </c>
      <c r="P780" s="7" t="str">
        <f>LEFT(B780,3)</f>
        <v>202</v>
      </c>
      <c r="Q780" s="7" t="str">
        <f>IF(AND(I780&gt;4500000,OR(D780="BANGALORE",D780="PUNE",D780="MUMBAI",D780="DELHI")),"CAT A",IF(AND(I780&gt;450000,OR(D780="GURUGRAM",D780="SURAT",D780="JAIPUR",D780="HYDERABAD",)),"CAT B","CAT C"))</f>
        <v>CAT C</v>
      </c>
      <c r="R780" s="7">
        <f>_xlfn.XLOOKUP('Indian Startups'!D1182,Tier!A:A,Tier!B:B)</f>
        <v>0</v>
      </c>
    </row>
    <row r="781" spans="1:18" ht="14.4" x14ac:dyDescent="0.3">
      <c r="A781" s="8" t="s">
        <v>4062</v>
      </c>
      <c r="B781" s="9">
        <v>2020</v>
      </c>
      <c r="C781" s="8" t="str">
        <f>LEFT(B781,3)</f>
        <v>202</v>
      </c>
      <c r="D781" s="8" t="s">
        <v>2614</v>
      </c>
      <c r="E781" s="8" t="s">
        <v>1606</v>
      </c>
      <c r="F781" s="8" t="s">
        <v>4063</v>
      </c>
      <c r="G781" s="8" t="s">
        <v>4064</v>
      </c>
      <c r="H781" s="8" t="s">
        <v>1420</v>
      </c>
      <c r="I781" s="9">
        <v>125000000</v>
      </c>
      <c r="J781" s="8" t="s">
        <v>114</v>
      </c>
      <c r="K781" s="9">
        <v>10</v>
      </c>
      <c r="L781" s="10" t="str">
        <f>CONCATENATE(D781,"-",E781)</f>
        <v>Ahmedabad-Software Startup</v>
      </c>
      <c r="M781" s="10" t="str">
        <f ca="1">IFERROR(_xludf.ifs(AND(I781&gt;45000000,OR(D781="Delhi",D781="Banglore",D781="Pune",D781="Mumbai")),"Cat A",AND(I781&gt;4500000,OR(D781="Gurugram",D781="Surat",D781="Jaipur",D781="Hyderabad")),"Cat B"),"Cat C")</f>
        <v>Cat C</v>
      </c>
      <c r="N781" s="10" t="e">
        <f t="array" aca="1" ref="N781" ca="1">_xludf.xlookup(D781,Tier!A:A,Tier!B:B)</f>
        <v>#NAME?</v>
      </c>
      <c r="O781" s="7" t="str">
        <f>CONCATENATE(D781," -",E781)</f>
        <v>Ahmedabad -Software Startup</v>
      </c>
      <c r="P781" s="7" t="str">
        <f>LEFT(B781,3)</f>
        <v>202</v>
      </c>
      <c r="Q781" s="7" t="str">
        <f>IF(AND(I781&gt;4500000,OR(D781="BANGALORE",D781="PUNE",D781="MUMBAI",D781="DELHI")),"CAT A",IF(AND(I781&gt;450000,OR(D781="GURUGRAM",D781="SURAT",D781="JAIPUR",D781="HYDERABAD",)),"CAT B","CAT C"))</f>
        <v>CAT C</v>
      </c>
      <c r="R781" s="7">
        <f>_xlfn.XLOOKUP('Indian Startups'!D1140,Tier!A:A,Tier!B:B)</f>
        <v>0</v>
      </c>
    </row>
    <row r="782" spans="1:18" ht="14.4" x14ac:dyDescent="0.3">
      <c r="A782" s="8" t="s">
        <v>4065</v>
      </c>
      <c r="B782" s="9">
        <v>2021</v>
      </c>
      <c r="C782" s="8" t="str">
        <f>LEFT(B782,3)</f>
        <v>202</v>
      </c>
      <c r="D782" s="8" t="s">
        <v>44</v>
      </c>
      <c r="E782" s="8" t="s">
        <v>221</v>
      </c>
      <c r="F782" s="8" t="s">
        <v>4066</v>
      </c>
      <c r="G782" s="8" t="s">
        <v>4067</v>
      </c>
      <c r="H782" s="8"/>
      <c r="I782" s="9">
        <v>42000000</v>
      </c>
      <c r="J782" s="8"/>
      <c r="K782" s="9">
        <v>8</v>
      </c>
      <c r="L782" s="10" t="str">
        <f>CONCATENATE(D782,"-",E782)</f>
        <v>Gurugram-E-commerce</v>
      </c>
      <c r="M782" s="10" t="str">
        <f ca="1">IFERROR(_xludf.ifs(AND(I782&gt;45000000,OR(D782="Delhi",D782="Banglore",D782="Pune",D782="Mumbai")),"Cat A",AND(I782&gt;4500000,OR(D782="Gurugram",D782="Surat",D782="Jaipur",D782="Hyderabad")),"Cat B"),"Cat C")</f>
        <v>Cat C</v>
      </c>
      <c r="N782" s="10" t="e">
        <f t="array" aca="1" ref="N782" ca="1">_xludf.xlookup(D782,Tier!A:A,Tier!B:B)</f>
        <v>#NAME?</v>
      </c>
      <c r="O782" s="7" t="str">
        <f>CONCATENATE(D782," -",E782)</f>
        <v>Gurugram -E-commerce</v>
      </c>
      <c r="P782" s="7" t="str">
        <f>LEFT(B782,3)</f>
        <v>202</v>
      </c>
      <c r="Q782" s="7" t="str">
        <f>IF(AND(I782&gt;4500000,OR(D782="BANGALORE",D782="PUNE",D782="MUMBAI",D782="DELHI")),"CAT A",IF(AND(I782&gt;450000,OR(D782="GURUGRAM",D782="SURAT",D782="JAIPUR",D782="HYDERABAD",)),"CAT B","CAT C"))</f>
        <v>CAT B</v>
      </c>
      <c r="R782" s="7">
        <f>_xlfn.XLOOKUP('Indian Startups'!D1141,Tier!A:A,Tier!B:B)</f>
        <v>0</v>
      </c>
    </row>
    <row r="783" spans="1:18" ht="14.4" x14ac:dyDescent="0.3">
      <c r="A783" s="8" t="s">
        <v>4068</v>
      </c>
      <c r="B783" s="9">
        <v>2021</v>
      </c>
      <c r="C783" s="8" t="str">
        <f>LEFT(B783,3)</f>
        <v>202</v>
      </c>
      <c r="D783" s="8" t="s">
        <v>44</v>
      </c>
      <c r="E783" s="8" t="s">
        <v>588</v>
      </c>
      <c r="F783" s="8" t="s">
        <v>4069</v>
      </c>
      <c r="G783" s="8" t="s">
        <v>4070</v>
      </c>
      <c r="H783" s="8" t="s">
        <v>4071</v>
      </c>
      <c r="I783" s="9">
        <v>32000000</v>
      </c>
      <c r="J783" s="8" t="s">
        <v>17</v>
      </c>
      <c r="K783" s="9">
        <v>12</v>
      </c>
      <c r="L783" s="10" t="str">
        <f>CONCATENATE(D783,"-",E783)</f>
        <v>Gurugram-Social network</v>
      </c>
      <c r="M783" s="10" t="str">
        <f ca="1">IFERROR(_xludf.ifs(AND(I783&gt;45000000,OR(D783="Delhi",D783="Banglore",D783="Pune",D783="Mumbai")),"Cat A",AND(I783&gt;4500000,OR(D783="Gurugram",D783="Surat",D783="Jaipur",D783="Hyderabad")),"Cat B"),"Cat C")</f>
        <v>Cat C</v>
      </c>
      <c r="N783" s="10" t="e">
        <f t="array" aca="1" ref="N783" ca="1">_xludf.xlookup(D783,Tier!A:A,Tier!B:B)</f>
        <v>#NAME?</v>
      </c>
      <c r="O783" s="7" t="str">
        <f>CONCATENATE(D783," -",E783)</f>
        <v>Gurugram -Social network</v>
      </c>
      <c r="P783" s="7" t="str">
        <f>LEFT(B783,3)</f>
        <v>202</v>
      </c>
      <c r="Q783" s="7" t="str">
        <f>IF(AND(I783&gt;4500000,OR(D783="BANGALORE",D783="PUNE",D783="MUMBAI",D783="DELHI")),"CAT A",IF(AND(I783&gt;450000,OR(D783="GURUGRAM",D783="SURAT",D783="JAIPUR",D783="HYDERABAD",)),"CAT B","CAT C"))</f>
        <v>CAT B</v>
      </c>
      <c r="R783" s="7">
        <f>_xlfn.XLOOKUP('Indian Startups'!D1142,Tier!A:A,Tier!B:B)</f>
        <v>0</v>
      </c>
    </row>
    <row r="784" spans="1:18" ht="14.4" x14ac:dyDescent="0.3">
      <c r="A784" s="8" t="s">
        <v>4072</v>
      </c>
      <c r="B784" s="9">
        <v>2020</v>
      </c>
      <c r="C784" s="8" t="str">
        <f>LEFT(B784,3)</f>
        <v>202</v>
      </c>
      <c r="D784" s="8" t="s">
        <v>44</v>
      </c>
      <c r="E784" s="8" t="s">
        <v>93</v>
      </c>
      <c r="F784" s="8" t="s">
        <v>4073</v>
      </c>
      <c r="G784" s="8" t="s">
        <v>4074</v>
      </c>
      <c r="H784" s="8" t="s">
        <v>4075</v>
      </c>
      <c r="I784" s="9">
        <v>10200000</v>
      </c>
      <c r="J784" s="8" t="s">
        <v>155</v>
      </c>
      <c r="K784" s="9">
        <v>7</v>
      </c>
      <c r="L784" s="10" t="str">
        <f>CONCATENATE(D784,"-",E784)</f>
        <v>Gurugram-Food &amp; Beverages</v>
      </c>
      <c r="M784" s="10" t="str">
        <f ca="1">IFERROR(_xludf.ifs(AND(I784&gt;45000000,OR(D784="Delhi",D784="Banglore",D784="Pune",D784="Mumbai")),"Cat A",AND(I784&gt;4500000,OR(D784="Gurugram",D784="Surat",D784="Jaipur",D784="Hyderabad")),"Cat B"),"Cat C")</f>
        <v>Cat C</v>
      </c>
      <c r="N784" s="10" t="e">
        <f t="array" aca="1" ref="N784" ca="1">_xludf.xlookup(D784,Tier!A:A,Tier!B:B)</f>
        <v>#NAME?</v>
      </c>
      <c r="O784" s="7" t="str">
        <f>CONCATENATE(D784," -",E784)</f>
        <v>Gurugram -Food &amp; Beverages</v>
      </c>
      <c r="P784" s="7" t="str">
        <f>LEFT(B784,3)</f>
        <v>202</v>
      </c>
      <c r="Q784" s="7" t="str">
        <f>IF(AND(I784&gt;4500000,OR(D784="BANGALORE",D784="PUNE",D784="MUMBAI",D784="DELHI")),"CAT A",IF(AND(I784&gt;450000,OR(D784="GURUGRAM",D784="SURAT",D784="JAIPUR",D784="HYDERABAD",)),"CAT B","CAT C"))</f>
        <v>CAT B</v>
      </c>
      <c r="R784" s="7">
        <f>_xlfn.XLOOKUP('Indian Startups'!D1145,Tier!A:A,Tier!B:B)</f>
        <v>0</v>
      </c>
    </row>
    <row r="785" spans="1:18" ht="14.4" x14ac:dyDescent="0.3">
      <c r="A785" s="8" t="s">
        <v>4076</v>
      </c>
      <c r="B785" s="9">
        <v>2020</v>
      </c>
      <c r="C785" s="8" t="str">
        <f>LEFT(B785,3)</f>
        <v>202</v>
      </c>
      <c r="D785" s="8" t="s">
        <v>80</v>
      </c>
      <c r="E785" s="8" t="s">
        <v>157</v>
      </c>
      <c r="F785" s="8" t="s">
        <v>4077</v>
      </c>
      <c r="G785" s="8" t="s">
        <v>4078</v>
      </c>
      <c r="H785" s="8" t="s">
        <v>1877</v>
      </c>
      <c r="I785" s="9">
        <v>10000000</v>
      </c>
      <c r="J785" s="8" t="s">
        <v>155</v>
      </c>
      <c r="K785" s="9">
        <v>7</v>
      </c>
      <c r="L785" s="10" t="str">
        <f>CONCATENATE(D785,"-",E785)</f>
        <v>Jaipur-Cosmetics</v>
      </c>
      <c r="M785" s="10" t="str">
        <f ca="1">IFERROR(_xludf.ifs(AND(I785&gt;45000000,OR(D785="Delhi",D785="Banglore",D785="Pune",D785="Mumbai")),"Cat A",AND(I785&gt;4500000,OR(D785="Gurugram",D785="Surat",D785="Jaipur",D785="Hyderabad")),"Cat B"),"Cat C")</f>
        <v>Cat C</v>
      </c>
      <c r="N785" s="10" t="e">
        <f t="array" aca="1" ref="N785" ca="1">_xludf.xlookup(D785,Tier!A:A,Tier!B:B)</f>
        <v>#NAME?</v>
      </c>
      <c r="O785" s="7" t="str">
        <f>CONCATENATE(D785," -",E785)</f>
        <v>Jaipur -Cosmetics</v>
      </c>
      <c r="P785" s="7" t="str">
        <f>LEFT(B785,3)</f>
        <v>202</v>
      </c>
      <c r="Q785" s="7" t="str">
        <f>IF(AND(I785&gt;4500000,OR(D785="BANGALORE",D785="PUNE",D785="MUMBAI",D785="DELHI")),"CAT A",IF(AND(I785&gt;450000,OR(D785="GURUGRAM",D785="SURAT",D785="JAIPUR",D785="HYDERABAD",)),"CAT B","CAT C"))</f>
        <v>CAT B</v>
      </c>
      <c r="R785" s="7">
        <f>_xlfn.XLOOKUP('Indian Startups'!D1146,Tier!A:A,Tier!B:B)</f>
        <v>0</v>
      </c>
    </row>
    <row r="786" spans="1:18" ht="14.4" x14ac:dyDescent="0.3">
      <c r="A786" s="8" t="s">
        <v>4079</v>
      </c>
      <c r="B786" s="9">
        <v>2021</v>
      </c>
      <c r="C786" s="8" t="str">
        <f>LEFT(B786,3)</f>
        <v>202</v>
      </c>
      <c r="D786" s="8" t="s">
        <v>2575</v>
      </c>
      <c r="E786" s="8" t="s">
        <v>3801</v>
      </c>
      <c r="F786" s="8" t="s">
        <v>4080</v>
      </c>
      <c r="G786" s="8" t="s">
        <v>4081</v>
      </c>
      <c r="H786" s="8" t="s">
        <v>4082</v>
      </c>
      <c r="I786" s="9">
        <v>8000000</v>
      </c>
      <c r="J786" s="8" t="s">
        <v>17</v>
      </c>
      <c r="K786" s="9">
        <v>11</v>
      </c>
      <c r="L786" s="10" t="str">
        <f>CONCATENATE(D786,"-",E786)</f>
        <v>Haryana-Professional Training &amp; Coaching</v>
      </c>
      <c r="M786" s="10" t="str">
        <f ca="1">IFERROR(_xludf.ifs(AND(I786&gt;45000000,OR(D786="Delhi",D786="Banglore",D786="Pune",D786="Mumbai")),"Cat A",AND(I786&gt;4500000,OR(D786="Gurugram",D786="Surat",D786="Jaipur",D786="Hyderabad")),"Cat B"),"Cat C")</f>
        <v>Cat C</v>
      </c>
      <c r="N786" s="10" t="e">
        <f t="array" aca="1" ref="N786" ca="1">_xludf.xlookup(D786,Tier!A:A,Tier!B:B)</f>
        <v>#NAME?</v>
      </c>
      <c r="O786" s="7" t="str">
        <f>CONCATENATE(D786," -",E786)</f>
        <v>Haryana -Professional Training &amp; Coaching</v>
      </c>
      <c r="P786" s="7" t="str">
        <f>LEFT(B786,3)</f>
        <v>202</v>
      </c>
      <c r="Q786" s="7" t="str">
        <f>IF(AND(I786&gt;4500000,OR(D786="BANGALORE",D786="PUNE",D786="MUMBAI",D786="DELHI")),"CAT A",IF(AND(I786&gt;450000,OR(D786="GURUGRAM",D786="SURAT",D786="JAIPUR",D786="HYDERABAD",)),"CAT B","CAT C"))</f>
        <v>CAT C</v>
      </c>
      <c r="R786" s="7">
        <f>_xlfn.XLOOKUP('Indian Startups'!D1147,Tier!A:A,Tier!B:B)</f>
        <v>0</v>
      </c>
    </row>
    <row r="787" spans="1:18" ht="14.4" x14ac:dyDescent="0.3">
      <c r="A787" s="8" t="s">
        <v>4083</v>
      </c>
      <c r="B787" s="9">
        <v>2020</v>
      </c>
      <c r="C787" s="8" t="str">
        <f>LEFT(B787,3)</f>
        <v>202</v>
      </c>
      <c r="D787" s="8" t="s">
        <v>44</v>
      </c>
      <c r="E787" s="8" t="s">
        <v>115</v>
      </c>
      <c r="F787" s="8" t="s">
        <v>4084</v>
      </c>
      <c r="G787" s="8" t="s">
        <v>4085</v>
      </c>
      <c r="H787" s="8" t="s">
        <v>1396</v>
      </c>
      <c r="I787" s="9">
        <v>6000000</v>
      </c>
      <c r="J787" s="8"/>
      <c r="K787" s="9">
        <v>8</v>
      </c>
      <c r="L787" s="10" t="str">
        <f>CONCATENATE(D787,"-",E787)</f>
        <v>Gurugram-EdTech</v>
      </c>
      <c r="M787" s="10" t="str">
        <f ca="1">IFERROR(_xludf.ifs(AND(I787&gt;45000000,OR(D787="Delhi",D787="Banglore",D787="Pune",D787="Mumbai")),"Cat A",AND(I787&gt;4500000,OR(D787="Gurugram",D787="Surat",D787="Jaipur",D787="Hyderabad")),"Cat B"),"Cat C")</f>
        <v>Cat C</v>
      </c>
      <c r="N787" s="10" t="e">
        <f t="array" aca="1" ref="N787" ca="1">_xludf.xlookup(D787,Tier!A:A,Tier!B:B)</f>
        <v>#NAME?</v>
      </c>
      <c r="O787" s="7" t="str">
        <f>CONCATENATE(D787," -",E787)</f>
        <v>Gurugram -EdTech</v>
      </c>
      <c r="P787" s="7" t="str">
        <f>LEFT(B787,3)</f>
        <v>202</v>
      </c>
      <c r="Q787" s="7" t="str">
        <f>IF(AND(I787&gt;4500000,OR(D787="BANGALORE",D787="PUNE",D787="MUMBAI",D787="DELHI")),"CAT A",IF(AND(I787&gt;450000,OR(D787="GURUGRAM",D787="SURAT",D787="JAIPUR",D787="HYDERABAD",)),"CAT B","CAT C"))</f>
        <v>CAT B</v>
      </c>
      <c r="R787" s="7">
        <f>_xlfn.XLOOKUP('Indian Startups'!D1149,Tier!A:A,Tier!B:B)</f>
        <v>0</v>
      </c>
    </row>
    <row r="788" spans="1:18" ht="14.4" x14ac:dyDescent="0.3">
      <c r="A788" s="8" t="s">
        <v>3629</v>
      </c>
      <c r="B788" s="9">
        <v>2021</v>
      </c>
      <c r="C788" s="8" t="str">
        <f>LEFT(B788,3)</f>
        <v>202</v>
      </c>
      <c r="D788" s="8" t="s">
        <v>162</v>
      </c>
      <c r="E788" s="8" t="s">
        <v>411</v>
      </c>
      <c r="F788" s="8" t="s">
        <v>3630</v>
      </c>
      <c r="G788" s="8" t="s">
        <v>3631</v>
      </c>
      <c r="H788" s="8" t="s">
        <v>1789</v>
      </c>
      <c r="I788" s="9">
        <v>5000000</v>
      </c>
      <c r="J788" s="8"/>
      <c r="K788" s="9">
        <v>6</v>
      </c>
      <c r="L788" s="10" t="str">
        <f>CONCATENATE(D788,"-",E788)</f>
        <v>Hyderabad-HealthCare</v>
      </c>
      <c r="M788" s="10" t="str">
        <f ca="1">IFERROR(_xludf.ifs(AND(I788&gt;45000000,OR(D788="Delhi",D788="Banglore",D788="Pune",D788="Mumbai")),"Cat A",AND(I788&gt;4500000,OR(D788="Gurugram",D788="Surat",D788="Jaipur",D788="Hyderabad")),"Cat B"),"Cat C")</f>
        <v>Cat C</v>
      </c>
      <c r="N788" s="10" t="e">
        <f t="array" aca="1" ref="N788" ca="1">_xludf.xlookup(D788,Tier!A:A,Tier!B:B)</f>
        <v>#NAME?</v>
      </c>
      <c r="O788" s="7" t="str">
        <f>CONCATENATE(D788," -",E788)</f>
        <v>Hyderabad -HealthCare</v>
      </c>
      <c r="P788" s="7" t="str">
        <f>LEFT(B788,3)</f>
        <v>202</v>
      </c>
      <c r="Q788" s="7" t="str">
        <f>IF(AND(I788&gt;4500000,OR(D788="BANGALORE",D788="PUNE",D788="MUMBAI",D788="DELHI")),"CAT A",IF(AND(I788&gt;450000,OR(D788="GURUGRAM",D788="SURAT",D788="JAIPUR",D788="HYDERABAD",)),"CAT B","CAT C"))</f>
        <v>CAT B</v>
      </c>
      <c r="R788" s="7" t="str">
        <f>_xlfn.XLOOKUP('Indian Startups'!D1006,Tier!A:A,Tier!B:B)</f>
        <v>Tier 1</v>
      </c>
    </row>
    <row r="789" spans="1:18" ht="14.4" x14ac:dyDescent="0.3">
      <c r="A789" s="8" t="s">
        <v>3632</v>
      </c>
      <c r="B789" s="9">
        <v>2021</v>
      </c>
      <c r="C789" s="8" t="str">
        <f>LEFT(B789,3)</f>
        <v>202</v>
      </c>
      <c r="D789" s="8" t="s">
        <v>19</v>
      </c>
      <c r="E789" s="8" t="s">
        <v>81</v>
      </c>
      <c r="F789" s="8" t="s">
        <v>3633</v>
      </c>
      <c r="G789" s="8" t="s">
        <v>3634</v>
      </c>
      <c r="H789" s="8" t="s">
        <v>1604</v>
      </c>
      <c r="I789" s="9">
        <v>4900000</v>
      </c>
      <c r="J789" s="8" t="s">
        <v>155</v>
      </c>
      <c r="K789" s="9">
        <v>12</v>
      </c>
      <c r="L789" s="10" t="str">
        <f>CONCATENATE(D789,"-",E789)</f>
        <v>Bangalore-Financial Services</v>
      </c>
      <c r="M789" s="10" t="str">
        <f ca="1">IFERROR(_xludf.ifs(AND(I789&gt;45000000,OR(D789="Delhi",D789="Banglore",D789="Pune",D789="Mumbai")),"Cat A",AND(I789&gt;4500000,OR(D789="Gurugram",D789="Surat",D789="Jaipur",D789="Hyderabad")),"Cat B"),"Cat C")</f>
        <v>Cat C</v>
      </c>
      <c r="N789" s="10" t="e">
        <f t="array" aca="1" ref="N789" ca="1">_xludf.xlookup(D789,Tier!A:A,Tier!B:B)</f>
        <v>#NAME?</v>
      </c>
      <c r="O789" s="7" t="str">
        <f>CONCATENATE(D789," -",E789)</f>
        <v>Bangalore -Financial Services</v>
      </c>
      <c r="P789" s="7" t="str">
        <f>LEFT(B789,3)</f>
        <v>202</v>
      </c>
      <c r="Q789" s="7" t="str">
        <f>IF(AND(I789&gt;4500000,OR(D789="BANGALORE",D789="PUNE",D789="MUMBAI",D789="DELHI")),"CAT A",IF(AND(I789&gt;450000,OR(D789="GURUGRAM",D789="SURAT",D789="JAIPUR",D789="HYDERABAD",)),"CAT B","CAT C"))</f>
        <v>CAT A</v>
      </c>
      <c r="R789" s="7" t="str">
        <f>_xlfn.XLOOKUP('Indian Startups'!D1007,Tier!A:A,Tier!B:B)</f>
        <v>Tier 1</v>
      </c>
    </row>
    <row r="790" spans="1:18" ht="14.4" x14ac:dyDescent="0.3">
      <c r="A790" s="8" t="s">
        <v>3635</v>
      </c>
      <c r="B790" s="9">
        <v>2020</v>
      </c>
      <c r="C790" s="8" t="str">
        <f>LEFT(B790,3)</f>
        <v>202</v>
      </c>
      <c r="D790" s="8" t="s">
        <v>19</v>
      </c>
      <c r="E790" s="8" t="s">
        <v>81</v>
      </c>
      <c r="F790" s="8" t="s">
        <v>3636</v>
      </c>
      <c r="G790" s="8" t="s">
        <v>3637</v>
      </c>
      <c r="H790" s="8" t="s">
        <v>3638</v>
      </c>
      <c r="I790" s="9">
        <v>4500000</v>
      </c>
      <c r="J790" s="8" t="s">
        <v>17</v>
      </c>
      <c r="K790" s="9">
        <v>12</v>
      </c>
      <c r="L790" s="10" t="str">
        <f>CONCATENATE(D790,"-",E790)</f>
        <v>Bangalore-Financial Services</v>
      </c>
      <c r="M790" s="10" t="str">
        <f ca="1">IFERROR(_xludf.ifs(AND(I790&gt;45000000,OR(D790="Delhi",D790="Banglore",D790="Pune",D790="Mumbai")),"Cat A",AND(I790&gt;4500000,OR(D790="Gurugram",D790="Surat",D790="Jaipur",D790="Hyderabad")),"Cat B"),"Cat C")</f>
        <v>Cat C</v>
      </c>
      <c r="N790" s="10" t="e">
        <f t="array" aca="1" ref="N790" ca="1">_xludf.xlookup(D790,Tier!A:A,Tier!B:B)</f>
        <v>#NAME?</v>
      </c>
      <c r="O790" s="7" t="str">
        <f>CONCATENATE(D790," -",E790)</f>
        <v>Bangalore -Financial Services</v>
      </c>
      <c r="P790" s="7" t="str">
        <f>LEFT(B790,3)</f>
        <v>202</v>
      </c>
      <c r="Q790" s="7" t="str">
        <f>IF(AND(I790&gt;4500000,OR(D790="BANGALORE",D790="PUNE",D790="MUMBAI",D790="DELHI")),"CAT A",IF(AND(I790&gt;450000,OR(D790="GURUGRAM",D790="SURAT",D790="JAIPUR",D790="HYDERABAD",)),"CAT B","CAT C"))</f>
        <v>CAT C</v>
      </c>
      <c r="R790" s="7" t="str">
        <f>_xlfn.XLOOKUP('Indian Startups'!D1008,Tier!A:A,Tier!B:B)</f>
        <v>Tier 1</v>
      </c>
    </row>
    <row r="791" spans="1:18" ht="14.4" x14ac:dyDescent="0.3">
      <c r="A791" s="8" t="s">
        <v>3639</v>
      </c>
      <c r="B791" s="9">
        <v>2021</v>
      </c>
      <c r="C791" s="8" t="str">
        <f>LEFT(B791,3)</f>
        <v>202</v>
      </c>
      <c r="D791" s="8" t="s">
        <v>19</v>
      </c>
      <c r="E791" s="8" t="s">
        <v>38</v>
      </c>
      <c r="F791" s="8" t="s">
        <v>3640</v>
      </c>
      <c r="G791" s="8" t="s">
        <v>3641</v>
      </c>
      <c r="H791" s="8" t="s">
        <v>3642</v>
      </c>
      <c r="I791" s="9">
        <v>4500000</v>
      </c>
      <c r="J791" s="8" t="s">
        <v>260</v>
      </c>
      <c r="K791" s="9">
        <v>9</v>
      </c>
      <c r="L791" s="10" t="str">
        <f>CONCATENATE(D791,"-",E791)</f>
        <v>Bangalore-FinTech</v>
      </c>
      <c r="M791" s="10" t="str">
        <f ca="1">IFERROR(_xludf.ifs(AND(I791&gt;45000000,OR(D791="Delhi",D791="Banglore",D791="Pune",D791="Mumbai")),"Cat A",AND(I791&gt;4500000,OR(D791="Gurugram",D791="Surat",D791="Jaipur",D791="Hyderabad")),"Cat B"),"Cat C")</f>
        <v>Cat C</v>
      </c>
      <c r="N791" s="10" t="e">
        <f t="array" aca="1" ref="N791" ca="1">_xludf.xlookup(D791,Tier!A:A,Tier!B:B)</f>
        <v>#NAME?</v>
      </c>
      <c r="O791" s="7" t="str">
        <f>CONCATENATE(D791," -",E791)</f>
        <v>Bangalore -FinTech</v>
      </c>
      <c r="P791" s="7" t="str">
        <f>LEFT(B791,3)</f>
        <v>202</v>
      </c>
      <c r="Q791" s="7" t="str">
        <f>IF(AND(I791&gt;4500000,OR(D791="BANGALORE",D791="PUNE",D791="MUMBAI",D791="DELHI")),"CAT A",IF(AND(I791&gt;450000,OR(D791="GURUGRAM",D791="SURAT",D791="JAIPUR",D791="HYDERABAD",)),"CAT B","CAT C"))</f>
        <v>CAT C</v>
      </c>
      <c r="R791" s="7" t="str">
        <f>_xlfn.XLOOKUP('Indian Startups'!D1009,Tier!A:A,Tier!B:B)</f>
        <v>Tier 1</v>
      </c>
    </row>
    <row r="792" spans="1:18" ht="14.4" x14ac:dyDescent="0.3">
      <c r="A792" s="8" t="s">
        <v>3643</v>
      </c>
      <c r="B792" s="9">
        <v>2020</v>
      </c>
      <c r="C792" s="8" t="str">
        <f>LEFT(B792,3)</f>
        <v>202</v>
      </c>
      <c r="D792" s="8" t="s">
        <v>19</v>
      </c>
      <c r="E792" s="8" t="s">
        <v>74</v>
      </c>
      <c r="F792" s="8" t="s">
        <v>3644</v>
      </c>
      <c r="G792" s="8" t="s">
        <v>3645</v>
      </c>
      <c r="H792" s="8" t="s">
        <v>3646</v>
      </c>
      <c r="I792" s="9">
        <v>4500000</v>
      </c>
      <c r="J792" s="8"/>
      <c r="K792" s="9">
        <v>7</v>
      </c>
      <c r="L792" s="10" t="str">
        <f>CONCATENATE(D792,"-",E792)</f>
        <v>Bangalore-Healthcare</v>
      </c>
      <c r="M792" s="10" t="str">
        <f ca="1">IFERROR(_xludf.ifs(AND(I792&gt;45000000,OR(D792="Delhi",D792="Banglore",D792="Pune",D792="Mumbai")),"Cat A",AND(I792&gt;4500000,OR(D792="Gurugram",D792="Surat",D792="Jaipur",D792="Hyderabad")),"Cat B"),"Cat C")</f>
        <v>Cat C</v>
      </c>
      <c r="N792" s="10" t="e">
        <f t="array" aca="1" ref="N792" ca="1">_xludf.xlookup(D792,Tier!A:A,Tier!B:B)</f>
        <v>#NAME?</v>
      </c>
      <c r="O792" s="7" t="str">
        <f>CONCATENATE(D792," -",E792)</f>
        <v>Bangalore -Healthcare</v>
      </c>
      <c r="P792" s="7" t="str">
        <f>LEFT(B792,3)</f>
        <v>202</v>
      </c>
      <c r="Q792" s="7" t="str">
        <f>IF(AND(I792&gt;4500000,OR(D792="BANGALORE",D792="PUNE",D792="MUMBAI",D792="DELHI")),"CAT A",IF(AND(I792&gt;450000,OR(D792="GURUGRAM",D792="SURAT",D792="JAIPUR",D792="HYDERABAD",)),"CAT B","CAT C"))</f>
        <v>CAT C</v>
      </c>
      <c r="R792" s="7" t="str">
        <f>_xlfn.XLOOKUP('Indian Startups'!D1010,Tier!A:A,Tier!B:B)</f>
        <v>Tier 1</v>
      </c>
    </row>
    <row r="793" spans="1:18" ht="14.4" x14ac:dyDescent="0.3">
      <c r="A793" s="8" t="s">
        <v>3647</v>
      </c>
      <c r="B793" s="9">
        <v>2020</v>
      </c>
      <c r="C793" s="8" t="str">
        <f>LEFT(B793,3)</f>
        <v>202</v>
      </c>
      <c r="D793" s="8" t="s">
        <v>19</v>
      </c>
      <c r="E793" s="8" t="s">
        <v>1355</v>
      </c>
      <c r="F793" s="8" t="s">
        <v>3648</v>
      </c>
      <c r="G793" s="8" t="s">
        <v>3649</v>
      </c>
      <c r="H793" s="8" t="s">
        <v>3650</v>
      </c>
      <c r="I793" s="9">
        <v>4300000</v>
      </c>
      <c r="J793" s="8"/>
      <c r="K793" s="9">
        <v>10</v>
      </c>
      <c r="L793" s="10" t="str">
        <f>CONCATENATE(D793,"-",E793)</f>
        <v>Bangalore-Recruitment</v>
      </c>
      <c r="M793" s="10" t="str">
        <f ca="1">IFERROR(_xludf.ifs(AND(I793&gt;45000000,OR(D793="Delhi",D793="Banglore",D793="Pune",D793="Mumbai")),"Cat A",AND(I793&gt;4500000,OR(D793="Gurugram",D793="Surat",D793="Jaipur",D793="Hyderabad")),"Cat B"),"Cat C")</f>
        <v>Cat C</v>
      </c>
      <c r="N793" s="10" t="e">
        <f t="array" aca="1" ref="N793" ca="1">_xludf.xlookup(D793,Tier!A:A,Tier!B:B)</f>
        <v>#NAME?</v>
      </c>
      <c r="O793" s="7" t="str">
        <f>CONCATENATE(D793," -",E793)</f>
        <v>Bangalore -Recruitment</v>
      </c>
      <c r="P793" s="7" t="str">
        <f>LEFT(B793,3)</f>
        <v>202</v>
      </c>
      <c r="Q793" s="7" t="str">
        <f>IF(AND(I793&gt;4500000,OR(D793="BANGALORE",D793="PUNE",D793="MUMBAI",D793="DELHI")),"CAT A",IF(AND(I793&gt;450000,OR(D793="GURUGRAM",D793="SURAT",D793="JAIPUR",D793="HYDERABAD",)),"CAT B","CAT C"))</f>
        <v>CAT C</v>
      </c>
      <c r="R793" s="7" t="str">
        <f>_xlfn.XLOOKUP('Indian Startups'!D1011,Tier!A:A,Tier!B:B)</f>
        <v>Tier 1</v>
      </c>
    </row>
    <row r="794" spans="1:18" ht="14.4" x14ac:dyDescent="0.3">
      <c r="A794" s="8" t="s">
        <v>3651</v>
      </c>
      <c r="B794" s="9">
        <v>2020</v>
      </c>
      <c r="C794" s="8" t="str">
        <f>LEFT(B794,3)</f>
        <v>202</v>
      </c>
      <c r="D794" s="8" t="s">
        <v>12</v>
      </c>
      <c r="E794" s="8" t="s">
        <v>74</v>
      </c>
      <c r="F794" s="8" t="s">
        <v>3652</v>
      </c>
      <c r="G794" s="8" t="s">
        <v>3653</v>
      </c>
      <c r="H794" s="8" t="s">
        <v>3654</v>
      </c>
      <c r="I794" s="9">
        <v>4000000</v>
      </c>
      <c r="J794" s="8" t="s">
        <v>17</v>
      </c>
      <c r="K794" s="9">
        <v>7</v>
      </c>
      <c r="L794" s="10" t="str">
        <f>CONCATENATE(D794,"-",E794)</f>
        <v>Mumbai-Healthcare</v>
      </c>
      <c r="M794" s="10" t="str">
        <f ca="1">IFERROR(_xludf.ifs(AND(I794&gt;45000000,OR(D794="Delhi",D794="Banglore",D794="Pune",D794="Mumbai")),"Cat A",AND(I794&gt;4500000,OR(D794="Gurugram",D794="Surat",D794="Jaipur",D794="Hyderabad")),"Cat B"),"Cat C")</f>
        <v>Cat C</v>
      </c>
      <c r="N794" s="10" t="e">
        <f t="array" aca="1" ref="N794" ca="1">_xludf.xlookup(D794,Tier!A:A,Tier!B:B)</f>
        <v>#NAME?</v>
      </c>
      <c r="O794" s="7" t="str">
        <f>CONCATENATE(D794," -",E794)</f>
        <v>Mumbai -Healthcare</v>
      </c>
      <c r="P794" s="7" t="str">
        <f>LEFT(B794,3)</f>
        <v>202</v>
      </c>
      <c r="Q794" s="7" t="str">
        <f>IF(AND(I794&gt;4500000,OR(D794="BANGALORE",D794="PUNE",D794="MUMBAI",D794="DELHI")),"CAT A",IF(AND(I794&gt;450000,OR(D794="GURUGRAM",D794="SURAT",D794="JAIPUR",D794="HYDERABAD",)),"CAT B","CAT C"))</f>
        <v>CAT C</v>
      </c>
      <c r="R794" s="7">
        <f>_xlfn.XLOOKUP('Indian Startups'!D1014,Tier!A:A,Tier!B:B)</f>
        <v>0</v>
      </c>
    </row>
    <row r="795" spans="1:18" ht="14.4" x14ac:dyDescent="0.3">
      <c r="A795" s="8" t="s">
        <v>4086</v>
      </c>
      <c r="B795" s="9">
        <v>2020</v>
      </c>
      <c r="C795" s="8" t="str">
        <f>LEFT(B795,3)</f>
        <v>202</v>
      </c>
      <c r="D795" s="8" t="s">
        <v>44</v>
      </c>
      <c r="E795" s="8" t="s">
        <v>318</v>
      </c>
      <c r="F795" s="8" t="s">
        <v>4087</v>
      </c>
      <c r="G795" s="8" t="s">
        <v>4088</v>
      </c>
      <c r="H795" s="8" t="s">
        <v>4089</v>
      </c>
      <c r="I795" s="9">
        <v>4000000</v>
      </c>
      <c r="J795" s="8" t="s">
        <v>409</v>
      </c>
      <c r="K795" s="9">
        <v>12</v>
      </c>
      <c r="L795" s="10" t="str">
        <f>CONCATENATE(D795,"-",E795)</f>
        <v>Gurugram-E-learning</v>
      </c>
      <c r="M795" s="10" t="str">
        <f ca="1">IFERROR(_xludf.ifs(AND(I795&gt;45000000,OR(D795="Delhi",D795="Banglore",D795="Pune",D795="Mumbai")),"Cat A",AND(I795&gt;4500000,OR(D795="Gurugram",D795="Surat",D795="Jaipur",D795="Hyderabad")),"Cat B"),"Cat C")</f>
        <v>Cat C</v>
      </c>
      <c r="N795" s="10" t="e">
        <f t="array" aca="1" ref="N795" ca="1">_xludf.xlookup(D795,Tier!A:A,Tier!B:B)</f>
        <v>#NAME?</v>
      </c>
      <c r="O795" s="7" t="str">
        <f>CONCATENATE(D795," -",E795)</f>
        <v>Gurugram -E-learning</v>
      </c>
      <c r="P795" s="7" t="str">
        <f>LEFT(B795,3)</f>
        <v>202</v>
      </c>
      <c r="Q795" s="7" t="str">
        <f>IF(AND(I795&gt;4500000,OR(D795="BANGALORE",D795="PUNE",D795="MUMBAI",D795="DELHI")),"CAT A",IF(AND(I795&gt;450000,OR(D795="GURUGRAM",D795="SURAT",D795="JAIPUR",D795="HYDERABAD",)),"CAT B","CAT C"))</f>
        <v>CAT B</v>
      </c>
      <c r="R795" s="7">
        <f>_xlfn.XLOOKUP('Indian Startups'!D1150,Tier!A:A,Tier!B:B)</f>
        <v>0</v>
      </c>
    </row>
    <row r="796" spans="1:18" ht="14.4" x14ac:dyDescent="0.3">
      <c r="A796" s="8" t="s">
        <v>4090</v>
      </c>
      <c r="B796" s="9">
        <v>2020</v>
      </c>
      <c r="C796" s="8" t="str">
        <f>LEFT(B796,3)</f>
        <v>202</v>
      </c>
      <c r="D796" s="8" t="s">
        <v>44</v>
      </c>
      <c r="E796" s="8" t="s">
        <v>81</v>
      </c>
      <c r="F796" s="8" t="s">
        <v>4091</v>
      </c>
      <c r="G796" s="8" t="s">
        <v>4092</v>
      </c>
      <c r="H796" s="8" t="s">
        <v>4093</v>
      </c>
      <c r="I796" s="9">
        <v>4000000</v>
      </c>
      <c r="J796" s="8" t="s">
        <v>17</v>
      </c>
      <c r="K796" s="9">
        <v>11</v>
      </c>
      <c r="L796" s="10" t="str">
        <f>CONCATENATE(D796,"-",E796)</f>
        <v>Gurugram-Financial Services</v>
      </c>
      <c r="M796" s="10" t="str">
        <f ca="1">IFERROR(_xludf.ifs(AND(I796&gt;45000000,OR(D796="Delhi",D796="Banglore",D796="Pune",D796="Mumbai")),"Cat A",AND(I796&gt;4500000,OR(D796="Gurugram",D796="Surat",D796="Jaipur",D796="Hyderabad")),"Cat B"),"Cat C")</f>
        <v>Cat C</v>
      </c>
      <c r="N796" s="10" t="e">
        <f t="array" aca="1" ref="N796" ca="1">_xludf.xlookup(D796,Tier!A:A,Tier!B:B)</f>
        <v>#NAME?</v>
      </c>
      <c r="O796" s="7" t="str">
        <f>CONCATENATE(D796," -",E796)</f>
        <v>Gurugram -Financial Services</v>
      </c>
      <c r="P796" s="7" t="str">
        <f>LEFT(B796,3)</f>
        <v>202</v>
      </c>
      <c r="Q796" s="7" t="str">
        <f>IF(AND(I796&gt;4500000,OR(D796="BANGALORE",D796="PUNE",D796="MUMBAI",D796="DELHI")),"CAT A",IF(AND(I796&gt;450000,OR(D796="GURUGRAM",D796="SURAT",D796="JAIPUR",D796="HYDERABAD",)),"CAT B","CAT C"))</f>
        <v>CAT B</v>
      </c>
      <c r="R796" s="7">
        <f>_xlfn.XLOOKUP('Indian Startups'!D1151,Tier!A:A,Tier!B:B)</f>
        <v>0</v>
      </c>
    </row>
    <row r="797" spans="1:18" ht="14.4" x14ac:dyDescent="0.3">
      <c r="A797" s="8" t="s">
        <v>3655</v>
      </c>
      <c r="B797" s="9">
        <v>2021</v>
      </c>
      <c r="C797" s="8" t="str">
        <f>LEFT(B797,3)</f>
        <v>202</v>
      </c>
      <c r="D797" s="8" t="s">
        <v>19</v>
      </c>
      <c r="E797" s="8" t="s">
        <v>81</v>
      </c>
      <c r="F797" s="8" t="s">
        <v>3656</v>
      </c>
      <c r="G797" s="8" t="s">
        <v>3657</v>
      </c>
      <c r="H797" s="8" t="s">
        <v>1971</v>
      </c>
      <c r="I797" s="9">
        <v>3500000</v>
      </c>
      <c r="J797" s="8" t="s">
        <v>17</v>
      </c>
      <c r="K797" s="9">
        <v>10</v>
      </c>
      <c r="L797" s="10" t="str">
        <f>CONCATENATE(D797,"-",E797)</f>
        <v>Bangalore-Financial Services</v>
      </c>
      <c r="M797" s="10" t="str">
        <f ca="1">IFERROR(_xludf.ifs(AND(I797&gt;45000000,OR(D797="Delhi",D797="Banglore",D797="Pune",D797="Mumbai")),"Cat A",AND(I797&gt;4500000,OR(D797="Gurugram",D797="Surat",D797="Jaipur",D797="Hyderabad")),"Cat B"),"Cat C")</f>
        <v>Cat C</v>
      </c>
      <c r="N797" s="10" t="e">
        <f t="array" aca="1" ref="N797" ca="1">_xludf.xlookup(D797,Tier!A:A,Tier!B:B)</f>
        <v>#NAME?</v>
      </c>
      <c r="O797" s="7" t="str">
        <f>CONCATENATE(D797," -",E797)</f>
        <v>Bangalore -Financial Services</v>
      </c>
      <c r="P797" s="7" t="str">
        <f>LEFT(B797,3)</f>
        <v>202</v>
      </c>
      <c r="Q797" s="7" t="str">
        <f>IF(AND(I797&gt;4500000,OR(D797="BANGALORE",D797="PUNE",D797="MUMBAI",D797="DELHI")),"CAT A",IF(AND(I797&gt;450000,OR(D797="GURUGRAM",D797="SURAT",D797="JAIPUR",D797="HYDERABAD",)),"CAT B","CAT C"))</f>
        <v>CAT C</v>
      </c>
      <c r="R797" s="7">
        <f>_xlfn.XLOOKUP('Indian Startups'!D1016,Tier!A:A,Tier!B:B)</f>
        <v>0</v>
      </c>
    </row>
    <row r="798" spans="1:18" ht="14.4" x14ac:dyDescent="0.3">
      <c r="A798" s="8" t="s">
        <v>3658</v>
      </c>
      <c r="B798" s="9">
        <v>2020</v>
      </c>
      <c r="C798" s="8" t="str">
        <f>LEFT(B798,3)</f>
        <v>202</v>
      </c>
      <c r="D798" s="8" t="s">
        <v>49</v>
      </c>
      <c r="E798" s="8" t="s">
        <v>3659</v>
      </c>
      <c r="F798" s="8" t="s">
        <v>3660</v>
      </c>
      <c r="G798" s="8" t="s">
        <v>3661</v>
      </c>
      <c r="H798" s="8" t="s">
        <v>3662</v>
      </c>
      <c r="I798" s="9">
        <v>3500000</v>
      </c>
      <c r="J798" s="8"/>
      <c r="K798" s="9">
        <v>8</v>
      </c>
      <c r="L798" s="10" t="str">
        <f>CONCATENATE(D798,"-",E798)</f>
        <v>New Delhi-Tobacco</v>
      </c>
      <c r="M798" s="10" t="str">
        <f ca="1">IFERROR(_xludf.ifs(AND(I798&gt;45000000,OR(D798="Delhi",D798="Banglore",D798="Pune",D798="Mumbai")),"Cat A",AND(I798&gt;4500000,OR(D798="Gurugram",D798="Surat",D798="Jaipur",D798="Hyderabad")),"Cat B"),"Cat C")</f>
        <v>Cat C</v>
      </c>
      <c r="N798" s="10" t="e">
        <f t="array" aca="1" ref="N798" ca="1">_xludf.xlookup(D798,Tier!A:A,Tier!B:B)</f>
        <v>#NAME?</v>
      </c>
      <c r="O798" s="7" t="str">
        <f>CONCATENATE(D798," -",E798)</f>
        <v>New Delhi -Tobacco</v>
      </c>
      <c r="P798" s="7" t="str">
        <f>LEFT(B798,3)</f>
        <v>202</v>
      </c>
      <c r="Q798" s="7" t="str">
        <f>IF(AND(I798&gt;4500000,OR(D798="BANGALORE",D798="PUNE",D798="MUMBAI",D798="DELHI")),"CAT A",IF(AND(I798&gt;450000,OR(D798="GURUGRAM",D798="SURAT",D798="JAIPUR",D798="HYDERABAD",)),"CAT B","CAT C"))</f>
        <v>CAT C</v>
      </c>
      <c r="R798" s="7">
        <f>_xlfn.XLOOKUP('Indian Startups'!D1017,Tier!A:A,Tier!B:B)</f>
        <v>0</v>
      </c>
    </row>
    <row r="799" spans="1:18" ht="14.4" x14ac:dyDescent="0.3">
      <c r="A799" s="8" t="s">
        <v>4094</v>
      </c>
      <c r="B799" s="9">
        <v>2020</v>
      </c>
      <c r="C799" s="8" t="str">
        <f>LEFT(B799,3)</f>
        <v>202</v>
      </c>
      <c r="D799" s="8" t="s">
        <v>44</v>
      </c>
      <c r="E799" s="8" t="s">
        <v>81</v>
      </c>
      <c r="F799" s="8" t="s">
        <v>4095</v>
      </c>
      <c r="G799" s="8" t="s">
        <v>4096</v>
      </c>
      <c r="H799" s="8" t="s">
        <v>4097</v>
      </c>
      <c r="I799" s="9">
        <v>3500000</v>
      </c>
      <c r="J799" s="8" t="s">
        <v>155</v>
      </c>
      <c r="K799" s="9">
        <v>10</v>
      </c>
      <c r="L799" s="10" t="str">
        <f>CONCATENATE(D799,"-",E799)</f>
        <v>Gurugram-Financial Services</v>
      </c>
      <c r="M799" s="10" t="str">
        <f ca="1">IFERROR(_xludf.ifs(AND(I799&gt;45000000,OR(D799="Delhi",D799="Banglore",D799="Pune",D799="Mumbai")),"Cat A",AND(I799&gt;4500000,OR(D799="Gurugram",D799="Surat",D799="Jaipur",D799="Hyderabad")),"Cat B"),"Cat C")</f>
        <v>Cat C</v>
      </c>
      <c r="N799" s="10" t="e">
        <f t="array" aca="1" ref="N799" ca="1">_xludf.xlookup(D799,Tier!A:A,Tier!B:B)</f>
        <v>#NAME?</v>
      </c>
      <c r="O799" s="7" t="str">
        <f>CONCATENATE(D799," -",E799)</f>
        <v>Gurugram -Financial Services</v>
      </c>
      <c r="P799" s="7" t="str">
        <f>LEFT(B799,3)</f>
        <v>202</v>
      </c>
      <c r="Q799" s="7" t="str">
        <f>IF(AND(I799&gt;4500000,OR(D799="BANGALORE",D799="PUNE",D799="MUMBAI",D799="DELHI")),"CAT A",IF(AND(I799&gt;450000,OR(D799="GURUGRAM",D799="SURAT",D799="JAIPUR",D799="HYDERABAD",)),"CAT B","CAT C"))</f>
        <v>CAT B</v>
      </c>
      <c r="R799" s="7">
        <f>_xlfn.XLOOKUP('Indian Startups'!D1152,Tier!A:A,Tier!B:B)</f>
        <v>0</v>
      </c>
    </row>
    <row r="800" spans="1:18" ht="14.4" x14ac:dyDescent="0.3">
      <c r="A800" s="8" t="s">
        <v>4098</v>
      </c>
      <c r="B800" s="9">
        <v>2020</v>
      </c>
      <c r="C800" s="8" t="str">
        <f>LEFT(B800,3)</f>
        <v>202</v>
      </c>
      <c r="D800" s="8" t="s">
        <v>37</v>
      </c>
      <c r="E800" s="8" t="s">
        <v>602</v>
      </c>
      <c r="F800" s="8" t="s">
        <v>4099</v>
      </c>
      <c r="G800" s="8" t="s">
        <v>4100</v>
      </c>
      <c r="H800" s="8" t="s">
        <v>3219</v>
      </c>
      <c r="I800" s="9">
        <v>3500000</v>
      </c>
      <c r="J800" s="8" t="s">
        <v>17</v>
      </c>
      <c r="K800" s="9">
        <v>8</v>
      </c>
      <c r="L800" s="10" t="str">
        <f>CONCATENATE(D800,"-",E800)</f>
        <v>Chennai-Logistics &amp; Supply Chain</v>
      </c>
      <c r="M800" s="10" t="str">
        <f ca="1">IFERROR(_xludf.ifs(AND(I800&gt;45000000,OR(D800="Delhi",D800="Banglore",D800="Pune",D800="Mumbai")),"Cat A",AND(I800&gt;4500000,OR(D800="Gurugram",D800="Surat",D800="Jaipur",D800="Hyderabad")),"Cat B"),"Cat C")</f>
        <v>Cat C</v>
      </c>
      <c r="N800" s="10" t="e">
        <f t="array" aca="1" ref="N800" ca="1">_xludf.xlookup(D800,Tier!A:A,Tier!B:B)</f>
        <v>#NAME?</v>
      </c>
      <c r="O800" s="7" t="str">
        <f>CONCATENATE(D800," -",E800)</f>
        <v>Chennai -Logistics &amp; Supply Chain</v>
      </c>
      <c r="P800" s="7" t="str">
        <f>LEFT(B800,3)</f>
        <v>202</v>
      </c>
      <c r="Q800" s="7" t="str">
        <f>IF(AND(I800&gt;4500000,OR(D800="BANGALORE",D800="PUNE",D800="MUMBAI",D800="DELHI")),"CAT A",IF(AND(I800&gt;450000,OR(D800="GURUGRAM",D800="SURAT",D800="JAIPUR",D800="HYDERABAD",)),"CAT B","CAT C"))</f>
        <v>CAT C</v>
      </c>
      <c r="R800" s="7">
        <f>_xlfn.XLOOKUP('Indian Startups'!D1153,Tier!A:A,Tier!B:B)</f>
        <v>0</v>
      </c>
    </row>
    <row r="801" spans="1:18" ht="14.4" x14ac:dyDescent="0.3">
      <c r="A801" s="8" t="s">
        <v>3663</v>
      </c>
      <c r="B801" s="9">
        <v>2021</v>
      </c>
      <c r="C801" s="8" t="str">
        <f>LEFT(B801,3)</f>
        <v>202</v>
      </c>
      <c r="D801" s="8" t="s">
        <v>19</v>
      </c>
      <c r="E801" s="8" t="s">
        <v>3664</v>
      </c>
      <c r="F801" s="8" t="s">
        <v>3665</v>
      </c>
      <c r="G801" s="8" t="s">
        <v>3666</v>
      </c>
      <c r="H801" s="8" t="s">
        <v>3667</v>
      </c>
      <c r="I801" s="9">
        <v>3000000</v>
      </c>
      <c r="J801" s="8" t="s">
        <v>17</v>
      </c>
      <c r="K801" s="9">
        <v>11</v>
      </c>
      <c r="L801" s="10" t="str">
        <f>CONCATENATE(D801,"-",E801)</f>
        <v>Bangalore-NFT</v>
      </c>
      <c r="M801" s="10" t="str">
        <f ca="1">IFERROR(_xludf.ifs(AND(I801&gt;45000000,OR(D801="Delhi",D801="Banglore",D801="Pune",D801="Mumbai")),"Cat A",AND(I801&gt;4500000,OR(D801="Gurugram",D801="Surat",D801="Jaipur",D801="Hyderabad")),"Cat B"),"Cat C")</f>
        <v>Cat C</v>
      </c>
      <c r="N801" s="10" t="e">
        <f t="array" aca="1" ref="N801" ca="1">_xludf.xlookup(D801,Tier!A:A,Tier!B:B)</f>
        <v>#NAME?</v>
      </c>
      <c r="O801" s="7" t="str">
        <f>CONCATENATE(D801," -",E801)</f>
        <v>Bangalore -NFT</v>
      </c>
      <c r="P801" s="7" t="str">
        <f>LEFT(B801,3)</f>
        <v>202</v>
      </c>
      <c r="Q801" s="7" t="str">
        <f>IF(AND(I801&gt;4500000,OR(D801="BANGALORE",D801="PUNE",D801="MUMBAI",D801="DELHI")),"CAT A",IF(AND(I801&gt;450000,OR(D801="GURUGRAM",D801="SURAT",D801="JAIPUR",D801="HYDERABAD",)),"CAT B","CAT C"))</f>
        <v>CAT C</v>
      </c>
      <c r="R801" s="7">
        <f>_xlfn.XLOOKUP('Indian Startups'!D1020,Tier!A:A,Tier!B:B)</f>
        <v>0</v>
      </c>
    </row>
    <row r="802" spans="1:18" ht="14.4" x14ac:dyDescent="0.3">
      <c r="A802" s="8" t="s">
        <v>3668</v>
      </c>
      <c r="B802" s="9">
        <v>2021</v>
      </c>
      <c r="C802" s="8" t="str">
        <f>LEFT(B802,3)</f>
        <v>202</v>
      </c>
      <c r="D802" s="8" t="s">
        <v>19</v>
      </c>
      <c r="E802" s="8" t="s">
        <v>3669</v>
      </c>
      <c r="F802" s="8" t="s">
        <v>3670</v>
      </c>
      <c r="G802" s="8" t="s">
        <v>3671</v>
      </c>
      <c r="H802" s="8" t="s">
        <v>3672</v>
      </c>
      <c r="I802" s="9">
        <v>3000000</v>
      </c>
      <c r="J802" s="8" t="s">
        <v>17</v>
      </c>
      <c r="K802" s="9">
        <v>11</v>
      </c>
      <c r="L802" s="10" t="str">
        <f>CONCATENATE(D802,"-",E802)</f>
        <v>Bangalore-EV</v>
      </c>
      <c r="M802" s="10" t="str">
        <f ca="1">IFERROR(_xludf.ifs(AND(I802&gt;45000000,OR(D802="Delhi",D802="Banglore",D802="Pune",D802="Mumbai")),"Cat A",AND(I802&gt;4500000,OR(D802="Gurugram",D802="Surat",D802="Jaipur",D802="Hyderabad")),"Cat B"),"Cat C")</f>
        <v>Cat C</v>
      </c>
      <c r="N802" s="10" t="e">
        <f t="array" aca="1" ref="N802" ca="1">_xludf.xlookup(D802,Tier!A:A,Tier!B:B)</f>
        <v>#NAME?</v>
      </c>
      <c r="O802" s="7" t="str">
        <f>CONCATENATE(D802," -",E802)</f>
        <v>Bangalore -EV</v>
      </c>
      <c r="P802" s="7" t="str">
        <f>LEFT(B802,3)</f>
        <v>202</v>
      </c>
      <c r="Q802" s="7" t="str">
        <f>IF(AND(I802&gt;4500000,OR(D802="BANGALORE",D802="PUNE",D802="MUMBAI",D802="DELHI")),"CAT A",IF(AND(I802&gt;450000,OR(D802="GURUGRAM",D802="SURAT",D802="JAIPUR",D802="HYDERABAD",)),"CAT B","CAT C"))</f>
        <v>CAT C</v>
      </c>
      <c r="R802" s="7">
        <f>_xlfn.XLOOKUP('Indian Startups'!D1021,Tier!A:A,Tier!B:B)</f>
        <v>0</v>
      </c>
    </row>
    <row r="803" spans="1:18" ht="14.4" x14ac:dyDescent="0.3">
      <c r="A803" s="8" t="s">
        <v>3673</v>
      </c>
      <c r="B803" s="9">
        <v>2021</v>
      </c>
      <c r="C803" s="8" t="str">
        <f>LEFT(B803,3)</f>
        <v>202</v>
      </c>
      <c r="D803" s="8" t="s">
        <v>12</v>
      </c>
      <c r="E803" s="8" t="s">
        <v>3674</v>
      </c>
      <c r="F803" s="8" t="s">
        <v>3675</v>
      </c>
      <c r="G803" s="8" t="s">
        <v>3676</v>
      </c>
      <c r="H803" s="8" t="s">
        <v>3677</v>
      </c>
      <c r="I803" s="9">
        <v>3000000</v>
      </c>
      <c r="J803" s="8" t="s">
        <v>17</v>
      </c>
      <c r="K803" s="9">
        <v>10</v>
      </c>
      <c r="L803" s="10" t="str">
        <f>CONCATENATE(D803,"-",E803)</f>
        <v>Mumbai-Equity Management</v>
      </c>
      <c r="M803" s="10" t="str">
        <f ca="1">IFERROR(_xludf.ifs(AND(I803&gt;45000000,OR(D803="Delhi",D803="Banglore",D803="Pune",D803="Mumbai")),"Cat A",AND(I803&gt;4500000,OR(D803="Gurugram",D803="Surat",D803="Jaipur",D803="Hyderabad")),"Cat B"),"Cat C")</f>
        <v>Cat C</v>
      </c>
      <c r="N803" s="10" t="e">
        <f t="array" aca="1" ref="N803" ca="1">_xludf.xlookup(D803,Tier!A:A,Tier!B:B)</f>
        <v>#NAME?</v>
      </c>
      <c r="O803" s="7" t="str">
        <f>CONCATENATE(D803," -",E803)</f>
        <v>Mumbai -Equity Management</v>
      </c>
      <c r="P803" s="7" t="str">
        <f>LEFT(B803,3)</f>
        <v>202</v>
      </c>
      <c r="Q803" s="7" t="str">
        <f>IF(AND(I803&gt;4500000,OR(D803="BANGALORE",D803="PUNE",D803="MUMBAI",D803="DELHI")),"CAT A",IF(AND(I803&gt;450000,OR(D803="GURUGRAM",D803="SURAT",D803="JAIPUR",D803="HYDERABAD",)),"CAT B","CAT C"))</f>
        <v>CAT C</v>
      </c>
      <c r="R803" s="7">
        <f>_xlfn.XLOOKUP('Indian Startups'!D1022,Tier!A:A,Tier!B:B)</f>
        <v>0</v>
      </c>
    </row>
    <row r="804" spans="1:18" ht="14.4" x14ac:dyDescent="0.3">
      <c r="A804" s="8" t="s">
        <v>3678</v>
      </c>
      <c r="B804" s="9">
        <v>2020</v>
      </c>
      <c r="C804" s="8" t="str">
        <f>LEFT(B804,3)</f>
        <v>202</v>
      </c>
      <c r="D804" s="8" t="s">
        <v>12</v>
      </c>
      <c r="E804" s="8" t="s">
        <v>3585</v>
      </c>
      <c r="F804" s="8" t="s">
        <v>3679</v>
      </c>
      <c r="G804" s="8" t="s">
        <v>3680</v>
      </c>
      <c r="H804" s="8" t="s">
        <v>3681</v>
      </c>
      <c r="I804" s="9">
        <v>3000000</v>
      </c>
      <c r="J804" s="8" t="s">
        <v>17</v>
      </c>
      <c r="K804" s="9">
        <v>10</v>
      </c>
      <c r="L804" s="10" t="str">
        <f>CONCATENATE(D804,"-",E804)</f>
        <v>Mumbai-Marketing &amp; Advertising</v>
      </c>
      <c r="M804" s="10" t="str">
        <f ca="1">IFERROR(_xludf.ifs(AND(I804&gt;45000000,OR(D804="Delhi",D804="Banglore",D804="Pune",D804="Mumbai")),"Cat A",AND(I804&gt;4500000,OR(D804="Gurugram",D804="Surat",D804="Jaipur",D804="Hyderabad")),"Cat B"),"Cat C")</f>
        <v>Cat C</v>
      </c>
      <c r="N804" s="10" t="e">
        <f t="array" aca="1" ref="N804" ca="1">_xludf.xlookup(D804,Tier!A:A,Tier!B:B)</f>
        <v>#NAME?</v>
      </c>
      <c r="O804" s="7" t="str">
        <f>CONCATENATE(D804," -",E804)</f>
        <v>Mumbai -Marketing &amp; Advertising</v>
      </c>
      <c r="P804" s="7" t="str">
        <f>LEFT(B804,3)</f>
        <v>202</v>
      </c>
      <c r="Q804" s="7" t="str">
        <f>IF(AND(I804&gt;4500000,OR(D804="BANGALORE",D804="PUNE",D804="MUMBAI",D804="DELHI")),"CAT A",IF(AND(I804&gt;450000,OR(D804="GURUGRAM",D804="SURAT",D804="JAIPUR",D804="HYDERABAD",)),"CAT B","CAT C"))</f>
        <v>CAT C</v>
      </c>
      <c r="R804" s="7">
        <f>_xlfn.XLOOKUP('Indian Startups'!D1023,Tier!A:A,Tier!B:B)</f>
        <v>0</v>
      </c>
    </row>
    <row r="805" spans="1:18" ht="14.4" x14ac:dyDescent="0.3">
      <c r="A805" s="8" t="s">
        <v>3682</v>
      </c>
      <c r="B805" s="9">
        <v>2020</v>
      </c>
      <c r="C805" s="8" t="str">
        <f>LEFT(B805,3)</f>
        <v>202</v>
      </c>
      <c r="D805" s="8" t="s">
        <v>12</v>
      </c>
      <c r="E805" s="8" t="s">
        <v>1682</v>
      </c>
      <c r="F805" s="8" t="s">
        <v>3683</v>
      </c>
      <c r="G805" s="8" t="s">
        <v>3684</v>
      </c>
      <c r="H805" s="8" t="s">
        <v>3685</v>
      </c>
      <c r="I805" s="9">
        <v>3000000</v>
      </c>
      <c r="J805" s="8" t="s">
        <v>260</v>
      </c>
      <c r="K805" s="9">
        <v>10</v>
      </c>
      <c r="L805" s="10" t="str">
        <f>CONCATENATE(D805,"-",E805)</f>
        <v>Mumbai-Entertainment</v>
      </c>
      <c r="M805" s="10" t="str">
        <f ca="1">IFERROR(_xludf.ifs(AND(I805&gt;45000000,OR(D805="Delhi",D805="Banglore",D805="Pune",D805="Mumbai")),"Cat A",AND(I805&gt;4500000,OR(D805="Gurugram",D805="Surat",D805="Jaipur",D805="Hyderabad")),"Cat B"),"Cat C")</f>
        <v>Cat C</v>
      </c>
      <c r="N805" s="10" t="e">
        <f t="array" aca="1" ref="N805" ca="1">_xludf.xlookup(D805,Tier!A:A,Tier!B:B)</f>
        <v>#NAME?</v>
      </c>
      <c r="O805" s="7" t="str">
        <f>CONCATENATE(D805," -",E805)</f>
        <v>Mumbai -Entertainment</v>
      </c>
      <c r="P805" s="7" t="str">
        <f>LEFT(B805,3)</f>
        <v>202</v>
      </c>
      <c r="Q805" s="7" t="str">
        <f>IF(AND(I805&gt;4500000,OR(D805="BANGALORE",D805="PUNE",D805="MUMBAI",D805="DELHI")),"CAT A",IF(AND(I805&gt;450000,OR(D805="GURUGRAM",D805="SURAT",D805="JAIPUR",D805="HYDERABAD",)),"CAT B","CAT C"))</f>
        <v>CAT C</v>
      </c>
      <c r="R805" s="7">
        <f>_xlfn.XLOOKUP('Indian Startups'!D1024,Tier!A:A,Tier!B:B)</f>
        <v>0</v>
      </c>
    </row>
    <row r="806" spans="1:18" ht="14.4" x14ac:dyDescent="0.3">
      <c r="A806" s="8" t="s">
        <v>3686</v>
      </c>
      <c r="B806" s="9">
        <v>2020</v>
      </c>
      <c r="C806" s="8" t="str">
        <f>LEFT(B806,3)</f>
        <v>202</v>
      </c>
      <c r="D806" s="8" t="s">
        <v>19</v>
      </c>
      <c r="E806" s="8" t="s">
        <v>226</v>
      </c>
      <c r="F806" s="8" t="s">
        <v>3687</v>
      </c>
      <c r="G806" s="8" t="s">
        <v>3688</v>
      </c>
      <c r="H806" s="8" t="s">
        <v>3689</v>
      </c>
      <c r="I806" s="9">
        <v>3000000</v>
      </c>
      <c r="J806" s="8" t="s">
        <v>17</v>
      </c>
      <c r="K806" s="9">
        <v>9</v>
      </c>
      <c r="L806" s="10" t="str">
        <f>CONCATENATE(D806,"-",E806)</f>
        <v>Bangalore-Automotive</v>
      </c>
      <c r="M806" s="10" t="str">
        <f ca="1">IFERROR(_xludf.ifs(AND(I806&gt;45000000,OR(D806="Delhi",D806="Banglore",D806="Pune",D806="Mumbai")),"Cat A",AND(I806&gt;4500000,OR(D806="Gurugram",D806="Surat",D806="Jaipur",D806="Hyderabad")),"Cat B"),"Cat C")</f>
        <v>Cat C</v>
      </c>
      <c r="N806" s="10" t="e">
        <f t="array" aca="1" ref="N806" ca="1">_xludf.xlookup(D806,Tier!A:A,Tier!B:B)</f>
        <v>#NAME?</v>
      </c>
      <c r="O806" s="7" t="str">
        <f>CONCATENATE(D806," -",E806)</f>
        <v>Bangalore -Automotive</v>
      </c>
      <c r="P806" s="7" t="str">
        <f>LEFT(B806,3)</f>
        <v>202</v>
      </c>
      <c r="Q806" s="7" t="str">
        <f>IF(AND(I806&gt;4500000,OR(D806="BANGALORE",D806="PUNE",D806="MUMBAI",D806="DELHI")),"CAT A",IF(AND(I806&gt;450000,OR(D806="GURUGRAM",D806="SURAT",D806="JAIPUR",D806="HYDERABAD",)),"CAT B","CAT C"))</f>
        <v>CAT C</v>
      </c>
      <c r="R806" s="7">
        <f>_xlfn.XLOOKUP('Indian Startups'!D1025,Tier!A:A,Tier!B:B)</f>
        <v>0</v>
      </c>
    </row>
    <row r="807" spans="1:18" ht="14.4" x14ac:dyDescent="0.3">
      <c r="A807" s="8" t="s">
        <v>3690</v>
      </c>
      <c r="B807" s="9">
        <v>2020</v>
      </c>
      <c r="C807" s="8" t="str">
        <f>LEFT(B807,3)</f>
        <v>202</v>
      </c>
      <c r="D807" s="8" t="s">
        <v>19</v>
      </c>
      <c r="E807" s="8" t="s">
        <v>115</v>
      </c>
      <c r="F807" s="8" t="s">
        <v>3691</v>
      </c>
      <c r="G807" s="8" t="s">
        <v>3692</v>
      </c>
      <c r="H807" s="8" t="s">
        <v>3693</v>
      </c>
      <c r="I807" s="9">
        <v>3000000</v>
      </c>
      <c r="J807" s="8" t="s">
        <v>17</v>
      </c>
      <c r="K807" s="9">
        <v>6</v>
      </c>
      <c r="L807" s="10" t="str">
        <f>CONCATENATE(D807,"-",E807)</f>
        <v>Bangalore-EdTech</v>
      </c>
      <c r="M807" s="10" t="str">
        <f ca="1">IFERROR(_xludf.ifs(AND(I807&gt;45000000,OR(D807="Delhi",D807="Banglore",D807="Pune",D807="Mumbai")),"Cat A",AND(I807&gt;4500000,OR(D807="Gurugram",D807="Surat",D807="Jaipur",D807="Hyderabad")),"Cat B"),"Cat C")</f>
        <v>Cat C</v>
      </c>
      <c r="N807" s="10" t="e">
        <f t="array" aca="1" ref="N807" ca="1">_xludf.xlookup(D807,Tier!A:A,Tier!B:B)</f>
        <v>#NAME?</v>
      </c>
      <c r="O807" s="7" t="str">
        <f>CONCATENATE(D807," -",E807)</f>
        <v>Bangalore -EdTech</v>
      </c>
      <c r="P807" s="7" t="str">
        <f>LEFT(B807,3)</f>
        <v>202</v>
      </c>
      <c r="Q807" s="7" t="str">
        <f>IF(AND(I807&gt;4500000,OR(D807="BANGALORE",D807="PUNE",D807="MUMBAI",D807="DELHI")),"CAT A",IF(AND(I807&gt;450000,OR(D807="GURUGRAM",D807="SURAT",D807="JAIPUR",D807="HYDERABAD",)),"CAT B","CAT C"))</f>
        <v>CAT C</v>
      </c>
      <c r="R807" s="7">
        <f>_xlfn.XLOOKUP('Indian Startups'!D1026,Tier!A:A,Tier!B:B)</f>
        <v>0</v>
      </c>
    </row>
    <row r="808" spans="1:18" ht="14.4" x14ac:dyDescent="0.3">
      <c r="A808" s="8" t="s">
        <v>4101</v>
      </c>
      <c r="B808" s="9">
        <v>2021</v>
      </c>
      <c r="C808" s="8" t="str">
        <f>LEFT(B808,3)</f>
        <v>202</v>
      </c>
      <c r="D808" s="8" t="s">
        <v>44</v>
      </c>
      <c r="E808" s="8" t="s">
        <v>69</v>
      </c>
      <c r="F808" s="8" t="s">
        <v>4102</v>
      </c>
      <c r="G808" s="8" t="s">
        <v>4103</v>
      </c>
      <c r="H808" s="8" t="s">
        <v>4104</v>
      </c>
      <c r="I808" s="9">
        <v>3000000</v>
      </c>
      <c r="J808" s="8" t="s">
        <v>17</v>
      </c>
      <c r="K808" s="9">
        <v>10</v>
      </c>
      <c r="L808" s="10" t="str">
        <f>CONCATENATE(D808,"-",E808)</f>
        <v>Gurugram-Information Technology &amp; Services</v>
      </c>
      <c r="M808" s="10" t="str">
        <f ca="1">IFERROR(_xludf.ifs(AND(I808&gt;45000000,OR(D808="Delhi",D808="Banglore",D808="Pune",D808="Mumbai")),"Cat A",AND(I808&gt;4500000,OR(D808="Gurugram",D808="Surat",D808="Jaipur",D808="Hyderabad")),"Cat B"),"Cat C")</f>
        <v>Cat C</v>
      </c>
      <c r="N808" s="10" t="e">
        <f t="array" aca="1" ref="N808" ca="1">_xludf.xlookup(D808,Tier!A:A,Tier!B:B)</f>
        <v>#NAME?</v>
      </c>
      <c r="O808" s="7" t="str">
        <f>CONCATENATE(D808," -",E808)</f>
        <v>Gurugram -Information Technology &amp; Services</v>
      </c>
      <c r="P808" s="7" t="str">
        <f>LEFT(B808,3)</f>
        <v>202</v>
      </c>
      <c r="Q808" s="7" t="str">
        <f>IF(AND(I808&gt;4500000,OR(D808="BANGALORE",D808="PUNE",D808="MUMBAI",D808="DELHI")),"CAT A",IF(AND(I808&gt;450000,OR(D808="GURUGRAM",D808="SURAT",D808="JAIPUR",D808="HYDERABAD",)),"CAT B","CAT C"))</f>
        <v>CAT B</v>
      </c>
      <c r="R808" s="7">
        <f>_xlfn.XLOOKUP('Indian Startups'!D1154,Tier!A:A,Tier!B:B)</f>
        <v>0</v>
      </c>
    </row>
    <row r="809" spans="1:18" ht="14.4" x14ac:dyDescent="0.3">
      <c r="A809" s="8" t="s">
        <v>4105</v>
      </c>
      <c r="B809" s="9">
        <v>2020</v>
      </c>
      <c r="C809" s="8" t="str">
        <f>LEFT(B809,3)</f>
        <v>202</v>
      </c>
      <c r="D809" s="8" t="s">
        <v>44</v>
      </c>
      <c r="E809" s="8" t="s">
        <v>81</v>
      </c>
      <c r="F809" s="8" t="s">
        <v>4106</v>
      </c>
      <c r="G809" s="8" t="s">
        <v>4107</v>
      </c>
      <c r="H809" s="8" t="s">
        <v>4108</v>
      </c>
      <c r="I809" s="9">
        <v>3000000</v>
      </c>
      <c r="J809" s="8" t="s">
        <v>155</v>
      </c>
      <c r="K809" s="9">
        <v>8</v>
      </c>
      <c r="L809" s="10" t="str">
        <f>CONCATENATE(D809,"-",E809)</f>
        <v>Gurugram-Financial Services</v>
      </c>
      <c r="M809" s="10" t="str">
        <f ca="1">IFERROR(_xludf.ifs(AND(I809&gt;45000000,OR(D809="Delhi",D809="Banglore",D809="Pune",D809="Mumbai")),"Cat A",AND(I809&gt;4500000,OR(D809="Gurugram",D809="Surat",D809="Jaipur",D809="Hyderabad")),"Cat B"),"Cat C")</f>
        <v>Cat C</v>
      </c>
      <c r="N809" s="10" t="e">
        <f t="array" aca="1" ref="N809" ca="1">_xludf.xlookup(D809,Tier!A:A,Tier!B:B)</f>
        <v>#NAME?</v>
      </c>
      <c r="O809" s="7" t="str">
        <f>CONCATENATE(D809," -",E809)</f>
        <v>Gurugram -Financial Services</v>
      </c>
      <c r="P809" s="7" t="str">
        <f>LEFT(B809,3)</f>
        <v>202</v>
      </c>
      <c r="Q809" s="7" t="str">
        <f>IF(AND(I809&gt;4500000,OR(D809="BANGALORE",D809="PUNE",D809="MUMBAI",D809="DELHI")),"CAT A",IF(AND(I809&gt;450000,OR(D809="GURUGRAM",D809="SURAT",D809="JAIPUR",D809="HYDERABAD",)),"CAT B","CAT C"))</f>
        <v>CAT B</v>
      </c>
      <c r="R809" s="7">
        <f>_xlfn.XLOOKUP('Indian Startups'!D1155,Tier!A:A,Tier!B:B)</f>
        <v>0</v>
      </c>
    </row>
    <row r="810" spans="1:18" ht="14.4" x14ac:dyDescent="0.3">
      <c r="A810" s="8" t="s">
        <v>4237</v>
      </c>
      <c r="B810" s="9">
        <v>2020</v>
      </c>
      <c r="C810" s="8" t="str">
        <f>LEFT(B810,3)</f>
        <v>202</v>
      </c>
      <c r="D810" s="8" t="s">
        <v>4238</v>
      </c>
      <c r="E810" s="8" t="s">
        <v>4239</v>
      </c>
      <c r="F810" s="8" t="s">
        <v>4240</v>
      </c>
      <c r="G810" s="8" t="s">
        <v>4241</v>
      </c>
      <c r="H810" s="8" t="s">
        <v>3549</v>
      </c>
      <c r="I810" s="9">
        <v>3000000</v>
      </c>
      <c r="J810" s="8"/>
      <c r="K810" s="9">
        <v>11</v>
      </c>
      <c r="L810" s="10" t="str">
        <f>CONCATENATE(D810,"-",E810)</f>
        <v>New York-Company-as-a-Service</v>
      </c>
      <c r="M810" s="10" t="str">
        <f ca="1">IFERROR(_xludf.ifs(AND(I810&gt;45000000,OR(D810="Delhi",D810="Banglore",D810="Pune",D810="Mumbai")),"Cat A",AND(I810&gt;4500000,OR(D810="Gurugram",D810="Surat",D810="Jaipur",D810="Hyderabad")),"Cat B"),"Cat C")</f>
        <v>Cat C</v>
      </c>
      <c r="N810" s="10" t="e">
        <f t="array" aca="1" ref="N810" ca="1">_xludf.xlookup(D810,Tier!A:A,Tier!B:B)</f>
        <v>#NAME?</v>
      </c>
      <c r="O810" s="7" t="str">
        <f>CONCATENATE(D810," -",E810)</f>
        <v>New York -Company-as-a-Service</v>
      </c>
      <c r="P810" s="7" t="str">
        <f>LEFT(B810,3)</f>
        <v>202</v>
      </c>
      <c r="Q810" s="7" t="str">
        <f>IF(AND(I810&gt;4500000,OR(D810="BANGALORE",D810="PUNE",D810="MUMBAI",D810="DELHI")),"CAT A",IF(AND(I810&gt;450000,OR(D810="GURUGRAM",D810="SURAT",D810="JAIPUR",D810="HYDERABAD",)),"CAT B","CAT C"))</f>
        <v>CAT C</v>
      </c>
      <c r="R810" s="7">
        <f>_xlfn.XLOOKUP('Indian Startups'!D1192,Tier!A:A,Tier!B:B)</f>
        <v>0</v>
      </c>
    </row>
    <row r="811" spans="1:18" ht="14.4" x14ac:dyDescent="0.3">
      <c r="A811" s="8" t="s">
        <v>3694</v>
      </c>
      <c r="B811" s="9">
        <v>2020</v>
      </c>
      <c r="C811" s="8" t="str">
        <f>LEFT(B811,3)</f>
        <v>202</v>
      </c>
      <c r="D811" s="8" t="s">
        <v>49</v>
      </c>
      <c r="E811" s="8" t="s">
        <v>1410</v>
      </c>
      <c r="F811" s="8" t="s">
        <v>3695</v>
      </c>
      <c r="G811" s="8" t="s">
        <v>3696</v>
      </c>
      <c r="H811" s="8" t="s">
        <v>3697</v>
      </c>
      <c r="I811" s="9">
        <v>2900000</v>
      </c>
      <c r="J811" s="8" t="s">
        <v>17</v>
      </c>
      <c r="K811" s="9">
        <v>12</v>
      </c>
      <c r="L811" s="10" t="str">
        <f>CONCATENATE(D811,"-",E811)</f>
        <v>New Delhi-Social commerce</v>
      </c>
      <c r="M811" s="10" t="str">
        <f ca="1">IFERROR(_xludf.ifs(AND(I811&gt;45000000,OR(D811="Delhi",D811="Banglore",D811="Pune",D811="Mumbai")),"Cat A",AND(I811&gt;4500000,OR(D811="Gurugram",D811="Surat",D811="Jaipur",D811="Hyderabad")),"Cat B"),"Cat C")</f>
        <v>Cat C</v>
      </c>
      <c r="N811" s="10" t="e">
        <f t="array" aca="1" ref="N811" ca="1">_xludf.xlookup(D811,Tier!A:A,Tier!B:B)</f>
        <v>#NAME?</v>
      </c>
      <c r="O811" s="7" t="str">
        <f>CONCATENATE(D811," -",E811)</f>
        <v>New Delhi -Social commerce</v>
      </c>
      <c r="P811" s="7" t="str">
        <f>LEFT(B811,3)</f>
        <v>202</v>
      </c>
      <c r="Q811" s="7" t="str">
        <f>IF(AND(I811&gt;4500000,OR(D811="BANGALORE",D811="PUNE",D811="MUMBAI",D811="DELHI")),"CAT A",IF(AND(I811&gt;450000,OR(D811="GURUGRAM",D811="SURAT",D811="JAIPUR",D811="HYDERABAD",)),"CAT B","CAT C"))</f>
        <v>CAT C</v>
      </c>
      <c r="R811" s="7">
        <f>_xlfn.XLOOKUP('Indian Startups'!D1027,Tier!A:A,Tier!B:B)</f>
        <v>0</v>
      </c>
    </row>
    <row r="812" spans="1:18" ht="14.4" x14ac:dyDescent="0.3">
      <c r="A812" s="8" t="s">
        <v>3698</v>
      </c>
      <c r="B812" s="9">
        <v>2021</v>
      </c>
      <c r="C812" s="8" t="str">
        <f>LEFT(B812,3)</f>
        <v>202</v>
      </c>
      <c r="D812" s="8" t="s">
        <v>19</v>
      </c>
      <c r="E812" s="8" t="s">
        <v>151</v>
      </c>
      <c r="F812" s="8" t="s">
        <v>3699</v>
      </c>
      <c r="G812" s="8" t="s">
        <v>3700</v>
      </c>
      <c r="H812" s="8" t="s">
        <v>3701</v>
      </c>
      <c r="I812" s="9">
        <v>2600000</v>
      </c>
      <c r="J812" s="8" t="s">
        <v>260</v>
      </c>
      <c r="K812" s="9">
        <v>6</v>
      </c>
      <c r="L812" s="10" t="str">
        <f>CONCATENATE(D812,"-",E812)</f>
        <v>Bangalore-Pet care</v>
      </c>
      <c r="M812" s="10" t="str">
        <f ca="1">IFERROR(_xludf.ifs(AND(I812&gt;45000000,OR(D812="Delhi",D812="Banglore",D812="Pune",D812="Mumbai")),"Cat A",AND(I812&gt;4500000,OR(D812="Gurugram",D812="Surat",D812="Jaipur",D812="Hyderabad")),"Cat B"),"Cat C")</f>
        <v>Cat C</v>
      </c>
      <c r="N812" s="10" t="e">
        <f t="array" aca="1" ref="N812" ca="1">_xludf.xlookup(D812,Tier!A:A,Tier!B:B)</f>
        <v>#NAME?</v>
      </c>
      <c r="O812" s="7" t="str">
        <f>CONCATENATE(D812," -",E812)</f>
        <v>Bangalore -Pet care</v>
      </c>
      <c r="P812" s="7" t="str">
        <f>LEFT(B812,3)</f>
        <v>202</v>
      </c>
      <c r="Q812" s="7" t="str">
        <f>IF(AND(I812&gt;4500000,OR(D812="BANGALORE",D812="PUNE",D812="MUMBAI",D812="DELHI")),"CAT A",IF(AND(I812&gt;450000,OR(D812="GURUGRAM",D812="SURAT",D812="JAIPUR",D812="HYDERABAD",)),"CAT B","CAT C"))</f>
        <v>CAT C</v>
      </c>
      <c r="R812" s="7">
        <f>_xlfn.XLOOKUP('Indian Startups'!D1028,Tier!A:A,Tier!B:B)</f>
        <v>0</v>
      </c>
    </row>
    <row r="813" spans="1:18" ht="14.4" x14ac:dyDescent="0.3">
      <c r="A813" s="8" t="s">
        <v>3702</v>
      </c>
      <c r="B813" s="9">
        <v>2021</v>
      </c>
      <c r="C813" s="8" t="str">
        <f>LEFT(B813,3)</f>
        <v>202</v>
      </c>
      <c r="D813" s="8" t="s">
        <v>19</v>
      </c>
      <c r="E813" s="8" t="s">
        <v>174</v>
      </c>
      <c r="F813" s="8" t="s">
        <v>3703</v>
      </c>
      <c r="G813" s="8" t="s">
        <v>3704</v>
      </c>
      <c r="H813" s="8" t="s">
        <v>3705</v>
      </c>
      <c r="I813" s="9">
        <v>2500000</v>
      </c>
      <c r="J813" s="8"/>
      <c r="K813" s="9">
        <v>11</v>
      </c>
      <c r="L813" s="10" t="str">
        <f>CONCATENATE(D813,"-",E813)</f>
        <v>Bangalore-Computer Software</v>
      </c>
      <c r="M813" s="10" t="str">
        <f ca="1">IFERROR(_xludf.ifs(AND(I813&gt;45000000,OR(D813="Delhi",D813="Banglore",D813="Pune",D813="Mumbai")),"Cat A",AND(I813&gt;4500000,OR(D813="Gurugram",D813="Surat",D813="Jaipur",D813="Hyderabad")),"Cat B"),"Cat C")</f>
        <v>Cat C</v>
      </c>
      <c r="N813" s="10" t="e">
        <f t="array" aca="1" ref="N813" ca="1">_xludf.xlookup(D813,Tier!A:A,Tier!B:B)</f>
        <v>#NAME?</v>
      </c>
      <c r="O813" s="7" t="str">
        <f>CONCATENATE(D813," -",E813)</f>
        <v>Bangalore -Computer Software</v>
      </c>
      <c r="P813" s="7" t="str">
        <f>LEFT(B813,3)</f>
        <v>202</v>
      </c>
      <c r="Q813" s="7" t="str">
        <f>IF(AND(I813&gt;4500000,OR(D813="BANGALORE",D813="PUNE",D813="MUMBAI",D813="DELHI")),"CAT A",IF(AND(I813&gt;450000,OR(D813="GURUGRAM",D813="SURAT",D813="JAIPUR",D813="HYDERABAD",)),"CAT B","CAT C"))</f>
        <v>CAT C</v>
      </c>
      <c r="R813" s="7">
        <f>_xlfn.XLOOKUP('Indian Startups'!D1029,Tier!A:A,Tier!B:B)</f>
        <v>0</v>
      </c>
    </row>
    <row r="814" spans="1:18" ht="14.4" x14ac:dyDescent="0.3">
      <c r="A814" s="8" t="s">
        <v>3706</v>
      </c>
      <c r="B814" s="9">
        <v>2020</v>
      </c>
      <c r="C814" s="8" t="str">
        <f>LEFT(B814,3)</f>
        <v>202</v>
      </c>
      <c r="D814" s="8" t="s">
        <v>19</v>
      </c>
      <c r="E814" s="8" t="s">
        <v>38</v>
      </c>
      <c r="F814" s="8" t="s">
        <v>3707</v>
      </c>
      <c r="G814" s="8" t="s">
        <v>3708</v>
      </c>
      <c r="H814" s="8" t="s">
        <v>3709</v>
      </c>
      <c r="I814" s="9">
        <v>2500000</v>
      </c>
      <c r="J814" s="8"/>
      <c r="K814" s="9">
        <v>7</v>
      </c>
      <c r="L814" s="10" t="str">
        <f>CONCATENATE(D814,"-",E814)</f>
        <v>Bangalore-FinTech</v>
      </c>
      <c r="M814" s="10" t="str">
        <f ca="1">IFERROR(_xludf.ifs(AND(I814&gt;45000000,OR(D814="Delhi",D814="Banglore",D814="Pune",D814="Mumbai")),"Cat A",AND(I814&gt;4500000,OR(D814="Gurugram",D814="Surat",D814="Jaipur",D814="Hyderabad")),"Cat B"),"Cat C")</f>
        <v>Cat C</v>
      </c>
      <c r="N814" s="10" t="e">
        <f t="array" aca="1" ref="N814" ca="1">_xludf.xlookup(D814,Tier!A:A,Tier!B:B)</f>
        <v>#NAME?</v>
      </c>
      <c r="O814" s="7" t="str">
        <f>CONCATENATE(D814," -",E814)</f>
        <v>Bangalore -FinTech</v>
      </c>
      <c r="P814" s="7" t="str">
        <f>LEFT(B814,3)</f>
        <v>202</v>
      </c>
      <c r="Q814" s="7" t="str">
        <f>IF(AND(I814&gt;4500000,OR(D814="BANGALORE",D814="PUNE",D814="MUMBAI",D814="DELHI")),"CAT A",IF(AND(I814&gt;450000,OR(D814="GURUGRAM",D814="SURAT",D814="JAIPUR",D814="HYDERABAD",)),"CAT B","CAT C"))</f>
        <v>CAT C</v>
      </c>
      <c r="R814" s="7">
        <f>_xlfn.XLOOKUP('Indian Startups'!D1030,Tier!A:A,Tier!B:B)</f>
        <v>0</v>
      </c>
    </row>
    <row r="815" spans="1:18" ht="14.4" x14ac:dyDescent="0.3">
      <c r="A815" s="8" t="s">
        <v>4203</v>
      </c>
      <c r="B815" s="9">
        <v>2021</v>
      </c>
      <c r="C815" s="8" t="str">
        <f>LEFT(B815,3)</f>
        <v>202</v>
      </c>
      <c r="D815" s="8" t="s">
        <v>3144</v>
      </c>
      <c r="E815" s="8" t="s">
        <v>1767</v>
      </c>
      <c r="F815" s="8" t="s">
        <v>4204</v>
      </c>
      <c r="G815" s="8" t="s">
        <v>4205</v>
      </c>
      <c r="H815" s="8" t="s">
        <v>4206</v>
      </c>
      <c r="I815" s="9">
        <v>2500000</v>
      </c>
      <c r="J815" s="8" t="s">
        <v>17</v>
      </c>
      <c r="K815" s="9">
        <v>9</v>
      </c>
      <c r="L815" s="10" t="str">
        <f>CONCATENATE(D815,"-",E815)</f>
        <v>Chandigarh-Blockchain</v>
      </c>
      <c r="M815" s="10" t="str">
        <f ca="1">IFERROR(_xludf.ifs(AND(I815&gt;45000000,OR(D815="Delhi",D815="Banglore",D815="Pune",D815="Mumbai")),"Cat A",AND(I815&gt;4500000,OR(D815="Gurugram",D815="Surat",D815="Jaipur",D815="Hyderabad")),"Cat B"),"Cat C")</f>
        <v>Cat C</v>
      </c>
      <c r="N815" s="10" t="e">
        <f t="array" aca="1" ref="N815" ca="1">_xludf.xlookup(D815,Tier!A:A,Tier!B:B)</f>
        <v>#NAME?</v>
      </c>
      <c r="O815" s="7" t="str">
        <f>CONCATENATE(D815," -",E815)</f>
        <v>Chandigarh -Blockchain</v>
      </c>
      <c r="P815" s="7" t="str">
        <f>LEFT(B815,3)</f>
        <v>202</v>
      </c>
      <c r="Q815" s="7" t="str">
        <f>IF(AND(I815&gt;4500000,OR(D815="BANGALORE",D815="PUNE",D815="MUMBAI",D815="DELHI")),"CAT A",IF(AND(I815&gt;450000,OR(D815="GURUGRAM",D815="SURAT",D815="JAIPUR",D815="HYDERABAD",)),"CAT B","CAT C"))</f>
        <v>CAT C</v>
      </c>
      <c r="R815" s="7">
        <f>_xlfn.XLOOKUP('Indian Startups'!D1183,Tier!A:A,Tier!B:B)</f>
        <v>0</v>
      </c>
    </row>
    <row r="816" spans="1:18" ht="14.4" x14ac:dyDescent="0.3">
      <c r="A816" s="8" t="s">
        <v>4109</v>
      </c>
      <c r="B816" s="9">
        <v>2020</v>
      </c>
      <c r="C816" s="8" t="str">
        <f>LEFT(B816,3)</f>
        <v>202</v>
      </c>
      <c r="D816" s="8" t="s">
        <v>44</v>
      </c>
      <c r="E816" s="8" t="s">
        <v>38</v>
      </c>
      <c r="F816" s="8" t="s">
        <v>4110</v>
      </c>
      <c r="G816" s="8" t="s">
        <v>4111</v>
      </c>
      <c r="H816" s="8" t="s">
        <v>4112</v>
      </c>
      <c r="I816" s="9">
        <v>2300000</v>
      </c>
      <c r="J816" s="8" t="s">
        <v>17</v>
      </c>
      <c r="K816" s="9">
        <v>9</v>
      </c>
      <c r="L816" s="10" t="str">
        <f>CONCATENATE(D816,"-",E816)</f>
        <v>Gurugram-FinTech</v>
      </c>
      <c r="M816" s="10" t="str">
        <f ca="1">IFERROR(_xludf.ifs(AND(I816&gt;45000000,OR(D816="Delhi",D816="Banglore",D816="Pune",D816="Mumbai")),"Cat A",AND(I816&gt;4500000,OR(D816="Gurugram",D816="Surat",D816="Jaipur",D816="Hyderabad")),"Cat B"),"Cat C")</f>
        <v>Cat C</v>
      </c>
      <c r="N816" s="10" t="e">
        <f t="array" aca="1" ref="N816" ca="1">_xludf.xlookup(D816,Tier!A:A,Tier!B:B)</f>
        <v>#NAME?</v>
      </c>
      <c r="O816" s="7" t="str">
        <f>CONCATENATE(D816," -",E816)</f>
        <v>Gurugram -FinTech</v>
      </c>
      <c r="P816" s="7" t="str">
        <f>LEFT(B816,3)</f>
        <v>202</v>
      </c>
      <c r="Q816" s="7" t="str">
        <f>IF(AND(I816&gt;4500000,OR(D816="BANGALORE",D816="PUNE",D816="MUMBAI",D816="DELHI")),"CAT A",IF(AND(I816&gt;450000,OR(D816="GURUGRAM",D816="SURAT",D816="JAIPUR",D816="HYDERABAD",)),"CAT B","CAT C"))</f>
        <v>CAT B</v>
      </c>
      <c r="R816" s="7">
        <f>_xlfn.XLOOKUP('Indian Startups'!D1156,Tier!A:A,Tier!B:B)</f>
        <v>0</v>
      </c>
    </row>
    <row r="817" spans="1:18" ht="14.4" x14ac:dyDescent="0.3">
      <c r="A817" s="8" t="s">
        <v>3710</v>
      </c>
      <c r="B817" s="9">
        <v>2021</v>
      </c>
      <c r="C817" s="8" t="str">
        <f>LEFT(B817,3)</f>
        <v>202</v>
      </c>
      <c r="D817" s="8" t="s">
        <v>19</v>
      </c>
      <c r="E817" s="8" t="s">
        <v>174</v>
      </c>
      <c r="F817" s="8" t="s">
        <v>3711</v>
      </c>
      <c r="G817" s="8" t="s">
        <v>3712</v>
      </c>
      <c r="H817" s="8" t="s">
        <v>3713</v>
      </c>
      <c r="I817" s="9">
        <v>2200000</v>
      </c>
      <c r="J817" s="8"/>
      <c r="K817" s="9">
        <v>10</v>
      </c>
      <c r="L817" s="10" t="str">
        <f>CONCATENATE(D817,"-",E817)</f>
        <v>Bangalore-Computer Software</v>
      </c>
      <c r="M817" s="10" t="str">
        <f ca="1">IFERROR(_xludf.ifs(AND(I817&gt;45000000,OR(D817="Delhi",D817="Banglore",D817="Pune",D817="Mumbai")),"Cat A",AND(I817&gt;4500000,OR(D817="Gurugram",D817="Surat",D817="Jaipur",D817="Hyderabad")),"Cat B"),"Cat C")</f>
        <v>Cat C</v>
      </c>
      <c r="N817" s="10" t="e">
        <f t="array" aca="1" ref="N817" ca="1">_xludf.xlookup(D817,Tier!A:A,Tier!B:B)</f>
        <v>#NAME?</v>
      </c>
      <c r="O817" s="7" t="str">
        <f>CONCATENATE(D817," -",E817)</f>
        <v>Bangalore -Computer Software</v>
      </c>
      <c r="P817" s="7" t="str">
        <f>LEFT(B817,3)</f>
        <v>202</v>
      </c>
      <c r="Q817" s="7" t="str">
        <f>IF(AND(I817&gt;4500000,OR(D817="BANGALORE",D817="PUNE",D817="MUMBAI",D817="DELHI")),"CAT A",IF(AND(I817&gt;450000,OR(D817="GURUGRAM",D817="SURAT",D817="JAIPUR",D817="HYDERABAD",)),"CAT B","CAT C"))</f>
        <v>CAT C</v>
      </c>
      <c r="R817" s="7">
        <f>_xlfn.XLOOKUP('Indian Startups'!D1032,Tier!A:A,Tier!B:B)</f>
        <v>0</v>
      </c>
    </row>
    <row r="818" spans="1:18" ht="14.4" x14ac:dyDescent="0.3">
      <c r="A818" s="8" t="s">
        <v>3714</v>
      </c>
      <c r="B818" s="9">
        <v>2020</v>
      </c>
      <c r="C818" s="8" t="str">
        <f>LEFT(B818,3)</f>
        <v>202</v>
      </c>
      <c r="D818" s="8" t="s">
        <v>49</v>
      </c>
      <c r="E818" s="8" t="s">
        <v>81</v>
      </c>
      <c r="F818" s="8" t="s">
        <v>3715</v>
      </c>
      <c r="G818" s="8" t="s">
        <v>3716</v>
      </c>
      <c r="H818" s="8" t="s">
        <v>3717</v>
      </c>
      <c r="I818" s="9">
        <v>2000000</v>
      </c>
      <c r="J818" s="8" t="s">
        <v>260</v>
      </c>
      <c r="K818" s="9">
        <v>11</v>
      </c>
      <c r="L818" s="10" t="str">
        <f>CONCATENATE(D818,"-",E818)</f>
        <v>New Delhi-Financial Services</v>
      </c>
      <c r="M818" s="10" t="str">
        <f ca="1">IFERROR(_xludf.ifs(AND(I818&gt;45000000,OR(D818="Delhi",D818="Banglore",D818="Pune",D818="Mumbai")),"Cat A",AND(I818&gt;4500000,OR(D818="Gurugram",D818="Surat",D818="Jaipur",D818="Hyderabad")),"Cat B"),"Cat C")</f>
        <v>Cat C</v>
      </c>
      <c r="N818" s="10" t="e">
        <f t="array" aca="1" ref="N818" ca="1">_xludf.xlookup(D818,Tier!A:A,Tier!B:B)</f>
        <v>#NAME?</v>
      </c>
      <c r="O818" s="7" t="str">
        <f>CONCATENATE(D818," -",E818)</f>
        <v>New Delhi -Financial Services</v>
      </c>
      <c r="P818" s="7" t="str">
        <f>LEFT(B818,3)</f>
        <v>202</v>
      </c>
      <c r="Q818" s="7" t="str">
        <f>IF(AND(I818&gt;4500000,OR(D818="BANGALORE",D818="PUNE",D818="MUMBAI",D818="DELHI")),"CAT A",IF(AND(I818&gt;450000,OR(D818="GURUGRAM",D818="SURAT",D818="JAIPUR",D818="HYDERABAD",)),"CAT B","CAT C"))</f>
        <v>CAT C</v>
      </c>
      <c r="R818" s="7">
        <f>_xlfn.XLOOKUP('Indian Startups'!D1033,Tier!A:A,Tier!B:B)</f>
        <v>0</v>
      </c>
    </row>
    <row r="819" spans="1:18" ht="14.4" x14ac:dyDescent="0.3">
      <c r="A819" s="8" t="s">
        <v>3718</v>
      </c>
      <c r="B819" s="9">
        <v>2020</v>
      </c>
      <c r="C819" s="8" t="str">
        <f>LEFT(B819,3)</f>
        <v>202</v>
      </c>
      <c r="D819" s="8" t="s">
        <v>19</v>
      </c>
      <c r="E819" s="8" t="s">
        <v>226</v>
      </c>
      <c r="F819" s="8" t="s">
        <v>3719</v>
      </c>
      <c r="G819" s="8" t="s">
        <v>3720</v>
      </c>
      <c r="H819" s="8" t="s">
        <v>3721</v>
      </c>
      <c r="I819" s="9">
        <v>2000000</v>
      </c>
      <c r="J819" s="8" t="s">
        <v>17</v>
      </c>
      <c r="K819" s="9">
        <v>10</v>
      </c>
      <c r="L819" s="10" t="str">
        <f>CONCATENATE(D819,"-",E819)</f>
        <v>Bangalore-Automotive</v>
      </c>
      <c r="M819" s="10" t="str">
        <f ca="1">IFERROR(_xludf.ifs(AND(I819&gt;45000000,OR(D819="Delhi",D819="Banglore",D819="Pune",D819="Mumbai")),"Cat A",AND(I819&gt;4500000,OR(D819="Gurugram",D819="Surat",D819="Jaipur",D819="Hyderabad")),"Cat B"),"Cat C")</f>
        <v>Cat C</v>
      </c>
      <c r="N819" s="10" t="e">
        <f t="array" aca="1" ref="N819" ca="1">_xludf.xlookup(D819,Tier!A:A,Tier!B:B)</f>
        <v>#NAME?</v>
      </c>
      <c r="O819" s="7" t="str">
        <f>CONCATENATE(D819," -",E819)</f>
        <v>Bangalore -Automotive</v>
      </c>
      <c r="P819" s="7" t="str">
        <f>LEFT(B819,3)</f>
        <v>202</v>
      </c>
      <c r="Q819" s="7" t="str">
        <f>IF(AND(I819&gt;4500000,OR(D819="BANGALORE",D819="PUNE",D819="MUMBAI",D819="DELHI")),"CAT A",IF(AND(I819&gt;450000,OR(D819="GURUGRAM",D819="SURAT",D819="JAIPUR",D819="HYDERABAD",)),"CAT B","CAT C"))</f>
        <v>CAT C</v>
      </c>
      <c r="R819" s="7">
        <f>_xlfn.XLOOKUP('Indian Startups'!D1034,Tier!A:A,Tier!B:B)</f>
        <v>0</v>
      </c>
    </row>
    <row r="820" spans="1:18" ht="14.4" x14ac:dyDescent="0.3">
      <c r="A820" s="8" t="s">
        <v>3722</v>
      </c>
      <c r="B820" s="9">
        <v>2020</v>
      </c>
      <c r="C820" s="8" t="str">
        <f>LEFT(B820,3)</f>
        <v>202</v>
      </c>
      <c r="D820" s="8" t="s">
        <v>162</v>
      </c>
      <c r="E820" s="8" t="s">
        <v>174</v>
      </c>
      <c r="F820" s="8" t="s">
        <v>3723</v>
      </c>
      <c r="G820" s="8" t="s">
        <v>3724</v>
      </c>
      <c r="H820" s="8" t="s">
        <v>1431</v>
      </c>
      <c r="I820" s="9">
        <v>2000000</v>
      </c>
      <c r="J820" s="8" t="s">
        <v>17</v>
      </c>
      <c r="K820" s="9">
        <v>9</v>
      </c>
      <c r="L820" s="10" t="str">
        <f>CONCATENATE(D820,"-",E820)</f>
        <v>Hyderabad-Computer Software</v>
      </c>
      <c r="M820" s="10" t="str">
        <f ca="1">IFERROR(_xludf.ifs(AND(I820&gt;45000000,OR(D820="Delhi",D820="Banglore",D820="Pune",D820="Mumbai")),"Cat A",AND(I820&gt;4500000,OR(D820="Gurugram",D820="Surat",D820="Jaipur",D820="Hyderabad")),"Cat B"),"Cat C")</f>
        <v>Cat C</v>
      </c>
      <c r="N820" s="10" t="e">
        <f t="array" aca="1" ref="N820" ca="1">_xludf.xlookup(D820,Tier!A:A,Tier!B:B)</f>
        <v>#NAME?</v>
      </c>
      <c r="O820" s="7" t="str">
        <f>CONCATENATE(D820," -",E820)</f>
        <v>Hyderabad -Computer Software</v>
      </c>
      <c r="P820" s="7" t="str">
        <f>LEFT(B820,3)</f>
        <v>202</v>
      </c>
      <c r="Q820" s="7" t="str">
        <f>IF(AND(I820&gt;4500000,OR(D820="BANGALORE",D820="PUNE",D820="MUMBAI",D820="DELHI")),"CAT A",IF(AND(I820&gt;450000,OR(D820="GURUGRAM",D820="SURAT",D820="JAIPUR",D820="HYDERABAD",)),"CAT B","CAT C"))</f>
        <v>CAT B</v>
      </c>
      <c r="R820" s="7">
        <f>_xlfn.XLOOKUP('Indian Startups'!D1035,Tier!A:A,Tier!B:B)</f>
        <v>0</v>
      </c>
    </row>
    <row r="821" spans="1:18" ht="14.4" x14ac:dyDescent="0.3">
      <c r="A821" s="8" t="s">
        <v>3725</v>
      </c>
      <c r="B821" s="9">
        <v>2020</v>
      </c>
      <c r="C821" s="8" t="str">
        <f>LEFT(B821,3)</f>
        <v>202</v>
      </c>
      <c r="D821" s="8" t="s">
        <v>68</v>
      </c>
      <c r="E821" s="8" t="s">
        <v>104</v>
      </c>
      <c r="F821" s="8" t="s">
        <v>3726</v>
      </c>
      <c r="G821" s="8" t="s">
        <v>3727</v>
      </c>
      <c r="H821" s="8" t="s">
        <v>3728</v>
      </c>
      <c r="I821" s="9">
        <v>2000000</v>
      </c>
      <c r="J821" s="8" t="s">
        <v>17</v>
      </c>
      <c r="K821" s="9">
        <v>9</v>
      </c>
      <c r="L821" s="10" t="str">
        <f>CONCATENATE(D821,"-",E821)</f>
        <v>Noida-Gaming</v>
      </c>
      <c r="M821" s="10" t="str">
        <f ca="1">IFERROR(_xludf.ifs(AND(I821&gt;45000000,OR(D821="Delhi",D821="Banglore",D821="Pune",D821="Mumbai")),"Cat A",AND(I821&gt;4500000,OR(D821="Gurugram",D821="Surat",D821="Jaipur",D821="Hyderabad")),"Cat B"),"Cat C")</f>
        <v>Cat C</v>
      </c>
      <c r="N821" s="10" t="e">
        <f t="array" aca="1" ref="N821" ca="1">_xludf.xlookup(D821,Tier!A:A,Tier!B:B)</f>
        <v>#NAME?</v>
      </c>
      <c r="O821" s="7" t="str">
        <f>CONCATENATE(D821," -",E821)</f>
        <v>Noida -Gaming</v>
      </c>
      <c r="P821" s="7" t="str">
        <f>LEFT(B821,3)</f>
        <v>202</v>
      </c>
      <c r="Q821" s="7" t="str">
        <f>IF(AND(I821&gt;4500000,OR(D821="BANGALORE",D821="PUNE",D821="MUMBAI",D821="DELHI")),"CAT A",IF(AND(I821&gt;450000,OR(D821="GURUGRAM",D821="SURAT",D821="JAIPUR",D821="HYDERABAD",)),"CAT B","CAT C"))</f>
        <v>CAT C</v>
      </c>
      <c r="R821" s="7">
        <f>_xlfn.XLOOKUP('Indian Startups'!D1036,Tier!A:A,Tier!B:B)</f>
        <v>0</v>
      </c>
    </row>
    <row r="822" spans="1:18" ht="14.4" x14ac:dyDescent="0.3">
      <c r="A822" s="11" t="s">
        <v>3729</v>
      </c>
      <c r="B822" s="9">
        <v>2020</v>
      </c>
      <c r="C822" s="8" t="str">
        <f>LEFT(B822,3)</f>
        <v>202</v>
      </c>
      <c r="D822" s="8" t="s">
        <v>19</v>
      </c>
      <c r="E822" s="8" t="s">
        <v>446</v>
      </c>
      <c r="F822" s="8" t="s">
        <v>3730</v>
      </c>
      <c r="G822" s="8" t="s">
        <v>3731</v>
      </c>
      <c r="H822" s="8" t="s">
        <v>3732</v>
      </c>
      <c r="I822" s="9">
        <v>2000000</v>
      </c>
      <c r="J822" s="8"/>
      <c r="K822" s="9">
        <v>8</v>
      </c>
      <c r="L822" s="10" t="str">
        <f>CONCATENATE(D822,"-",E822)</f>
        <v>Bangalore-SaaS startup</v>
      </c>
      <c r="M822" s="10" t="str">
        <f ca="1">IFERROR(_xludf.ifs(AND(I822&gt;45000000,OR(D822="Delhi",D822="Banglore",D822="Pune",D822="Mumbai")),"Cat A",AND(I822&gt;4500000,OR(D822="Gurugram",D822="Surat",D822="Jaipur",D822="Hyderabad")),"Cat B"),"Cat C")</f>
        <v>Cat C</v>
      </c>
      <c r="N822" s="10" t="e">
        <f t="array" aca="1" ref="N822" ca="1">_xludf.xlookup(D822,Tier!A:A,Tier!B:B)</f>
        <v>#NAME?</v>
      </c>
      <c r="O822" s="7" t="str">
        <f>CONCATENATE(D822," -",E822)</f>
        <v>Bangalore -SaaS startup</v>
      </c>
      <c r="P822" s="7" t="str">
        <f>LEFT(B822,3)</f>
        <v>202</v>
      </c>
      <c r="Q822" s="7" t="str">
        <f>IF(AND(I822&gt;4500000,OR(D822="BANGALORE",D822="PUNE",D822="MUMBAI",D822="DELHI")),"CAT A",IF(AND(I822&gt;450000,OR(D822="GURUGRAM",D822="SURAT",D822="JAIPUR",D822="HYDERABAD",)),"CAT B","CAT C"))</f>
        <v>CAT C</v>
      </c>
      <c r="R822" s="7">
        <f>_xlfn.XLOOKUP('Indian Startups'!D1037,Tier!A:A,Tier!B:B)</f>
        <v>0</v>
      </c>
    </row>
    <row r="823" spans="1:18" ht="14.4" x14ac:dyDescent="0.3">
      <c r="A823" s="8" t="s">
        <v>3733</v>
      </c>
      <c r="B823" s="9">
        <v>2020</v>
      </c>
      <c r="C823" s="8" t="str">
        <f>LEFT(B823,3)</f>
        <v>202</v>
      </c>
      <c r="D823" s="8" t="s">
        <v>12</v>
      </c>
      <c r="E823" s="8" t="s">
        <v>2391</v>
      </c>
      <c r="F823" s="8" t="s">
        <v>3734</v>
      </c>
      <c r="G823" s="8" t="s">
        <v>3735</v>
      </c>
      <c r="H823" s="8" t="s">
        <v>3736</v>
      </c>
      <c r="I823" s="9">
        <v>2000000</v>
      </c>
      <c r="J823" s="8"/>
      <c r="K823" s="9">
        <v>8</v>
      </c>
      <c r="L823" s="10" t="str">
        <f>CONCATENATE(D823,"-",E823)</f>
        <v>Mumbai-SportsTech</v>
      </c>
      <c r="M823" s="10" t="str">
        <f ca="1">IFERROR(_xludf.ifs(AND(I823&gt;45000000,OR(D823="Delhi",D823="Banglore",D823="Pune",D823="Mumbai")),"Cat A",AND(I823&gt;4500000,OR(D823="Gurugram",D823="Surat",D823="Jaipur",D823="Hyderabad")),"Cat B"),"Cat C")</f>
        <v>Cat C</v>
      </c>
      <c r="N823" s="10" t="e">
        <f t="array" aca="1" ref="N823" ca="1">_xludf.xlookup(D823,Tier!A:A,Tier!B:B)</f>
        <v>#NAME?</v>
      </c>
      <c r="O823" s="7" t="str">
        <f>CONCATENATE(D823," -",E823)</f>
        <v>Mumbai -SportsTech</v>
      </c>
      <c r="P823" s="7" t="str">
        <f>LEFT(B823,3)</f>
        <v>202</v>
      </c>
      <c r="Q823" s="7" t="str">
        <f>IF(AND(I823&gt;4500000,OR(D823="BANGALORE",D823="PUNE",D823="MUMBAI",D823="DELHI")),"CAT A",IF(AND(I823&gt;450000,OR(D823="GURUGRAM",D823="SURAT",D823="JAIPUR",D823="HYDERABAD",)),"CAT B","CAT C"))</f>
        <v>CAT C</v>
      </c>
      <c r="R823" s="7">
        <f>_xlfn.XLOOKUP('Indian Startups'!D1038,Tier!A:A,Tier!B:B)</f>
        <v>0</v>
      </c>
    </row>
    <row r="824" spans="1:18" ht="14.4" x14ac:dyDescent="0.3">
      <c r="A824" s="8" t="s">
        <v>3737</v>
      </c>
      <c r="B824" s="9">
        <v>2020</v>
      </c>
      <c r="C824" s="8" t="str">
        <f>LEFT(B824,3)</f>
        <v>202</v>
      </c>
      <c r="D824" s="8" t="s">
        <v>19</v>
      </c>
      <c r="E824" s="8" t="s">
        <v>50</v>
      </c>
      <c r="F824" s="8" t="s">
        <v>3738</v>
      </c>
      <c r="G824" s="8" t="s">
        <v>3739</v>
      </c>
      <c r="H824" s="8"/>
      <c r="I824" s="9">
        <v>2000000</v>
      </c>
      <c r="J824" s="8" t="s">
        <v>17</v>
      </c>
      <c r="K824" s="9">
        <v>8</v>
      </c>
      <c r="L824" s="10" t="str">
        <f>CONCATENATE(D824,"-",E824)</f>
        <v>Bangalore-AgriTech</v>
      </c>
      <c r="M824" s="10" t="str">
        <f ca="1">IFERROR(_xludf.ifs(AND(I824&gt;45000000,OR(D824="Delhi",D824="Banglore",D824="Pune",D824="Mumbai")),"Cat A",AND(I824&gt;4500000,OR(D824="Gurugram",D824="Surat",D824="Jaipur",D824="Hyderabad")),"Cat B"),"Cat C")</f>
        <v>Cat C</v>
      </c>
      <c r="N824" s="10" t="e">
        <f t="array" aca="1" ref="N824" ca="1">_xludf.xlookup(D824,Tier!A:A,Tier!B:B)</f>
        <v>#NAME?</v>
      </c>
      <c r="O824" s="7" t="str">
        <f>CONCATENATE(D824," -",E824)</f>
        <v>Bangalore -AgriTech</v>
      </c>
      <c r="P824" s="7" t="str">
        <f>LEFT(B824,3)</f>
        <v>202</v>
      </c>
      <c r="Q824" s="7" t="str">
        <f>IF(AND(I824&gt;4500000,OR(D824="BANGALORE",D824="PUNE",D824="MUMBAI",D824="DELHI")),"CAT A",IF(AND(I824&gt;450000,OR(D824="GURUGRAM",D824="SURAT",D824="JAIPUR",D824="HYDERABAD",)),"CAT B","CAT C"))</f>
        <v>CAT C</v>
      </c>
      <c r="R824" s="7">
        <f>_xlfn.XLOOKUP('Indian Startups'!D1040,Tier!A:A,Tier!B:B)</f>
        <v>0</v>
      </c>
    </row>
    <row r="825" spans="1:18" ht="14.4" x14ac:dyDescent="0.3">
      <c r="A825" s="8" t="s">
        <v>3740</v>
      </c>
      <c r="B825" s="9">
        <v>2020</v>
      </c>
      <c r="C825" s="8" t="str">
        <f>LEFT(B825,3)</f>
        <v>202</v>
      </c>
      <c r="D825" s="8" t="s">
        <v>68</v>
      </c>
      <c r="E825" s="8" t="s">
        <v>115</v>
      </c>
      <c r="F825" s="8" t="s">
        <v>3741</v>
      </c>
      <c r="G825" s="8" t="s">
        <v>3742</v>
      </c>
      <c r="H825" s="8" t="s">
        <v>3743</v>
      </c>
      <c r="I825" s="9">
        <v>2000000</v>
      </c>
      <c r="J825" s="8" t="s">
        <v>260</v>
      </c>
      <c r="K825" s="9">
        <v>7</v>
      </c>
      <c r="L825" s="10" t="str">
        <f>CONCATENATE(D825,"-",E825)</f>
        <v>Noida-EdTech</v>
      </c>
      <c r="M825" s="10" t="str">
        <f ca="1">IFERROR(_xludf.ifs(AND(I825&gt;45000000,OR(D825="Delhi",D825="Banglore",D825="Pune",D825="Mumbai")),"Cat A",AND(I825&gt;4500000,OR(D825="Gurugram",D825="Surat",D825="Jaipur",D825="Hyderabad")),"Cat B"),"Cat C")</f>
        <v>Cat C</v>
      </c>
      <c r="N825" s="10" t="e">
        <f t="array" aca="1" ref="N825" ca="1">_xludf.xlookup(D825,Tier!A:A,Tier!B:B)</f>
        <v>#NAME?</v>
      </c>
      <c r="O825" s="7" t="str">
        <f>CONCATENATE(D825," -",E825)</f>
        <v>Noida -EdTech</v>
      </c>
      <c r="P825" s="7" t="str">
        <f>LEFT(B825,3)</f>
        <v>202</v>
      </c>
      <c r="Q825" s="7" t="str">
        <f>IF(AND(I825&gt;4500000,OR(D825="BANGALORE",D825="PUNE",D825="MUMBAI",D825="DELHI")),"CAT A",IF(AND(I825&gt;450000,OR(D825="GURUGRAM",D825="SURAT",D825="JAIPUR",D825="HYDERABAD",)),"CAT B","CAT C"))</f>
        <v>CAT C</v>
      </c>
      <c r="R825" s="7">
        <f>_xlfn.XLOOKUP('Indian Startups'!D1041,Tier!A:A,Tier!B:B)</f>
        <v>0</v>
      </c>
    </row>
    <row r="826" spans="1:18" ht="14.4" x14ac:dyDescent="0.3">
      <c r="A826" s="8" t="s">
        <v>3744</v>
      </c>
      <c r="B826" s="9">
        <v>2020</v>
      </c>
      <c r="C826" s="8" t="str">
        <f>LEFT(B826,3)</f>
        <v>202</v>
      </c>
      <c r="D826" s="8" t="s">
        <v>19</v>
      </c>
      <c r="E826" s="8" t="s">
        <v>3585</v>
      </c>
      <c r="F826" s="8" t="s">
        <v>3745</v>
      </c>
      <c r="G826" s="8" t="s">
        <v>3746</v>
      </c>
      <c r="H826" s="8" t="s">
        <v>3747</v>
      </c>
      <c r="I826" s="9">
        <v>2000000</v>
      </c>
      <c r="J826" s="8" t="s">
        <v>17</v>
      </c>
      <c r="K826" s="9">
        <v>7</v>
      </c>
      <c r="L826" s="10" t="str">
        <f>CONCATENATE(D826,"-",E826)</f>
        <v>Bangalore-Marketing &amp; Advertising</v>
      </c>
      <c r="M826" s="10" t="str">
        <f ca="1">IFERROR(_xludf.ifs(AND(I826&gt;45000000,OR(D826="Delhi",D826="Banglore",D826="Pune",D826="Mumbai")),"Cat A",AND(I826&gt;4500000,OR(D826="Gurugram",D826="Surat",D826="Jaipur",D826="Hyderabad")),"Cat B"),"Cat C")</f>
        <v>Cat C</v>
      </c>
      <c r="N826" s="10" t="e">
        <f t="array" aca="1" ref="N826" ca="1">_xludf.xlookup(D826,Tier!A:A,Tier!B:B)</f>
        <v>#NAME?</v>
      </c>
      <c r="O826" s="7" t="str">
        <f>CONCATENATE(D826," -",E826)</f>
        <v>Bangalore -Marketing &amp; Advertising</v>
      </c>
      <c r="P826" s="7" t="str">
        <f>LEFT(B826,3)</f>
        <v>202</v>
      </c>
      <c r="Q826" s="7" t="str">
        <f>IF(AND(I826&gt;4500000,OR(D826="BANGALORE",D826="PUNE",D826="MUMBAI",D826="DELHI")),"CAT A",IF(AND(I826&gt;450000,OR(D826="GURUGRAM",D826="SURAT",D826="JAIPUR",D826="HYDERABAD",)),"CAT B","CAT C"))</f>
        <v>CAT C</v>
      </c>
      <c r="R826" s="7">
        <f>_xlfn.XLOOKUP('Indian Startups'!D1042,Tier!A:A,Tier!B:B)</f>
        <v>0</v>
      </c>
    </row>
    <row r="827" spans="1:18" ht="14.4" x14ac:dyDescent="0.3">
      <c r="A827" s="8" t="s">
        <v>3748</v>
      </c>
      <c r="B827" s="9">
        <v>2020</v>
      </c>
      <c r="C827" s="8" t="str">
        <f>LEFT(B827,3)</f>
        <v>202</v>
      </c>
      <c r="D827" s="8" t="s">
        <v>162</v>
      </c>
      <c r="E827" s="8" t="s">
        <v>659</v>
      </c>
      <c r="F827" s="8" t="s">
        <v>3749</v>
      </c>
      <c r="G827" s="8" t="s">
        <v>3750</v>
      </c>
      <c r="H827" s="8" t="s">
        <v>2569</v>
      </c>
      <c r="I827" s="9">
        <v>2000000</v>
      </c>
      <c r="J827" s="8" t="s">
        <v>17</v>
      </c>
      <c r="K827" s="9">
        <v>6</v>
      </c>
      <c r="L827" s="10" t="str">
        <f>CONCATENATE(D827,"-",E827)</f>
        <v>Hyderabad-IT startup</v>
      </c>
      <c r="M827" s="10" t="str">
        <f ca="1">IFERROR(_xludf.ifs(AND(I827&gt;45000000,OR(D827="Delhi",D827="Banglore",D827="Pune",D827="Mumbai")),"Cat A",AND(I827&gt;4500000,OR(D827="Gurugram",D827="Surat",D827="Jaipur",D827="Hyderabad")),"Cat B"),"Cat C")</f>
        <v>Cat C</v>
      </c>
      <c r="N827" s="10" t="e">
        <f t="array" aca="1" ref="N827" ca="1">_xludf.xlookup(D827,Tier!A:A,Tier!B:B)</f>
        <v>#NAME?</v>
      </c>
      <c r="O827" s="7" t="str">
        <f>CONCATENATE(D827," -",E827)</f>
        <v>Hyderabad -IT startup</v>
      </c>
      <c r="P827" s="7" t="str">
        <f>LEFT(B827,3)</f>
        <v>202</v>
      </c>
      <c r="Q827" s="7" t="str">
        <f>IF(AND(I827&gt;4500000,OR(D827="BANGALORE",D827="PUNE",D827="MUMBAI",D827="DELHI")),"CAT A",IF(AND(I827&gt;450000,OR(D827="GURUGRAM",D827="SURAT",D827="JAIPUR",D827="HYDERABAD",)),"CAT B","CAT C"))</f>
        <v>CAT B</v>
      </c>
      <c r="R827" s="7">
        <f>_xlfn.XLOOKUP('Indian Startups'!D1043,Tier!A:A,Tier!B:B)</f>
        <v>0</v>
      </c>
    </row>
    <row r="828" spans="1:18" ht="14.4" x14ac:dyDescent="0.3">
      <c r="A828" s="8" t="s">
        <v>4113</v>
      </c>
      <c r="B828" s="9">
        <v>2021</v>
      </c>
      <c r="C828" s="8" t="str">
        <f>LEFT(B828,3)</f>
        <v>202</v>
      </c>
      <c r="D828" s="8" t="s">
        <v>44</v>
      </c>
      <c r="E828" s="8" t="s">
        <v>263</v>
      </c>
      <c r="F828" s="8" t="s">
        <v>4114</v>
      </c>
      <c r="G828" s="8" t="s">
        <v>4115</v>
      </c>
      <c r="H828" s="9">
        <v>2000000</v>
      </c>
      <c r="I828" s="9">
        <v>2000000</v>
      </c>
      <c r="J828" s="8" t="s">
        <v>260</v>
      </c>
      <c r="K828" s="9">
        <v>11</v>
      </c>
      <c r="L828" s="10" t="str">
        <f>CONCATENATE(D828,"-",E828)</f>
        <v>Gurugram-Eyewear</v>
      </c>
      <c r="M828" s="10" t="str">
        <f ca="1">IFERROR(_xludf.ifs(AND(I828&gt;45000000,OR(D828="Delhi",D828="Banglore",D828="Pune",D828="Mumbai")),"Cat A",AND(I828&gt;4500000,OR(D828="Gurugram",D828="Surat",D828="Jaipur",D828="Hyderabad")),"Cat B"),"Cat C")</f>
        <v>Cat C</v>
      </c>
      <c r="N828" s="10" t="e">
        <f t="array" aca="1" ref="N828" ca="1">_xludf.xlookup(D828,Tier!A:A,Tier!B:B)</f>
        <v>#NAME?</v>
      </c>
      <c r="O828" s="7" t="str">
        <f>CONCATENATE(D828," -",E828)</f>
        <v>Gurugram -Eyewear</v>
      </c>
      <c r="P828" s="7" t="str">
        <f>LEFT(B828,3)</f>
        <v>202</v>
      </c>
      <c r="Q828" s="7" t="str">
        <f>IF(AND(I828&gt;4500000,OR(D828="BANGALORE",D828="PUNE",D828="MUMBAI",D828="DELHI")),"CAT A",IF(AND(I828&gt;450000,OR(D828="GURUGRAM",D828="SURAT",D828="JAIPUR",D828="HYDERABAD",)),"CAT B","CAT C"))</f>
        <v>CAT B</v>
      </c>
      <c r="R828" s="7">
        <f>_xlfn.XLOOKUP('Indian Startups'!D1157,Tier!A:A,Tier!B:B)</f>
        <v>0</v>
      </c>
    </row>
    <row r="829" spans="1:18" ht="14.4" x14ac:dyDescent="0.3">
      <c r="A829" s="8" t="s">
        <v>4116</v>
      </c>
      <c r="B829" s="9">
        <v>2021</v>
      </c>
      <c r="C829" s="8" t="str">
        <f>LEFT(B829,3)</f>
        <v>202</v>
      </c>
      <c r="D829" s="8" t="s">
        <v>44</v>
      </c>
      <c r="E829" s="8" t="s">
        <v>3532</v>
      </c>
      <c r="F829" s="8" t="s">
        <v>4117</v>
      </c>
      <c r="G829" s="8" t="s">
        <v>4118</v>
      </c>
      <c r="H829" s="8" t="s">
        <v>2116</v>
      </c>
      <c r="I829" s="9">
        <v>2000000</v>
      </c>
      <c r="J829" s="8"/>
      <c r="K829" s="9">
        <v>9</v>
      </c>
      <c r="L829" s="10" t="str">
        <f>CONCATENATE(D829,"-",E829)</f>
        <v>Gurugram-B2B</v>
      </c>
      <c r="M829" s="10" t="str">
        <f ca="1">IFERROR(_xludf.ifs(AND(I829&gt;45000000,OR(D829="Delhi",D829="Banglore",D829="Pune",D829="Mumbai")),"Cat A",AND(I829&gt;4500000,OR(D829="Gurugram",D829="Surat",D829="Jaipur",D829="Hyderabad")),"Cat B"),"Cat C")</f>
        <v>Cat C</v>
      </c>
      <c r="N829" s="10" t="e">
        <f t="array" aca="1" ref="N829" ca="1">_xludf.xlookup(D829,Tier!A:A,Tier!B:B)</f>
        <v>#NAME?</v>
      </c>
      <c r="O829" s="7" t="str">
        <f>CONCATENATE(D829," -",E829)</f>
        <v>Gurugram -B2B</v>
      </c>
      <c r="P829" s="7" t="str">
        <f>LEFT(B829,3)</f>
        <v>202</v>
      </c>
      <c r="Q829" s="7" t="str">
        <f>IF(AND(I829&gt;4500000,OR(D829="BANGALORE",D829="PUNE",D829="MUMBAI",D829="DELHI")),"CAT A",IF(AND(I829&gt;450000,OR(D829="GURUGRAM",D829="SURAT",D829="JAIPUR",D829="HYDERABAD",)),"CAT B","CAT C"))</f>
        <v>CAT B</v>
      </c>
      <c r="R829" s="7">
        <f>_xlfn.XLOOKUP('Indian Startups'!D1159,Tier!A:A,Tier!B:B)</f>
        <v>0</v>
      </c>
    </row>
    <row r="830" spans="1:18" ht="14.4" x14ac:dyDescent="0.3">
      <c r="A830" s="8" t="s">
        <v>3751</v>
      </c>
      <c r="B830" s="9">
        <v>2021</v>
      </c>
      <c r="C830" s="8" t="str">
        <f>LEFT(B830,3)</f>
        <v>202</v>
      </c>
      <c r="D830" s="8" t="s">
        <v>19</v>
      </c>
      <c r="E830" s="8" t="s">
        <v>137</v>
      </c>
      <c r="F830" s="8" t="s">
        <v>3752</v>
      </c>
      <c r="G830" s="8" t="s">
        <v>3753</v>
      </c>
      <c r="H830" s="8" t="s">
        <v>3754</v>
      </c>
      <c r="I830" s="9">
        <v>1800000</v>
      </c>
      <c r="J830" s="8" t="s">
        <v>17</v>
      </c>
      <c r="K830" s="9">
        <v>7</v>
      </c>
      <c r="L830" s="10" t="str">
        <f>CONCATENATE(D830,"-",E830)</f>
        <v>Bangalore-Consulting</v>
      </c>
      <c r="M830" s="10" t="str">
        <f ca="1">IFERROR(_xludf.ifs(AND(I830&gt;45000000,OR(D830="Delhi",D830="Banglore",D830="Pune",D830="Mumbai")),"Cat A",AND(I830&gt;4500000,OR(D830="Gurugram",D830="Surat",D830="Jaipur",D830="Hyderabad")),"Cat B"),"Cat C")</f>
        <v>Cat C</v>
      </c>
      <c r="N830" s="10" t="e">
        <f t="array" aca="1" ref="N830" ca="1">_xludf.xlookup(D830,Tier!A:A,Tier!B:B)</f>
        <v>#NAME?</v>
      </c>
      <c r="O830" s="7" t="str">
        <f>CONCATENATE(D830," -",E830)</f>
        <v>Bangalore -Consulting</v>
      </c>
      <c r="P830" s="7" t="str">
        <f>LEFT(B830,3)</f>
        <v>202</v>
      </c>
      <c r="Q830" s="7" t="str">
        <f>IF(AND(I830&gt;4500000,OR(D830="BANGALORE",D830="PUNE",D830="MUMBAI",D830="DELHI")),"CAT A",IF(AND(I830&gt;450000,OR(D830="GURUGRAM",D830="SURAT",D830="JAIPUR",D830="HYDERABAD",)),"CAT B","CAT C"))</f>
        <v>CAT C</v>
      </c>
      <c r="R830" s="7">
        <f>_xlfn.XLOOKUP('Indian Startups'!D1044,Tier!A:A,Tier!B:B)</f>
        <v>0</v>
      </c>
    </row>
    <row r="831" spans="1:18" ht="14.4" x14ac:dyDescent="0.3">
      <c r="A831" s="8" t="s">
        <v>3755</v>
      </c>
      <c r="B831" s="9">
        <v>2020</v>
      </c>
      <c r="C831" s="8" t="str">
        <f>LEFT(B831,3)</f>
        <v>202</v>
      </c>
      <c r="D831" s="8" t="s">
        <v>19</v>
      </c>
      <c r="E831" s="8" t="s">
        <v>115</v>
      </c>
      <c r="F831" s="8" t="s">
        <v>3756</v>
      </c>
      <c r="G831" s="8" t="s">
        <v>3757</v>
      </c>
      <c r="H831" s="8" t="s">
        <v>3758</v>
      </c>
      <c r="I831" s="9">
        <v>1800000</v>
      </c>
      <c r="J831" s="8"/>
      <c r="K831" s="9">
        <v>7</v>
      </c>
      <c r="L831" s="10" t="str">
        <f>CONCATENATE(D831,"-",E831)</f>
        <v>Bangalore-EdTech</v>
      </c>
      <c r="M831" s="10" t="str">
        <f ca="1">IFERROR(_xludf.ifs(AND(I831&gt;45000000,OR(D831="Delhi",D831="Banglore",D831="Pune",D831="Mumbai")),"Cat A",AND(I831&gt;4500000,OR(D831="Gurugram",D831="Surat",D831="Jaipur",D831="Hyderabad")),"Cat B"),"Cat C")</f>
        <v>Cat C</v>
      </c>
      <c r="N831" s="10" t="e">
        <f t="array" aca="1" ref="N831" ca="1">_xludf.xlookup(D831,Tier!A:A,Tier!B:B)</f>
        <v>#NAME?</v>
      </c>
      <c r="O831" s="7" t="str">
        <f>CONCATENATE(D831," -",E831)</f>
        <v>Bangalore -EdTech</v>
      </c>
      <c r="P831" s="7" t="str">
        <f>LEFT(B831,3)</f>
        <v>202</v>
      </c>
      <c r="Q831" s="7" t="str">
        <f>IF(AND(I831&gt;4500000,OR(D831="BANGALORE",D831="PUNE",D831="MUMBAI",D831="DELHI")),"CAT A",IF(AND(I831&gt;450000,OR(D831="GURUGRAM",D831="SURAT",D831="JAIPUR",D831="HYDERABAD",)),"CAT B","CAT C"))</f>
        <v>CAT C</v>
      </c>
      <c r="R831" s="7">
        <f>_xlfn.XLOOKUP('Indian Startups'!D1045,Tier!A:A,Tier!B:B)</f>
        <v>0</v>
      </c>
    </row>
    <row r="832" spans="1:18" ht="14.4" x14ac:dyDescent="0.3">
      <c r="A832" s="8" t="s">
        <v>3759</v>
      </c>
      <c r="B832" s="9">
        <v>2020</v>
      </c>
      <c r="C832" s="8" t="str">
        <f>LEFT(B832,3)</f>
        <v>202</v>
      </c>
      <c r="D832" s="8" t="s">
        <v>19</v>
      </c>
      <c r="E832" s="8" t="s">
        <v>2628</v>
      </c>
      <c r="F832" s="8" t="s">
        <v>3760</v>
      </c>
      <c r="G832" s="8" t="s">
        <v>3761</v>
      </c>
      <c r="H832" s="8" t="s">
        <v>645</v>
      </c>
      <c r="I832" s="9">
        <v>1800000</v>
      </c>
      <c r="J832" s="8" t="s">
        <v>17</v>
      </c>
      <c r="K832" s="9">
        <v>6</v>
      </c>
      <c r="L832" s="10" t="str">
        <f>CONCATENATE(D832,"-",E832)</f>
        <v>Bangalore-Software</v>
      </c>
      <c r="M832" s="10" t="str">
        <f ca="1">IFERROR(_xludf.ifs(AND(I832&gt;45000000,OR(D832="Delhi",D832="Banglore",D832="Pune",D832="Mumbai")),"Cat A",AND(I832&gt;4500000,OR(D832="Gurugram",D832="Surat",D832="Jaipur",D832="Hyderabad")),"Cat B"),"Cat C")</f>
        <v>Cat C</v>
      </c>
      <c r="N832" s="10" t="e">
        <f t="array" aca="1" ref="N832" ca="1">_xludf.xlookup(D832,Tier!A:A,Tier!B:B)</f>
        <v>#NAME?</v>
      </c>
      <c r="O832" s="7" t="str">
        <f>CONCATENATE(D832," -",E832)</f>
        <v>Bangalore -Software</v>
      </c>
      <c r="P832" s="7" t="str">
        <f>LEFT(B832,3)</f>
        <v>202</v>
      </c>
      <c r="Q832" s="7" t="str">
        <f>IF(AND(I832&gt;4500000,OR(D832="BANGALORE",D832="PUNE",D832="MUMBAI",D832="DELHI")),"CAT A",IF(AND(I832&gt;450000,OR(D832="GURUGRAM",D832="SURAT",D832="JAIPUR",D832="HYDERABAD",)),"CAT B","CAT C"))</f>
        <v>CAT C</v>
      </c>
      <c r="R832" s="7">
        <f>_xlfn.XLOOKUP('Indian Startups'!D1046,Tier!A:A,Tier!B:B)</f>
        <v>0</v>
      </c>
    </row>
    <row r="833" spans="1:18" ht="14.4" x14ac:dyDescent="0.3">
      <c r="A833" s="8" t="s">
        <v>3762</v>
      </c>
      <c r="B833" s="9">
        <v>2020</v>
      </c>
      <c r="C833" s="8" t="str">
        <f>LEFT(B833,3)</f>
        <v>202</v>
      </c>
      <c r="D833" s="8" t="s">
        <v>19</v>
      </c>
      <c r="E833" s="8" t="s">
        <v>374</v>
      </c>
      <c r="F833" s="8" t="s">
        <v>3763</v>
      </c>
      <c r="G833" s="8" t="s">
        <v>3764</v>
      </c>
      <c r="H833" s="8" t="s">
        <v>3685</v>
      </c>
      <c r="I833" s="9">
        <v>1700000</v>
      </c>
      <c r="J833" s="8" t="s">
        <v>155</v>
      </c>
      <c r="K833" s="9">
        <v>8</v>
      </c>
      <c r="L833" s="10" t="str">
        <f>CONCATENATE(D833,"-",E833)</f>
        <v>Bangalore-Computer software</v>
      </c>
      <c r="M833" s="10" t="str">
        <f ca="1">IFERROR(_xludf.ifs(AND(I833&gt;45000000,OR(D833="Delhi",D833="Banglore",D833="Pune",D833="Mumbai")),"Cat A",AND(I833&gt;4500000,OR(D833="Gurugram",D833="Surat",D833="Jaipur",D833="Hyderabad")),"Cat B"),"Cat C")</f>
        <v>Cat C</v>
      </c>
      <c r="N833" s="10" t="e">
        <f t="array" aca="1" ref="N833" ca="1">_xludf.xlookup(D833,Tier!A:A,Tier!B:B)</f>
        <v>#NAME?</v>
      </c>
      <c r="O833" s="7" t="str">
        <f>CONCATENATE(D833," -",E833)</f>
        <v>Bangalore -Computer software</v>
      </c>
      <c r="P833" s="7" t="str">
        <f>LEFT(B833,3)</f>
        <v>202</v>
      </c>
      <c r="Q833" s="7" t="str">
        <f>IF(AND(I833&gt;4500000,OR(D833="BANGALORE",D833="PUNE",D833="MUMBAI",D833="DELHI")),"CAT A",IF(AND(I833&gt;450000,OR(D833="GURUGRAM",D833="SURAT",D833="JAIPUR",D833="HYDERABAD",)),"CAT B","CAT C"))</f>
        <v>CAT C</v>
      </c>
      <c r="R833" s="7">
        <f>_xlfn.XLOOKUP('Indian Startups'!D1047,Tier!A:A,Tier!B:B)</f>
        <v>0</v>
      </c>
    </row>
    <row r="834" spans="1:18" ht="14.4" x14ac:dyDescent="0.3">
      <c r="A834" s="8" t="s">
        <v>3765</v>
      </c>
      <c r="B834" s="9">
        <v>2021</v>
      </c>
      <c r="C834" s="8" t="str">
        <f>LEFT(B834,3)</f>
        <v>202</v>
      </c>
      <c r="D834" s="8" t="s">
        <v>12</v>
      </c>
      <c r="E834" s="8" t="s">
        <v>3305</v>
      </c>
      <c r="F834" s="8" t="s">
        <v>3766</v>
      </c>
      <c r="G834" s="8" t="s">
        <v>3767</v>
      </c>
      <c r="H834" s="8" t="s">
        <v>3768</v>
      </c>
      <c r="I834" s="9">
        <v>1500000</v>
      </c>
      <c r="J834" s="8" t="s">
        <v>17</v>
      </c>
      <c r="K834" s="9">
        <v>12</v>
      </c>
      <c r="L834" s="10" t="str">
        <f>CONCATENATE(D834,"-",E834)</f>
        <v>Mumbai-Music</v>
      </c>
      <c r="M834" s="10" t="str">
        <f ca="1">IFERROR(_xludf.ifs(AND(I834&gt;45000000,OR(D834="Delhi",D834="Banglore",D834="Pune",D834="Mumbai")),"Cat A",AND(I834&gt;4500000,OR(D834="Gurugram",D834="Surat",D834="Jaipur",D834="Hyderabad")),"Cat B"),"Cat C")</f>
        <v>Cat C</v>
      </c>
      <c r="N834" s="10" t="e">
        <f t="array" aca="1" ref="N834" ca="1">_xludf.xlookup(D834,Tier!A:A,Tier!B:B)</f>
        <v>#NAME?</v>
      </c>
      <c r="O834" s="7" t="str">
        <f>CONCATENATE(D834," -",E834)</f>
        <v>Mumbai -Music</v>
      </c>
      <c r="P834" s="7" t="str">
        <f>LEFT(B834,3)</f>
        <v>202</v>
      </c>
      <c r="Q834" s="7" t="str">
        <f>IF(AND(I834&gt;4500000,OR(D834="BANGALORE",D834="PUNE",D834="MUMBAI",D834="DELHI")),"CAT A",IF(AND(I834&gt;450000,OR(D834="GURUGRAM",D834="SURAT",D834="JAIPUR",D834="HYDERABAD",)),"CAT B","CAT C"))</f>
        <v>CAT C</v>
      </c>
      <c r="R834" s="7">
        <f>_xlfn.XLOOKUP('Indian Startups'!D1048,Tier!A:A,Tier!B:B)</f>
        <v>0</v>
      </c>
    </row>
    <row r="835" spans="1:18" ht="14.4" x14ac:dyDescent="0.3">
      <c r="A835" s="8" t="s">
        <v>3769</v>
      </c>
      <c r="B835" s="9">
        <v>2021</v>
      </c>
      <c r="C835" s="8" t="str">
        <f>LEFT(B835,3)</f>
        <v>202</v>
      </c>
      <c r="D835" s="8" t="s">
        <v>49</v>
      </c>
      <c r="E835" s="8" t="s">
        <v>300</v>
      </c>
      <c r="F835" s="8" t="s">
        <v>3770</v>
      </c>
      <c r="G835" s="8" t="s">
        <v>3771</v>
      </c>
      <c r="H835" s="8" t="s">
        <v>3772</v>
      </c>
      <c r="I835" s="9">
        <v>1500000</v>
      </c>
      <c r="J835" s="8" t="s">
        <v>260</v>
      </c>
      <c r="K835" s="9">
        <v>11</v>
      </c>
      <c r="L835" s="10" t="str">
        <f>CONCATENATE(D835,"-",E835)</f>
        <v>New Delhi-Retail</v>
      </c>
      <c r="M835" s="10" t="str">
        <f ca="1">IFERROR(_xludf.ifs(AND(I835&gt;45000000,OR(D835="Delhi",D835="Banglore",D835="Pune",D835="Mumbai")),"Cat A",AND(I835&gt;4500000,OR(D835="Gurugram",D835="Surat",D835="Jaipur",D835="Hyderabad")),"Cat B"),"Cat C")</f>
        <v>Cat C</v>
      </c>
      <c r="N835" s="10" t="e">
        <f t="array" aca="1" ref="N835" ca="1">_xludf.xlookup(D835,Tier!A:A,Tier!B:B)</f>
        <v>#NAME?</v>
      </c>
      <c r="O835" s="7" t="str">
        <f>CONCATENATE(D835," -",E835)</f>
        <v>New Delhi -Retail</v>
      </c>
      <c r="P835" s="7" t="str">
        <f>LEFT(B835,3)</f>
        <v>202</v>
      </c>
      <c r="Q835" s="7" t="str">
        <f>IF(AND(I835&gt;4500000,OR(D835="BANGALORE",D835="PUNE",D835="MUMBAI",D835="DELHI")),"CAT A",IF(AND(I835&gt;450000,OR(D835="GURUGRAM",D835="SURAT",D835="JAIPUR",D835="HYDERABAD",)),"CAT B","CAT C"))</f>
        <v>CAT C</v>
      </c>
      <c r="R835" s="7">
        <f>_xlfn.XLOOKUP('Indian Startups'!D1050,Tier!A:A,Tier!B:B)</f>
        <v>0</v>
      </c>
    </row>
    <row r="836" spans="1:18" ht="14.4" x14ac:dyDescent="0.3">
      <c r="A836" s="8" t="s">
        <v>3773</v>
      </c>
      <c r="B836" s="9">
        <v>2021</v>
      </c>
      <c r="C836" s="8" t="str">
        <f>LEFT(B836,3)</f>
        <v>202</v>
      </c>
      <c r="D836" s="8" t="s">
        <v>12</v>
      </c>
      <c r="E836" s="8" t="s">
        <v>494</v>
      </c>
      <c r="F836" s="8" t="s">
        <v>3774</v>
      </c>
      <c r="G836" s="8" t="s">
        <v>3775</v>
      </c>
      <c r="H836" s="8" t="s">
        <v>3776</v>
      </c>
      <c r="I836" s="9">
        <v>1500000</v>
      </c>
      <c r="J836" s="8" t="s">
        <v>17</v>
      </c>
      <c r="K836" s="9">
        <v>10</v>
      </c>
      <c r="L836" s="10" t="str">
        <f>CONCATENATE(D836,"-",E836)</f>
        <v>Mumbai-Crypto</v>
      </c>
      <c r="M836" s="10" t="str">
        <f ca="1">IFERROR(_xludf.ifs(AND(I836&gt;45000000,OR(D836="Delhi",D836="Banglore",D836="Pune",D836="Mumbai")),"Cat A",AND(I836&gt;4500000,OR(D836="Gurugram",D836="Surat",D836="Jaipur",D836="Hyderabad")),"Cat B"),"Cat C")</f>
        <v>Cat C</v>
      </c>
      <c r="N836" s="10" t="e">
        <f t="array" aca="1" ref="N836" ca="1">_xludf.xlookup(D836,Tier!A:A,Tier!B:B)</f>
        <v>#NAME?</v>
      </c>
      <c r="O836" s="7" t="str">
        <f>CONCATENATE(D836," -",E836)</f>
        <v>Mumbai -Crypto</v>
      </c>
      <c r="P836" s="7" t="str">
        <f>LEFT(B836,3)</f>
        <v>202</v>
      </c>
      <c r="Q836" s="7" t="str">
        <f>IF(AND(I836&gt;4500000,OR(D836="BANGALORE",D836="PUNE",D836="MUMBAI",D836="DELHI")),"CAT A",IF(AND(I836&gt;450000,OR(D836="GURUGRAM",D836="SURAT",D836="JAIPUR",D836="HYDERABAD",)),"CAT B","CAT C"))</f>
        <v>CAT C</v>
      </c>
      <c r="R836" s="7">
        <f>_xlfn.XLOOKUP('Indian Startups'!D1051,Tier!A:A,Tier!B:B)</f>
        <v>0</v>
      </c>
    </row>
    <row r="837" spans="1:18" ht="14.4" x14ac:dyDescent="0.3">
      <c r="A837" s="8" t="s">
        <v>3777</v>
      </c>
      <c r="B837" s="9">
        <v>2020</v>
      </c>
      <c r="C837" s="8" t="str">
        <f>LEFT(B837,3)</f>
        <v>202</v>
      </c>
      <c r="D837" s="8" t="s">
        <v>49</v>
      </c>
      <c r="E837" s="8" t="s">
        <v>81</v>
      </c>
      <c r="F837" s="8" t="s">
        <v>3778</v>
      </c>
      <c r="G837" s="8" t="s">
        <v>3779</v>
      </c>
      <c r="H837" s="8" t="s">
        <v>3780</v>
      </c>
      <c r="I837" s="9">
        <v>1500000</v>
      </c>
      <c r="J837" s="8" t="s">
        <v>17</v>
      </c>
      <c r="K837" s="9">
        <v>9</v>
      </c>
      <c r="L837" s="10" t="str">
        <f>CONCATENATE(D837,"-",E837)</f>
        <v>New Delhi-Financial Services</v>
      </c>
      <c r="M837" s="10" t="str">
        <f ca="1">IFERROR(_xludf.ifs(AND(I837&gt;45000000,OR(D837="Delhi",D837="Banglore",D837="Pune",D837="Mumbai")),"Cat A",AND(I837&gt;4500000,OR(D837="Gurugram",D837="Surat",D837="Jaipur",D837="Hyderabad")),"Cat B"),"Cat C")</f>
        <v>Cat C</v>
      </c>
      <c r="N837" s="10" t="e">
        <f t="array" aca="1" ref="N837" ca="1">_xludf.xlookup(D837,Tier!A:A,Tier!B:B)</f>
        <v>#NAME?</v>
      </c>
      <c r="O837" s="7" t="str">
        <f>CONCATENATE(D837," -",E837)</f>
        <v>New Delhi -Financial Services</v>
      </c>
      <c r="P837" s="7" t="str">
        <f>LEFT(B837,3)</f>
        <v>202</v>
      </c>
      <c r="Q837" s="7" t="str">
        <f>IF(AND(I837&gt;4500000,OR(D837="BANGALORE",D837="PUNE",D837="MUMBAI",D837="DELHI")),"CAT A",IF(AND(I837&gt;450000,OR(D837="GURUGRAM",D837="SURAT",D837="JAIPUR",D837="HYDERABAD",)),"CAT B","CAT C"))</f>
        <v>CAT C</v>
      </c>
      <c r="R837" s="7">
        <f>_xlfn.XLOOKUP('Indian Startups'!D1052,Tier!A:A,Tier!B:B)</f>
        <v>0</v>
      </c>
    </row>
    <row r="838" spans="1:18" ht="14.4" x14ac:dyDescent="0.3">
      <c r="A838" s="8" t="s">
        <v>3781</v>
      </c>
      <c r="B838" s="9">
        <v>2020</v>
      </c>
      <c r="C838" s="8" t="str">
        <f>LEFT(B838,3)</f>
        <v>202</v>
      </c>
      <c r="D838" s="8" t="s">
        <v>19</v>
      </c>
      <c r="E838" s="8" t="s">
        <v>74</v>
      </c>
      <c r="F838" s="8" t="s">
        <v>3782</v>
      </c>
      <c r="G838" s="8" t="s">
        <v>3783</v>
      </c>
      <c r="H838" s="8" t="s">
        <v>3784</v>
      </c>
      <c r="I838" s="9">
        <v>1500000</v>
      </c>
      <c r="J838" s="8"/>
      <c r="K838" s="9">
        <v>8</v>
      </c>
      <c r="L838" s="10" t="str">
        <f>CONCATENATE(D838,"-",E838)</f>
        <v>Bangalore-Healthcare</v>
      </c>
      <c r="M838" s="10" t="str">
        <f ca="1">IFERROR(_xludf.ifs(AND(I838&gt;45000000,OR(D838="Delhi",D838="Banglore",D838="Pune",D838="Mumbai")),"Cat A",AND(I838&gt;4500000,OR(D838="Gurugram",D838="Surat",D838="Jaipur",D838="Hyderabad")),"Cat B"),"Cat C")</f>
        <v>Cat C</v>
      </c>
      <c r="N838" s="10" t="e">
        <f t="array" aca="1" ref="N838" ca="1">_xludf.xlookup(D838,Tier!A:A,Tier!B:B)</f>
        <v>#NAME?</v>
      </c>
      <c r="O838" s="7" t="str">
        <f>CONCATENATE(D838," -",E838)</f>
        <v>Bangalore -Healthcare</v>
      </c>
      <c r="P838" s="7" t="str">
        <f>LEFT(B838,3)</f>
        <v>202</v>
      </c>
      <c r="Q838" s="7" t="str">
        <f>IF(AND(I838&gt;4500000,OR(D838="BANGALORE",D838="PUNE",D838="MUMBAI",D838="DELHI")),"CAT A",IF(AND(I838&gt;450000,OR(D838="GURUGRAM",D838="SURAT",D838="JAIPUR",D838="HYDERABAD",)),"CAT B","CAT C"))</f>
        <v>CAT C</v>
      </c>
      <c r="R838" s="7">
        <f>_xlfn.XLOOKUP('Indian Startups'!D1053,Tier!A:A,Tier!B:B)</f>
        <v>0</v>
      </c>
    </row>
    <row r="839" spans="1:18" ht="14.4" x14ac:dyDescent="0.3">
      <c r="A839" s="11" t="s">
        <v>3785</v>
      </c>
      <c r="B839" s="9">
        <v>2020</v>
      </c>
      <c r="C839" s="8" t="str">
        <f>LEFT(B839,3)</f>
        <v>202</v>
      </c>
      <c r="D839" s="8" t="s">
        <v>19</v>
      </c>
      <c r="E839" s="8" t="s">
        <v>446</v>
      </c>
      <c r="F839" s="8" t="s">
        <v>3786</v>
      </c>
      <c r="G839" s="8" t="s">
        <v>3787</v>
      </c>
      <c r="H839" s="8" t="s">
        <v>1396</v>
      </c>
      <c r="I839" s="9">
        <v>1500000</v>
      </c>
      <c r="J839" s="8" t="s">
        <v>17</v>
      </c>
      <c r="K839" s="9">
        <v>7</v>
      </c>
      <c r="L839" s="10" t="str">
        <f>CONCATENATE(D839,"-",E839)</f>
        <v>Bangalore-SaaS startup</v>
      </c>
      <c r="M839" s="10" t="str">
        <f ca="1">IFERROR(_xludf.ifs(AND(I839&gt;45000000,OR(D839="Delhi",D839="Banglore",D839="Pune",D839="Mumbai")),"Cat A",AND(I839&gt;4500000,OR(D839="Gurugram",D839="Surat",D839="Jaipur",D839="Hyderabad")),"Cat B"),"Cat C")</f>
        <v>Cat C</v>
      </c>
      <c r="N839" s="10" t="e">
        <f t="array" aca="1" ref="N839" ca="1">_xludf.xlookup(D839,Tier!A:A,Tier!B:B)</f>
        <v>#NAME?</v>
      </c>
      <c r="O839" s="7" t="str">
        <f>CONCATENATE(D839," -",E839)</f>
        <v>Bangalore -SaaS startup</v>
      </c>
      <c r="P839" s="7" t="str">
        <f>LEFT(B839,3)</f>
        <v>202</v>
      </c>
      <c r="Q839" s="7" t="str">
        <f>IF(AND(I839&gt;4500000,OR(D839="BANGALORE",D839="PUNE",D839="MUMBAI",D839="DELHI")),"CAT A",IF(AND(I839&gt;450000,OR(D839="GURUGRAM",D839="SURAT",D839="JAIPUR",D839="HYDERABAD",)),"CAT B","CAT C"))</f>
        <v>CAT C</v>
      </c>
      <c r="R839" s="7">
        <f>_xlfn.XLOOKUP('Indian Startups'!D1055,Tier!A:A,Tier!B:B)</f>
        <v>0</v>
      </c>
    </row>
    <row r="840" spans="1:18" ht="14.4" x14ac:dyDescent="0.3">
      <c r="A840" s="8" t="s">
        <v>4119</v>
      </c>
      <c r="B840" s="9">
        <v>2020</v>
      </c>
      <c r="C840" s="8" t="str">
        <f>LEFT(B840,3)</f>
        <v>202</v>
      </c>
      <c r="D840" s="8" t="s">
        <v>44</v>
      </c>
      <c r="E840" s="8" t="s">
        <v>4120</v>
      </c>
      <c r="F840" s="8" t="s">
        <v>4121</v>
      </c>
      <c r="G840" s="8"/>
      <c r="H840" s="8" t="s">
        <v>4122</v>
      </c>
      <c r="I840" s="9">
        <v>1500000</v>
      </c>
      <c r="J840" s="8" t="s">
        <v>409</v>
      </c>
      <c r="K840" s="9">
        <v>9</v>
      </c>
      <c r="L840" s="10" t="str">
        <f>CONCATENATE(D840,"-",E840)</f>
        <v>Gurugram-Management Consulting</v>
      </c>
      <c r="M840" s="10" t="str">
        <f ca="1">IFERROR(_xludf.ifs(AND(I840&gt;45000000,OR(D840="Delhi",D840="Banglore",D840="Pune",D840="Mumbai")),"Cat A",AND(I840&gt;4500000,OR(D840="Gurugram",D840="Surat",D840="Jaipur",D840="Hyderabad")),"Cat B"),"Cat C")</f>
        <v>Cat C</v>
      </c>
      <c r="N840" s="10" t="e">
        <f t="array" aca="1" ref="N840" ca="1">_xludf.xlookup(D840,Tier!A:A,Tier!B:B)</f>
        <v>#NAME?</v>
      </c>
      <c r="O840" s="7" t="str">
        <f>CONCATENATE(D840," -",E840)</f>
        <v>Gurugram -Management Consulting</v>
      </c>
      <c r="P840" s="7" t="str">
        <f>LEFT(B840,3)</f>
        <v>202</v>
      </c>
      <c r="Q840" s="7" t="str">
        <f>IF(AND(I840&gt;4500000,OR(D840="BANGALORE",D840="PUNE",D840="MUMBAI",D840="DELHI")),"CAT A",IF(AND(I840&gt;450000,OR(D840="GURUGRAM",D840="SURAT",D840="JAIPUR",D840="HYDERABAD",)),"CAT B","CAT C"))</f>
        <v>CAT B</v>
      </c>
      <c r="R840" s="7">
        <f>_xlfn.XLOOKUP('Indian Startups'!D1160,Tier!A:A,Tier!B:B)</f>
        <v>0</v>
      </c>
    </row>
    <row r="841" spans="1:18" ht="14.4" x14ac:dyDescent="0.3">
      <c r="A841" s="8" t="s">
        <v>4123</v>
      </c>
      <c r="B841" s="9">
        <v>2020</v>
      </c>
      <c r="C841" s="8" t="str">
        <f>LEFT(B841,3)</f>
        <v>202</v>
      </c>
      <c r="D841" s="8" t="s">
        <v>2575</v>
      </c>
      <c r="E841" s="8" t="s">
        <v>610</v>
      </c>
      <c r="F841" s="8" t="s">
        <v>4124</v>
      </c>
      <c r="G841" s="8" t="s">
        <v>4125</v>
      </c>
      <c r="H841" s="8"/>
      <c r="I841" s="9">
        <v>1500000</v>
      </c>
      <c r="J841" s="8" t="s">
        <v>17</v>
      </c>
      <c r="K841" s="9">
        <v>6</v>
      </c>
      <c r="L841" s="10" t="str">
        <f>CONCATENATE(D841,"-",E841)</f>
        <v>Haryana-Tech Startup</v>
      </c>
      <c r="M841" s="10" t="str">
        <f ca="1">IFERROR(_xludf.ifs(AND(I841&gt;45000000,OR(D841="Delhi",D841="Banglore",D841="Pune",D841="Mumbai")),"Cat A",AND(I841&gt;4500000,OR(D841="Gurugram",D841="Surat",D841="Jaipur",D841="Hyderabad")),"Cat B"),"Cat C")</f>
        <v>Cat C</v>
      </c>
      <c r="N841" s="10" t="e">
        <f t="array" aca="1" ref="N841" ca="1">_xludf.xlookup(D841,Tier!A:A,Tier!B:B)</f>
        <v>#NAME?</v>
      </c>
      <c r="O841" s="7" t="str">
        <f>CONCATENATE(D841," -",E841)</f>
        <v>Haryana -Tech Startup</v>
      </c>
      <c r="P841" s="7" t="str">
        <f>LEFT(B841,3)</f>
        <v>202</v>
      </c>
      <c r="Q841" s="7" t="str">
        <f>IF(AND(I841&gt;4500000,OR(D841="BANGALORE",D841="PUNE",D841="MUMBAI",D841="DELHI")),"CAT A",IF(AND(I841&gt;450000,OR(D841="GURUGRAM",D841="SURAT",D841="JAIPUR",D841="HYDERABAD",)),"CAT B","CAT C"))</f>
        <v>CAT C</v>
      </c>
      <c r="R841" s="7">
        <f>_xlfn.XLOOKUP('Indian Startups'!D1161,Tier!A:A,Tier!B:B)</f>
        <v>0</v>
      </c>
    </row>
    <row r="842" spans="1:18" ht="14.4" x14ac:dyDescent="0.3">
      <c r="A842" s="8" t="s">
        <v>3788</v>
      </c>
      <c r="B842" s="9">
        <v>2021</v>
      </c>
      <c r="C842" s="8" t="str">
        <f>LEFT(B842,3)</f>
        <v>202</v>
      </c>
      <c r="D842" s="8" t="s">
        <v>19</v>
      </c>
      <c r="E842" s="8" t="s">
        <v>69</v>
      </c>
      <c r="F842" s="8" t="s">
        <v>3789</v>
      </c>
      <c r="G842" s="8" t="s">
        <v>3790</v>
      </c>
      <c r="H842" s="8" t="s">
        <v>3791</v>
      </c>
      <c r="I842" s="9">
        <v>1300000</v>
      </c>
      <c r="J842" s="8"/>
      <c r="K842" s="9">
        <v>10</v>
      </c>
      <c r="L842" s="10" t="str">
        <f>CONCATENATE(D842,"-",E842)</f>
        <v>Bangalore-Information Technology &amp; Services</v>
      </c>
      <c r="M842" s="10" t="str">
        <f ca="1">IFERROR(_xludf.ifs(AND(I842&gt;45000000,OR(D842="Delhi",D842="Banglore",D842="Pune",D842="Mumbai")),"Cat A",AND(I842&gt;4500000,OR(D842="Gurugram",D842="Surat",D842="Jaipur",D842="Hyderabad")),"Cat B"),"Cat C")</f>
        <v>Cat C</v>
      </c>
      <c r="N842" s="10" t="e">
        <f t="array" aca="1" ref="N842" ca="1">_xludf.xlookup(D842,Tier!A:A,Tier!B:B)</f>
        <v>#NAME?</v>
      </c>
      <c r="O842" s="7" t="str">
        <f>CONCATENATE(D842," -",E842)</f>
        <v>Bangalore -Information Technology &amp; Services</v>
      </c>
      <c r="P842" s="7" t="str">
        <f>LEFT(B842,3)</f>
        <v>202</v>
      </c>
      <c r="Q842" s="7" t="str">
        <f>IF(AND(I842&gt;4500000,OR(D842="BANGALORE",D842="PUNE",D842="MUMBAI",D842="DELHI")),"CAT A",IF(AND(I842&gt;450000,OR(D842="GURUGRAM",D842="SURAT",D842="JAIPUR",D842="HYDERABAD",)),"CAT B","CAT C"))</f>
        <v>CAT C</v>
      </c>
      <c r="R842" s="7">
        <f>_xlfn.XLOOKUP('Indian Startups'!D1056,Tier!A:A,Tier!B:B)</f>
        <v>0</v>
      </c>
    </row>
    <row r="843" spans="1:18" ht="14.4" x14ac:dyDescent="0.3">
      <c r="A843" s="8" t="s">
        <v>3792</v>
      </c>
      <c r="B843" s="9">
        <v>2021</v>
      </c>
      <c r="C843" s="8" t="str">
        <f>LEFT(B843,3)</f>
        <v>202</v>
      </c>
      <c r="D843" s="8" t="s">
        <v>19</v>
      </c>
      <c r="E843" s="8" t="s">
        <v>318</v>
      </c>
      <c r="F843" s="8" t="s">
        <v>3793</v>
      </c>
      <c r="G843" s="8" t="s">
        <v>3794</v>
      </c>
      <c r="H843" s="8" t="s">
        <v>3795</v>
      </c>
      <c r="I843" s="9">
        <v>1300000</v>
      </c>
      <c r="J843" s="8" t="s">
        <v>17</v>
      </c>
      <c r="K843" s="9">
        <v>10</v>
      </c>
      <c r="L843" s="10" t="str">
        <f>CONCATENATE(D843,"-",E843)</f>
        <v>Bangalore-E-learning</v>
      </c>
      <c r="M843" s="10" t="str">
        <f ca="1">IFERROR(_xludf.ifs(AND(I843&gt;45000000,OR(D843="Delhi",D843="Banglore",D843="Pune",D843="Mumbai")),"Cat A",AND(I843&gt;4500000,OR(D843="Gurugram",D843="Surat",D843="Jaipur",D843="Hyderabad")),"Cat B"),"Cat C")</f>
        <v>Cat C</v>
      </c>
      <c r="N843" s="10" t="e">
        <f t="array" aca="1" ref="N843" ca="1">_xludf.xlookup(D843,Tier!A:A,Tier!B:B)</f>
        <v>#NAME?</v>
      </c>
      <c r="O843" s="7" t="str">
        <f>CONCATENATE(D843," -",E843)</f>
        <v>Bangalore -E-learning</v>
      </c>
      <c r="P843" s="7" t="str">
        <f>LEFT(B843,3)</f>
        <v>202</v>
      </c>
      <c r="Q843" s="7" t="str">
        <f>IF(AND(I843&gt;4500000,OR(D843="BANGALORE",D843="PUNE",D843="MUMBAI",D843="DELHI")),"CAT A",IF(AND(I843&gt;450000,OR(D843="GURUGRAM",D843="SURAT",D843="JAIPUR",D843="HYDERABAD",)),"CAT B","CAT C"))</f>
        <v>CAT C</v>
      </c>
      <c r="R843" s="7">
        <f>_xlfn.XLOOKUP('Indian Startups'!D1057,Tier!A:A,Tier!B:B)</f>
        <v>0</v>
      </c>
    </row>
    <row r="844" spans="1:18" ht="14.4" x14ac:dyDescent="0.3">
      <c r="A844" s="8" t="s">
        <v>3796</v>
      </c>
      <c r="B844" s="9">
        <v>2020</v>
      </c>
      <c r="C844" s="8" t="str">
        <f>LEFT(B844,3)</f>
        <v>202</v>
      </c>
      <c r="D844" s="8" t="s">
        <v>12</v>
      </c>
      <c r="E844" s="8" t="s">
        <v>1870</v>
      </c>
      <c r="F844" s="8" t="s">
        <v>3797</v>
      </c>
      <c r="G844" s="8" t="s">
        <v>3798</v>
      </c>
      <c r="H844" s="8" t="s">
        <v>3799</v>
      </c>
      <c r="I844" s="9">
        <v>1200000</v>
      </c>
      <c r="J844" s="8"/>
      <c r="K844" s="9">
        <v>12</v>
      </c>
      <c r="L844" s="10" t="str">
        <f>CONCATENATE(D844,"-",E844)</f>
        <v>Mumbai-Real Estate</v>
      </c>
      <c r="M844" s="10" t="str">
        <f ca="1">IFERROR(_xludf.ifs(AND(I844&gt;45000000,OR(D844="Delhi",D844="Banglore",D844="Pune",D844="Mumbai")),"Cat A",AND(I844&gt;4500000,OR(D844="Gurugram",D844="Surat",D844="Jaipur",D844="Hyderabad")),"Cat B"),"Cat C")</f>
        <v>Cat C</v>
      </c>
      <c r="N844" s="10" t="e">
        <f t="array" aca="1" ref="N844" ca="1">_xludf.xlookup(D844,Tier!A:A,Tier!B:B)</f>
        <v>#NAME?</v>
      </c>
      <c r="O844" s="7" t="str">
        <f>CONCATENATE(D844," -",E844)</f>
        <v>Mumbai -Real Estate</v>
      </c>
      <c r="P844" s="7" t="str">
        <f>LEFT(B844,3)</f>
        <v>202</v>
      </c>
      <c r="Q844" s="7" t="str">
        <f>IF(AND(I844&gt;4500000,OR(D844="BANGALORE",D844="PUNE",D844="MUMBAI",D844="DELHI")),"CAT A",IF(AND(I844&gt;450000,OR(D844="GURUGRAM",D844="SURAT",D844="JAIPUR",D844="HYDERABAD",)),"CAT B","CAT C"))</f>
        <v>CAT C</v>
      </c>
      <c r="R844" s="7">
        <f>_xlfn.XLOOKUP('Indian Startups'!D1058,Tier!A:A,Tier!B:B)</f>
        <v>0</v>
      </c>
    </row>
    <row r="845" spans="1:18" ht="14.4" x14ac:dyDescent="0.3">
      <c r="A845" s="8" t="s">
        <v>3800</v>
      </c>
      <c r="B845" s="9">
        <v>2021</v>
      </c>
      <c r="C845" s="8" t="str">
        <f>LEFT(B845,3)</f>
        <v>202</v>
      </c>
      <c r="D845" s="8" t="s">
        <v>12</v>
      </c>
      <c r="E845" s="8" t="s">
        <v>3801</v>
      </c>
      <c r="F845" s="8" t="s">
        <v>3802</v>
      </c>
      <c r="G845" s="8" t="s">
        <v>3803</v>
      </c>
      <c r="H845" s="8" t="s">
        <v>3804</v>
      </c>
      <c r="I845" s="9">
        <v>1200000</v>
      </c>
      <c r="J845" s="8"/>
      <c r="K845" s="9">
        <v>9</v>
      </c>
      <c r="L845" s="10" t="str">
        <f>CONCATENATE(D845,"-",E845)</f>
        <v>Mumbai-Professional Training &amp; Coaching</v>
      </c>
      <c r="M845" s="10" t="str">
        <f ca="1">IFERROR(_xludf.ifs(AND(I845&gt;45000000,OR(D845="Delhi",D845="Banglore",D845="Pune",D845="Mumbai")),"Cat A",AND(I845&gt;4500000,OR(D845="Gurugram",D845="Surat",D845="Jaipur",D845="Hyderabad")),"Cat B"),"Cat C")</f>
        <v>Cat C</v>
      </c>
      <c r="N845" s="10" t="e">
        <f t="array" aca="1" ref="N845" ca="1">_xludf.xlookup(D845,Tier!A:A,Tier!B:B)</f>
        <v>#NAME?</v>
      </c>
      <c r="O845" s="7" t="str">
        <f>CONCATENATE(D845," -",E845)</f>
        <v>Mumbai -Professional Training &amp; Coaching</v>
      </c>
      <c r="P845" s="7" t="str">
        <f>LEFT(B845,3)</f>
        <v>202</v>
      </c>
      <c r="Q845" s="7" t="str">
        <f>IF(AND(I845&gt;4500000,OR(D845="BANGALORE",D845="PUNE",D845="MUMBAI",D845="DELHI")),"CAT A",IF(AND(I845&gt;450000,OR(D845="GURUGRAM",D845="SURAT",D845="JAIPUR",D845="HYDERABAD",)),"CAT B","CAT C"))</f>
        <v>CAT C</v>
      </c>
      <c r="R845" s="7">
        <f>_xlfn.XLOOKUP('Indian Startups'!D1059,Tier!A:A,Tier!B:B)</f>
        <v>0</v>
      </c>
    </row>
    <row r="846" spans="1:18" ht="14.4" x14ac:dyDescent="0.3">
      <c r="A846" s="8" t="s">
        <v>3805</v>
      </c>
      <c r="B846" s="9">
        <v>2020</v>
      </c>
      <c r="C846" s="8" t="str">
        <f>LEFT(B846,3)</f>
        <v>202</v>
      </c>
      <c r="D846" s="8" t="s">
        <v>19</v>
      </c>
      <c r="E846" s="8" t="s">
        <v>78</v>
      </c>
      <c r="F846" s="8" t="s">
        <v>3806</v>
      </c>
      <c r="G846" s="8" t="s">
        <v>3807</v>
      </c>
      <c r="H846" s="8" t="s">
        <v>3808</v>
      </c>
      <c r="I846" s="9">
        <v>1200000</v>
      </c>
      <c r="J846" s="8" t="s">
        <v>17</v>
      </c>
      <c r="K846" s="9">
        <v>7</v>
      </c>
      <c r="L846" s="10" t="str">
        <f>CONCATENATE(D846,"-",E846)</f>
        <v>Bangalore-Information Technology</v>
      </c>
      <c r="M846" s="10" t="str">
        <f ca="1">IFERROR(_xludf.ifs(AND(I846&gt;45000000,OR(D846="Delhi",D846="Banglore",D846="Pune",D846="Mumbai")),"Cat A",AND(I846&gt;4500000,OR(D846="Gurugram",D846="Surat",D846="Jaipur",D846="Hyderabad")),"Cat B"),"Cat C")</f>
        <v>Cat C</v>
      </c>
      <c r="N846" s="10" t="e">
        <f t="array" aca="1" ref="N846" ca="1">_xludf.xlookup(D846,Tier!A:A,Tier!B:B)</f>
        <v>#NAME?</v>
      </c>
      <c r="O846" s="7" t="str">
        <f>CONCATENATE(D846," -",E846)</f>
        <v>Bangalore -Information Technology</v>
      </c>
      <c r="P846" s="7" t="str">
        <f>LEFT(B846,3)</f>
        <v>202</v>
      </c>
      <c r="Q846" s="7" t="str">
        <f>IF(AND(I846&gt;4500000,OR(D846="BANGALORE",D846="PUNE",D846="MUMBAI",D846="DELHI")),"CAT A",IF(AND(I846&gt;450000,OR(D846="GURUGRAM",D846="SURAT",D846="JAIPUR",D846="HYDERABAD",)),"CAT B","CAT C"))</f>
        <v>CAT C</v>
      </c>
      <c r="R846" s="7">
        <f>_xlfn.XLOOKUP('Indian Startups'!D1061,Tier!A:A,Tier!B:B)</f>
        <v>0</v>
      </c>
    </row>
    <row r="847" spans="1:18" ht="14.4" x14ac:dyDescent="0.3">
      <c r="A847" s="8" t="s">
        <v>4126</v>
      </c>
      <c r="B847" s="9">
        <v>2020</v>
      </c>
      <c r="C847" s="8" t="str">
        <f>LEFT(B847,3)</f>
        <v>202</v>
      </c>
      <c r="D847" s="8" t="s">
        <v>44</v>
      </c>
      <c r="E847" s="8" t="s">
        <v>157</v>
      </c>
      <c r="F847" s="8" t="s">
        <v>4127</v>
      </c>
      <c r="G847" s="8" t="s">
        <v>4128</v>
      </c>
      <c r="H847" s="8" t="s">
        <v>2126</v>
      </c>
      <c r="I847" s="9">
        <v>1200000</v>
      </c>
      <c r="J847" s="8" t="s">
        <v>17</v>
      </c>
      <c r="K847" s="9">
        <v>7</v>
      </c>
      <c r="L847" s="10" t="str">
        <f>CONCATENATE(D847,"-",E847)</f>
        <v>Gurugram-Cosmetics</v>
      </c>
      <c r="M847" s="10" t="str">
        <f ca="1">IFERROR(_xludf.ifs(AND(I847&gt;45000000,OR(D847="Delhi",D847="Banglore",D847="Pune",D847="Mumbai")),"Cat A",AND(I847&gt;4500000,OR(D847="Gurugram",D847="Surat",D847="Jaipur",D847="Hyderabad")),"Cat B"),"Cat C")</f>
        <v>Cat C</v>
      </c>
      <c r="N847" s="10" t="e">
        <f t="array" aca="1" ref="N847" ca="1">_xludf.xlookup(D847,Tier!A:A,Tier!B:B)</f>
        <v>#NAME?</v>
      </c>
      <c r="O847" s="7" t="str">
        <f>CONCATENATE(D847," -",E847)</f>
        <v>Gurugram -Cosmetics</v>
      </c>
      <c r="P847" s="7" t="str">
        <f>LEFT(B847,3)</f>
        <v>202</v>
      </c>
      <c r="Q847" s="7" t="str">
        <f>IF(AND(I847&gt;4500000,OR(D847="BANGALORE",D847="PUNE",D847="MUMBAI",D847="DELHI")),"CAT A",IF(AND(I847&gt;450000,OR(D847="GURUGRAM",D847="SURAT",D847="JAIPUR",D847="HYDERABAD",)),"CAT B","CAT C"))</f>
        <v>CAT B</v>
      </c>
      <c r="R847" s="7">
        <f>_xlfn.XLOOKUP('Indian Startups'!D1162,Tier!A:A,Tier!B:B)</f>
        <v>0</v>
      </c>
    </row>
    <row r="848" spans="1:18" ht="14.4" x14ac:dyDescent="0.3">
      <c r="A848" s="8" t="s">
        <v>3809</v>
      </c>
      <c r="B848" s="9">
        <v>2021</v>
      </c>
      <c r="C848" s="8" t="str">
        <f>LEFT(B848,3)</f>
        <v>202</v>
      </c>
      <c r="D848" s="8" t="s">
        <v>356</v>
      </c>
      <c r="E848" s="8" t="s">
        <v>81</v>
      </c>
      <c r="F848" s="8" t="s">
        <v>3810</v>
      </c>
      <c r="G848" s="8" t="s">
        <v>3811</v>
      </c>
      <c r="H848" s="8" t="s">
        <v>3812</v>
      </c>
      <c r="I848" s="9">
        <v>1100000</v>
      </c>
      <c r="J848" s="8" t="s">
        <v>409</v>
      </c>
      <c r="K848" s="9">
        <v>9</v>
      </c>
      <c r="L848" s="10" t="str">
        <f>CONCATENATE(D848,"-",E848)</f>
        <v>Pune-Financial Services</v>
      </c>
      <c r="M848" s="10" t="str">
        <f ca="1">IFERROR(_xludf.ifs(AND(I848&gt;45000000,OR(D848="Delhi",D848="Banglore",D848="Pune",D848="Mumbai")),"Cat A",AND(I848&gt;4500000,OR(D848="Gurugram",D848="Surat",D848="Jaipur",D848="Hyderabad")),"Cat B"),"Cat C")</f>
        <v>Cat C</v>
      </c>
      <c r="N848" s="10" t="e">
        <f t="array" aca="1" ref="N848" ca="1">_xludf.xlookup(D848,Tier!A:A,Tier!B:B)</f>
        <v>#NAME?</v>
      </c>
      <c r="O848" s="7" t="str">
        <f>CONCATENATE(D848," -",E848)</f>
        <v>Pune -Financial Services</v>
      </c>
      <c r="P848" s="7" t="str">
        <f>LEFT(B848,3)</f>
        <v>202</v>
      </c>
      <c r="Q848" s="7" t="str">
        <f>IF(AND(I848&gt;4500000,OR(D848="BANGALORE",D848="PUNE",D848="MUMBAI",D848="DELHI")),"CAT A",IF(AND(I848&gt;450000,OR(D848="GURUGRAM",D848="SURAT",D848="JAIPUR",D848="HYDERABAD",)),"CAT B","CAT C"))</f>
        <v>CAT C</v>
      </c>
      <c r="R848" s="7">
        <f>_xlfn.XLOOKUP('Indian Startups'!D1062,Tier!A:A,Tier!B:B)</f>
        <v>0</v>
      </c>
    </row>
    <row r="849" spans="1:18" ht="14.4" x14ac:dyDescent="0.3">
      <c r="A849" s="8" t="s">
        <v>3813</v>
      </c>
      <c r="B849" s="9">
        <v>2021</v>
      </c>
      <c r="C849" s="8" t="str">
        <f>LEFT(B849,3)</f>
        <v>202</v>
      </c>
      <c r="D849" s="8" t="s">
        <v>68</v>
      </c>
      <c r="E849" s="8" t="s">
        <v>163</v>
      </c>
      <c r="F849" s="8" t="s">
        <v>3814</v>
      </c>
      <c r="G849" s="8" t="s">
        <v>3815</v>
      </c>
      <c r="H849" s="8" t="s">
        <v>3816</v>
      </c>
      <c r="I849" s="9">
        <v>1000000</v>
      </c>
      <c r="J849" s="8"/>
      <c r="K849" s="9">
        <v>9</v>
      </c>
      <c r="L849" s="10" t="str">
        <f>CONCATENATE(D849,"-",E849)</f>
        <v>Noida-Hospital &amp; Health Care</v>
      </c>
      <c r="M849" s="10" t="str">
        <f ca="1">IFERROR(_xludf.ifs(AND(I849&gt;45000000,OR(D849="Delhi",D849="Banglore",D849="Pune",D849="Mumbai")),"Cat A",AND(I849&gt;4500000,OR(D849="Gurugram",D849="Surat",D849="Jaipur",D849="Hyderabad")),"Cat B"),"Cat C")</f>
        <v>Cat C</v>
      </c>
      <c r="N849" s="10" t="e">
        <f t="array" aca="1" ref="N849" ca="1">_xludf.xlookup(D849,Tier!A:A,Tier!B:B)</f>
        <v>#NAME?</v>
      </c>
      <c r="O849" s="7" t="str">
        <f>CONCATENATE(D849," -",E849)</f>
        <v>Noida -Hospital &amp; Health Care</v>
      </c>
      <c r="P849" s="7" t="str">
        <f>LEFT(B849,3)</f>
        <v>202</v>
      </c>
      <c r="Q849" s="7" t="str">
        <f>IF(AND(I849&gt;4500000,OR(D849="BANGALORE",D849="PUNE",D849="MUMBAI",D849="DELHI")),"CAT A",IF(AND(I849&gt;450000,OR(D849="GURUGRAM",D849="SURAT",D849="JAIPUR",D849="HYDERABAD",)),"CAT B","CAT C"))</f>
        <v>CAT C</v>
      </c>
      <c r="R849" s="7">
        <f>_xlfn.XLOOKUP('Indian Startups'!D1064,Tier!A:A,Tier!B:B)</f>
        <v>0</v>
      </c>
    </row>
    <row r="850" spans="1:18" ht="14.4" x14ac:dyDescent="0.3">
      <c r="A850" s="8" t="s">
        <v>3817</v>
      </c>
      <c r="B850" s="9">
        <v>2020</v>
      </c>
      <c r="C850" s="8" t="str">
        <f>LEFT(B850,3)</f>
        <v>202</v>
      </c>
      <c r="D850" s="8" t="s">
        <v>12</v>
      </c>
      <c r="E850" s="8" t="s">
        <v>38</v>
      </c>
      <c r="F850" s="8" t="s">
        <v>3818</v>
      </c>
      <c r="G850" s="8" t="s">
        <v>3819</v>
      </c>
      <c r="H850" s="8" t="s">
        <v>3425</v>
      </c>
      <c r="I850" s="9">
        <v>1000000</v>
      </c>
      <c r="J850" s="8"/>
      <c r="K850" s="9">
        <v>9</v>
      </c>
      <c r="L850" s="10" t="str">
        <f>CONCATENATE(D850,"-",E850)</f>
        <v>Mumbai-FinTech</v>
      </c>
      <c r="M850" s="10" t="str">
        <f ca="1">IFERROR(_xludf.ifs(AND(I850&gt;45000000,OR(D850="Delhi",D850="Banglore",D850="Pune",D850="Mumbai")),"Cat A",AND(I850&gt;4500000,OR(D850="Gurugram",D850="Surat",D850="Jaipur",D850="Hyderabad")),"Cat B"),"Cat C")</f>
        <v>Cat C</v>
      </c>
      <c r="N850" s="10" t="e">
        <f t="array" aca="1" ref="N850" ca="1">_xludf.xlookup(D850,Tier!A:A,Tier!B:B)</f>
        <v>#NAME?</v>
      </c>
      <c r="O850" s="7" t="str">
        <f>CONCATENATE(D850," -",E850)</f>
        <v>Mumbai -FinTech</v>
      </c>
      <c r="P850" s="7" t="str">
        <f>LEFT(B850,3)</f>
        <v>202</v>
      </c>
      <c r="Q850" s="7" t="str">
        <f>IF(AND(I850&gt;4500000,OR(D850="BANGALORE",D850="PUNE",D850="MUMBAI",D850="DELHI")),"CAT A",IF(AND(I850&gt;450000,OR(D850="GURUGRAM",D850="SURAT",D850="JAIPUR",D850="HYDERABAD",)),"CAT B","CAT C"))</f>
        <v>CAT C</v>
      </c>
      <c r="R850" s="7">
        <f>_xlfn.XLOOKUP('Indian Startups'!D1065,Tier!A:A,Tier!B:B)</f>
        <v>0</v>
      </c>
    </row>
    <row r="851" spans="1:18" ht="14.4" x14ac:dyDescent="0.3">
      <c r="A851" s="8" t="s">
        <v>3820</v>
      </c>
      <c r="B851" s="9">
        <v>2020</v>
      </c>
      <c r="C851" s="8" t="str">
        <f>LEFT(B851,3)</f>
        <v>202</v>
      </c>
      <c r="D851" s="8" t="s">
        <v>19</v>
      </c>
      <c r="E851" s="8" t="s">
        <v>235</v>
      </c>
      <c r="F851" s="8" t="s">
        <v>3821</v>
      </c>
      <c r="G851" s="8" t="s">
        <v>3822</v>
      </c>
      <c r="H851" s="8" t="s">
        <v>3823</v>
      </c>
      <c r="I851" s="9">
        <v>1000000</v>
      </c>
      <c r="J851" s="8" t="s">
        <v>17</v>
      </c>
      <c r="K851" s="9">
        <v>9</v>
      </c>
      <c r="L851" s="10" t="str">
        <f>CONCATENATE(D851,"-",E851)</f>
        <v>Bangalore-Biotechnology</v>
      </c>
      <c r="M851" s="10" t="str">
        <f ca="1">IFERROR(_xludf.ifs(AND(I851&gt;45000000,OR(D851="Delhi",D851="Banglore",D851="Pune",D851="Mumbai")),"Cat A",AND(I851&gt;4500000,OR(D851="Gurugram",D851="Surat",D851="Jaipur",D851="Hyderabad")),"Cat B"),"Cat C")</f>
        <v>Cat C</v>
      </c>
      <c r="N851" s="10" t="e">
        <f t="array" aca="1" ref="N851" ca="1">_xludf.xlookup(D851,Tier!A:A,Tier!B:B)</f>
        <v>#NAME?</v>
      </c>
      <c r="O851" s="7" t="str">
        <f>CONCATENATE(D851," -",E851)</f>
        <v>Bangalore -Biotechnology</v>
      </c>
      <c r="P851" s="7" t="str">
        <f>LEFT(B851,3)</f>
        <v>202</v>
      </c>
      <c r="Q851" s="7" t="str">
        <f>IF(AND(I851&gt;4500000,OR(D851="BANGALORE",D851="PUNE",D851="MUMBAI",D851="DELHI")),"CAT A",IF(AND(I851&gt;450000,OR(D851="GURUGRAM",D851="SURAT",D851="JAIPUR",D851="HYDERABAD",)),"CAT B","CAT C"))</f>
        <v>CAT C</v>
      </c>
      <c r="R851" s="7">
        <f>_xlfn.XLOOKUP('Indian Startups'!D1066,Tier!A:A,Tier!B:B)</f>
        <v>0</v>
      </c>
    </row>
    <row r="852" spans="1:18" ht="14.4" x14ac:dyDescent="0.3">
      <c r="A852" s="8" t="s">
        <v>3824</v>
      </c>
      <c r="B852" s="9">
        <v>2021</v>
      </c>
      <c r="C852" s="8" t="str">
        <f>LEFT(B852,3)</f>
        <v>202</v>
      </c>
      <c r="D852" s="8" t="s">
        <v>19</v>
      </c>
      <c r="E852" s="8" t="s">
        <v>1530</v>
      </c>
      <c r="F852" s="8" t="s">
        <v>3825</v>
      </c>
      <c r="G852" s="8" t="s">
        <v>3826</v>
      </c>
      <c r="H852" s="8" t="s">
        <v>3219</v>
      </c>
      <c r="I852" s="9">
        <v>1000000</v>
      </c>
      <c r="J852" s="8" t="s">
        <v>17</v>
      </c>
      <c r="K852" s="9">
        <v>9</v>
      </c>
      <c r="L852" s="10" t="str">
        <f>CONCATENATE(D852,"-",E852)</f>
        <v>Bangalore-Internet</v>
      </c>
      <c r="M852" s="10" t="str">
        <f ca="1">IFERROR(_xludf.ifs(AND(I852&gt;45000000,OR(D852="Delhi",D852="Banglore",D852="Pune",D852="Mumbai")),"Cat A",AND(I852&gt;4500000,OR(D852="Gurugram",D852="Surat",D852="Jaipur",D852="Hyderabad")),"Cat B"),"Cat C")</f>
        <v>Cat C</v>
      </c>
      <c r="N852" s="10" t="e">
        <f t="array" aca="1" ref="N852" ca="1">_xludf.xlookup(D852,Tier!A:A,Tier!B:B)</f>
        <v>#NAME?</v>
      </c>
      <c r="O852" s="7" t="str">
        <f>CONCATENATE(D852," -",E852)</f>
        <v>Bangalore -Internet</v>
      </c>
      <c r="P852" s="7" t="str">
        <f>LEFT(B852,3)</f>
        <v>202</v>
      </c>
      <c r="Q852" s="7" t="str">
        <f>IF(AND(I852&gt;4500000,OR(D852="BANGALORE",D852="PUNE",D852="MUMBAI",D852="DELHI")),"CAT A",IF(AND(I852&gt;450000,OR(D852="GURUGRAM",D852="SURAT",D852="JAIPUR",D852="HYDERABAD",)),"CAT B","CAT C"))</f>
        <v>CAT C</v>
      </c>
      <c r="R852" s="7">
        <f>_xlfn.XLOOKUP('Indian Startups'!D1067,Tier!A:A,Tier!B:B)</f>
        <v>0</v>
      </c>
    </row>
    <row r="853" spans="1:18" ht="14.4" x14ac:dyDescent="0.3">
      <c r="A853" s="8" t="s">
        <v>4129</v>
      </c>
      <c r="B853" s="9">
        <v>2020</v>
      </c>
      <c r="C853" s="8" t="str">
        <f>LEFT(B853,3)</f>
        <v>202</v>
      </c>
      <c r="D853" s="8" t="s">
        <v>44</v>
      </c>
      <c r="E853" s="8" t="s">
        <v>4130</v>
      </c>
      <c r="F853" s="8" t="s">
        <v>4131</v>
      </c>
      <c r="G853" s="8" t="s">
        <v>4132</v>
      </c>
      <c r="H853" s="8" t="s">
        <v>4133</v>
      </c>
      <c r="I853" s="9">
        <v>1000000</v>
      </c>
      <c r="J853" s="8" t="s">
        <v>260</v>
      </c>
      <c r="K853" s="9">
        <v>11</v>
      </c>
      <c r="L853" s="10" t="str">
        <f>CONCATENATE(D853,"-",E853)</f>
        <v>Gurugram-Commerce</v>
      </c>
      <c r="M853" s="10" t="str">
        <f ca="1">IFERROR(_xludf.ifs(AND(I853&gt;45000000,OR(D853="Delhi",D853="Banglore",D853="Pune",D853="Mumbai")),"Cat A",AND(I853&gt;4500000,OR(D853="Gurugram",D853="Surat",D853="Jaipur",D853="Hyderabad")),"Cat B"),"Cat C")</f>
        <v>Cat C</v>
      </c>
      <c r="N853" s="10" t="e">
        <f t="array" aca="1" ref="N853" ca="1">_xludf.xlookup(D853,Tier!A:A,Tier!B:B)</f>
        <v>#NAME?</v>
      </c>
      <c r="O853" s="7" t="str">
        <f>CONCATENATE(D853," -",E853)</f>
        <v>Gurugram -Commerce</v>
      </c>
      <c r="P853" s="7" t="str">
        <f>LEFT(B853,3)</f>
        <v>202</v>
      </c>
      <c r="Q853" s="7" t="str">
        <f>IF(AND(I853&gt;4500000,OR(D853="BANGALORE",D853="PUNE",D853="MUMBAI",D853="DELHI")),"CAT A",IF(AND(I853&gt;450000,OR(D853="GURUGRAM",D853="SURAT",D853="JAIPUR",D853="HYDERABAD",)),"CAT B","CAT C"))</f>
        <v>CAT B</v>
      </c>
      <c r="R853" s="7">
        <f>_xlfn.XLOOKUP('Indian Startups'!D1163,Tier!A:A,Tier!B:B)</f>
        <v>0</v>
      </c>
    </row>
    <row r="854" spans="1:18" ht="14.4" x14ac:dyDescent="0.3">
      <c r="A854" s="8" t="s">
        <v>4134</v>
      </c>
      <c r="B854" s="9">
        <v>2020</v>
      </c>
      <c r="C854" s="8" t="str">
        <f>LEFT(B854,3)</f>
        <v>202</v>
      </c>
      <c r="D854" s="8" t="s">
        <v>44</v>
      </c>
      <c r="E854" s="8" t="s">
        <v>93</v>
      </c>
      <c r="F854" s="8" t="s">
        <v>4135</v>
      </c>
      <c r="G854" s="8" t="s">
        <v>4136</v>
      </c>
      <c r="H854" s="8" t="s">
        <v>4137</v>
      </c>
      <c r="I854" s="9">
        <v>1000000</v>
      </c>
      <c r="J854" s="8" t="s">
        <v>260</v>
      </c>
      <c r="K854" s="9">
        <v>10</v>
      </c>
      <c r="L854" s="10" t="str">
        <f>CONCATENATE(D854,"-",E854)</f>
        <v>Gurugram-Food &amp; Beverages</v>
      </c>
      <c r="M854" s="10" t="str">
        <f ca="1">IFERROR(_xludf.ifs(AND(I854&gt;45000000,OR(D854="Delhi",D854="Banglore",D854="Pune",D854="Mumbai")),"Cat A",AND(I854&gt;4500000,OR(D854="Gurugram",D854="Surat",D854="Jaipur",D854="Hyderabad")),"Cat B"),"Cat C")</f>
        <v>Cat C</v>
      </c>
      <c r="N854" s="10" t="e">
        <f t="array" aca="1" ref="N854" ca="1">_xludf.xlookup(D854,Tier!A:A,Tier!B:B)</f>
        <v>#NAME?</v>
      </c>
      <c r="O854" s="7" t="str">
        <f>CONCATENATE(D854," -",E854)</f>
        <v>Gurugram -Food &amp; Beverages</v>
      </c>
      <c r="P854" s="7" t="str">
        <f>LEFT(B854,3)</f>
        <v>202</v>
      </c>
      <c r="Q854" s="7" t="str">
        <f>IF(AND(I854&gt;4500000,OR(D854="BANGALORE",D854="PUNE",D854="MUMBAI",D854="DELHI")),"CAT A",IF(AND(I854&gt;450000,OR(D854="GURUGRAM",D854="SURAT",D854="JAIPUR",D854="HYDERABAD",)),"CAT B","CAT C"))</f>
        <v>CAT B</v>
      </c>
      <c r="R854" s="7">
        <f>_xlfn.XLOOKUP('Indian Startups'!D1165,Tier!A:A,Tier!B:B)</f>
        <v>0</v>
      </c>
    </row>
    <row r="855" spans="1:18" ht="14.4" x14ac:dyDescent="0.3">
      <c r="A855" s="8" t="s">
        <v>4138</v>
      </c>
      <c r="B855" s="9">
        <v>2020</v>
      </c>
      <c r="C855" s="8" t="str">
        <f>LEFT(B855,3)</f>
        <v>202</v>
      </c>
      <c r="D855" s="8" t="s">
        <v>44</v>
      </c>
      <c r="E855" s="8" t="s">
        <v>318</v>
      </c>
      <c r="F855" s="8" t="s">
        <v>4139</v>
      </c>
      <c r="G855" s="8" t="s">
        <v>4140</v>
      </c>
      <c r="H855" s="8" t="s">
        <v>4141</v>
      </c>
      <c r="I855" s="9">
        <v>1000000</v>
      </c>
      <c r="J855" s="8" t="s">
        <v>17</v>
      </c>
      <c r="K855" s="9">
        <v>9</v>
      </c>
      <c r="L855" s="10" t="str">
        <f>CONCATENATE(D855,"-",E855)</f>
        <v>Gurugram-E-learning</v>
      </c>
      <c r="M855" s="10" t="str">
        <f ca="1">IFERROR(_xludf.ifs(AND(I855&gt;45000000,OR(D855="Delhi",D855="Banglore",D855="Pune",D855="Mumbai")),"Cat A",AND(I855&gt;4500000,OR(D855="Gurugram",D855="Surat",D855="Jaipur",D855="Hyderabad")),"Cat B"),"Cat C")</f>
        <v>Cat C</v>
      </c>
      <c r="N855" s="10" t="e">
        <f t="array" aca="1" ref="N855" ca="1">_xludf.xlookup(D855,Tier!A:A,Tier!B:B)</f>
        <v>#NAME?</v>
      </c>
      <c r="O855" s="7" t="str">
        <f>CONCATENATE(D855," -",E855)</f>
        <v>Gurugram -E-learning</v>
      </c>
      <c r="P855" s="7" t="str">
        <f>LEFT(B855,3)</f>
        <v>202</v>
      </c>
      <c r="Q855" s="7" t="str">
        <f>IF(AND(I855&gt;4500000,OR(D855="BANGALORE",D855="PUNE",D855="MUMBAI",D855="DELHI")),"CAT A",IF(AND(I855&gt;450000,OR(D855="GURUGRAM",D855="SURAT",D855="JAIPUR",D855="HYDERABAD",)),"CAT B","CAT C"))</f>
        <v>CAT B</v>
      </c>
      <c r="R855" s="7">
        <f>_xlfn.XLOOKUP('Indian Startups'!D1166,Tier!A:A,Tier!B:B)</f>
        <v>0</v>
      </c>
    </row>
    <row r="856" spans="1:18" ht="14.4" x14ac:dyDescent="0.3">
      <c r="A856" s="8" t="s">
        <v>4142</v>
      </c>
      <c r="B856" s="9">
        <v>2020</v>
      </c>
      <c r="C856" s="8" t="str">
        <f>LEFT(B856,3)</f>
        <v>202</v>
      </c>
      <c r="D856" s="8" t="s">
        <v>44</v>
      </c>
      <c r="E856" s="8" t="s">
        <v>230</v>
      </c>
      <c r="F856" s="8" t="s">
        <v>4143</v>
      </c>
      <c r="G856" s="8" t="s">
        <v>4144</v>
      </c>
      <c r="H856" s="8" t="s">
        <v>381</v>
      </c>
      <c r="I856" s="9">
        <v>1000000</v>
      </c>
      <c r="J856" s="8"/>
      <c r="K856" s="9">
        <v>7</v>
      </c>
      <c r="L856" s="10" t="str">
        <f>CONCATENATE(D856,"-",E856)</f>
        <v>Gurugram-IT</v>
      </c>
      <c r="M856" s="10" t="str">
        <f ca="1">IFERROR(_xludf.ifs(AND(I856&gt;45000000,OR(D856="Delhi",D856="Banglore",D856="Pune",D856="Mumbai")),"Cat A",AND(I856&gt;4500000,OR(D856="Gurugram",D856="Surat",D856="Jaipur",D856="Hyderabad")),"Cat B"),"Cat C")</f>
        <v>Cat C</v>
      </c>
      <c r="N856" s="10" t="e">
        <f t="array" aca="1" ref="N856" ca="1">_xludf.xlookup(D856,Tier!A:A,Tier!B:B)</f>
        <v>#NAME?</v>
      </c>
      <c r="O856" s="7" t="str">
        <f>CONCATENATE(D856," -",E856)</f>
        <v>Gurugram -IT</v>
      </c>
      <c r="P856" s="7" t="str">
        <f>LEFT(B856,3)</f>
        <v>202</v>
      </c>
      <c r="Q856" s="7" t="str">
        <f>IF(AND(I856&gt;4500000,OR(D856="BANGALORE",D856="PUNE",D856="MUMBAI",D856="DELHI")),"CAT A",IF(AND(I856&gt;450000,OR(D856="GURUGRAM",D856="SURAT",D856="JAIPUR",D856="HYDERABAD",)),"CAT B","CAT C"))</f>
        <v>CAT B</v>
      </c>
      <c r="R856" s="7">
        <f>_xlfn.XLOOKUP('Indian Startups'!D1167,Tier!A:A,Tier!B:B)</f>
        <v>0</v>
      </c>
    </row>
    <row r="857" spans="1:18" ht="14.4" x14ac:dyDescent="0.3">
      <c r="A857" s="8" t="s">
        <v>3827</v>
      </c>
      <c r="B857" s="9">
        <v>2020</v>
      </c>
      <c r="C857" s="8" t="str">
        <f>LEFT(B857,3)</f>
        <v>202</v>
      </c>
      <c r="D857" s="8" t="s">
        <v>19</v>
      </c>
      <c r="E857" s="8" t="s">
        <v>679</v>
      </c>
      <c r="F857" s="8" t="s">
        <v>3828</v>
      </c>
      <c r="G857" s="8" t="s">
        <v>3829</v>
      </c>
      <c r="H857" s="8" t="s">
        <v>505</v>
      </c>
      <c r="I857" s="9">
        <v>900000</v>
      </c>
      <c r="J857" s="8" t="s">
        <v>17</v>
      </c>
      <c r="K857" s="9">
        <v>6</v>
      </c>
      <c r="L857" s="10" t="str">
        <f>CONCATENATE(D857,"-",E857)</f>
        <v>Bangalore-EV startup</v>
      </c>
      <c r="M857" s="10" t="str">
        <f ca="1">IFERROR(_xludf.ifs(AND(I857&gt;45000000,OR(D857="Delhi",D857="Banglore",D857="Pune",D857="Mumbai")),"Cat A",AND(I857&gt;4500000,OR(D857="Gurugram",D857="Surat",D857="Jaipur",D857="Hyderabad")),"Cat B"),"Cat C")</f>
        <v>Cat C</v>
      </c>
      <c r="N857" s="10" t="e">
        <f t="array" aca="1" ref="N857" ca="1">_xludf.xlookup(D857,Tier!A:A,Tier!B:B)</f>
        <v>#NAME?</v>
      </c>
      <c r="O857" s="7" t="str">
        <f>CONCATENATE(D857," -",E857)</f>
        <v>Bangalore -EV startup</v>
      </c>
      <c r="P857" s="7" t="str">
        <f>LEFT(B857,3)</f>
        <v>202</v>
      </c>
      <c r="Q857" s="7" t="str">
        <f>IF(AND(I857&gt;4500000,OR(D857="BANGALORE",D857="PUNE",D857="MUMBAI",D857="DELHI")),"CAT A",IF(AND(I857&gt;450000,OR(D857="GURUGRAM",D857="SURAT",D857="JAIPUR",D857="HYDERABAD",)),"CAT B","CAT C"))</f>
        <v>CAT C</v>
      </c>
      <c r="R857" s="7">
        <f>_xlfn.XLOOKUP('Indian Startups'!D1070,Tier!A:A,Tier!B:B)</f>
        <v>0</v>
      </c>
    </row>
    <row r="858" spans="1:18" ht="14.4" x14ac:dyDescent="0.3">
      <c r="A858" s="11" t="s">
        <v>3830</v>
      </c>
      <c r="B858" s="9">
        <v>2020</v>
      </c>
      <c r="C858" s="8" t="str">
        <f>LEFT(B858,3)</f>
        <v>202</v>
      </c>
      <c r="D858" s="8" t="s">
        <v>19</v>
      </c>
      <c r="E858" s="8" t="s">
        <v>1781</v>
      </c>
      <c r="F858" s="8" t="s">
        <v>3831</v>
      </c>
      <c r="G858" s="8"/>
      <c r="H858" s="8" t="s">
        <v>3832</v>
      </c>
      <c r="I858" s="9">
        <v>800000</v>
      </c>
      <c r="J858" s="8" t="s">
        <v>17</v>
      </c>
      <c r="K858" s="9">
        <v>9</v>
      </c>
      <c r="L858" s="10" t="str">
        <f>CONCATENATE(D858,"-",E858)</f>
        <v>Bangalore-Deeptech</v>
      </c>
      <c r="M858" s="10" t="str">
        <f ca="1">IFERROR(_xludf.ifs(AND(I858&gt;45000000,OR(D858="Delhi",D858="Banglore",D858="Pune",D858="Mumbai")),"Cat A",AND(I858&gt;4500000,OR(D858="Gurugram",D858="Surat",D858="Jaipur",D858="Hyderabad")),"Cat B"),"Cat C")</f>
        <v>Cat C</v>
      </c>
      <c r="N858" s="10" t="e">
        <f t="array" aca="1" ref="N858" ca="1">_xludf.xlookup(D858,Tier!A:A,Tier!B:B)</f>
        <v>#NAME?</v>
      </c>
      <c r="O858" s="7" t="str">
        <f>CONCATENATE(D858," -",E858)</f>
        <v>Bangalore -Deeptech</v>
      </c>
      <c r="P858" s="7" t="str">
        <f>LEFT(B858,3)</f>
        <v>202</v>
      </c>
      <c r="Q858" s="7" t="str">
        <f>IF(AND(I858&gt;4500000,OR(D858="BANGALORE",D858="PUNE",D858="MUMBAI",D858="DELHI")),"CAT A",IF(AND(I858&gt;450000,OR(D858="GURUGRAM",D858="SURAT",D858="JAIPUR",D858="HYDERABAD",)),"CAT B","CAT C"))</f>
        <v>CAT C</v>
      </c>
      <c r="R858" s="7">
        <f>_xlfn.XLOOKUP('Indian Startups'!D1071,Tier!A:A,Tier!B:B)</f>
        <v>0</v>
      </c>
    </row>
    <row r="859" spans="1:18" ht="14.4" x14ac:dyDescent="0.3">
      <c r="A859" s="8" t="s">
        <v>3833</v>
      </c>
      <c r="B859" s="9">
        <v>2020</v>
      </c>
      <c r="C859" s="8" t="str">
        <f>LEFT(B859,3)</f>
        <v>202</v>
      </c>
      <c r="D859" s="8" t="s">
        <v>19</v>
      </c>
      <c r="E859" s="8" t="s">
        <v>2456</v>
      </c>
      <c r="F859" s="8" t="s">
        <v>3834</v>
      </c>
      <c r="G859" s="8" t="s">
        <v>3835</v>
      </c>
      <c r="H859" s="8" t="s">
        <v>3836</v>
      </c>
      <c r="I859" s="9">
        <v>800000</v>
      </c>
      <c r="J859" s="8"/>
      <c r="K859" s="9">
        <v>8</v>
      </c>
      <c r="L859" s="10" t="str">
        <f>CONCATENATE(D859,"-",E859)</f>
        <v>Bangalore-Computer Games</v>
      </c>
      <c r="M859" s="10" t="str">
        <f ca="1">IFERROR(_xludf.ifs(AND(I859&gt;45000000,OR(D859="Delhi",D859="Banglore",D859="Pune",D859="Mumbai")),"Cat A",AND(I859&gt;4500000,OR(D859="Gurugram",D859="Surat",D859="Jaipur",D859="Hyderabad")),"Cat B"),"Cat C")</f>
        <v>Cat C</v>
      </c>
      <c r="N859" s="10" t="e">
        <f t="array" aca="1" ref="N859" ca="1">_xludf.xlookup(D859,Tier!A:A,Tier!B:B)</f>
        <v>#NAME?</v>
      </c>
      <c r="O859" s="7" t="str">
        <f>CONCATENATE(D859," -",E859)</f>
        <v>Bangalore -Computer Games</v>
      </c>
      <c r="P859" s="7" t="str">
        <f>LEFT(B859,3)</f>
        <v>202</v>
      </c>
      <c r="Q859" s="7" t="str">
        <f>IF(AND(I859&gt;4500000,OR(D859="BANGALORE",D859="PUNE",D859="MUMBAI",D859="DELHI")),"CAT A",IF(AND(I859&gt;450000,OR(D859="GURUGRAM",D859="SURAT",D859="JAIPUR",D859="HYDERABAD",)),"CAT B","CAT C"))</f>
        <v>CAT C</v>
      </c>
      <c r="R859" s="7">
        <f>_xlfn.XLOOKUP('Indian Startups'!D1072,Tier!A:A,Tier!B:B)</f>
        <v>0</v>
      </c>
    </row>
    <row r="860" spans="1:18" ht="14.4" x14ac:dyDescent="0.3">
      <c r="A860" s="8" t="s">
        <v>3837</v>
      </c>
      <c r="B860" s="9">
        <v>2021</v>
      </c>
      <c r="C860" s="8" t="str">
        <f>LEFT(B860,3)</f>
        <v>202</v>
      </c>
      <c r="D860" s="8" t="s">
        <v>19</v>
      </c>
      <c r="E860" s="8" t="s">
        <v>3162</v>
      </c>
      <c r="F860" s="8" t="s">
        <v>3838</v>
      </c>
      <c r="G860" s="8" t="s">
        <v>3839</v>
      </c>
      <c r="H860" s="8" t="s">
        <v>3823</v>
      </c>
      <c r="I860" s="9">
        <v>800000</v>
      </c>
      <c r="J860" s="8" t="s">
        <v>17</v>
      </c>
      <c r="K860" s="9">
        <v>7</v>
      </c>
      <c r="L860" s="10" t="str">
        <f>CONCATENATE(D860,"-",E860)</f>
        <v>Bangalore-Fitness</v>
      </c>
      <c r="M860" s="10" t="str">
        <f ca="1">IFERROR(_xludf.ifs(AND(I860&gt;45000000,OR(D860="Delhi",D860="Banglore",D860="Pune",D860="Mumbai")),"Cat A",AND(I860&gt;4500000,OR(D860="Gurugram",D860="Surat",D860="Jaipur",D860="Hyderabad")),"Cat B"),"Cat C")</f>
        <v>Cat C</v>
      </c>
      <c r="N860" s="10" t="e">
        <f t="array" aca="1" ref="N860" ca="1">_xludf.xlookup(D860,Tier!A:A,Tier!B:B)</f>
        <v>#NAME?</v>
      </c>
      <c r="O860" s="7" t="str">
        <f>CONCATENATE(D860," -",E860)</f>
        <v>Bangalore -Fitness</v>
      </c>
      <c r="P860" s="7" t="str">
        <f>LEFT(B860,3)</f>
        <v>202</v>
      </c>
      <c r="Q860" s="7" t="str">
        <f>IF(AND(I860&gt;4500000,OR(D860="BANGALORE",D860="PUNE",D860="MUMBAI",D860="DELHI")),"CAT A",IF(AND(I860&gt;450000,OR(D860="GURUGRAM",D860="SURAT",D860="JAIPUR",D860="HYDERABAD",)),"CAT B","CAT C"))</f>
        <v>CAT C</v>
      </c>
      <c r="R860" s="7">
        <f>_xlfn.XLOOKUP('Indian Startups'!D1073,Tier!A:A,Tier!B:B)</f>
        <v>0</v>
      </c>
    </row>
    <row r="861" spans="1:18" ht="14.4" x14ac:dyDescent="0.3">
      <c r="A861" s="8" t="s">
        <v>3840</v>
      </c>
      <c r="B861" s="9">
        <v>2021</v>
      </c>
      <c r="C861" s="8" t="str">
        <f>LEFT(B861,3)</f>
        <v>202</v>
      </c>
      <c r="D861" s="8" t="s">
        <v>12</v>
      </c>
      <c r="E861" s="8" t="s">
        <v>3305</v>
      </c>
      <c r="F861" s="8" t="s">
        <v>3841</v>
      </c>
      <c r="G861" s="8" t="s">
        <v>3842</v>
      </c>
      <c r="H861" s="8" t="s">
        <v>3843</v>
      </c>
      <c r="I861" s="9">
        <v>750000</v>
      </c>
      <c r="J861" s="8" t="s">
        <v>17</v>
      </c>
      <c r="K861" s="9">
        <v>9</v>
      </c>
      <c r="L861" s="10" t="str">
        <f>CONCATENATE(D861,"-",E861)</f>
        <v>Mumbai-Music</v>
      </c>
      <c r="M861" s="10" t="str">
        <f ca="1">IFERROR(_xludf.ifs(AND(I861&gt;45000000,OR(D861="Delhi",D861="Banglore",D861="Pune",D861="Mumbai")),"Cat A",AND(I861&gt;4500000,OR(D861="Gurugram",D861="Surat",D861="Jaipur",D861="Hyderabad")),"Cat B"),"Cat C")</f>
        <v>Cat C</v>
      </c>
      <c r="N861" s="10" t="e">
        <f t="array" aca="1" ref="N861" ca="1">_xludf.xlookup(D861,Tier!A:A,Tier!B:B)</f>
        <v>#NAME?</v>
      </c>
      <c r="O861" s="7" t="str">
        <f>CONCATENATE(D861," -",E861)</f>
        <v>Mumbai -Music</v>
      </c>
      <c r="P861" s="7" t="str">
        <f>LEFT(B861,3)</f>
        <v>202</v>
      </c>
      <c r="Q861" s="7" t="str">
        <f>IF(AND(I861&gt;4500000,OR(D861="BANGALORE",D861="PUNE",D861="MUMBAI",D861="DELHI")),"CAT A",IF(AND(I861&gt;450000,OR(D861="GURUGRAM",D861="SURAT",D861="JAIPUR",D861="HYDERABAD",)),"CAT B","CAT C"))</f>
        <v>CAT C</v>
      </c>
      <c r="R861" s="7">
        <f>_xlfn.XLOOKUP('Indian Startups'!D1074,Tier!A:A,Tier!B:B)</f>
        <v>0</v>
      </c>
    </row>
    <row r="862" spans="1:18" ht="14.4" x14ac:dyDescent="0.3">
      <c r="A862" s="8" t="s">
        <v>3844</v>
      </c>
      <c r="B862" s="9">
        <v>2020</v>
      </c>
      <c r="C862" s="8" t="str">
        <f>LEFT(B862,3)</f>
        <v>202</v>
      </c>
      <c r="D862" s="8" t="s">
        <v>19</v>
      </c>
      <c r="E862" s="8" t="s">
        <v>69</v>
      </c>
      <c r="F862" s="8" t="s">
        <v>3845</v>
      </c>
      <c r="G862" s="8" t="s">
        <v>3846</v>
      </c>
      <c r="H862" s="8" t="s">
        <v>505</v>
      </c>
      <c r="I862" s="9">
        <v>700000</v>
      </c>
      <c r="J862" s="8" t="s">
        <v>17</v>
      </c>
      <c r="K862" s="9">
        <v>12</v>
      </c>
      <c r="L862" s="10" t="str">
        <f>CONCATENATE(D862,"-",E862)</f>
        <v>Bangalore-Information Technology &amp; Services</v>
      </c>
      <c r="M862" s="10" t="str">
        <f ca="1">IFERROR(_xludf.ifs(AND(I862&gt;45000000,OR(D862="Delhi",D862="Banglore",D862="Pune",D862="Mumbai")),"Cat A",AND(I862&gt;4500000,OR(D862="Gurugram",D862="Surat",D862="Jaipur",D862="Hyderabad")),"Cat B"),"Cat C")</f>
        <v>Cat C</v>
      </c>
      <c r="N862" s="10" t="e">
        <f t="array" aca="1" ref="N862" ca="1">_xludf.xlookup(D862,Tier!A:A,Tier!B:B)</f>
        <v>#NAME?</v>
      </c>
      <c r="O862" s="7" t="str">
        <f>CONCATENATE(D862," -",E862)</f>
        <v>Bangalore -Information Technology &amp; Services</v>
      </c>
      <c r="P862" s="7" t="str">
        <f>LEFT(B862,3)</f>
        <v>202</v>
      </c>
      <c r="Q862" s="7" t="str">
        <f>IF(AND(I862&gt;4500000,OR(D862="BANGALORE",D862="PUNE",D862="MUMBAI",D862="DELHI")),"CAT A",IF(AND(I862&gt;450000,OR(D862="GURUGRAM",D862="SURAT",D862="JAIPUR",D862="HYDERABAD",)),"CAT B","CAT C"))</f>
        <v>CAT C</v>
      </c>
      <c r="R862" s="7">
        <f>_xlfn.XLOOKUP('Indian Startups'!D1075,Tier!A:A,Tier!B:B)</f>
        <v>0</v>
      </c>
    </row>
    <row r="863" spans="1:18" ht="14.4" x14ac:dyDescent="0.3">
      <c r="A863" s="8" t="s">
        <v>3847</v>
      </c>
      <c r="B863" s="9">
        <v>2020</v>
      </c>
      <c r="C863" s="8" t="str">
        <f>LEFT(B863,3)</f>
        <v>202</v>
      </c>
      <c r="D863" s="8" t="s">
        <v>49</v>
      </c>
      <c r="E863" s="8" t="s">
        <v>169</v>
      </c>
      <c r="F863" s="8" t="s">
        <v>3848</v>
      </c>
      <c r="G863" s="8" t="s">
        <v>3849</v>
      </c>
      <c r="H863" s="8" t="s">
        <v>3850</v>
      </c>
      <c r="I863" s="9">
        <v>700000</v>
      </c>
      <c r="J863" s="8" t="s">
        <v>17</v>
      </c>
      <c r="K863" s="9">
        <v>11</v>
      </c>
      <c r="L863" s="10" t="str">
        <f>CONCATENATE(D863,"-",E863)</f>
        <v>New Delhi-Consumer Goods</v>
      </c>
      <c r="M863" s="10" t="str">
        <f ca="1">IFERROR(_xludf.ifs(AND(I863&gt;45000000,OR(D863="Delhi",D863="Banglore",D863="Pune",D863="Mumbai")),"Cat A",AND(I863&gt;4500000,OR(D863="Gurugram",D863="Surat",D863="Jaipur",D863="Hyderabad")),"Cat B"),"Cat C")</f>
        <v>Cat C</v>
      </c>
      <c r="N863" s="10" t="e">
        <f t="array" aca="1" ref="N863" ca="1">_xludf.xlookup(D863,Tier!A:A,Tier!B:B)</f>
        <v>#NAME?</v>
      </c>
      <c r="O863" s="7" t="str">
        <f>CONCATENATE(D863," -",E863)</f>
        <v>New Delhi -Consumer Goods</v>
      </c>
      <c r="P863" s="7" t="str">
        <f>LEFT(B863,3)</f>
        <v>202</v>
      </c>
      <c r="Q863" s="7" t="str">
        <f>IF(AND(I863&gt;4500000,OR(D863="BANGALORE",D863="PUNE",D863="MUMBAI",D863="DELHI")),"CAT A",IF(AND(I863&gt;450000,OR(D863="GURUGRAM",D863="SURAT",D863="JAIPUR",D863="HYDERABAD",)),"CAT B","CAT C"))</f>
        <v>CAT C</v>
      </c>
      <c r="R863" s="7">
        <f>_xlfn.XLOOKUP('Indian Startups'!D1077,Tier!A:A,Tier!B:B)</f>
        <v>0</v>
      </c>
    </row>
    <row r="864" spans="1:18" ht="14.4" x14ac:dyDescent="0.3">
      <c r="A864" s="8" t="s">
        <v>3851</v>
      </c>
      <c r="B864" s="9">
        <v>2020</v>
      </c>
      <c r="C864" s="8" t="str">
        <f>LEFT(B864,3)</f>
        <v>202</v>
      </c>
      <c r="D864" s="8" t="s">
        <v>19</v>
      </c>
      <c r="E864" s="8" t="s">
        <v>901</v>
      </c>
      <c r="F864" s="8" t="s">
        <v>3852</v>
      </c>
      <c r="G864" s="8" t="s">
        <v>3853</v>
      </c>
      <c r="H864" s="8" t="s">
        <v>2530</v>
      </c>
      <c r="I864" s="9">
        <v>700000</v>
      </c>
      <c r="J864" s="8" t="s">
        <v>17</v>
      </c>
      <c r="K864" s="9">
        <v>10</v>
      </c>
      <c r="L864" s="10" t="str">
        <f>CONCATENATE(D864,"-",E864)</f>
        <v>Bangalore-Media</v>
      </c>
      <c r="M864" s="10" t="str">
        <f ca="1">IFERROR(_xludf.ifs(AND(I864&gt;45000000,OR(D864="Delhi",D864="Banglore",D864="Pune",D864="Mumbai")),"Cat A",AND(I864&gt;4500000,OR(D864="Gurugram",D864="Surat",D864="Jaipur",D864="Hyderabad")),"Cat B"),"Cat C")</f>
        <v>Cat C</v>
      </c>
      <c r="N864" s="10" t="e">
        <f t="array" aca="1" ref="N864" ca="1">_xludf.xlookup(D864,Tier!A:A,Tier!B:B)</f>
        <v>#NAME?</v>
      </c>
      <c r="O864" s="7" t="str">
        <f>CONCATENATE(D864," -",E864)</f>
        <v>Bangalore -Media</v>
      </c>
      <c r="P864" s="7" t="str">
        <f>LEFT(B864,3)</f>
        <v>202</v>
      </c>
      <c r="Q864" s="7" t="str">
        <f>IF(AND(I864&gt;4500000,OR(D864="BANGALORE",D864="PUNE",D864="MUMBAI",D864="DELHI")),"CAT A",IF(AND(I864&gt;450000,OR(D864="GURUGRAM",D864="SURAT",D864="JAIPUR",D864="HYDERABAD",)),"CAT B","CAT C"))</f>
        <v>CAT C</v>
      </c>
      <c r="R864" s="7">
        <f>_xlfn.XLOOKUP('Indian Startups'!D1078,Tier!A:A,Tier!B:B)</f>
        <v>0</v>
      </c>
    </row>
    <row r="865" spans="1:18" ht="14.4" x14ac:dyDescent="0.3">
      <c r="A865" s="8" t="s">
        <v>3854</v>
      </c>
      <c r="B865" s="9">
        <v>2020</v>
      </c>
      <c r="C865" s="8" t="str">
        <f>LEFT(B865,3)</f>
        <v>202</v>
      </c>
      <c r="D865" s="8" t="s">
        <v>19</v>
      </c>
      <c r="E865" s="8" t="s">
        <v>38</v>
      </c>
      <c r="F865" s="8" t="s">
        <v>3855</v>
      </c>
      <c r="G865" s="8" t="s">
        <v>3856</v>
      </c>
      <c r="H865" s="8" t="s">
        <v>3857</v>
      </c>
      <c r="I865" s="9">
        <v>700000</v>
      </c>
      <c r="J865" s="8" t="s">
        <v>17</v>
      </c>
      <c r="K865" s="9">
        <v>8</v>
      </c>
      <c r="L865" s="10" t="str">
        <f>CONCATENATE(D865,"-",E865)</f>
        <v>Bangalore-FinTech</v>
      </c>
      <c r="M865" s="10" t="str">
        <f ca="1">IFERROR(_xludf.ifs(AND(I865&gt;45000000,OR(D865="Delhi",D865="Banglore",D865="Pune",D865="Mumbai")),"Cat A",AND(I865&gt;4500000,OR(D865="Gurugram",D865="Surat",D865="Jaipur",D865="Hyderabad")),"Cat B"),"Cat C")</f>
        <v>Cat C</v>
      </c>
      <c r="N865" s="10" t="e">
        <f t="array" aca="1" ref="N865" ca="1">_xludf.xlookup(D865,Tier!A:A,Tier!B:B)</f>
        <v>#NAME?</v>
      </c>
      <c r="O865" s="7" t="str">
        <f>CONCATENATE(D865," -",E865)</f>
        <v>Bangalore -FinTech</v>
      </c>
      <c r="P865" s="7" t="str">
        <f>LEFT(B865,3)</f>
        <v>202</v>
      </c>
      <c r="Q865" s="7" t="str">
        <f>IF(AND(I865&gt;4500000,OR(D865="BANGALORE",D865="PUNE",D865="MUMBAI",D865="DELHI")),"CAT A",IF(AND(I865&gt;450000,OR(D865="GURUGRAM",D865="SURAT",D865="JAIPUR",D865="HYDERABAD",)),"CAT B","CAT C"))</f>
        <v>CAT C</v>
      </c>
      <c r="R865" s="7">
        <f>_xlfn.XLOOKUP('Indian Startups'!D1080,Tier!A:A,Tier!B:B)</f>
        <v>0</v>
      </c>
    </row>
    <row r="866" spans="1:18" ht="14.4" x14ac:dyDescent="0.3">
      <c r="A866" s="8" t="s">
        <v>4145</v>
      </c>
      <c r="B866" s="9">
        <v>2020</v>
      </c>
      <c r="C866" s="8" t="str">
        <f>LEFT(B866,3)</f>
        <v>202</v>
      </c>
      <c r="D866" s="8" t="s">
        <v>37</v>
      </c>
      <c r="E866" s="8" t="s">
        <v>1767</v>
      </c>
      <c r="F866" s="8" t="s">
        <v>4146</v>
      </c>
      <c r="G866" s="8" t="s">
        <v>4147</v>
      </c>
      <c r="H866" s="8" t="s">
        <v>4148</v>
      </c>
      <c r="I866" s="9">
        <v>700000</v>
      </c>
      <c r="J866" s="8" t="s">
        <v>17</v>
      </c>
      <c r="K866" s="9">
        <v>9</v>
      </c>
      <c r="L866" s="10" t="str">
        <f>CONCATENATE(D866,"-",E866)</f>
        <v>Chennai-Blockchain</v>
      </c>
      <c r="M866" s="10" t="str">
        <f ca="1">IFERROR(_xludf.ifs(AND(I866&gt;45000000,OR(D866="Delhi",D866="Banglore",D866="Pune",D866="Mumbai")),"Cat A",AND(I866&gt;4500000,OR(D866="Gurugram",D866="Surat",D866="Jaipur",D866="Hyderabad")),"Cat B"),"Cat C")</f>
        <v>Cat C</v>
      </c>
      <c r="N866" s="10" t="e">
        <f t="array" aca="1" ref="N866" ca="1">_xludf.xlookup(D866,Tier!A:A,Tier!B:B)</f>
        <v>#NAME?</v>
      </c>
      <c r="O866" s="7" t="str">
        <f>CONCATENATE(D866," -",E866)</f>
        <v>Chennai -Blockchain</v>
      </c>
      <c r="P866" s="7" t="str">
        <f>LEFT(B866,3)</f>
        <v>202</v>
      </c>
      <c r="Q866" s="7" t="str">
        <f>IF(AND(I866&gt;4500000,OR(D866="BANGALORE",D866="PUNE",D866="MUMBAI",D866="DELHI")),"CAT A",IF(AND(I866&gt;450000,OR(D866="GURUGRAM",D866="SURAT",D866="JAIPUR",D866="HYDERABAD",)),"CAT B","CAT C"))</f>
        <v>CAT C</v>
      </c>
      <c r="R866" s="7">
        <f>_xlfn.XLOOKUP('Indian Startups'!D1168,Tier!A:A,Tier!B:B)</f>
        <v>0</v>
      </c>
    </row>
    <row r="867" spans="1:18" ht="14.4" x14ac:dyDescent="0.3">
      <c r="A867" s="11" t="s">
        <v>3858</v>
      </c>
      <c r="B867" s="9">
        <v>2020</v>
      </c>
      <c r="C867" s="8" t="str">
        <f>LEFT(B867,3)</f>
        <v>202</v>
      </c>
      <c r="D867" s="8" t="s">
        <v>49</v>
      </c>
      <c r="E867" s="8" t="s">
        <v>3859</v>
      </c>
      <c r="F867" s="8" t="s">
        <v>3860</v>
      </c>
      <c r="G867" s="8" t="s">
        <v>3861</v>
      </c>
      <c r="H867" s="8" t="s">
        <v>3862</v>
      </c>
      <c r="I867" s="9">
        <v>620000</v>
      </c>
      <c r="J867" s="8" t="s">
        <v>409</v>
      </c>
      <c r="K867" s="9">
        <v>6</v>
      </c>
      <c r="L867" s="10" t="str">
        <f>CONCATENATE(D867,"-",E867)</f>
        <v>New Delhi-Networking</v>
      </c>
      <c r="M867" s="10" t="str">
        <f ca="1">IFERROR(_xludf.ifs(AND(I867&gt;45000000,OR(D867="Delhi",D867="Banglore",D867="Pune",D867="Mumbai")),"Cat A",AND(I867&gt;4500000,OR(D867="Gurugram",D867="Surat",D867="Jaipur",D867="Hyderabad")),"Cat B"),"Cat C")</f>
        <v>Cat C</v>
      </c>
      <c r="N867" s="10" t="e">
        <f t="array" aca="1" ref="N867" ca="1">_xludf.xlookup(D867,Tier!A:A,Tier!B:B)</f>
        <v>#NAME?</v>
      </c>
      <c r="O867" s="7" t="str">
        <f>CONCATENATE(D867," -",E867)</f>
        <v>New Delhi -Networking</v>
      </c>
      <c r="P867" s="7" t="str">
        <f>LEFT(B867,3)</f>
        <v>202</v>
      </c>
      <c r="Q867" s="7" t="str">
        <f>IF(AND(I867&gt;4500000,OR(D867="BANGALORE",D867="PUNE",D867="MUMBAI",D867="DELHI")),"CAT A",IF(AND(I867&gt;450000,OR(D867="GURUGRAM",D867="SURAT",D867="JAIPUR",D867="HYDERABAD",)),"CAT B","CAT C"))</f>
        <v>CAT C</v>
      </c>
      <c r="R867" s="7">
        <f>_xlfn.XLOOKUP('Indian Startups'!D1081,Tier!A:A,Tier!B:B)</f>
        <v>0</v>
      </c>
    </row>
    <row r="868" spans="1:18" ht="14.4" x14ac:dyDescent="0.3">
      <c r="A868" s="8" t="s">
        <v>3863</v>
      </c>
      <c r="B868" s="9">
        <v>2020</v>
      </c>
      <c r="C868" s="8" t="str">
        <f>LEFT(B868,3)</f>
        <v>202</v>
      </c>
      <c r="D868" s="8" t="s">
        <v>19</v>
      </c>
      <c r="E868" s="8" t="s">
        <v>38</v>
      </c>
      <c r="F868" s="8" t="s">
        <v>3864</v>
      </c>
      <c r="G868" s="8" t="s">
        <v>3865</v>
      </c>
      <c r="H868" s="8" t="s">
        <v>3866</v>
      </c>
      <c r="I868" s="9">
        <v>600000</v>
      </c>
      <c r="J868" s="8" t="s">
        <v>409</v>
      </c>
      <c r="K868" s="9">
        <v>9</v>
      </c>
      <c r="L868" s="10" t="str">
        <f>CONCATENATE(D868,"-",E868)</f>
        <v>Bangalore-FinTech</v>
      </c>
      <c r="M868" s="10" t="str">
        <f ca="1">IFERROR(_xludf.ifs(AND(I868&gt;45000000,OR(D868="Delhi",D868="Banglore",D868="Pune",D868="Mumbai")),"Cat A",AND(I868&gt;4500000,OR(D868="Gurugram",D868="Surat",D868="Jaipur",D868="Hyderabad")),"Cat B"),"Cat C")</f>
        <v>Cat C</v>
      </c>
      <c r="N868" s="10" t="e">
        <f t="array" aca="1" ref="N868" ca="1">_xludf.xlookup(D868,Tier!A:A,Tier!B:B)</f>
        <v>#NAME?</v>
      </c>
      <c r="O868" s="7" t="str">
        <f>CONCATENATE(D868," -",E868)</f>
        <v>Bangalore -FinTech</v>
      </c>
      <c r="P868" s="7" t="str">
        <f>LEFT(B868,3)</f>
        <v>202</v>
      </c>
      <c r="Q868" s="7" t="str">
        <f>IF(AND(I868&gt;4500000,OR(D868="BANGALORE",D868="PUNE",D868="MUMBAI",D868="DELHI")),"CAT A",IF(AND(I868&gt;450000,OR(D868="GURUGRAM",D868="SURAT",D868="JAIPUR",D868="HYDERABAD",)),"CAT B","CAT C"))</f>
        <v>CAT C</v>
      </c>
      <c r="R868" s="7">
        <f>_xlfn.XLOOKUP('Indian Startups'!D1083,Tier!A:A,Tier!B:B)</f>
        <v>0</v>
      </c>
    </row>
    <row r="869" spans="1:18" ht="14.4" x14ac:dyDescent="0.3">
      <c r="A869" s="8" t="s">
        <v>3867</v>
      </c>
      <c r="B869" s="9">
        <v>2020</v>
      </c>
      <c r="C869" s="8" t="str">
        <f>LEFT(B869,3)</f>
        <v>202</v>
      </c>
      <c r="D869" s="8" t="s">
        <v>12</v>
      </c>
      <c r="E869" s="8" t="s">
        <v>2088</v>
      </c>
      <c r="F869" s="8" t="s">
        <v>3868</v>
      </c>
      <c r="G869" s="8" t="s">
        <v>3869</v>
      </c>
      <c r="H869" s="8" t="s">
        <v>3870</v>
      </c>
      <c r="I869" s="9">
        <v>570000</v>
      </c>
      <c r="J869" s="8" t="s">
        <v>17</v>
      </c>
      <c r="K869" s="9">
        <v>10</v>
      </c>
      <c r="L869" s="10" t="str">
        <f>CONCATENATE(D869,"-",E869)</f>
        <v>Mumbai-Textiles</v>
      </c>
      <c r="M869" s="10" t="str">
        <f ca="1">IFERROR(_xludf.ifs(AND(I869&gt;45000000,OR(D869="Delhi",D869="Banglore",D869="Pune",D869="Mumbai")),"Cat A",AND(I869&gt;4500000,OR(D869="Gurugram",D869="Surat",D869="Jaipur",D869="Hyderabad")),"Cat B"),"Cat C")</f>
        <v>Cat C</v>
      </c>
      <c r="N869" s="10" t="e">
        <f t="array" aca="1" ref="N869" ca="1">_xludf.xlookup(D869,Tier!A:A,Tier!B:B)</f>
        <v>#NAME?</v>
      </c>
      <c r="O869" s="7" t="str">
        <f>CONCATENATE(D869," -",E869)</f>
        <v>Mumbai -Textiles</v>
      </c>
      <c r="P869" s="7" t="str">
        <f>LEFT(B869,3)</f>
        <v>202</v>
      </c>
      <c r="Q869" s="7" t="str">
        <f>IF(AND(I869&gt;4500000,OR(D869="BANGALORE",D869="PUNE",D869="MUMBAI",D869="DELHI")),"CAT A",IF(AND(I869&gt;450000,OR(D869="GURUGRAM",D869="SURAT",D869="JAIPUR",D869="HYDERABAD",)),"CAT B","CAT C"))</f>
        <v>CAT C</v>
      </c>
      <c r="R869" s="7">
        <f>_xlfn.XLOOKUP('Indian Startups'!D1085,Tier!A:A,Tier!B:B)</f>
        <v>0</v>
      </c>
    </row>
    <row r="870" spans="1:18" ht="14.4" x14ac:dyDescent="0.3">
      <c r="A870" s="8" t="s">
        <v>3871</v>
      </c>
      <c r="B870" s="9">
        <v>2020</v>
      </c>
      <c r="C870" s="8" t="str">
        <f>LEFT(B870,3)</f>
        <v>202</v>
      </c>
      <c r="D870" s="8" t="s">
        <v>19</v>
      </c>
      <c r="E870" s="8" t="s">
        <v>3136</v>
      </c>
      <c r="F870" s="8" t="s">
        <v>3872</v>
      </c>
      <c r="G870" s="8" t="s">
        <v>3873</v>
      </c>
      <c r="H870" s="8" t="s">
        <v>267</v>
      </c>
      <c r="I870" s="9">
        <v>550000</v>
      </c>
      <c r="J870" s="8" t="s">
        <v>409</v>
      </c>
      <c r="K870" s="9">
        <v>9</v>
      </c>
      <c r="L870" s="10" t="str">
        <f>CONCATENATE(D870,"-",E870)</f>
        <v>Bangalore-Construction</v>
      </c>
      <c r="M870" s="10" t="str">
        <f ca="1">IFERROR(_xludf.ifs(AND(I870&gt;45000000,OR(D870="Delhi",D870="Banglore",D870="Pune",D870="Mumbai")),"Cat A",AND(I870&gt;4500000,OR(D870="Gurugram",D870="Surat",D870="Jaipur",D870="Hyderabad")),"Cat B"),"Cat C")</f>
        <v>Cat C</v>
      </c>
      <c r="N870" s="10" t="e">
        <f t="array" aca="1" ref="N870" ca="1">_xludf.xlookup(D870,Tier!A:A,Tier!B:B)</f>
        <v>#NAME?</v>
      </c>
      <c r="O870" s="7" t="str">
        <f>CONCATENATE(D870," -",E870)</f>
        <v>Bangalore -Construction</v>
      </c>
      <c r="P870" s="7" t="str">
        <f>LEFT(B870,3)</f>
        <v>202</v>
      </c>
      <c r="Q870" s="7" t="str">
        <f>IF(AND(I870&gt;4500000,OR(D870="BANGALORE",D870="PUNE",D870="MUMBAI",D870="DELHI")),"CAT A",IF(AND(I870&gt;450000,OR(D870="GURUGRAM",D870="SURAT",D870="JAIPUR",D870="HYDERABAD",)),"CAT B","CAT C"))</f>
        <v>CAT C</v>
      </c>
      <c r="R870" s="7">
        <f>_xlfn.XLOOKUP('Indian Startups'!D1086,Tier!A:A,Tier!B:B)</f>
        <v>0</v>
      </c>
    </row>
    <row r="871" spans="1:18" ht="14.4" x14ac:dyDescent="0.3">
      <c r="A871" s="8" t="s">
        <v>3874</v>
      </c>
      <c r="B871" s="9">
        <v>2020</v>
      </c>
      <c r="C871" s="8" t="str">
        <f>LEFT(B871,3)</f>
        <v>202</v>
      </c>
      <c r="D871" s="8" t="s">
        <v>12</v>
      </c>
      <c r="E871" s="8" t="s">
        <v>169</v>
      </c>
      <c r="F871" s="8" t="s">
        <v>3875</v>
      </c>
      <c r="G871" s="8" t="s">
        <v>3876</v>
      </c>
      <c r="H871" s="8"/>
      <c r="I871" s="9">
        <v>500000</v>
      </c>
      <c r="J871" s="8"/>
      <c r="K871" s="9">
        <v>12</v>
      </c>
      <c r="L871" s="10" t="str">
        <f>CONCATENATE(D871,"-",E871)</f>
        <v>Mumbai-Consumer Goods</v>
      </c>
      <c r="M871" s="10" t="str">
        <f ca="1">IFERROR(_xludf.ifs(AND(I871&gt;45000000,OR(D871="Delhi",D871="Banglore",D871="Pune",D871="Mumbai")),"Cat A",AND(I871&gt;4500000,OR(D871="Gurugram",D871="Surat",D871="Jaipur",D871="Hyderabad")),"Cat B"),"Cat C")</f>
        <v>Cat C</v>
      </c>
      <c r="N871" s="10" t="e">
        <f t="array" aca="1" ref="N871" ca="1">_xludf.xlookup(D871,Tier!A:A,Tier!B:B)</f>
        <v>#NAME?</v>
      </c>
      <c r="O871" s="7" t="str">
        <f>CONCATENATE(D871," -",E871)</f>
        <v>Mumbai -Consumer Goods</v>
      </c>
      <c r="P871" s="7" t="str">
        <f>LEFT(B871,3)</f>
        <v>202</v>
      </c>
      <c r="Q871" s="7" t="str">
        <f>IF(AND(I871&gt;4500000,OR(D871="BANGALORE",D871="PUNE",D871="MUMBAI",D871="DELHI")),"CAT A",IF(AND(I871&gt;450000,OR(D871="GURUGRAM",D871="SURAT",D871="JAIPUR",D871="HYDERABAD",)),"CAT B","CAT C"))</f>
        <v>CAT C</v>
      </c>
      <c r="R871" s="7">
        <f>_xlfn.XLOOKUP('Indian Startups'!D1087,Tier!A:A,Tier!B:B)</f>
        <v>0</v>
      </c>
    </row>
    <row r="872" spans="1:18" ht="14.4" x14ac:dyDescent="0.3">
      <c r="A872" s="8" t="s">
        <v>3877</v>
      </c>
      <c r="B872" s="9">
        <v>2020</v>
      </c>
      <c r="C872" s="8" t="str">
        <f>LEFT(B872,3)</f>
        <v>202</v>
      </c>
      <c r="D872" s="8" t="s">
        <v>19</v>
      </c>
      <c r="E872" s="8" t="s">
        <v>1870</v>
      </c>
      <c r="F872" s="8" t="s">
        <v>3878</v>
      </c>
      <c r="G872" s="8" t="s">
        <v>3879</v>
      </c>
      <c r="H872" s="8" t="s">
        <v>3880</v>
      </c>
      <c r="I872" s="9">
        <v>500000</v>
      </c>
      <c r="J872" s="8" t="s">
        <v>17</v>
      </c>
      <c r="K872" s="9">
        <v>11</v>
      </c>
      <c r="L872" s="10" t="str">
        <f>CONCATENATE(D872,"-",E872)</f>
        <v>Bangalore-Real Estate</v>
      </c>
      <c r="M872" s="10" t="str">
        <f ca="1">IFERROR(_xludf.ifs(AND(I872&gt;45000000,OR(D872="Delhi",D872="Banglore",D872="Pune",D872="Mumbai")),"Cat A",AND(I872&gt;4500000,OR(D872="Gurugram",D872="Surat",D872="Jaipur",D872="Hyderabad")),"Cat B"),"Cat C")</f>
        <v>Cat C</v>
      </c>
      <c r="N872" s="10" t="e">
        <f t="array" aca="1" ref="N872" ca="1">_xludf.xlookup(D872,Tier!A:A,Tier!B:B)</f>
        <v>#NAME?</v>
      </c>
      <c r="O872" s="7" t="str">
        <f>CONCATENATE(D872," -",E872)</f>
        <v>Bangalore -Real Estate</v>
      </c>
      <c r="P872" s="7" t="str">
        <f>LEFT(B872,3)</f>
        <v>202</v>
      </c>
      <c r="Q872" s="7" t="str">
        <f>IF(AND(I872&gt;4500000,OR(D872="BANGALORE",D872="PUNE",D872="MUMBAI",D872="DELHI")),"CAT A",IF(AND(I872&gt;450000,OR(D872="GURUGRAM",D872="SURAT",D872="JAIPUR",D872="HYDERABAD",)),"CAT B","CAT C"))</f>
        <v>CAT C</v>
      </c>
      <c r="R872" s="7">
        <f>_xlfn.XLOOKUP('Indian Startups'!D1089,Tier!A:A,Tier!B:B)</f>
        <v>0</v>
      </c>
    </row>
    <row r="873" spans="1:18" ht="14.4" x14ac:dyDescent="0.3">
      <c r="A873" s="8" t="s">
        <v>3881</v>
      </c>
      <c r="B873" s="9">
        <v>2021</v>
      </c>
      <c r="C873" s="8" t="str">
        <f>LEFT(B873,3)</f>
        <v>202</v>
      </c>
      <c r="D873" s="8" t="s">
        <v>19</v>
      </c>
      <c r="E873" s="8" t="s">
        <v>318</v>
      </c>
      <c r="F873" s="8" t="s">
        <v>3882</v>
      </c>
      <c r="G873" s="8" t="s">
        <v>3883</v>
      </c>
      <c r="H873" s="8" t="s">
        <v>505</v>
      </c>
      <c r="I873" s="9">
        <v>500000</v>
      </c>
      <c r="J873" s="8" t="s">
        <v>17</v>
      </c>
      <c r="K873" s="9">
        <v>10</v>
      </c>
      <c r="L873" s="10" t="str">
        <f>CONCATENATE(D873,"-",E873)</f>
        <v>Bangalore-E-learning</v>
      </c>
      <c r="M873" s="10" t="str">
        <f ca="1">IFERROR(_xludf.ifs(AND(I873&gt;45000000,OR(D873="Delhi",D873="Banglore",D873="Pune",D873="Mumbai")),"Cat A",AND(I873&gt;4500000,OR(D873="Gurugram",D873="Surat",D873="Jaipur",D873="Hyderabad")),"Cat B"),"Cat C")</f>
        <v>Cat C</v>
      </c>
      <c r="N873" s="10" t="e">
        <f t="array" aca="1" ref="N873" ca="1">_xludf.xlookup(D873,Tier!A:A,Tier!B:B)</f>
        <v>#NAME?</v>
      </c>
      <c r="O873" s="7" t="str">
        <f>CONCATENATE(D873," -",E873)</f>
        <v>Bangalore -E-learning</v>
      </c>
      <c r="P873" s="7" t="str">
        <f>LEFT(B873,3)</f>
        <v>202</v>
      </c>
      <c r="Q873" s="7" t="str">
        <f>IF(AND(I873&gt;4500000,OR(D873="BANGALORE",D873="PUNE",D873="MUMBAI",D873="DELHI")),"CAT A",IF(AND(I873&gt;450000,OR(D873="GURUGRAM",D873="SURAT",D873="JAIPUR",D873="HYDERABAD",)),"CAT B","CAT C"))</f>
        <v>CAT C</v>
      </c>
      <c r="R873" s="7">
        <f>_xlfn.XLOOKUP('Indian Startups'!D1090,Tier!A:A,Tier!B:B)</f>
        <v>0</v>
      </c>
    </row>
    <row r="874" spans="1:18" ht="14.4" x14ac:dyDescent="0.3">
      <c r="A874" s="8" t="s">
        <v>3884</v>
      </c>
      <c r="B874" s="9">
        <v>2020</v>
      </c>
      <c r="C874" s="8" t="str">
        <f>LEFT(B874,3)</f>
        <v>202</v>
      </c>
      <c r="D874" s="8" t="s">
        <v>19</v>
      </c>
      <c r="E874" s="8" t="s">
        <v>115</v>
      </c>
      <c r="F874" s="8" t="s">
        <v>3885</v>
      </c>
      <c r="G874" s="8" t="s">
        <v>3886</v>
      </c>
      <c r="H874" s="8" t="s">
        <v>3887</v>
      </c>
      <c r="I874" s="9">
        <v>500000</v>
      </c>
      <c r="J874" s="8" t="s">
        <v>409</v>
      </c>
      <c r="K874" s="9">
        <v>8</v>
      </c>
      <c r="L874" s="10" t="str">
        <f>CONCATENATE(D874,"-",E874)</f>
        <v>Bangalore-EdTech</v>
      </c>
      <c r="M874" s="10" t="str">
        <f ca="1">IFERROR(_xludf.ifs(AND(I874&gt;45000000,OR(D874="Delhi",D874="Banglore",D874="Pune",D874="Mumbai")),"Cat A",AND(I874&gt;4500000,OR(D874="Gurugram",D874="Surat",D874="Jaipur",D874="Hyderabad")),"Cat B"),"Cat C")</f>
        <v>Cat C</v>
      </c>
      <c r="N874" s="10" t="e">
        <f t="array" aca="1" ref="N874" ca="1">_xludf.xlookup(D874,Tier!A:A,Tier!B:B)</f>
        <v>#NAME?</v>
      </c>
      <c r="O874" s="7" t="str">
        <f>CONCATENATE(D874," -",E874)</f>
        <v>Bangalore -EdTech</v>
      </c>
      <c r="P874" s="7" t="str">
        <f>LEFT(B874,3)</f>
        <v>202</v>
      </c>
      <c r="Q874" s="7" t="str">
        <f>IF(AND(I874&gt;4500000,OR(D874="BANGALORE",D874="PUNE",D874="MUMBAI",D874="DELHI")),"CAT A",IF(AND(I874&gt;450000,OR(D874="GURUGRAM",D874="SURAT",D874="JAIPUR",D874="HYDERABAD",)),"CAT B","CAT C"))</f>
        <v>CAT C</v>
      </c>
      <c r="R874" s="7">
        <f>_xlfn.XLOOKUP('Indian Startups'!D1092,Tier!A:A,Tier!B:B)</f>
        <v>0</v>
      </c>
    </row>
    <row r="875" spans="1:18" ht="14.4" x14ac:dyDescent="0.3">
      <c r="A875" s="8" t="s">
        <v>3888</v>
      </c>
      <c r="B875" s="9">
        <v>2020</v>
      </c>
      <c r="C875" s="8" t="str">
        <f>LEFT(B875,3)</f>
        <v>202</v>
      </c>
      <c r="D875" s="8" t="s">
        <v>12</v>
      </c>
      <c r="E875" s="8" t="s">
        <v>74</v>
      </c>
      <c r="F875" s="8" t="s">
        <v>3889</v>
      </c>
      <c r="G875" s="8" t="s">
        <v>3890</v>
      </c>
      <c r="H875" s="8" t="s">
        <v>453</v>
      </c>
      <c r="I875" s="9">
        <v>500000</v>
      </c>
      <c r="J875" s="8" t="s">
        <v>17</v>
      </c>
      <c r="K875" s="9">
        <v>7</v>
      </c>
      <c r="L875" s="10" t="str">
        <f>CONCATENATE(D875,"-",E875)</f>
        <v>Mumbai-Healthcare</v>
      </c>
      <c r="M875" s="10" t="str">
        <f ca="1">IFERROR(_xludf.ifs(AND(I875&gt;45000000,OR(D875="Delhi",D875="Banglore",D875="Pune",D875="Mumbai")),"Cat A",AND(I875&gt;4500000,OR(D875="Gurugram",D875="Surat",D875="Jaipur",D875="Hyderabad")),"Cat B"),"Cat C")</f>
        <v>Cat C</v>
      </c>
      <c r="N875" s="10" t="e">
        <f t="array" aca="1" ref="N875" ca="1">_xludf.xlookup(D875,Tier!A:A,Tier!B:B)</f>
        <v>#NAME?</v>
      </c>
      <c r="O875" s="7" t="str">
        <f>CONCATENATE(D875," -",E875)</f>
        <v>Mumbai -Healthcare</v>
      </c>
      <c r="P875" s="7" t="str">
        <f>LEFT(B875,3)</f>
        <v>202</v>
      </c>
      <c r="Q875" s="7" t="str">
        <f>IF(AND(I875&gt;4500000,OR(D875="BANGALORE",D875="PUNE",D875="MUMBAI",D875="DELHI")),"CAT A",IF(AND(I875&gt;450000,OR(D875="GURUGRAM",D875="SURAT",D875="JAIPUR",D875="HYDERABAD",)),"CAT B","CAT C"))</f>
        <v>CAT C</v>
      </c>
      <c r="R875" s="7">
        <f>_xlfn.XLOOKUP('Indian Startups'!D1094,Tier!A:A,Tier!B:B)</f>
        <v>0</v>
      </c>
    </row>
    <row r="876" spans="1:18" ht="14.4" x14ac:dyDescent="0.3">
      <c r="A876" s="8" t="s">
        <v>3891</v>
      </c>
      <c r="B876" s="9">
        <v>2020</v>
      </c>
      <c r="C876" s="8" t="str">
        <f>LEFT(B876,3)</f>
        <v>202</v>
      </c>
      <c r="D876" s="8" t="s">
        <v>19</v>
      </c>
      <c r="E876" s="8" t="s">
        <v>115</v>
      </c>
      <c r="F876" s="8" t="s">
        <v>3892</v>
      </c>
      <c r="G876" s="8" t="s">
        <v>3893</v>
      </c>
      <c r="H876" s="8" t="s">
        <v>3894</v>
      </c>
      <c r="I876" s="9">
        <v>500000</v>
      </c>
      <c r="J876" s="8" t="s">
        <v>17</v>
      </c>
      <c r="K876" s="9">
        <v>6</v>
      </c>
      <c r="L876" s="10" t="str">
        <f>CONCATENATE(D876,"-",E876)</f>
        <v>Bangalore-EdTech</v>
      </c>
      <c r="M876" s="10" t="str">
        <f ca="1">IFERROR(_xludf.ifs(AND(I876&gt;45000000,OR(D876="Delhi",D876="Banglore",D876="Pune",D876="Mumbai")),"Cat A",AND(I876&gt;4500000,OR(D876="Gurugram",D876="Surat",D876="Jaipur",D876="Hyderabad")),"Cat B"),"Cat C")</f>
        <v>Cat C</v>
      </c>
      <c r="N876" s="10" t="e">
        <f t="array" aca="1" ref="N876" ca="1">_xludf.xlookup(D876,Tier!A:A,Tier!B:B)</f>
        <v>#NAME?</v>
      </c>
      <c r="O876" s="7" t="str">
        <f>CONCATENATE(D876," -",E876)</f>
        <v>Bangalore -EdTech</v>
      </c>
      <c r="P876" s="7" t="str">
        <f>LEFT(B876,3)</f>
        <v>202</v>
      </c>
      <c r="Q876" s="7" t="str">
        <f>IF(AND(I876&gt;4500000,OR(D876="BANGALORE",D876="PUNE",D876="MUMBAI",D876="DELHI")),"CAT A",IF(AND(I876&gt;450000,OR(D876="GURUGRAM",D876="SURAT",D876="JAIPUR",D876="HYDERABAD",)),"CAT B","CAT C"))</f>
        <v>CAT C</v>
      </c>
      <c r="R876" s="7">
        <f>_xlfn.XLOOKUP('Indian Startups'!D1095,Tier!A:A,Tier!B:B)</f>
        <v>0</v>
      </c>
    </row>
    <row r="877" spans="1:18" ht="14.4" x14ac:dyDescent="0.3">
      <c r="A877" s="8" t="s">
        <v>3895</v>
      </c>
      <c r="B877" s="9">
        <v>2020</v>
      </c>
      <c r="C877" s="8" t="str">
        <f>LEFT(B877,3)</f>
        <v>202</v>
      </c>
      <c r="D877" s="8" t="s">
        <v>12</v>
      </c>
      <c r="E877" s="8" t="s">
        <v>38</v>
      </c>
      <c r="F877" s="8" t="s">
        <v>3896</v>
      </c>
      <c r="G877" s="8" t="s">
        <v>3897</v>
      </c>
      <c r="H877" s="8" t="s">
        <v>3898</v>
      </c>
      <c r="I877" s="9">
        <v>500000</v>
      </c>
      <c r="J877" s="8" t="s">
        <v>409</v>
      </c>
      <c r="K877" s="9">
        <v>6</v>
      </c>
      <c r="L877" s="10" t="str">
        <f>CONCATENATE(D877,"-",E877)</f>
        <v>Mumbai-FinTech</v>
      </c>
      <c r="M877" s="10" t="str">
        <f ca="1">IFERROR(_xludf.ifs(AND(I877&gt;45000000,OR(D877="Delhi",D877="Banglore",D877="Pune",D877="Mumbai")),"Cat A",AND(I877&gt;4500000,OR(D877="Gurugram",D877="Surat",D877="Jaipur",D877="Hyderabad")),"Cat B"),"Cat C")</f>
        <v>Cat C</v>
      </c>
      <c r="N877" s="10" t="e">
        <f t="array" aca="1" ref="N877" ca="1">_xludf.xlookup(D877,Tier!A:A,Tier!B:B)</f>
        <v>#NAME?</v>
      </c>
      <c r="O877" s="7" t="str">
        <f>CONCATENATE(D877," -",E877)</f>
        <v>Mumbai -FinTech</v>
      </c>
      <c r="P877" s="7" t="str">
        <f>LEFT(B877,3)</f>
        <v>202</v>
      </c>
      <c r="Q877" s="7" t="str">
        <f>IF(AND(I877&gt;4500000,OR(D877="BANGALORE",D877="PUNE",D877="MUMBAI",D877="DELHI")),"CAT A",IF(AND(I877&gt;450000,OR(D877="GURUGRAM",D877="SURAT",D877="JAIPUR",D877="HYDERABAD",)),"CAT B","CAT C"))</f>
        <v>CAT C</v>
      </c>
      <c r="R877" s="7">
        <f>_xlfn.XLOOKUP('Indian Startups'!D1096,Tier!A:A,Tier!B:B)</f>
        <v>0</v>
      </c>
    </row>
    <row r="878" spans="1:18" ht="14.4" x14ac:dyDescent="0.3">
      <c r="A878" s="8" t="s">
        <v>3899</v>
      </c>
      <c r="B878" s="9">
        <v>2020</v>
      </c>
      <c r="C878" s="8" t="str">
        <f>LEFT(B878,3)</f>
        <v>202</v>
      </c>
      <c r="D878" s="8" t="s">
        <v>162</v>
      </c>
      <c r="E878" s="8" t="s">
        <v>221</v>
      </c>
      <c r="F878" s="8" t="s">
        <v>3900</v>
      </c>
      <c r="G878" s="8" t="s">
        <v>3901</v>
      </c>
      <c r="H878" s="8" t="s">
        <v>1008</v>
      </c>
      <c r="I878" s="9">
        <v>500000</v>
      </c>
      <c r="J878" s="8" t="s">
        <v>17</v>
      </c>
      <c r="K878" s="9">
        <v>6</v>
      </c>
      <c r="L878" s="10" t="str">
        <f>CONCATENATE(D878,"-",E878)</f>
        <v>Hyderabad-E-commerce</v>
      </c>
      <c r="M878" s="10" t="str">
        <f ca="1">IFERROR(_xludf.ifs(AND(I878&gt;45000000,OR(D878="Delhi",D878="Banglore",D878="Pune",D878="Mumbai")),"Cat A",AND(I878&gt;4500000,OR(D878="Gurugram",D878="Surat",D878="Jaipur",D878="Hyderabad")),"Cat B"),"Cat C")</f>
        <v>Cat C</v>
      </c>
      <c r="N878" s="10" t="e">
        <f t="array" aca="1" ref="N878" ca="1">_xludf.xlookup(D878,Tier!A:A,Tier!B:B)</f>
        <v>#NAME?</v>
      </c>
      <c r="O878" s="7" t="str">
        <f>CONCATENATE(D878," -",E878)</f>
        <v>Hyderabad -E-commerce</v>
      </c>
      <c r="P878" s="7" t="str">
        <f>LEFT(B878,3)</f>
        <v>202</v>
      </c>
      <c r="Q878" s="7" t="str">
        <f>IF(AND(I878&gt;4500000,OR(D878="BANGALORE",D878="PUNE",D878="MUMBAI",D878="DELHI")),"CAT A",IF(AND(I878&gt;450000,OR(D878="GURUGRAM",D878="SURAT",D878="JAIPUR",D878="HYDERABAD",)),"CAT B","CAT C"))</f>
        <v>CAT B</v>
      </c>
      <c r="R878" s="7">
        <f>_xlfn.XLOOKUP('Indian Startups'!D1097,Tier!A:A,Tier!B:B)</f>
        <v>0</v>
      </c>
    </row>
    <row r="879" spans="1:18" ht="14.4" x14ac:dyDescent="0.3">
      <c r="A879" s="8" t="s">
        <v>4242</v>
      </c>
      <c r="B879" s="9">
        <v>2020</v>
      </c>
      <c r="C879" s="8" t="str">
        <f>LEFT(B879,3)</f>
        <v>202</v>
      </c>
      <c r="D879" s="8" t="s">
        <v>93</v>
      </c>
      <c r="E879" s="8" t="s">
        <v>4243</v>
      </c>
      <c r="F879" s="8" t="s">
        <v>4244</v>
      </c>
      <c r="G879" s="8" t="s">
        <v>4245</v>
      </c>
      <c r="H879" s="8" t="s">
        <v>4246</v>
      </c>
      <c r="I879" s="9">
        <v>461000</v>
      </c>
      <c r="J879" s="8" t="s">
        <v>17</v>
      </c>
      <c r="K879" s="9">
        <v>12</v>
      </c>
      <c r="L879" s="10" t="str">
        <f>CONCATENATE(D879,"-",E879)</f>
        <v>Food &amp; Beverages-Hauz Khas</v>
      </c>
      <c r="M879" s="10" t="str">
        <f ca="1">IFERROR(_xludf.ifs(AND(I879&gt;45000000,OR(D879="Delhi",D879="Banglore",D879="Pune",D879="Mumbai")),"Cat A",AND(I879&gt;4500000,OR(D879="Gurugram",D879="Surat",D879="Jaipur",D879="Hyderabad")),"Cat B"),"Cat C")</f>
        <v>Cat C</v>
      </c>
      <c r="N879" s="10" t="e">
        <f t="array" aca="1" ref="N879" ca="1">_xludf.xlookup(D879,Tier!A:A,Tier!B:B)</f>
        <v>#NAME?</v>
      </c>
      <c r="O879" s="7" t="str">
        <f>CONCATENATE(D879," -",E879)</f>
        <v>Food &amp; Beverages -Hauz Khas</v>
      </c>
      <c r="P879" s="7" t="str">
        <f>LEFT(B879,3)</f>
        <v>202</v>
      </c>
      <c r="Q879" s="7" t="str">
        <f>IF(AND(I879&gt;4500000,OR(D879="BANGALORE",D879="PUNE",D879="MUMBAI",D879="DELHI")),"CAT A",IF(AND(I879&gt;450000,OR(D879="GURUGRAM",D879="SURAT",D879="JAIPUR",D879="HYDERABAD",)),"CAT B","CAT C"))</f>
        <v>CAT C</v>
      </c>
      <c r="R879" s="7">
        <f>_xlfn.XLOOKUP('Indian Startups'!D1193,Tier!A:A,Tier!B:B)</f>
        <v>0</v>
      </c>
    </row>
    <row r="880" spans="1:18" ht="14.4" x14ac:dyDescent="0.3">
      <c r="A880" s="8" t="s">
        <v>3902</v>
      </c>
      <c r="B880" s="9">
        <v>2021</v>
      </c>
      <c r="C880" s="8" t="str">
        <f>LEFT(B880,3)</f>
        <v>202</v>
      </c>
      <c r="D880" s="8" t="s">
        <v>19</v>
      </c>
      <c r="E880" s="8" t="s">
        <v>318</v>
      </c>
      <c r="F880" s="8" t="s">
        <v>3903</v>
      </c>
      <c r="G880" s="8" t="s">
        <v>3904</v>
      </c>
      <c r="H880" s="8" t="s">
        <v>2894</v>
      </c>
      <c r="I880" s="9">
        <v>400000</v>
      </c>
      <c r="J880" s="8"/>
      <c r="K880" s="9">
        <v>10</v>
      </c>
      <c r="L880" s="10" t="str">
        <f>CONCATENATE(D880,"-",E880)</f>
        <v>Bangalore-E-learning</v>
      </c>
      <c r="M880" s="10" t="str">
        <f ca="1">IFERROR(_xludf.ifs(AND(I880&gt;45000000,OR(D880="Delhi",D880="Banglore",D880="Pune",D880="Mumbai")),"Cat A",AND(I880&gt;4500000,OR(D880="Gurugram",D880="Surat",D880="Jaipur",D880="Hyderabad")),"Cat B"),"Cat C")</f>
        <v>Cat C</v>
      </c>
      <c r="N880" s="10" t="e">
        <f t="array" aca="1" ref="N880" ca="1">_xludf.xlookup(D880,Tier!A:A,Tier!B:B)</f>
        <v>#NAME?</v>
      </c>
      <c r="O880" s="7" t="str">
        <f>CONCATENATE(D880," -",E880)</f>
        <v>Bangalore -E-learning</v>
      </c>
      <c r="P880" s="7" t="str">
        <f>LEFT(B880,3)</f>
        <v>202</v>
      </c>
      <c r="Q880" s="7" t="str">
        <f>IF(AND(I880&gt;4500000,OR(D880="BANGALORE",D880="PUNE",D880="MUMBAI",D880="DELHI")),"CAT A",IF(AND(I880&gt;450000,OR(D880="GURUGRAM",D880="SURAT",D880="JAIPUR",D880="HYDERABAD",)),"CAT B","CAT C"))</f>
        <v>CAT C</v>
      </c>
      <c r="R880" s="7">
        <f>_xlfn.XLOOKUP('Indian Startups'!D1098,Tier!A:A,Tier!B:B)</f>
        <v>0</v>
      </c>
    </row>
    <row r="881" spans="1:18" ht="14.4" x14ac:dyDescent="0.3">
      <c r="A881" s="8" t="s">
        <v>3905</v>
      </c>
      <c r="B881" s="9">
        <v>2021</v>
      </c>
      <c r="C881" s="8" t="str">
        <f>LEFT(B881,3)</f>
        <v>202</v>
      </c>
      <c r="D881" s="8" t="s">
        <v>12</v>
      </c>
      <c r="E881" s="8" t="s">
        <v>2537</v>
      </c>
      <c r="F881" s="8" t="s">
        <v>3906</v>
      </c>
      <c r="G881" s="8" t="s">
        <v>3907</v>
      </c>
      <c r="H881" s="8" t="s">
        <v>3908</v>
      </c>
      <c r="I881" s="9">
        <v>400000</v>
      </c>
      <c r="J881" s="8" t="s">
        <v>409</v>
      </c>
      <c r="K881" s="9">
        <v>10</v>
      </c>
      <c r="L881" s="10" t="str">
        <f>CONCATENATE(D881,"-",E881)</f>
        <v>Mumbai-sports</v>
      </c>
      <c r="M881" s="10" t="str">
        <f ca="1">IFERROR(_xludf.ifs(AND(I881&gt;45000000,OR(D881="Delhi",D881="Banglore",D881="Pune",D881="Mumbai")),"Cat A",AND(I881&gt;4500000,OR(D881="Gurugram",D881="Surat",D881="Jaipur",D881="Hyderabad")),"Cat B"),"Cat C")</f>
        <v>Cat C</v>
      </c>
      <c r="N881" s="10" t="e">
        <f t="array" aca="1" ref="N881" ca="1">_xludf.xlookup(D881,Tier!A:A,Tier!B:B)</f>
        <v>#NAME?</v>
      </c>
      <c r="O881" s="7" t="str">
        <f>CONCATENATE(D881," -",E881)</f>
        <v>Mumbai -sports</v>
      </c>
      <c r="P881" s="7" t="str">
        <f>LEFT(B881,3)</f>
        <v>202</v>
      </c>
      <c r="Q881" s="7" t="str">
        <f>IF(AND(I881&gt;4500000,OR(D881="BANGALORE",D881="PUNE",D881="MUMBAI",D881="DELHI")),"CAT A",IF(AND(I881&gt;450000,OR(D881="GURUGRAM",D881="SURAT",D881="JAIPUR",D881="HYDERABAD",)),"CAT B","CAT C"))</f>
        <v>CAT C</v>
      </c>
      <c r="R881" s="7">
        <f>_xlfn.XLOOKUP('Indian Startups'!D1099,Tier!A:A,Tier!B:B)</f>
        <v>0</v>
      </c>
    </row>
    <row r="882" spans="1:18" ht="14.4" x14ac:dyDescent="0.3">
      <c r="A882" s="8" t="s">
        <v>3909</v>
      </c>
      <c r="B882" s="9">
        <v>2020</v>
      </c>
      <c r="C882" s="8" t="str">
        <f>LEFT(B882,3)</f>
        <v>202</v>
      </c>
      <c r="D882" s="8" t="s">
        <v>12</v>
      </c>
      <c r="E882" s="8" t="s">
        <v>318</v>
      </c>
      <c r="F882" s="8" t="s">
        <v>3910</v>
      </c>
      <c r="G882" s="8" t="s">
        <v>3911</v>
      </c>
      <c r="H882" s="8" t="s">
        <v>505</v>
      </c>
      <c r="I882" s="9">
        <v>400000</v>
      </c>
      <c r="J882" s="8" t="s">
        <v>17</v>
      </c>
      <c r="K882" s="9">
        <v>9</v>
      </c>
      <c r="L882" s="10" t="str">
        <f>CONCATENATE(D882,"-",E882)</f>
        <v>Mumbai-E-learning</v>
      </c>
      <c r="M882" s="10" t="str">
        <f ca="1">IFERROR(_xludf.ifs(AND(I882&gt;45000000,OR(D882="Delhi",D882="Banglore",D882="Pune",D882="Mumbai")),"Cat A",AND(I882&gt;4500000,OR(D882="Gurugram",D882="Surat",D882="Jaipur",D882="Hyderabad")),"Cat B"),"Cat C")</f>
        <v>Cat C</v>
      </c>
      <c r="N882" s="10" t="e">
        <f t="array" aca="1" ref="N882" ca="1">_xludf.xlookup(D882,Tier!A:A,Tier!B:B)</f>
        <v>#NAME?</v>
      </c>
      <c r="O882" s="7" t="str">
        <f>CONCATENATE(D882," -",E882)</f>
        <v>Mumbai -E-learning</v>
      </c>
      <c r="P882" s="7" t="str">
        <f>LEFT(B882,3)</f>
        <v>202</v>
      </c>
      <c r="Q882" s="7" t="str">
        <f>IF(AND(I882&gt;4500000,OR(D882="BANGALORE",D882="PUNE",D882="MUMBAI",D882="DELHI")),"CAT A",IF(AND(I882&gt;450000,OR(D882="GURUGRAM",D882="SURAT",D882="JAIPUR",D882="HYDERABAD",)),"CAT B","CAT C"))</f>
        <v>CAT C</v>
      </c>
      <c r="R882" s="7">
        <f>_xlfn.XLOOKUP('Indian Startups'!D1100,Tier!A:A,Tier!B:B)</f>
        <v>0</v>
      </c>
    </row>
    <row r="883" spans="1:18" ht="14.4" x14ac:dyDescent="0.3">
      <c r="A883" s="8" t="s">
        <v>3912</v>
      </c>
      <c r="B883" s="9">
        <v>2021</v>
      </c>
      <c r="C883" s="8" t="str">
        <f>LEFT(B883,3)</f>
        <v>202</v>
      </c>
      <c r="D883" s="8" t="s">
        <v>162</v>
      </c>
      <c r="E883" s="8" t="s">
        <v>81</v>
      </c>
      <c r="F883" s="8" t="s">
        <v>3913</v>
      </c>
      <c r="G883" s="8" t="s">
        <v>3914</v>
      </c>
      <c r="H883" s="8" t="s">
        <v>3915</v>
      </c>
      <c r="I883" s="9">
        <v>400000</v>
      </c>
      <c r="J883" s="8" t="s">
        <v>17</v>
      </c>
      <c r="K883" s="9">
        <v>9</v>
      </c>
      <c r="L883" s="10" t="str">
        <f>CONCATENATE(D883,"-",E883)</f>
        <v>Hyderabad-Financial Services</v>
      </c>
      <c r="M883" s="10" t="str">
        <f ca="1">IFERROR(_xludf.ifs(AND(I883&gt;45000000,OR(D883="Delhi",D883="Banglore",D883="Pune",D883="Mumbai")),"Cat A",AND(I883&gt;4500000,OR(D883="Gurugram",D883="Surat",D883="Jaipur",D883="Hyderabad")),"Cat B"),"Cat C")</f>
        <v>Cat C</v>
      </c>
      <c r="N883" s="10" t="e">
        <f t="array" aca="1" ref="N883" ca="1">_xludf.xlookup(D883,Tier!A:A,Tier!B:B)</f>
        <v>#NAME?</v>
      </c>
      <c r="O883" s="7" t="str">
        <f>CONCATENATE(D883," -",E883)</f>
        <v>Hyderabad -Financial Services</v>
      </c>
      <c r="P883" s="7" t="str">
        <f>LEFT(B883,3)</f>
        <v>202</v>
      </c>
      <c r="Q883" s="7" t="str">
        <f>IF(AND(I883&gt;4500000,OR(D883="BANGALORE",D883="PUNE",D883="MUMBAI",D883="DELHI")),"CAT A",IF(AND(I883&gt;450000,OR(D883="GURUGRAM",D883="SURAT",D883="JAIPUR",D883="HYDERABAD",)),"CAT B","CAT C"))</f>
        <v>CAT C</v>
      </c>
      <c r="R883" s="7">
        <f>_xlfn.XLOOKUP('Indian Startups'!D1101,Tier!A:A,Tier!B:B)</f>
        <v>0</v>
      </c>
    </row>
    <row r="884" spans="1:18" ht="14.4" x14ac:dyDescent="0.3">
      <c r="A884" s="8" t="s">
        <v>4149</v>
      </c>
      <c r="B884" s="9">
        <v>2020</v>
      </c>
      <c r="C884" s="8" t="str">
        <f>LEFT(B884,3)</f>
        <v>202</v>
      </c>
      <c r="D884" s="8" t="s">
        <v>44</v>
      </c>
      <c r="E884" s="8" t="s">
        <v>169</v>
      </c>
      <c r="F884" s="8" t="s">
        <v>4150</v>
      </c>
      <c r="G884" s="8" t="s">
        <v>4151</v>
      </c>
      <c r="H884" s="8" t="s">
        <v>4152</v>
      </c>
      <c r="I884" s="9">
        <v>400000</v>
      </c>
      <c r="J884" s="8" t="s">
        <v>17</v>
      </c>
      <c r="K884" s="9">
        <v>10</v>
      </c>
      <c r="L884" s="10" t="str">
        <f>CONCATENATE(D884,"-",E884)</f>
        <v>Gurugram-Consumer Goods</v>
      </c>
      <c r="M884" s="10" t="str">
        <f ca="1">IFERROR(_xludf.ifs(AND(I884&gt;45000000,OR(D884="Delhi",D884="Banglore",D884="Pune",D884="Mumbai")),"Cat A",AND(I884&gt;4500000,OR(D884="Gurugram",D884="Surat",D884="Jaipur",D884="Hyderabad")),"Cat B"),"Cat C")</f>
        <v>Cat C</v>
      </c>
      <c r="N884" s="10" t="e">
        <f t="array" aca="1" ref="N884" ca="1">_xludf.xlookup(D884,Tier!A:A,Tier!B:B)</f>
        <v>#NAME?</v>
      </c>
      <c r="O884" s="7" t="str">
        <f>CONCATENATE(D884," -",E884)</f>
        <v>Gurugram -Consumer Goods</v>
      </c>
      <c r="P884" s="7" t="str">
        <f>LEFT(B884,3)</f>
        <v>202</v>
      </c>
      <c r="Q884" s="7" t="str">
        <f>IF(AND(I884&gt;4500000,OR(D884="BANGALORE",D884="PUNE",D884="MUMBAI",D884="DELHI")),"CAT A",IF(AND(I884&gt;450000,OR(D884="GURUGRAM",D884="SURAT",D884="JAIPUR",D884="HYDERABAD",)),"CAT B","CAT C"))</f>
        <v>CAT C</v>
      </c>
      <c r="R884" s="7">
        <f>_xlfn.XLOOKUP('Indian Startups'!D1169,Tier!A:A,Tier!B:B)</f>
        <v>0</v>
      </c>
    </row>
    <row r="885" spans="1:18" ht="14.4" x14ac:dyDescent="0.3">
      <c r="A885" s="8" t="s">
        <v>4207</v>
      </c>
      <c r="B885" s="9">
        <v>2020</v>
      </c>
      <c r="C885" s="8" t="str">
        <f>LEFT(B885,3)</f>
        <v>202</v>
      </c>
      <c r="D885" s="8" t="s">
        <v>3114</v>
      </c>
      <c r="E885" s="8" t="s">
        <v>115</v>
      </c>
      <c r="F885" s="8" t="s">
        <v>4208</v>
      </c>
      <c r="G885" s="8" t="s">
        <v>4209</v>
      </c>
      <c r="H885" s="8" t="s">
        <v>4210</v>
      </c>
      <c r="I885" s="9">
        <v>400000</v>
      </c>
      <c r="J885" s="8" t="s">
        <v>409</v>
      </c>
      <c r="K885" s="9">
        <v>8</v>
      </c>
      <c r="L885" s="10" t="str">
        <f>CONCATENATE(D885,"-",E885)</f>
        <v>Goa-EdTech</v>
      </c>
      <c r="M885" s="10" t="str">
        <f ca="1">IFERROR(_xludf.ifs(AND(I885&gt;45000000,OR(D885="Delhi",D885="Banglore",D885="Pune",D885="Mumbai")),"Cat A",AND(I885&gt;4500000,OR(D885="Gurugram",D885="Surat",D885="Jaipur",D885="Hyderabad")),"Cat B"),"Cat C")</f>
        <v>Cat C</v>
      </c>
      <c r="N885" s="10" t="e">
        <f t="array" aca="1" ref="N885" ca="1">_xludf.xlookup(D885,Tier!A:A,Tier!B:B)</f>
        <v>#NAME?</v>
      </c>
      <c r="O885" s="7" t="str">
        <f>CONCATENATE(D885," -",E885)</f>
        <v>Goa -EdTech</v>
      </c>
      <c r="P885" s="7" t="str">
        <f>LEFT(B885,3)</f>
        <v>202</v>
      </c>
      <c r="Q885" s="7" t="str">
        <f>IF(AND(I885&gt;4500000,OR(D885="BANGALORE",D885="PUNE",D885="MUMBAI",D885="DELHI")),"CAT A",IF(AND(I885&gt;450000,OR(D885="GURUGRAM",D885="SURAT",D885="JAIPUR",D885="HYDERABAD",)),"CAT B","CAT C"))</f>
        <v>CAT C</v>
      </c>
      <c r="R885" s="7">
        <f>_xlfn.XLOOKUP('Indian Startups'!D1184,Tier!A:A,Tier!B:B)</f>
        <v>0</v>
      </c>
    </row>
    <row r="886" spans="1:18" ht="14.4" x14ac:dyDescent="0.3">
      <c r="A886" s="8" t="s">
        <v>3916</v>
      </c>
      <c r="B886" s="9">
        <v>2021</v>
      </c>
      <c r="C886" s="8" t="str">
        <f>LEFT(B886,3)</f>
        <v>202</v>
      </c>
      <c r="D886" s="8" t="s">
        <v>12</v>
      </c>
      <c r="E886" s="8" t="s">
        <v>93</v>
      </c>
      <c r="F886" s="8" t="s">
        <v>3917</v>
      </c>
      <c r="G886" s="8" t="s">
        <v>3918</v>
      </c>
      <c r="H886" s="8" t="s">
        <v>3919</v>
      </c>
      <c r="I886" s="9">
        <v>340000</v>
      </c>
      <c r="J886" s="8" t="s">
        <v>409</v>
      </c>
      <c r="K886" s="9">
        <v>9</v>
      </c>
      <c r="L886" s="10" t="str">
        <f>CONCATENATE(D886,"-",E886)</f>
        <v>Mumbai-Food &amp; Beverages</v>
      </c>
      <c r="M886" s="10" t="str">
        <f ca="1">IFERROR(_xludf.ifs(AND(I886&gt;45000000,OR(D886="Delhi",D886="Banglore",D886="Pune",D886="Mumbai")),"Cat A",AND(I886&gt;4500000,OR(D886="Gurugram",D886="Surat",D886="Jaipur",D886="Hyderabad")),"Cat B"),"Cat C")</f>
        <v>Cat C</v>
      </c>
      <c r="N886" s="10" t="e">
        <f t="array" aca="1" ref="N886" ca="1">_xludf.xlookup(D886,Tier!A:A,Tier!B:B)</f>
        <v>#NAME?</v>
      </c>
      <c r="O886" s="7" t="str">
        <f>CONCATENATE(D886," -",E886)</f>
        <v>Mumbai -Food &amp; Beverages</v>
      </c>
      <c r="P886" s="7" t="str">
        <f>LEFT(B886,3)</f>
        <v>202</v>
      </c>
      <c r="Q886" s="7" t="str">
        <f>IF(AND(I886&gt;4500000,OR(D886="BANGALORE",D886="PUNE",D886="MUMBAI",D886="DELHI")),"CAT A",IF(AND(I886&gt;450000,OR(D886="GURUGRAM",D886="SURAT",D886="JAIPUR",D886="HYDERABAD",)),"CAT B","CAT C"))</f>
        <v>CAT C</v>
      </c>
      <c r="R886" s="7">
        <f>_xlfn.XLOOKUP('Indian Startups'!D1102,Tier!A:A,Tier!B:B)</f>
        <v>0</v>
      </c>
    </row>
    <row r="887" spans="1:18" ht="14.4" x14ac:dyDescent="0.3">
      <c r="A887" s="8" t="s">
        <v>3920</v>
      </c>
      <c r="B887" s="9">
        <v>2020</v>
      </c>
      <c r="C887" s="8" t="str">
        <f>LEFT(B887,3)</f>
        <v>202</v>
      </c>
      <c r="D887" s="8" t="s">
        <v>19</v>
      </c>
      <c r="E887" s="8" t="s">
        <v>74</v>
      </c>
      <c r="F887" s="8" t="s">
        <v>3921</v>
      </c>
      <c r="G887" s="8" t="s">
        <v>3922</v>
      </c>
      <c r="H887" s="8" t="s">
        <v>582</v>
      </c>
      <c r="I887" s="9">
        <v>330000</v>
      </c>
      <c r="J887" s="8" t="s">
        <v>409</v>
      </c>
      <c r="K887" s="9">
        <v>7</v>
      </c>
      <c r="L887" s="10" t="str">
        <f>CONCATENATE(D887,"-",E887)</f>
        <v>Bangalore-Healthcare</v>
      </c>
      <c r="M887" s="10" t="str">
        <f ca="1">IFERROR(_xludf.ifs(AND(I887&gt;45000000,OR(D887="Delhi",D887="Banglore",D887="Pune",D887="Mumbai")),"Cat A",AND(I887&gt;4500000,OR(D887="Gurugram",D887="Surat",D887="Jaipur",D887="Hyderabad")),"Cat B"),"Cat C")</f>
        <v>Cat C</v>
      </c>
      <c r="N887" s="10" t="e">
        <f t="array" aca="1" ref="N887" ca="1">_xludf.xlookup(D887,Tier!A:A,Tier!B:B)</f>
        <v>#NAME?</v>
      </c>
      <c r="O887" s="7" t="str">
        <f>CONCATENATE(D887," -",E887)</f>
        <v>Bangalore -Healthcare</v>
      </c>
      <c r="P887" s="7" t="str">
        <f>LEFT(B887,3)</f>
        <v>202</v>
      </c>
      <c r="Q887" s="7" t="str">
        <f>IF(AND(I887&gt;4500000,OR(D887="BANGALORE",D887="PUNE",D887="MUMBAI",D887="DELHI")),"CAT A",IF(AND(I887&gt;450000,OR(D887="GURUGRAM",D887="SURAT",D887="JAIPUR",D887="HYDERABAD",)),"CAT B","CAT C"))</f>
        <v>CAT C</v>
      </c>
      <c r="R887" s="7">
        <f>_xlfn.XLOOKUP('Indian Startups'!D1103,Tier!A:A,Tier!B:B)</f>
        <v>0</v>
      </c>
    </row>
    <row r="888" spans="1:18" ht="14.4" x14ac:dyDescent="0.3">
      <c r="A888" s="8" t="s">
        <v>3923</v>
      </c>
      <c r="B888" s="9">
        <v>2020</v>
      </c>
      <c r="C888" s="8" t="str">
        <f>LEFT(B888,3)</f>
        <v>202</v>
      </c>
      <c r="D888" s="8" t="s">
        <v>19</v>
      </c>
      <c r="E888" s="8" t="s">
        <v>115</v>
      </c>
      <c r="F888" s="8" t="s">
        <v>3924</v>
      </c>
      <c r="G888" s="8" t="s">
        <v>3925</v>
      </c>
      <c r="H888" s="8" t="s">
        <v>3926</v>
      </c>
      <c r="I888" s="9">
        <v>320000</v>
      </c>
      <c r="J888" s="8" t="s">
        <v>409</v>
      </c>
      <c r="K888" s="9">
        <v>9</v>
      </c>
      <c r="L888" s="10" t="str">
        <f>CONCATENATE(D888,"-",E888)</f>
        <v>Bangalore-EdTech</v>
      </c>
      <c r="M888" s="10" t="str">
        <f ca="1">IFERROR(_xludf.ifs(AND(I888&gt;45000000,OR(D888="Delhi",D888="Banglore",D888="Pune",D888="Mumbai")),"Cat A",AND(I888&gt;4500000,OR(D888="Gurugram",D888="Surat",D888="Jaipur",D888="Hyderabad")),"Cat B"),"Cat C")</f>
        <v>Cat C</v>
      </c>
      <c r="N888" s="10" t="e">
        <f t="array" aca="1" ref="N888" ca="1">_xludf.xlookup(D888,Tier!A:A,Tier!B:B)</f>
        <v>#NAME?</v>
      </c>
      <c r="O888" s="7" t="str">
        <f>CONCATENATE(D888," -",E888)</f>
        <v>Bangalore -EdTech</v>
      </c>
      <c r="P888" s="7" t="str">
        <f>LEFT(B888,3)</f>
        <v>202</v>
      </c>
      <c r="Q888" s="7" t="str">
        <f>IF(AND(I888&gt;4500000,OR(D888="BANGALORE",D888="PUNE",D888="MUMBAI",D888="DELHI")),"CAT A",IF(AND(I888&gt;450000,OR(D888="GURUGRAM",D888="SURAT",D888="JAIPUR",D888="HYDERABAD",)),"CAT B","CAT C"))</f>
        <v>CAT C</v>
      </c>
      <c r="R888" s="7">
        <f>_xlfn.XLOOKUP('Indian Startups'!D1104,Tier!A:A,Tier!B:B)</f>
        <v>0</v>
      </c>
    </row>
    <row r="889" spans="1:18" ht="14.4" x14ac:dyDescent="0.3">
      <c r="A889" s="8" t="s">
        <v>3927</v>
      </c>
      <c r="B889" s="9">
        <v>2020</v>
      </c>
      <c r="C889" s="8" t="str">
        <f>LEFT(B889,3)</f>
        <v>202</v>
      </c>
      <c r="D889" s="8" t="s">
        <v>12</v>
      </c>
      <c r="E889" s="8" t="s">
        <v>45</v>
      </c>
      <c r="F889" s="8" t="s">
        <v>3928</v>
      </c>
      <c r="G889" s="8" t="s">
        <v>3929</v>
      </c>
      <c r="H889" s="8" t="s">
        <v>3930</v>
      </c>
      <c r="I889" s="9">
        <v>300000</v>
      </c>
      <c r="J889" s="8"/>
      <c r="K889" s="9">
        <v>12</v>
      </c>
      <c r="L889" s="10" t="str">
        <f>CONCATENATE(D889,"-",E889)</f>
        <v>Mumbai-Health, Wellness &amp; Fitness</v>
      </c>
      <c r="M889" s="10" t="str">
        <f ca="1">IFERROR(_xludf.ifs(AND(I889&gt;45000000,OR(D889="Delhi",D889="Banglore",D889="Pune",D889="Mumbai")),"Cat A",AND(I889&gt;4500000,OR(D889="Gurugram",D889="Surat",D889="Jaipur",D889="Hyderabad")),"Cat B"),"Cat C")</f>
        <v>Cat C</v>
      </c>
      <c r="N889" s="10" t="e">
        <f t="array" aca="1" ref="N889" ca="1">_xludf.xlookup(D889,Tier!A:A,Tier!B:B)</f>
        <v>#NAME?</v>
      </c>
      <c r="O889" s="7" t="str">
        <f>CONCATENATE(D889," -",E889)</f>
        <v>Mumbai -Health, Wellness &amp; Fitness</v>
      </c>
      <c r="P889" s="7" t="str">
        <f>LEFT(B889,3)</f>
        <v>202</v>
      </c>
      <c r="Q889" s="7" t="str">
        <f>IF(AND(I889&gt;4500000,OR(D889="BANGALORE",D889="PUNE",D889="MUMBAI",D889="DELHI")),"CAT A",IF(AND(I889&gt;450000,OR(D889="GURUGRAM",D889="SURAT",D889="JAIPUR",D889="HYDERABAD",)),"CAT B","CAT C"))</f>
        <v>CAT C</v>
      </c>
      <c r="R889" s="7">
        <f>_xlfn.XLOOKUP('Indian Startups'!D1105,Tier!A:A,Tier!B:B)</f>
        <v>0</v>
      </c>
    </row>
    <row r="890" spans="1:18" ht="14.4" x14ac:dyDescent="0.3">
      <c r="A890" s="8" t="s">
        <v>3931</v>
      </c>
      <c r="B890" s="9">
        <v>2020</v>
      </c>
      <c r="C890" s="8" t="str">
        <f>LEFT(B890,3)</f>
        <v>202</v>
      </c>
      <c r="D890" s="8" t="s">
        <v>19</v>
      </c>
      <c r="E890" s="8" t="s">
        <v>446</v>
      </c>
      <c r="F890" s="8" t="s">
        <v>3932</v>
      </c>
      <c r="G890" s="8" t="s">
        <v>3933</v>
      </c>
      <c r="H890" s="8" t="s">
        <v>582</v>
      </c>
      <c r="I890" s="9">
        <v>300000</v>
      </c>
      <c r="J890" s="8" t="s">
        <v>409</v>
      </c>
      <c r="K890" s="9">
        <v>11</v>
      </c>
      <c r="L890" s="10" t="str">
        <f>CONCATENATE(D890,"-",E890)</f>
        <v>Bangalore-SaaS startup</v>
      </c>
      <c r="M890" s="10" t="str">
        <f ca="1">IFERROR(_xludf.ifs(AND(I890&gt;45000000,OR(D890="Delhi",D890="Banglore",D890="Pune",D890="Mumbai")),"Cat A",AND(I890&gt;4500000,OR(D890="Gurugram",D890="Surat",D890="Jaipur",D890="Hyderabad")),"Cat B"),"Cat C")</f>
        <v>Cat C</v>
      </c>
      <c r="N890" s="10" t="e">
        <f t="array" aca="1" ref="N890" ca="1">_xludf.xlookup(D890,Tier!A:A,Tier!B:B)</f>
        <v>#NAME?</v>
      </c>
      <c r="O890" s="7" t="str">
        <f>CONCATENATE(D890," -",E890)</f>
        <v>Bangalore -SaaS startup</v>
      </c>
      <c r="P890" s="7" t="str">
        <f>LEFT(B890,3)</f>
        <v>202</v>
      </c>
      <c r="Q890" s="7" t="str">
        <f>IF(AND(I890&gt;4500000,OR(D890="BANGALORE",D890="PUNE",D890="MUMBAI",D890="DELHI")),"CAT A",IF(AND(I890&gt;450000,OR(D890="GURUGRAM",D890="SURAT",D890="JAIPUR",D890="HYDERABAD",)),"CAT B","CAT C"))</f>
        <v>CAT C</v>
      </c>
      <c r="R890" s="7">
        <f>_xlfn.XLOOKUP('Indian Startups'!D1106,Tier!A:A,Tier!B:B)</f>
        <v>0</v>
      </c>
    </row>
    <row r="891" spans="1:18" ht="14.4" x14ac:dyDescent="0.3">
      <c r="A891" s="8" t="s">
        <v>3934</v>
      </c>
      <c r="B891" s="9">
        <v>2021</v>
      </c>
      <c r="C891" s="8" t="str">
        <f>LEFT(B891,3)</f>
        <v>202</v>
      </c>
      <c r="D891" s="8" t="s">
        <v>49</v>
      </c>
      <c r="E891" s="8" t="s">
        <v>3935</v>
      </c>
      <c r="F891" s="8" t="s">
        <v>3936</v>
      </c>
      <c r="G891" s="8" t="s">
        <v>3937</v>
      </c>
      <c r="H891" s="8" t="s">
        <v>3938</v>
      </c>
      <c r="I891" s="9">
        <v>300000</v>
      </c>
      <c r="J891" s="8" t="s">
        <v>409</v>
      </c>
      <c r="K891" s="9">
        <v>11</v>
      </c>
      <c r="L891" s="10" t="str">
        <f>CONCATENATE(D891,"-",E891)</f>
        <v>New Delhi-Business Supplies &amp; Equipment</v>
      </c>
      <c r="M891" s="10" t="str">
        <f ca="1">IFERROR(_xludf.ifs(AND(I891&gt;45000000,OR(D891="Delhi",D891="Banglore",D891="Pune",D891="Mumbai")),"Cat A",AND(I891&gt;4500000,OR(D891="Gurugram",D891="Surat",D891="Jaipur",D891="Hyderabad")),"Cat B"),"Cat C")</f>
        <v>Cat C</v>
      </c>
      <c r="N891" s="10" t="e">
        <f t="array" aca="1" ref="N891" ca="1">_xludf.xlookup(D891,Tier!A:A,Tier!B:B)</f>
        <v>#NAME?</v>
      </c>
      <c r="O891" s="7" t="str">
        <f>CONCATENATE(D891," -",E891)</f>
        <v>New Delhi -Business Supplies &amp; Equipment</v>
      </c>
      <c r="P891" s="7" t="str">
        <f>LEFT(B891,3)</f>
        <v>202</v>
      </c>
      <c r="Q891" s="7" t="str">
        <f>IF(AND(I891&gt;4500000,OR(D891="BANGALORE",D891="PUNE",D891="MUMBAI",D891="DELHI")),"CAT A",IF(AND(I891&gt;450000,OR(D891="GURUGRAM",D891="SURAT",D891="JAIPUR",D891="HYDERABAD",)),"CAT B","CAT C"))</f>
        <v>CAT C</v>
      </c>
      <c r="R891" s="7">
        <f>_xlfn.XLOOKUP('Indian Startups'!D1107,Tier!A:A,Tier!B:B)</f>
        <v>0</v>
      </c>
    </row>
    <row r="892" spans="1:18" ht="14.4" x14ac:dyDescent="0.3">
      <c r="A892" s="8" t="s">
        <v>3939</v>
      </c>
      <c r="B892" s="9">
        <v>2020</v>
      </c>
      <c r="C892" s="8" t="str">
        <f>LEFT(B892,3)</f>
        <v>202</v>
      </c>
      <c r="D892" s="8" t="s">
        <v>49</v>
      </c>
      <c r="E892" s="8" t="s">
        <v>115</v>
      </c>
      <c r="F892" s="8" t="s">
        <v>3940</v>
      </c>
      <c r="G892" s="8" t="s">
        <v>3941</v>
      </c>
      <c r="H892" s="8" t="s">
        <v>3942</v>
      </c>
      <c r="I892" s="9">
        <v>300000</v>
      </c>
      <c r="J892" s="8"/>
      <c r="K892" s="9">
        <v>8</v>
      </c>
      <c r="L892" s="10" t="str">
        <f>CONCATENATE(D892,"-",E892)</f>
        <v>New Delhi-EdTech</v>
      </c>
      <c r="M892" s="10" t="str">
        <f ca="1">IFERROR(_xludf.ifs(AND(I892&gt;45000000,OR(D892="Delhi",D892="Banglore",D892="Pune",D892="Mumbai")),"Cat A",AND(I892&gt;4500000,OR(D892="Gurugram",D892="Surat",D892="Jaipur",D892="Hyderabad")),"Cat B"),"Cat C")</f>
        <v>Cat C</v>
      </c>
      <c r="N892" s="10" t="e">
        <f t="array" aca="1" ref="N892" ca="1">_xludf.xlookup(D892,Tier!A:A,Tier!B:B)</f>
        <v>#NAME?</v>
      </c>
      <c r="O892" s="7" t="str">
        <f>CONCATENATE(D892," -",E892)</f>
        <v>New Delhi -EdTech</v>
      </c>
      <c r="P892" s="7" t="str">
        <f>LEFT(B892,3)</f>
        <v>202</v>
      </c>
      <c r="Q892" s="7" t="str">
        <f>IF(AND(I892&gt;4500000,OR(D892="BANGALORE",D892="PUNE",D892="MUMBAI",D892="DELHI")),"CAT A",IF(AND(I892&gt;450000,OR(D892="GURUGRAM",D892="SURAT",D892="JAIPUR",D892="HYDERABAD",)),"CAT B","CAT C"))</f>
        <v>CAT C</v>
      </c>
      <c r="R892" s="7">
        <f>_xlfn.XLOOKUP('Indian Startups'!D1108,Tier!A:A,Tier!B:B)</f>
        <v>0</v>
      </c>
    </row>
    <row r="893" spans="1:18" ht="14.4" x14ac:dyDescent="0.3">
      <c r="A893" s="8" t="s">
        <v>3943</v>
      </c>
      <c r="B893" s="9">
        <v>2020</v>
      </c>
      <c r="C893" s="8" t="str">
        <f>LEFT(B893,3)</f>
        <v>202</v>
      </c>
      <c r="D893" s="8" t="s">
        <v>19</v>
      </c>
      <c r="E893" s="8" t="s">
        <v>221</v>
      </c>
      <c r="F893" s="8" t="s">
        <v>3944</v>
      </c>
      <c r="G893" s="8" t="s">
        <v>3945</v>
      </c>
      <c r="H893" s="8" t="s">
        <v>3946</v>
      </c>
      <c r="I893" s="9">
        <v>300000</v>
      </c>
      <c r="J893" s="8" t="s">
        <v>17</v>
      </c>
      <c r="K893" s="9">
        <v>7</v>
      </c>
      <c r="L893" s="10" t="str">
        <f>CONCATENATE(D893,"-",E893)</f>
        <v>Bangalore-E-commerce</v>
      </c>
      <c r="M893" s="10" t="str">
        <f ca="1">IFERROR(_xludf.ifs(AND(I893&gt;45000000,OR(D893="Delhi",D893="Banglore",D893="Pune",D893="Mumbai")),"Cat A",AND(I893&gt;4500000,OR(D893="Gurugram",D893="Surat",D893="Jaipur",D893="Hyderabad")),"Cat B"),"Cat C")</f>
        <v>Cat C</v>
      </c>
      <c r="N893" s="10" t="e">
        <f t="array" aca="1" ref="N893" ca="1">_xludf.xlookup(D893,Tier!A:A,Tier!B:B)</f>
        <v>#NAME?</v>
      </c>
      <c r="O893" s="7" t="str">
        <f>CONCATENATE(D893," -",E893)</f>
        <v>Bangalore -E-commerce</v>
      </c>
      <c r="P893" s="7" t="str">
        <f>LEFT(B893,3)</f>
        <v>202</v>
      </c>
      <c r="Q893" s="7" t="str">
        <f>IF(AND(I893&gt;4500000,OR(D893="BANGALORE",D893="PUNE",D893="MUMBAI",D893="DELHI")),"CAT A",IF(AND(I893&gt;450000,OR(D893="GURUGRAM",D893="SURAT",D893="JAIPUR",D893="HYDERABAD",)),"CAT B","CAT C"))</f>
        <v>CAT C</v>
      </c>
      <c r="R893" s="7">
        <f>_xlfn.XLOOKUP('Indian Startups'!D1109,Tier!A:A,Tier!B:B)</f>
        <v>0</v>
      </c>
    </row>
    <row r="894" spans="1:18" ht="14.4" x14ac:dyDescent="0.3">
      <c r="A894" s="8" t="s">
        <v>3947</v>
      </c>
      <c r="B894" s="9">
        <v>2020</v>
      </c>
      <c r="C894" s="8" t="str">
        <f>LEFT(B894,3)</f>
        <v>202</v>
      </c>
      <c r="D894" s="8" t="s">
        <v>12</v>
      </c>
      <c r="E894" s="8" t="s">
        <v>115</v>
      </c>
      <c r="F894" s="8" t="s">
        <v>3948</v>
      </c>
      <c r="G894" s="8" t="s">
        <v>3949</v>
      </c>
      <c r="H894" s="8"/>
      <c r="I894" s="9">
        <v>300000</v>
      </c>
      <c r="J894" s="8"/>
      <c r="K894" s="9">
        <v>7</v>
      </c>
      <c r="L894" s="10" t="str">
        <f>CONCATENATE(D894,"-",E894)</f>
        <v>Mumbai-EdTech</v>
      </c>
      <c r="M894" s="10" t="str">
        <f ca="1">IFERROR(_xludf.ifs(AND(I894&gt;45000000,OR(D894="Delhi",D894="Banglore",D894="Pune",D894="Mumbai")),"Cat A",AND(I894&gt;4500000,OR(D894="Gurugram",D894="Surat",D894="Jaipur",D894="Hyderabad")),"Cat B"),"Cat C")</f>
        <v>Cat C</v>
      </c>
      <c r="N894" s="10" t="e">
        <f t="array" aca="1" ref="N894" ca="1">_xludf.xlookup(D894,Tier!A:A,Tier!B:B)</f>
        <v>#NAME?</v>
      </c>
      <c r="O894" s="7" t="str">
        <f>CONCATENATE(D894," -",E894)</f>
        <v>Mumbai -EdTech</v>
      </c>
      <c r="P894" s="7" t="str">
        <f>LEFT(B894,3)</f>
        <v>202</v>
      </c>
      <c r="Q894" s="7" t="str">
        <f>IF(AND(I894&gt;4500000,OR(D894="BANGALORE",D894="PUNE",D894="MUMBAI",D894="DELHI")),"CAT A",IF(AND(I894&gt;450000,OR(D894="GURUGRAM",D894="SURAT",D894="JAIPUR",D894="HYDERABAD",)),"CAT B","CAT C"))</f>
        <v>CAT C</v>
      </c>
      <c r="R894" s="7">
        <f>_xlfn.XLOOKUP('Indian Startups'!D1110,Tier!A:A,Tier!B:B)</f>
        <v>0</v>
      </c>
    </row>
    <row r="895" spans="1:18" ht="14.4" x14ac:dyDescent="0.3">
      <c r="A895" s="8" t="s">
        <v>4153</v>
      </c>
      <c r="B895" s="9">
        <v>2020</v>
      </c>
      <c r="C895" s="8" t="str">
        <f>LEFT(B895,3)</f>
        <v>202</v>
      </c>
      <c r="D895" s="8" t="s">
        <v>44</v>
      </c>
      <c r="E895" s="8" t="s">
        <v>169</v>
      </c>
      <c r="F895" s="8" t="s">
        <v>4154</v>
      </c>
      <c r="G895" s="8" t="s">
        <v>4155</v>
      </c>
      <c r="H895" s="8" t="s">
        <v>4156</v>
      </c>
      <c r="I895" s="9">
        <v>300000</v>
      </c>
      <c r="J895" s="8" t="s">
        <v>409</v>
      </c>
      <c r="K895" s="9">
        <v>8</v>
      </c>
      <c r="L895" s="10" t="str">
        <f>CONCATENATE(D895,"-",E895)</f>
        <v>Gurugram-Consumer Goods</v>
      </c>
      <c r="M895" s="10" t="str">
        <f ca="1">IFERROR(_xludf.ifs(AND(I895&gt;45000000,OR(D895="Delhi",D895="Banglore",D895="Pune",D895="Mumbai")),"Cat A",AND(I895&gt;4500000,OR(D895="Gurugram",D895="Surat",D895="Jaipur",D895="Hyderabad")),"Cat B"),"Cat C")</f>
        <v>Cat C</v>
      </c>
      <c r="N895" s="10" t="e">
        <f t="array" aca="1" ref="N895" ca="1">_xludf.xlookup(D895,Tier!A:A,Tier!B:B)</f>
        <v>#NAME?</v>
      </c>
      <c r="O895" s="7" t="str">
        <f>CONCATENATE(D895," -",E895)</f>
        <v>Gurugram -Consumer Goods</v>
      </c>
      <c r="P895" s="7" t="str">
        <f>LEFT(B895,3)</f>
        <v>202</v>
      </c>
      <c r="Q895" s="7" t="str">
        <f>IF(AND(I895&gt;4500000,OR(D895="BANGALORE",D895="PUNE",D895="MUMBAI",D895="DELHI")),"CAT A",IF(AND(I895&gt;450000,OR(D895="GURUGRAM",D895="SURAT",D895="JAIPUR",D895="HYDERABAD",)),"CAT B","CAT C"))</f>
        <v>CAT C</v>
      </c>
      <c r="R895" s="7">
        <f>_xlfn.XLOOKUP('Indian Startups'!D1170,Tier!A:A,Tier!B:B)</f>
        <v>0</v>
      </c>
    </row>
    <row r="896" spans="1:18" ht="14.4" x14ac:dyDescent="0.3">
      <c r="A896" s="8" t="s">
        <v>4211</v>
      </c>
      <c r="B896" s="9">
        <v>2021</v>
      </c>
      <c r="C896" s="8" t="str">
        <f>LEFT(B896,3)</f>
        <v>202</v>
      </c>
      <c r="D896" s="8" t="s">
        <v>4212</v>
      </c>
      <c r="E896" s="8" t="s">
        <v>318</v>
      </c>
      <c r="F896" s="8" t="s">
        <v>4213</v>
      </c>
      <c r="G896" s="8" t="s">
        <v>4214</v>
      </c>
      <c r="H896" s="8" t="s">
        <v>4215</v>
      </c>
      <c r="I896" s="9">
        <v>300000</v>
      </c>
      <c r="J896" s="8" t="s">
        <v>17</v>
      </c>
      <c r="K896" s="9">
        <v>11</v>
      </c>
      <c r="L896" s="10" t="str">
        <f>CONCATENATE(D896,"-",E896)</f>
        <v>Trivandrum-E-learning</v>
      </c>
      <c r="M896" s="10" t="str">
        <f ca="1">IFERROR(_xludf.ifs(AND(I896&gt;45000000,OR(D896="Delhi",D896="Banglore",D896="Pune",D896="Mumbai")),"Cat A",AND(I896&gt;4500000,OR(D896="Gurugram",D896="Surat",D896="Jaipur",D896="Hyderabad")),"Cat B"),"Cat C")</f>
        <v>Cat C</v>
      </c>
      <c r="N896" s="10" t="e">
        <f t="array" aca="1" ref="N896" ca="1">_xludf.xlookup(D896,Tier!A:A,Tier!B:B)</f>
        <v>#NAME?</v>
      </c>
      <c r="O896" s="7" t="str">
        <f>CONCATENATE(D896," -",E896)</f>
        <v>Trivandrum -E-learning</v>
      </c>
      <c r="P896" s="7" t="str">
        <f>LEFT(B896,3)</f>
        <v>202</v>
      </c>
      <c r="Q896" s="7" t="str">
        <f>IF(AND(I896&gt;4500000,OR(D896="BANGALORE",D896="PUNE",D896="MUMBAI",D896="DELHI")),"CAT A",IF(AND(I896&gt;450000,OR(D896="GURUGRAM",D896="SURAT",D896="JAIPUR",D896="HYDERABAD",)),"CAT B","CAT C"))</f>
        <v>CAT C</v>
      </c>
      <c r="R896" s="7">
        <f>_xlfn.XLOOKUP('Indian Startups'!D1185,Tier!A:A,Tier!B:B)</f>
        <v>0</v>
      </c>
    </row>
    <row r="897" spans="1:18" ht="14.4" x14ac:dyDescent="0.3">
      <c r="A897" s="8" t="s">
        <v>4157</v>
      </c>
      <c r="B897" s="9">
        <v>2021</v>
      </c>
      <c r="C897" s="8" t="str">
        <f>LEFT(B897,3)</f>
        <v>202</v>
      </c>
      <c r="D897" s="8" t="s">
        <v>44</v>
      </c>
      <c r="E897" s="8" t="s">
        <v>169</v>
      </c>
      <c r="F897" s="8" t="s">
        <v>4158</v>
      </c>
      <c r="G897" s="8" t="s">
        <v>4159</v>
      </c>
      <c r="H897" s="11" t="s">
        <v>4160</v>
      </c>
      <c r="I897" s="9">
        <v>260000</v>
      </c>
      <c r="J897" s="8" t="s">
        <v>409</v>
      </c>
      <c r="K897" s="9">
        <v>12</v>
      </c>
      <c r="L897" s="10" t="str">
        <f>CONCATENATE(D897,"-",E897)</f>
        <v>Gurugram-Consumer Goods</v>
      </c>
      <c r="M897" s="10" t="str">
        <f ca="1">IFERROR(_xludf.ifs(AND(I897&gt;45000000,OR(D897="Delhi",D897="Banglore",D897="Pune",D897="Mumbai")),"Cat A",AND(I897&gt;4500000,OR(D897="Gurugram",D897="Surat",D897="Jaipur",D897="Hyderabad")),"Cat B"),"Cat C")</f>
        <v>Cat C</v>
      </c>
      <c r="N897" s="10" t="e">
        <f t="array" aca="1" ref="N897" ca="1">_xludf.xlookup(D897,Tier!A:A,Tier!B:B)</f>
        <v>#NAME?</v>
      </c>
      <c r="O897" s="7" t="str">
        <f>CONCATENATE(D897," -",E897)</f>
        <v>Gurugram -Consumer Goods</v>
      </c>
      <c r="P897" s="7" t="str">
        <f>LEFT(B897,3)</f>
        <v>202</v>
      </c>
      <c r="Q897" s="7" t="str">
        <f>IF(AND(I897&gt;4500000,OR(D897="BANGALORE",D897="PUNE",D897="MUMBAI",D897="DELHI")),"CAT A",IF(AND(I897&gt;450000,OR(D897="GURUGRAM",D897="SURAT",D897="JAIPUR",D897="HYDERABAD",)),"CAT B","CAT C"))</f>
        <v>CAT C</v>
      </c>
      <c r="R897" s="7">
        <f>_xlfn.XLOOKUP('Indian Startups'!D1171,Tier!A:A,Tier!B:B)</f>
        <v>0</v>
      </c>
    </row>
    <row r="898" spans="1:18" ht="14.4" x14ac:dyDescent="0.3">
      <c r="A898" s="8" t="s">
        <v>3950</v>
      </c>
      <c r="B898" s="9">
        <v>2021</v>
      </c>
      <c r="C898" s="8" t="str">
        <f>LEFT(B898,3)</f>
        <v>202</v>
      </c>
      <c r="D898" s="8" t="s">
        <v>356</v>
      </c>
      <c r="E898" s="8" t="s">
        <v>318</v>
      </c>
      <c r="F898" s="8" t="s">
        <v>3951</v>
      </c>
      <c r="G898" s="8" t="s">
        <v>3952</v>
      </c>
      <c r="H898" s="8" t="s">
        <v>3953</v>
      </c>
      <c r="I898" s="9">
        <v>200000</v>
      </c>
      <c r="J898" s="8"/>
      <c r="K898" s="9">
        <v>12</v>
      </c>
      <c r="L898" s="10" t="str">
        <f>CONCATENATE(D898,"-",E898)</f>
        <v>Pune-E-learning</v>
      </c>
      <c r="M898" s="10" t="str">
        <f ca="1">IFERROR(_xludf.ifs(AND(I898&gt;45000000,OR(D898="Delhi",D898="Banglore",D898="Pune",D898="Mumbai")),"Cat A",AND(I898&gt;4500000,OR(D898="Gurugram",D898="Surat",D898="Jaipur",D898="Hyderabad")),"Cat B"),"Cat C")</f>
        <v>Cat C</v>
      </c>
      <c r="N898" s="10" t="e">
        <f t="array" aca="1" ref="N898" ca="1">_xludf.xlookup(D898,Tier!A:A,Tier!B:B)</f>
        <v>#NAME?</v>
      </c>
      <c r="O898" s="7" t="str">
        <f>CONCATENATE(D898," -",E898)</f>
        <v>Pune -E-learning</v>
      </c>
      <c r="P898" s="7" t="str">
        <f>LEFT(B898,3)</f>
        <v>202</v>
      </c>
      <c r="Q898" s="7" t="str">
        <f>IF(AND(I898&gt;4500000,OR(D898="BANGALORE",D898="PUNE",D898="MUMBAI",D898="DELHI")),"CAT A",IF(AND(I898&gt;450000,OR(D898="GURUGRAM",D898="SURAT",D898="JAIPUR",D898="HYDERABAD",)),"CAT B","CAT C"))</f>
        <v>CAT C</v>
      </c>
      <c r="R898" s="7">
        <f>_xlfn.XLOOKUP('Indian Startups'!D1111,Tier!A:A,Tier!B:B)</f>
        <v>0</v>
      </c>
    </row>
    <row r="899" spans="1:18" ht="14.4" x14ac:dyDescent="0.3">
      <c r="A899" s="8" t="s">
        <v>3954</v>
      </c>
      <c r="B899" s="9">
        <v>2021</v>
      </c>
      <c r="C899" s="8" t="str">
        <f>LEFT(B899,3)</f>
        <v>202</v>
      </c>
      <c r="D899" s="8" t="s">
        <v>68</v>
      </c>
      <c r="E899" s="8" t="s">
        <v>3955</v>
      </c>
      <c r="F899" s="8" t="s">
        <v>3956</v>
      </c>
      <c r="G899" s="8" t="s">
        <v>3957</v>
      </c>
      <c r="H899" s="8" t="s">
        <v>3958</v>
      </c>
      <c r="I899" s="9">
        <v>200000</v>
      </c>
      <c r="J899" s="8"/>
      <c r="K899" s="9">
        <v>12</v>
      </c>
      <c r="L899" s="10" t="str">
        <f>CONCATENATE(D899,"-",E899)</f>
        <v>Noida-Digital platform</v>
      </c>
      <c r="M899" s="10" t="str">
        <f ca="1">IFERROR(_xludf.ifs(AND(I899&gt;45000000,OR(D899="Delhi",D899="Banglore",D899="Pune",D899="Mumbai")),"Cat A",AND(I899&gt;4500000,OR(D899="Gurugram",D899="Surat",D899="Jaipur",D899="Hyderabad")),"Cat B"),"Cat C")</f>
        <v>Cat C</v>
      </c>
      <c r="N899" s="10" t="e">
        <f t="array" aca="1" ref="N899" ca="1">_xludf.xlookup(D899,Tier!A:A,Tier!B:B)</f>
        <v>#NAME?</v>
      </c>
      <c r="O899" s="7" t="str">
        <f>CONCATENATE(D899," -",E899)</f>
        <v>Noida -Digital platform</v>
      </c>
      <c r="P899" s="7" t="str">
        <f>LEFT(B899,3)</f>
        <v>202</v>
      </c>
      <c r="Q899" s="7" t="str">
        <f>IF(AND(I899&gt;4500000,OR(D899="BANGALORE",D899="PUNE",D899="MUMBAI",D899="DELHI")),"CAT A",IF(AND(I899&gt;450000,OR(D899="GURUGRAM",D899="SURAT",D899="JAIPUR",D899="HYDERABAD",)),"CAT B","CAT C"))</f>
        <v>CAT C</v>
      </c>
      <c r="R899" s="7">
        <f>_xlfn.XLOOKUP('Indian Startups'!D1113,Tier!A:A,Tier!B:B)</f>
        <v>0</v>
      </c>
    </row>
    <row r="900" spans="1:18" ht="14.4" x14ac:dyDescent="0.3">
      <c r="A900" s="8" t="s">
        <v>3959</v>
      </c>
      <c r="B900" s="9">
        <v>2020</v>
      </c>
      <c r="C900" s="8" t="str">
        <f>LEFT(B900,3)</f>
        <v>202</v>
      </c>
      <c r="D900" s="8" t="s">
        <v>19</v>
      </c>
      <c r="E900" s="8" t="s">
        <v>1837</v>
      </c>
      <c r="F900" s="8" t="s">
        <v>3960</v>
      </c>
      <c r="G900" s="8" t="s">
        <v>3961</v>
      </c>
      <c r="H900" s="8" t="s">
        <v>3962</v>
      </c>
      <c r="I900" s="9">
        <v>200000</v>
      </c>
      <c r="J900" s="8" t="s">
        <v>409</v>
      </c>
      <c r="K900" s="9">
        <v>9</v>
      </c>
      <c r="L900" s="10" t="str">
        <f>CONCATENATE(D900,"-",E900)</f>
        <v>Bangalore-Online Media</v>
      </c>
      <c r="M900" s="10" t="str">
        <f ca="1">IFERROR(_xludf.ifs(AND(I900&gt;45000000,OR(D900="Delhi",D900="Banglore",D900="Pune",D900="Mumbai")),"Cat A",AND(I900&gt;4500000,OR(D900="Gurugram",D900="Surat",D900="Jaipur",D900="Hyderabad")),"Cat B"),"Cat C")</f>
        <v>Cat C</v>
      </c>
      <c r="N900" s="10" t="e">
        <f t="array" aca="1" ref="N900" ca="1">_xludf.xlookup(D900,Tier!A:A,Tier!B:B)</f>
        <v>#NAME?</v>
      </c>
      <c r="O900" s="7" t="str">
        <f>CONCATENATE(D900," -",E900)</f>
        <v>Bangalore -Online Media</v>
      </c>
      <c r="P900" s="7" t="str">
        <f>LEFT(B900,3)</f>
        <v>202</v>
      </c>
      <c r="Q900" s="7" t="str">
        <f>IF(AND(I900&gt;4500000,OR(D900="BANGALORE",D900="PUNE",D900="MUMBAI",D900="DELHI")),"CAT A",IF(AND(I900&gt;450000,OR(D900="GURUGRAM",D900="SURAT",D900="JAIPUR",D900="HYDERABAD",)),"CAT B","CAT C"))</f>
        <v>CAT C</v>
      </c>
      <c r="R900" s="7">
        <f>_xlfn.XLOOKUP('Indian Startups'!D1114,Tier!A:A,Tier!B:B)</f>
        <v>0</v>
      </c>
    </row>
    <row r="901" spans="1:18" ht="14.4" x14ac:dyDescent="0.3">
      <c r="A901" s="8" t="s">
        <v>4161</v>
      </c>
      <c r="B901" s="9">
        <v>2020</v>
      </c>
      <c r="C901" s="8" t="str">
        <f>LEFT(B901,3)</f>
        <v>202</v>
      </c>
      <c r="D901" s="8" t="s">
        <v>44</v>
      </c>
      <c r="E901" s="8" t="s">
        <v>2668</v>
      </c>
      <c r="F901" s="8" t="s">
        <v>4162</v>
      </c>
      <c r="G901" s="8" t="s">
        <v>4163</v>
      </c>
      <c r="H901" s="8" t="s">
        <v>4164</v>
      </c>
      <c r="I901" s="9">
        <v>200000</v>
      </c>
      <c r="J901" s="8" t="s">
        <v>409</v>
      </c>
      <c r="K901" s="9">
        <v>10</v>
      </c>
      <c r="L901" s="10" t="str">
        <f>CONCATENATE(D901,"-",E901)</f>
        <v>Gurugram-Marketing</v>
      </c>
      <c r="M901" s="10" t="str">
        <f ca="1">IFERROR(_xludf.ifs(AND(I901&gt;45000000,OR(D901="Delhi",D901="Banglore",D901="Pune",D901="Mumbai")),"Cat A",AND(I901&gt;4500000,OR(D901="Gurugram",D901="Surat",D901="Jaipur",D901="Hyderabad")),"Cat B"),"Cat C")</f>
        <v>Cat C</v>
      </c>
      <c r="N901" s="10" t="e">
        <f t="array" aca="1" ref="N901" ca="1">_xludf.xlookup(D901,Tier!A:A,Tier!B:B)</f>
        <v>#NAME?</v>
      </c>
      <c r="O901" s="7" t="str">
        <f>CONCATENATE(D901," -",E901)</f>
        <v>Gurugram -Marketing</v>
      </c>
      <c r="P901" s="7" t="str">
        <f>LEFT(B901,3)</f>
        <v>202</v>
      </c>
      <c r="Q901" s="7" t="str">
        <f>IF(AND(I901&gt;4500000,OR(D901="BANGALORE",D901="PUNE",D901="MUMBAI",D901="DELHI")),"CAT A",IF(AND(I901&gt;450000,OR(D901="GURUGRAM",D901="SURAT",D901="JAIPUR",D901="HYDERABAD",)),"CAT B","CAT C"))</f>
        <v>CAT C</v>
      </c>
      <c r="R901" s="7">
        <f>_xlfn.XLOOKUP('Indian Startups'!D1172,Tier!A:A,Tier!B:B)</f>
        <v>0</v>
      </c>
    </row>
    <row r="902" spans="1:18" ht="14.4" x14ac:dyDescent="0.3">
      <c r="A902" s="8" t="s">
        <v>4165</v>
      </c>
      <c r="B902" s="9">
        <v>2020</v>
      </c>
      <c r="C902" s="8" t="str">
        <f>LEFT(B902,3)</f>
        <v>202</v>
      </c>
      <c r="D902" s="8" t="s">
        <v>44</v>
      </c>
      <c r="E902" s="8" t="s">
        <v>115</v>
      </c>
      <c r="F902" s="8" t="s">
        <v>4166</v>
      </c>
      <c r="G902" s="8" t="s">
        <v>4167</v>
      </c>
      <c r="H902" s="8" t="s">
        <v>4168</v>
      </c>
      <c r="I902" s="9">
        <v>200000</v>
      </c>
      <c r="J902" s="8" t="s">
        <v>409</v>
      </c>
      <c r="K902" s="9">
        <v>8</v>
      </c>
      <c r="L902" s="10" t="str">
        <f>CONCATENATE(D902,"-",E902)</f>
        <v>Gurugram-EdTech</v>
      </c>
      <c r="M902" s="10" t="str">
        <f ca="1">IFERROR(_xludf.ifs(AND(I902&gt;45000000,OR(D902="Delhi",D902="Banglore",D902="Pune",D902="Mumbai")),"Cat A",AND(I902&gt;4500000,OR(D902="Gurugram",D902="Surat",D902="Jaipur",D902="Hyderabad")),"Cat B"),"Cat C")</f>
        <v>Cat C</v>
      </c>
      <c r="N902" s="10" t="e">
        <f t="array" aca="1" ref="N902" ca="1">_xludf.xlookup(D902,Tier!A:A,Tier!B:B)</f>
        <v>#NAME?</v>
      </c>
      <c r="O902" s="7" t="str">
        <f>CONCATENATE(D902," -",E902)</f>
        <v>Gurugram -EdTech</v>
      </c>
      <c r="P902" s="7" t="str">
        <f>LEFT(B902,3)</f>
        <v>202</v>
      </c>
      <c r="Q902" s="7" t="str">
        <f>IF(AND(I902&gt;4500000,OR(D902="BANGALORE",D902="PUNE",D902="MUMBAI",D902="DELHI")),"CAT A",IF(AND(I902&gt;450000,OR(D902="GURUGRAM",D902="SURAT",D902="JAIPUR",D902="HYDERABAD",)),"CAT B","CAT C"))</f>
        <v>CAT C</v>
      </c>
      <c r="R902" s="7">
        <f>_xlfn.XLOOKUP('Indian Startups'!D1173,Tier!A:A,Tier!B:B)</f>
        <v>0</v>
      </c>
    </row>
    <row r="903" spans="1:18" ht="14.4" x14ac:dyDescent="0.3">
      <c r="A903" s="8" t="s">
        <v>3963</v>
      </c>
      <c r="B903" s="9">
        <v>2020</v>
      </c>
      <c r="C903" s="8" t="str">
        <f>LEFT(B903,3)</f>
        <v>202</v>
      </c>
      <c r="D903" s="8" t="s">
        <v>19</v>
      </c>
      <c r="E903" s="8" t="s">
        <v>81</v>
      </c>
      <c r="F903" s="8" t="s">
        <v>3964</v>
      </c>
      <c r="G903" s="8" t="s">
        <v>3965</v>
      </c>
      <c r="H903" s="8" t="s">
        <v>3966</v>
      </c>
      <c r="I903" s="9">
        <v>150000</v>
      </c>
      <c r="J903" s="8"/>
      <c r="K903" s="9">
        <v>11</v>
      </c>
      <c r="L903" s="10" t="str">
        <f>CONCATENATE(D903,"-",E903)</f>
        <v>Bangalore-Financial Services</v>
      </c>
      <c r="M903" s="10" t="str">
        <f ca="1">IFERROR(_xludf.ifs(AND(I903&gt;45000000,OR(D903="Delhi",D903="Banglore",D903="Pune",D903="Mumbai")),"Cat A",AND(I903&gt;4500000,OR(D903="Gurugram",D903="Surat",D903="Jaipur",D903="Hyderabad")),"Cat B"),"Cat C")</f>
        <v>Cat C</v>
      </c>
      <c r="N903" s="10" t="e">
        <f t="array" aca="1" ref="N903" ca="1">_xludf.xlookup(D903,Tier!A:A,Tier!B:B)</f>
        <v>#NAME?</v>
      </c>
      <c r="O903" s="7" t="str">
        <f>CONCATENATE(D903," -",E903)</f>
        <v>Bangalore -Financial Services</v>
      </c>
      <c r="P903" s="7" t="str">
        <f>LEFT(B903,3)</f>
        <v>202</v>
      </c>
      <c r="Q903" s="7" t="str">
        <f>IF(AND(I903&gt;4500000,OR(D903="BANGALORE",D903="PUNE",D903="MUMBAI",D903="DELHI")),"CAT A",IF(AND(I903&gt;450000,OR(D903="GURUGRAM",D903="SURAT",D903="JAIPUR",D903="HYDERABAD",)),"CAT B","CAT C"))</f>
        <v>CAT C</v>
      </c>
      <c r="R903" s="7">
        <f>_xlfn.XLOOKUP('Indian Startups'!D1115,Tier!A:A,Tier!B:B)</f>
        <v>0</v>
      </c>
    </row>
    <row r="904" spans="1:18" ht="14.4" x14ac:dyDescent="0.3">
      <c r="A904" s="8" t="s">
        <v>4169</v>
      </c>
      <c r="B904" s="9">
        <v>2021</v>
      </c>
      <c r="C904" s="8" t="str">
        <f>LEFT(B904,3)</f>
        <v>202</v>
      </c>
      <c r="D904" s="8" t="s">
        <v>44</v>
      </c>
      <c r="E904" s="8" t="s">
        <v>69</v>
      </c>
      <c r="F904" s="8" t="s">
        <v>4170</v>
      </c>
      <c r="G904" s="8" t="s">
        <v>4171</v>
      </c>
      <c r="H904" s="8"/>
      <c r="I904" s="9">
        <v>150000</v>
      </c>
      <c r="J904" s="8"/>
      <c r="K904" s="9">
        <v>9</v>
      </c>
      <c r="L904" s="10" t="str">
        <f>CONCATENATE(D904,"-",E904)</f>
        <v>Gurugram-Information Technology &amp; Services</v>
      </c>
      <c r="M904" s="10" t="str">
        <f ca="1">IFERROR(_xludf.ifs(AND(I904&gt;45000000,OR(D904="Delhi",D904="Banglore",D904="Pune",D904="Mumbai")),"Cat A",AND(I904&gt;4500000,OR(D904="Gurugram",D904="Surat",D904="Jaipur",D904="Hyderabad")),"Cat B"),"Cat C")</f>
        <v>Cat C</v>
      </c>
      <c r="N904" s="10" t="e">
        <f t="array" aca="1" ref="N904" ca="1">_xludf.xlookup(D904,Tier!A:A,Tier!B:B)</f>
        <v>#NAME?</v>
      </c>
      <c r="O904" s="7" t="str">
        <f>CONCATENATE(D904," -",E904)</f>
        <v>Gurugram -Information Technology &amp; Services</v>
      </c>
      <c r="P904" s="7" t="str">
        <f>LEFT(B904,3)</f>
        <v>202</v>
      </c>
      <c r="Q904" s="7" t="str">
        <f>IF(AND(I904&gt;4500000,OR(D904="BANGALORE",D904="PUNE",D904="MUMBAI",D904="DELHI")),"CAT A",IF(AND(I904&gt;450000,OR(D904="GURUGRAM",D904="SURAT",D904="JAIPUR",D904="HYDERABAD",)),"CAT B","CAT C"))</f>
        <v>CAT C</v>
      </c>
      <c r="R904" s="7">
        <f>_xlfn.XLOOKUP('Indian Startups'!D1174,Tier!A:A,Tier!B:B)</f>
        <v>0</v>
      </c>
    </row>
    <row r="905" spans="1:18" ht="14.4" x14ac:dyDescent="0.3">
      <c r="A905" s="8" t="s">
        <v>3967</v>
      </c>
      <c r="B905" s="9">
        <v>2020</v>
      </c>
      <c r="C905" s="8" t="str">
        <f>LEFT(B905,3)</f>
        <v>202</v>
      </c>
      <c r="D905" s="8" t="s">
        <v>49</v>
      </c>
      <c r="E905" s="8" t="s">
        <v>3968</v>
      </c>
      <c r="F905" s="8" t="s">
        <v>3969</v>
      </c>
      <c r="G905" s="8" t="s">
        <v>3970</v>
      </c>
      <c r="H905" s="8" t="s">
        <v>367</v>
      </c>
      <c r="I905" s="9">
        <v>140000</v>
      </c>
      <c r="J905" s="8" t="s">
        <v>17</v>
      </c>
      <c r="K905" s="9">
        <v>6</v>
      </c>
      <c r="L905" s="10" t="str">
        <f>CONCATENATE(D905,"-",E905)</f>
        <v>New Delhi-Job discovery platform</v>
      </c>
      <c r="M905" s="10" t="str">
        <f ca="1">IFERROR(_xludf.ifs(AND(I905&gt;45000000,OR(D905="Delhi",D905="Banglore",D905="Pune",D905="Mumbai")),"Cat A",AND(I905&gt;4500000,OR(D905="Gurugram",D905="Surat",D905="Jaipur",D905="Hyderabad")),"Cat B"),"Cat C")</f>
        <v>Cat C</v>
      </c>
      <c r="N905" s="10" t="e">
        <f t="array" aca="1" ref="N905" ca="1">_xludf.xlookup(D905,Tier!A:A,Tier!B:B)</f>
        <v>#NAME?</v>
      </c>
      <c r="O905" s="7" t="str">
        <f>CONCATENATE(D905," -",E905)</f>
        <v>New Delhi -Job discovery platform</v>
      </c>
      <c r="P905" s="7" t="str">
        <f>LEFT(B905,3)</f>
        <v>202</v>
      </c>
      <c r="Q905" s="7" t="str">
        <f>IF(AND(I905&gt;4500000,OR(D905="BANGALORE",D905="PUNE",D905="MUMBAI",D905="DELHI")),"CAT A",IF(AND(I905&gt;450000,OR(D905="GURUGRAM",D905="SURAT",D905="JAIPUR",D905="HYDERABAD",)),"CAT B","CAT C"))</f>
        <v>CAT C</v>
      </c>
      <c r="R905" s="7">
        <f>_xlfn.XLOOKUP('Indian Startups'!D1116,Tier!A:A,Tier!B:B)</f>
        <v>0</v>
      </c>
    </row>
    <row r="906" spans="1:18" ht="14.4" x14ac:dyDescent="0.3">
      <c r="A906" s="8" t="s">
        <v>3971</v>
      </c>
      <c r="B906" s="9">
        <v>2020</v>
      </c>
      <c r="C906" s="8" t="str">
        <f>LEFT(B906,3)</f>
        <v>202</v>
      </c>
      <c r="D906" s="8" t="s">
        <v>19</v>
      </c>
      <c r="E906" s="8" t="s">
        <v>446</v>
      </c>
      <c r="F906" s="8" t="s">
        <v>3972</v>
      </c>
      <c r="G906" s="8" t="s">
        <v>3973</v>
      </c>
      <c r="H906" s="8" t="s">
        <v>3974</v>
      </c>
      <c r="I906" s="9">
        <v>125000</v>
      </c>
      <c r="J906" s="8"/>
      <c r="K906" s="9">
        <v>6</v>
      </c>
      <c r="L906" s="10" t="str">
        <f>CONCATENATE(D906,"-",E906)</f>
        <v>Bangalore-SaaS startup</v>
      </c>
      <c r="M906" s="10" t="str">
        <f ca="1">IFERROR(_xludf.ifs(AND(I906&gt;45000000,OR(D906="Delhi",D906="Banglore",D906="Pune",D906="Mumbai")),"Cat A",AND(I906&gt;4500000,OR(D906="Gurugram",D906="Surat",D906="Jaipur",D906="Hyderabad")),"Cat B"),"Cat C")</f>
        <v>Cat C</v>
      </c>
      <c r="N906" s="10" t="e">
        <f t="array" aca="1" ref="N906" ca="1">_xludf.xlookup(D906,Tier!A:A,Tier!B:B)</f>
        <v>#NAME?</v>
      </c>
      <c r="O906" s="7" t="str">
        <f>CONCATENATE(D906," -",E906)</f>
        <v>Bangalore -SaaS startup</v>
      </c>
      <c r="P906" s="7" t="str">
        <f>LEFT(B906,3)</f>
        <v>202</v>
      </c>
      <c r="Q906" s="7" t="str">
        <f>IF(AND(I906&gt;4500000,OR(D906="BANGALORE",D906="PUNE",D906="MUMBAI",D906="DELHI")),"CAT A",IF(AND(I906&gt;450000,OR(D906="GURUGRAM",D906="SURAT",D906="JAIPUR",D906="HYDERABAD",)),"CAT B","CAT C"))</f>
        <v>CAT C</v>
      </c>
      <c r="R906" s="7">
        <f>_xlfn.XLOOKUP('Indian Startups'!D1117,Tier!A:A,Tier!B:B)</f>
        <v>0</v>
      </c>
    </row>
    <row r="907" spans="1:18" ht="14.4" x14ac:dyDescent="0.3">
      <c r="A907" s="8" t="s">
        <v>4216</v>
      </c>
      <c r="B907" s="9">
        <v>2020</v>
      </c>
      <c r="C907" s="8" t="str">
        <f>LEFT(B907,3)</f>
        <v>202</v>
      </c>
      <c r="D907" s="8" t="s">
        <v>3086</v>
      </c>
      <c r="E907" s="8" t="s">
        <v>4217</v>
      </c>
      <c r="F907" s="8" t="s">
        <v>4218</v>
      </c>
      <c r="G907" s="8" t="s">
        <v>4219</v>
      </c>
      <c r="H907" s="8" t="s">
        <v>505</v>
      </c>
      <c r="I907" s="9">
        <v>100000</v>
      </c>
      <c r="J907" s="8" t="s">
        <v>17</v>
      </c>
      <c r="K907" s="9">
        <v>11</v>
      </c>
      <c r="L907" s="10" t="str">
        <f>CONCATENATE(D907,"-",E907)</f>
        <v>Coimbatore-Oil &amp; Energy</v>
      </c>
      <c r="M907" s="10" t="str">
        <f ca="1">IFERROR(_xludf.ifs(AND(I907&gt;45000000,OR(D907="Delhi",D907="Banglore",D907="Pune",D907="Mumbai")),"Cat A",AND(I907&gt;4500000,OR(D907="Gurugram",D907="Surat",D907="Jaipur",D907="Hyderabad")),"Cat B"),"Cat C")</f>
        <v>Cat C</v>
      </c>
      <c r="N907" s="10" t="e">
        <f t="array" aca="1" ref="N907" ca="1">_xludf.xlookup(D907,Tier!A:A,Tier!B:B)</f>
        <v>#NAME?</v>
      </c>
      <c r="O907" s="7" t="str">
        <f>CONCATENATE(D907," -",E907)</f>
        <v>Coimbatore -Oil &amp; Energy</v>
      </c>
      <c r="P907" s="7" t="str">
        <f>LEFT(B907,3)</f>
        <v>202</v>
      </c>
      <c r="Q907" s="7" t="str">
        <f>IF(AND(I907&gt;4500000,OR(D907="BANGALORE",D907="PUNE",D907="MUMBAI",D907="DELHI")),"CAT A",IF(AND(I907&gt;450000,OR(D907="GURUGRAM",D907="SURAT",D907="JAIPUR",D907="HYDERABAD",)),"CAT B","CAT C"))</f>
        <v>CAT C</v>
      </c>
      <c r="R907" s="7">
        <f>_xlfn.XLOOKUP('Indian Startups'!D1186,Tier!A:A,Tier!B:B)</f>
        <v>0</v>
      </c>
    </row>
    <row r="908" spans="1:18" ht="14.4" x14ac:dyDescent="0.3">
      <c r="A908" s="8" t="s">
        <v>4220</v>
      </c>
      <c r="B908" s="9">
        <v>2020</v>
      </c>
      <c r="C908" s="8" t="str">
        <f>LEFT(B908,3)</f>
        <v>202</v>
      </c>
      <c r="D908" s="8" t="s">
        <v>3156</v>
      </c>
      <c r="E908" s="8" t="s">
        <v>318</v>
      </c>
      <c r="F908" s="8" t="s">
        <v>4221</v>
      </c>
      <c r="G908" s="8" t="s">
        <v>4222</v>
      </c>
      <c r="H908" s="8" t="s">
        <v>4223</v>
      </c>
      <c r="I908" s="9">
        <v>100000</v>
      </c>
      <c r="J908" s="8" t="s">
        <v>409</v>
      </c>
      <c r="K908" s="9">
        <v>11</v>
      </c>
      <c r="L908" s="10" t="str">
        <f>CONCATENATE(D908,"-",E908)</f>
        <v>Surat-E-learning</v>
      </c>
      <c r="M908" s="10" t="str">
        <f ca="1">IFERROR(_xludf.ifs(AND(I908&gt;45000000,OR(D908="Delhi",D908="Banglore",D908="Pune",D908="Mumbai")),"Cat A",AND(I908&gt;4500000,OR(D908="Gurugram",D908="Surat",D908="Jaipur",D908="Hyderabad")),"Cat B"),"Cat C")</f>
        <v>Cat C</v>
      </c>
      <c r="N908" s="10" t="e">
        <f t="array" aca="1" ref="N908" ca="1">_xludf.xlookup(D908,Tier!A:A,Tier!B:B)</f>
        <v>#NAME?</v>
      </c>
      <c r="O908" s="7" t="str">
        <f>CONCATENATE(D908," -",E908)</f>
        <v>Surat -E-learning</v>
      </c>
      <c r="P908" s="7" t="str">
        <f>LEFT(B908,3)</f>
        <v>202</v>
      </c>
      <c r="Q908" s="7" t="str">
        <f>IF(AND(I908&gt;4500000,OR(D908="BANGALORE",D908="PUNE",D908="MUMBAI",D908="DELHI")),"CAT A",IF(AND(I908&gt;450000,OR(D908="GURUGRAM",D908="SURAT",D908="JAIPUR",D908="HYDERABAD",)),"CAT B","CAT C"))</f>
        <v>CAT C</v>
      </c>
      <c r="R908" s="7">
        <f>_xlfn.XLOOKUP('Indian Startups'!D1187,Tier!A:A,Tier!B:B)</f>
        <v>0</v>
      </c>
    </row>
    <row r="909" spans="1:18" ht="14.4" x14ac:dyDescent="0.3">
      <c r="A909" s="8" t="s">
        <v>3975</v>
      </c>
      <c r="B909" s="9">
        <v>2020</v>
      </c>
      <c r="C909" s="8" t="str">
        <f>LEFT(B909,3)</f>
        <v>202</v>
      </c>
      <c r="D909" s="8" t="s">
        <v>12</v>
      </c>
      <c r="E909" s="8" t="s">
        <v>3976</v>
      </c>
      <c r="F909" s="8" t="s">
        <v>3977</v>
      </c>
      <c r="G909" s="8" t="s">
        <v>3978</v>
      </c>
      <c r="H909" s="8" t="s">
        <v>3979</v>
      </c>
      <c r="I909" s="8"/>
      <c r="J909" s="9">
        <v>6000000</v>
      </c>
      <c r="K909" s="9">
        <v>6</v>
      </c>
      <c r="L909" s="10" t="str">
        <f>CONCATENATE(D909,"-",E909)</f>
        <v>Mumbai-Commercial Real Estate</v>
      </c>
      <c r="M909" s="10" t="str">
        <f ca="1">IFERROR(_xludf.ifs(AND(I909&gt;45000000,OR(D909="Delhi",D909="Banglore",D909="Pune",D909="Mumbai")),"Cat A",AND(I909&gt;4500000,OR(D909="Gurugram",D909="Surat",D909="Jaipur",D909="Hyderabad")),"Cat B"),"Cat C")</f>
        <v>Cat C</v>
      </c>
      <c r="N909" s="10" t="e">
        <f t="array" aca="1" ref="N909" ca="1">_xludf.xlookup(D909,Tier!A:A,Tier!B:B)</f>
        <v>#NAME?</v>
      </c>
      <c r="O909" s="7" t="str">
        <f>CONCATENATE(D909," -",E909)</f>
        <v>Mumbai -Commercial Real Estate</v>
      </c>
      <c r="P909" s="7" t="str">
        <f>LEFT(B909,3)</f>
        <v>202</v>
      </c>
      <c r="Q909" s="7" t="str">
        <f>IF(AND(I909&gt;4500000,OR(D909="BANGALORE",D909="PUNE",D909="MUMBAI",D909="DELHI")),"CAT A",IF(AND(I909&gt;450000,OR(D909="GURUGRAM",D909="SURAT",D909="JAIPUR",D909="HYDERABAD",)),"CAT B","CAT C"))</f>
        <v>CAT C</v>
      </c>
      <c r="R909" s="7">
        <f>_xlfn.XLOOKUP('Indian Startups'!D1118,Tier!A:A,Tier!B:B)</f>
        <v>0</v>
      </c>
    </row>
    <row r="910" spans="1:18" ht="14.4" x14ac:dyDescent="0.3">
      <c r="A910" s="8" t="s">
        <v>4247</v>
      </c>
      <c r="B910" s="9">
        <v>2020</v>
      </c>
      <c r="C910" s="8" t="str">
        <f>LEFT(B910,3)</f>
        <v>202</v>
      </c>
      <c r="D910" s="8" t="s">
        <v>4248</v>
      </c>
      <c r="E910" s="8" t="s">
        <v>4249</v>
      </c>
      <c r="F910" s="8" t="s">
        <v>4250</v>
      </c>
      <c r="G910" s="8" t="s">
        <v>4251</v>
      </c>
      <c r="H910" s="8" t="s">
        <v>97</v>
      </c>
      <c r="I910" s="8"/>
      <c r="J910" s="8"/>
      <c r="K910" s="9">
        <v>9</v>
      </c>
      <c r="L910" s="10" t="str">
        <f>CONCATENATE(D910,"-",E910)</f>
        <v>Online Media #REF!-Sochcast is an Audio experiences company that give the listener and creators an Immersive Audio experience</v>
      </c>
      <c r="M910" s="10" t="str">
        <f ca="1">IFERROR(_xludf.ifs(AND(I910&gt;45000000,OR(D910="Delhi",D910="Banglore",D910="Pune",D910="Mumbai")),"Cat A",AND(I910&gt;4500000,OR(D910="Gurugram",D910="Surat",D910="Jaipur",D910="Hyderabad")),"Cat B"),"Cat C")</f>
        <v>Cat C</v>
      </c>
      <c r="N910" s="10" t="e">
        <f t="array" aca="1" ref="N910" ca="1">_xludf.xlookup(D910,Tier!A:A,Tier!B:B)</f>
        <v>#NAME?</v>
      </c>
      <c r="O910" s="7" t="str">
        <f>CONCATENATE(D910," -",E910)</f>
        <v>Online Media #REF! -Sochcast is an Audio experiences company that give the listener and creators an Immersive Audio experience</v>
      </c>
      <c r="P910" s="7" t="str">
        <f>LEFT(B910,3)</f>
        <v>202</v>
      </c>
      <c r="Q910" s="7" t="str">
        <f>IF(AND(I910&gt;4500000,OR(D910="BANGALORE",D910="PUNE",D910="MUMBAI",D910="DELHI")),"CAT A",IF(AND(I910&gt;450000,OR(D910="GURUGRAM",D910="SURAT",D910="JAIPUR",D910="HYDERABAD",)),"CAT B","CAT C"))</f>
        <v>CAT C</v>
      </c>
      <c r="R910" s="7">
        <f>_xlfn.XLOOKUP('Indian Startups'!D1195,Tier!A:A,Tier!B:B)</f>
        <v>0</v>
      </c>
    </row>
    <row r="911" spans="1:18" ht="14.4" x14ac:dyDescent="0.3">
      <c r="A911" s="8" t="s">
        <v>3241</v>
      </c>
      <c r="B911" s="9">
        <v>2021</v>
      </c>
      <c r="C911" s="8" t="str">
        <f>LEFT(B911,3)</f>
        <v>202</v>
      </c>
      <c r="D911" s="8" t="s">
        <v>19</v>
      </c>
      <c r="E911" s="8" t="s">
        <v>81</v>
      </c>
      <c r="F911" s="8" t="s">
        <v>3242</v>
      </c>
      <c r="G911" s="8" t="s">
        <v>3243</v>
      </c>
      <c r="H911" s="8" t="s">
        <v>3244</v>
      </c>
      <c r="I911" s="8" t="s">
        <v>97</v>
      </c>
      <c r="J911" s="8" t="s">
        <v>17</v>
      </c>
      <c r="K911" s="9">
        <v>12</v>
      </c>
      <c r="L911" s="10" t="str">
        <f>CONCATENATE(D911,"-",E911)</f>
        <v>Bangalore-Financial Services</v>
      </c>
      <c r="M911" s="10" t="str">
        <f ca="1">IFERROR(_xludf.ifs(AND(I911&gt;45000000,OR(D911="Delhi",D911="Banglore",D911="Pune",D911="Mumbai")),"Cat A",AND(I911&gt;4500000,OR(D911="Gurugram",D911="Surat",D911="Jaipur",D911="Hyderabad")),"Cat B"),"Cat C")</f>
        <v>Cat C</v>
      </c>
      <c r="N911" s="10" t="e">
        <f t="array" aca="1" ref="N911" ca="1">_xludf.xlookup(D911,Tier!A:A,Tier!B:B)</f>
        <v>#NAME?</v>
      </c>
      <c r="O911" s="7" t="str">
        <f>CONCATENATE(D911," -",E911)</f>
        <v>Bangalore -Financial Services</v>
      </c>
      <c r="P911" s="7" t="str">
        <f>LEFT(B911,3)</f>
        <v>202</v>
      </c>
      <c r="Q911" s="7" t="str">
        <f>IF(AND(I911&gt;4500000,OR(D911="BANGALORE",D911="PUNE",D911="MUMBAI",D911="DELHI")),"CAT A",IF(AND(I911&gt;450000,OR(D911="GURUGRAM",D911="SURAT",D911="JAIPUR",D911="HYDERABAD",)),"CAT B","CAT C"))</f>
        <v>CAT A</v>
      </c>
      <c r="R911" s="7" t="str">
        <f>_xlfn.XLOOKUP('Indian Startups'!D889,Tier!A:A,Tier!B:B)</f>
        <v>Tier 1</v>
      </c>
    </row>
    <row r="912" spans="1:18" ht="14.4" x14ac:dyDescent="0.3">
      <c r="A912" s="8" t="s">
        <v>3245</v>
      </c>
      <c r="B912" s="9">
        <v>2020</v>
      </c>
      <c r="C912" s="8" t="str">
        <f>LEFT(B912,3)</f>
        <v>202</v>
      </c>
      <c r="D912" s="8" t="s">
        <v>49</v>
      </c>
      <c r="E912" s="8" t="s">
        <v>45</v>
      </c>
      <c r="F912" s="8" t="s">
        <v>3246</v>
      </c>
      <c r="G912" s="8" t="s">
        <v>3247</v>
      </c>
      <c r="H912" s="8" t="s">
        <v>3026</v>
      </c>
      <c r="I912" s="8" t="s">
        <v>97</v>
      </c>
      <c r="J912" s="8" t="s">
        <v>17</v>
      </c>
      <c r="K912" s="9">
        <v>10</v>
      </c>
      <c r="L912" s="10" t="str">
        <f>CONCATENATE(D912,"-",E912)</f>
        <v>New Delhi-Health, Wellness &amp; Fitness</v>
      </c>
      <c r="M912" s="10" t="str">
        <f ca="1">IFERROR(_xludf.ifs(AND(I912&gt;45000000,OR(D912="Delhi",D912="Banglore",D912="Pune",D912="Mumbai")),"Cat A",AND(I912&gt;4500000,OR(D912="Gurugram",D912="Surat",D912="Jaipur",D912="Hyderabad")),"Cat B"),"Cat C")</f>
        <v>Cat C</v>
      </c>
      <c r="N912" s="10" t="e">
        <f t="array" aca="1" ref="N912" ca="1">_xludf.xlookup(D912,Tier!A:A,Tier!B:B)</f>
        <v>#NAME?</v>
      </c>
      <c r="O912" s="7" t="str">
        <f>CONCATENATE(D912," -",E912)</f>
        <v>New Delhi -Health, Wellness &amp; Fitness</v>
      </c>
      <c r="P912" s="7" t="str">
        <f>LEFT(B912,3)</f>
        <v>202</v>
      </c>
      <c r="Q912" s="7" t="str">
        <f>IF(AND(I912&gt;4500000,OR(D912="BANGALORE",D912="PUNE",D912="MUMBAI",D912="DELHI")),"CAT A",IF(AND(I912&gt;450000,OR(D912="GURUGRAM",D912="SURAT",D912="JAIPUR",D912="HYDERABAD",)),"CAT B","CAT C"))</f>
        <v>CAT C</v>
      </c>
      <c r="R912" s="7" t="str">
        <f>_xlfn.XLOOKUP('Indian Startups'!D891,Tier!A:A,Tier!B:B)</f>
        <v>Tier 1</v>
      </c>
    </row>
    <row r="913" spans="1:18" ht="14.4" x14ac:dyDescent="0.3">
      <c r="A913" s="8" t="s">
        <v>3248</v>
      </c>
      <c r="B913" s="9">
        <v>2021</v>
      </c>
      <c r="C913" s="8" t="str">
        <f>LEFT(B913,3)</f>
        <v>202</v>
      </c>
      <c r="D913" s="8" t="s">
        <v>356</v>
      </c>
      <c r="E913" s="8" t="s">
        <v>81</v>
      </c>
      <c r="F913" s="8" t="s">
        <v>3249</v>
      </c>
      <c r="G913" s="8" t="s">
        <v>3250</v>
      </c>
      <c r="H913" s="8" t="s">
        <v>3251</v>
      </c>
      <c r="I913" s="8" t="s">
        <v>97</v>
      </c>
      <c r="J913" s="8" t="s">
        <v>409</v>
      </c>
      <c r="K913" s="9">
        <v>9</v>
      </c>
      <c r="L913" s="10" t="str">
        <f>CONCATENATE(D913,"-",E913)</f>
        <v>Pune-Financial Services</v>
      </c>
      <c r="M913" s="10" t="str">
        <f ca="1">IFERROR(_xludf.ifs(AND(I913&gt;45000000,OR(D913="Delhi",D913="Banglore",D913="Pune",D913="Mumbai")),"Cat A",AND(I913&gt;4500000,OR(D913="Gurugram",D913="Surat",D913="Jaipur",D913="Hyderabad")),"Cat B"),"Cat C")</f>
        <v>Cat C</v>
      </c>
      <c r="N913" s="10" t="e">
        <f t="array" aca="1" ref="N913" ca="1">_xludf.xlookup(D913,Tier!A:A,Tier!B:B)</f>
        <v>#NAME?</v>
      </c>
      <c r="O913" s="7" t="str">
        <f>CONCATENATE(D913," -",E913)</f>
        <v>Pune -Financial Services</v>
      </c>
      <c r="P913" s="7" t="str">
        <f>LEFT(B913,3)</f>
        <v>202</v>
      </c>
      <c r="Q913" s="7" t="str">
        <f>IF(AND(I913&gt;4500000,OR(D913="BANGALORE",D913="PUNE",D913="MUMBAI",D913="DELHI")),"CAT A",IF(AND(I913&gt;450000,OR(D913="GURUGRAM",D913="SURAT",D913="JAIPUR",D913="HYDERABAD",)),"CAT B","CAT C"))</f>
        <v>CAT A</v>
      </c>
      <c r="R913" s="7" t="str">
        <f>_xlfn.XLOOKUP('Indian Startups'!D892,Tier!A:A,Tier!B:B)</f>
        <v>Tier 1</v>
      </c>
    </row>
    <row r="914" spans="1:18" ht="14.4" x14ac:dyDescent="0.3">
      <c r="A914" s="8" t="s">
        <v>3252</v>
      </c>
      <c r="B914" s="9">
        <v>2020</v>
      </c>
      <c r="C914" s="8" t="str">
        <f>LEFT(B914,3)</f>
        <v>202</v>
      </c>
      <c r="D914" s="8" t="s">
        <v>12</v>
      </c>
      <c r="E914" s="8" t="s">
        <v>1837</v>
      </c>
      <c r="F914" s="8" t="s">
        <v>3253</v>
      </c>
      <c r="G914" s="8" t="s">
        <v>3254</v>
      </c>
      <c r="H914" s="8" t="s">
        <v>367</v>
      </c>
      <c r="I914" s="8" t="s">
        <v>97</v>
      </c>
      <c r="J914" s="8" t="s">
        <v>17</v>
      </c>
      <c r="K914" s="9">
        <v>9</v>
      </c>
      <c r="L914" s="10" t="str">
        <f>CONCATENATE(D914,"-",E914)</f>
        <v>Mumbai-Online Media</v>
      </c>
      <c r="M914" s="10" t="str">
        <f ca="1">IFERROR(_xludf.ifs(AND(I914&gt;45000000,OR(D914="Delhi",D914="Banglore",D914="Pune",D914="Mumbai")),"Cat A",AND(I914&gt;4500000,OR(D914="Gurugram",D914="Surat",D914="Jaipur",D914="Hyderabad")),"Cat B"),"Cat C")</f>
        <v>Cat C</v>
      </c>
      <c r="N914" s="10" t="e">
        <f t="array" aca="1" ref="N914" ca="1">_xludf.xlookup(D914,Tier!A:A,Tier!B:B)</f>
        <v>#NAME?</v>
      </c>
      <c r="O914" s="7" t="str">
        <f>CONCATENATE(D914," -",E914)</f>
        <v>Mumbai -Online Media</v>
      </c>
      <c r="P914" s="7" t="str">
        <f>LEFT(B914,3)</f>
        <v>202</v>
      </c>
      <c r="Q914" s="7" t="str">
        <f>IF(AND(I914&gt;4500000,OR(D914="BANGALORE",D914="PUNE",D914="MUMBAI",D914="DELHI")),"CAT A",IF(AND(I914&gt;450000,OR(D914="GURUGRAM",D914="SURAT",D914="JAIPUR",D914="HYDERABAD",)),"CAT B","CAT C"))</f>
        <v>CAT A</v>
      </c>
      <c r="R914" s="7" t="str">
        <f>_xlfn.XLOOKUP('Indian Startups'!D893,Tier!A:A,Tier!B:B)</f>
        <v>Tier 1</v>
      </c>
    </row>
    <row r="915" spans="1:18" ht="14.4" x14ac:dyDescent="0.3">
      <c r="A915" s="8" t="s">
        <v>3255</v>
      </c>
      <c r="B915" s="9">
        <v>2020</v>
      </c>
      <c r="C915" s="8" t="str">
        <f>LEFT(B915,3)</f>
        <v>202</v>
      </c>
      <c r="D915" s="8" t="s">
        <v>12</v>
      </c>
      <c r="E915" s="8" t="s">
        <v>1498</v>
      </c>
      <c r="F915" s="8" t="s">
        <v>3256</v>
      </c>
      <c r="G915" s="8" t="s">
        <v>3257</v>
      </c>
      <c r="H915" s="8" t="s">
        <v>3258</v>
      </c>
      <c r="I915" s="8" t="s">
        <v>97</v>
      </c>
      <c r="J915" s="8"/>
      <c r="K915" s="9">
        <v>8</v>
      </c>
      <c r="L915" s="10" t="str">
        <f>CONCATENATE(D915,"-",E915)</f>
        <v>Mumbai-Healthtech</v>
      </c>
      <c r="M915" s="10" t="str">
        <f ca="1">IFERROR(_xludf.ifs(AND(I915&gt;45000000,OR(D915="Delhi",D915="Banglore",D915="Pune",D915="Mumbai")),"Cat A",AND(I915&gt;4500000,OR(D915="Gurugram",D915="Surat",D915="Jaipur",D915="Hyderabad")),"Cat B"),"Cat C")</f>
        <v>Cat C</v>
      </c>
      <c r="N915" s="10" t="e">
        <f t="array" aca="1" ref="N915" ca="1">_xludf.xlookup(D915,Tier!A:A,Tier!B:B)</f>
        <v>#NAME?</v>
      </c>
      <c r="O915" s="7" t="str">
        <f>CONCATENATE(D915," -",E915)</f>
        <v>Mumbai -Healthtech</v>
      </c>
      <c r="P915" s="7" t="str">
        <f>LEFT(B915,3)</f>
        <v>202</v>
      </c>
      <c r="Q915" s="7" t="str">
        <f>IF(AND(I915&gt;4500000,OR(D915="BANGALORE",D915="PUNE",D915="MUMBAI",D915="DELHI")),"CAT A",IF(AND(I915&gt;450000,OR(D915="GURUGRAM",D915="SURAT",D915="JAIPUR",D915="HYDERABAD",)),"CAT B","CAT C"))</f>
        <v>CAT A</v>
      </c>
      <c r="R915" s="7" t="str">
        <f>_xlfn.XLOOKUP('Indian Startups'!D894,Tier!A:A,Tier!B:B)</f>
        <v>Tier 1</v>
      </c>
    </row>
    <row r="916" spans="1:18" ht="14.4" x14ac:dyDescent="0.3">
      <c r="A916" s="8" t="s">
        <v>3259</v>
      </c>
      <c r="B916" s="9">
        <v>2020</v>
      </c>
      <c r="C916" s="8" t="str">
        <f>LEFT(B916,3)</f>
        <v>202</v>
      </c>
      <c r="D916" s="8" t="s">
        <v>19</v>
      </c>
      <c r="E916" s="8" t="s">
        <v>38</v>
      </c>
      <c r="F916" s="8" t="s">
        <v>3260</v>
      </c>
      <c r="G916" s="8" t="s">
        <v>3261</v>
      </c>
      <c r="H916" s="8" t="s">
        <v>3262</v>
      </c>
      <c r="I916" s="8" t="s">
        <v>97</v>
      </c>
      <c r="J916" s="8" t="s">
        <v>3263</v>
      </c>
      <c r="K916" s="9">
        <v>8</v>
      </c>
      <c r="L916" s="10" t="str">
        <f>CONCATENATE(D916,"-",E916)</f>
        <v>Bangalore-FinTech</v>
      </c>
      <c r="M916" s="10" t="str">
        <f ca="1">IFERROR(_xludf.ifs(AND(I916&gt;45000000,OR(D916="Delhi",D916="Banglore",D916="Pune",D916="Mumbai")),"Cat A",AND(I916&gt;4500000,OR(D916="Gurugram",D916="Surat",D916="Jaipur",D916="Hyderabad")),"Cat B"),"Cat C")</f>
        <v>Cat C</v>
      </c>
      <c r="N916" s="10" t="e">
        <f t="array" aca="1" ref="N916" ca="1">_xludf.xlookup(D916,Tier!A:A,Tier!B:B)</f>
        <v>#NAME?</v>
      </c>
      <c r="O916" s="7" t="str">
        <f>CONCATENATE(D916," -",E916)</f>
        <v>Bangalore -FinTech</v>
      </c>
      <c r="P916" s="7" t="str">
        <f>LEFT(B916,3)</f>
        <v>202</v>
      </c>
      <c r="Q916" s="7" t="str">
        <f>IF(AND(I916&gt;4500000,OR(D916="BANGALORE",D916="PUNE",D916="MUMBAI",D916="DELHI")),"CAT A",IF(AND(I916&gt;450000,OR(D916="GURUGRAM",D916="SURAT",D916="JAIPUR",D916="HYDERABAD",)),"CAT B","CAT C"))</f>
        <v>CAT A</v>
      </c>
      <c r="R916" s="7" t="str">
        <f>_xlfn.XLOOKUP('Indian Startups'!D896,Tier!A:A,Tier!B:B)</f>
        <v>Tier 3</v>
      </c>
    </row>
    <row r="917" spans="1:18" ht="14.4" x14ac:dyDescent="0.3">
      <c r="A917" s="8" t="s">
        <v>3264</v>
      </c>
      <c r="B917" s="9">
        <v>2020</v>
      </c>
      <c r="C917" s="8" t="str">
        <f>LEFT(B917,3)</f>
        <v>202</v>
      </c>
      <c r="D917" s="8" t="s">
        <v>19</v>
      </c>
      <c r="E917" s="8" t="s">
        <v>887</v>
      </c>
      <c r="F917" s="8" t="s">
        <v>3265</v>
      </c>
      <c r="G917" s="8" t="s">
        <v>3266</v>
      </c>
      <c r="H917" s="8"/>
      <c r="I917" s="8" t="s">
        <v>97</v>
      </c>
      <c r="J917" s="8"/>
      <c r="K917" s="9">
        <v>8</v>
      </c>
      <c r="L917" s="10" t="str">
        <f>CONCATENATE(D917,"-",E917)</f>
        <v>Bangalore-Transportation</v>
      </c>
      <c r="M917" s="10" t="str">
        <f ca="1">IFERROR(_xludf.ifs(AND(I917&gt;45000000,OR(D917="Delhi",D917="Banglore",D917="Pune",D917="Mumbai")),"Cat A",AND(I917&gt;4500000,OR(D917="Gurugram",D917="Surat",D917="Jaipur",D917="Hyderabad")),"Cat B"),"Cat C")</f>
        <v>Cat C</v>
      </c>
      <c r="N917" s="10" t="e">
        <f t="array" aca="1" ref="N917" ca="1">_xludf.xlookup(D917,Tier!A:A,Tier!B:B)</f>
        <v>#NAME?</v>
      </c>
      <c r="O917" s="7" t="str">
        <f>CONCATENATE(D917," -",E917)</f>
        <v>Bangalore -Transportation</v>
      </c>
      <c r="P917" s="7" t="str">
        <f>LEFT(B917,3)</f>
        <v>202</v>
      </c>
      <c r="Q917" s="7" t="str">
        <f>IF(AND(I917&gt;4500000,OR(D917="BANGALORE",D917="PUNE",D917="MUMBAI",D917="DELHI")),"CAT A",IF(AND(I917&gt;450000,OR(D917="GURUGRAM",D917="SURAT",D917="JAIPUR",D917="HYDERABAD",)),"CAT B","CAT C"))</f>
        <v>CAT A</v>
      </c>
      <c r="R917" s="7" t="str">
        <f>_xlfn.XLOOKUP('Indian Startups'!D897,Tier!A:A,Tier!B:B)</f>
        <v>Tier 2</v>
      </c>
    </row>
    <row r="918" spans="1:18" ht="14.4" x14ac:dyDescent="0.3">
      <c r="A918" s="8" t="s">
        <v>3267</v>
      </c>
      <c r="B918" s="9">
        <v>2020</v>
      </c>
      <c r="C918" s="8" t="str">
        <f>LEFT(B918,3)</f>
        <v>202</v>
      </c>
      <c r="D918" s="8" t="s">
        <v>162</v>
      </c>
      <c r="E918" s="8" t="s">
        <v>226</v>
      </c>
      <c r="F918" s="8" t="s">
        <v>3268</v>
      </c>
      <c r="G918" s="8" t="s">
        <v>3269</v>
      </c>
      <c r="H918" s="8" t="s">
        <v>971</v>
      </c>
      <c r="I918" s="8" t="s">
        <v>97</v>
      </c>
      <c r="J918" s="8"/>
      <c r="K918" s="9">
        <v>7</v>
      </c>
      <c r="L918" s="10" t="str">
        <f>CONCATENATE(D918,"-",E918)</f>
        <v>Hyderabad-Automotive</v>
      </c>
      <c r="M918" s="10" t="str">
        <f ca="1">IFERROR(_xludf.ifs(AND(I918&gt;45000000,OR(D918="Delhi",D918="Banglore",D918="Pune",D918="Mumbai")),"Cat A",AND(I918&gt;4500000,OR(D918="Gurugram",D918="Surat",D918="Jaipur",D918="Hyderabad")),"Cat B"),"Cat C")</f>
        <v>Cat C</v>
      </c>
      <c r="N918" s="10" t="e">
        <f t="array" aca="1" ref="N918" ca="1">_xludf.xlookup(D918,Tier!A:A,Tier!B:B)</f>
        <v>#NAME?</v>
      </c>
      <c r="O918" s="7" t="str">
        <f>CONCATENATE(D918," -",E918)</f>
        <v>Hyderabad -Automotive</v>
      </c>
      <c r="P918" s="7" t="str">
        <f>LEFT(B918,3)</f>
        <v>202</v>
      </c>
      <c r="Q918" s="7" t="str">
        <f>IF(AND(I918&gt;4500000,OR(D918="BANGALORE",D918="PUNE",D918="MUMBAI",D918="DELHI")),"CAT A",IF(AND(I918&gt;450000,OR(D918="GURUGRAM",D918="SURAT",D918="JAIPUR",D918="HYDERABAD",)),"CAT B","CAT C"))</f>
        <v>CAT B</v>
      </c>
      <c r="R918" s="7" t="str">
        <f>_xlfn.XLOOKUP('Indian Startups'!D898,Tier!A:A,Tier!B:B)</f>
        <v>Tier 1</v>
      </c>
    </row>
    <row r="919" spans="1:18" ht="14.4" x14ac:dyDescent="0.3">
      <c r="A919" s="8" t="s">
        <v>3270</v>
      </c>
      <c r="B919" s="9">
        <v>2020</v>
      </c>
      <c r="C919" s="8" t="str">
        <f>LEFT(B919,3)</f>
        <v>202</v>
      </c>
      <c r="D919" s="8" t="s">
        <v>49</v>
      </c>
      <c r="E919" s="8" t="s">
        <v>797</v>
      </c>
      <c r="F919" s="8" t="s">
        <v>3271</v>
      </c>
      <c r="G919" s="8" t="s">
        <v>3272</v>
      </c>
      <c r="H919" s="8" t="s">
        <v>3273</v>
      </c>
      <c r="I919" s="8" t="s">
        <v>97</v>
      </c>
      <c r="J919" s="8" t="s">
        <v>17</v>
      </c>
      <c r="K919" s="9">
        <v>7</v>
      </c>
      <c r="L919" s="10" t="str">
        <f>CONCATENATE(D919,"-",E919)</f>
        <v>New Delhi-B2B E-commerce</v>
      </c>
      <c r="M919" s="10" t="str">
        <f ca="1">IFERROR(_xludf.ifs(AND(I919&gt;45000000,OR(D919="Delhi",D919="Banglore",D919="Pune",D919="Mumbai")),"Cat A",AND(I919&gt;4500000,OR(D919="Gurugram",D919="Surat",D919="Jaipur",D919="Hyderabad")),"Cat B"),"Cat C")</f>
        <v>Cat C</v>
      </c>
      <c r="N919" s="10" t="e">
        <f t="array" aca="1" ref="N919" ca="1">_xludf.xlookup(D919,Tier!A:A,Tier!B:B)</f>
        <v>#NAME?</v>
      </c>
      <c r="O919" s="7" t="str">
        <f>CONCATENATE(D919," -",E919)</f>
        <v>New Delhi -B2B E-commerce</v>
      </c>
      <c r="P919" s="7" t="str">
        <f>LEFT(B919,3)</f>
        <v>202</v>
      </c>
      <c r="Q919" s="7" t="str">
        <f>IF(AND(I919&gt;4500000,OR(D919="BANGALORE",D919="PUNE",D919="MUMBAI",D919="DELHI")),"CAT A",IF(AND(I919&gt;450000,OR(D919="GURUGRAM",D919="SURAT",D919="JAIPUR",D919="HYDERABAD",)),"CAT B","CAT C"))</f>
        <v>CAT C</v>
      </c>
      <c r="R919" s="7" t="str">
        <f>_xlfn.XLOOKUP('Indian Startups'!D899,Tier!A:A,Tier!B:B)</f>
        <v>Tier 1</v>
      </c>
    </row>
    <row r="920" spans="1:18" ht="14.4" x14ac:dyDescent="0.3">
      <c r="A920" s="8" t="s">
        <v>3274</v>
      </c>
      <c r="B920" s="9">
        <v>2020</v>
      </c>
      <c r="C920" s="8" t="str">
        <f>LEFT(B920,3)</f>
        <v>202</v>
      </c>
      <c r="D920" s="8" t="s">
        <v>19</v>
      </c>
      <c r="E920" s="8" t="s">
        <v>115</v>
      </c>
      <c r="F920" s="8" t="s">
        <v>3275</v>
      </c>
      <c r="G920" s="8" t="s">
        <v>3276</v>
      </c>
      <c r="H920" s="8" t="s">
        <v>3277</v>
      </c>
      <c r="I920" s="8" t="s">
        <v>97</v>
      </c>
      <c r="J920" s="8" t="s">
        <v>3278</v>
      </c>
      <c r="K920" s="9">
        <v>7</v>
      </c>
      <c r="L920" s="10" t="str">
        <f>CONCATENATE(D920,"-",E920)</f>
        <v>Bangalore-EdTech</v>
      </c>
      <c r="M920" s="10" t="str">
        <f ca="1">IFERROR(_xludf.ifs(AND(I920&gt;45000000,OR(D920="Delhi",D920="Banglore",D920="Pune",D920="Mumbai")),"Cat A",AND(I920&gt;4500000,OR(D920="Gurugram",D920="Surat",D920="Jaipur",D920="Hyderabad")),"Cat B"),"Cat C")</f>
        <v>Cat C</v>
      </c>
      <c r="N920" s="10" t="e">
        <f t="array" aca="1" ref="N920" ca="1">_xludf.xlookup(D920,Tier!A:A,Tier!B:B)</f>
        <v>#NAME?</v>
      </c>
      <c r="O920" s="7" t="str">
        <f>CONCATENATE(D920," -",E920)</f>
        <v>Bangalore -EdTech</v>
      </c>
      <c r="P920" s="7" t="str">
        <f>LEFT(B920,3)</f>
        <v>202</v>
      </c>
      <c r="Q920" s="7" t="str">
        <f>IF(AND(I920&gt;4500000,OR(D920="BANGALORE",D920="PUNE",D920="MUMBAI",D920="DELHI")),"CAT A",IF(AND(I920&gt;450000,OR(D920="GURUGRAM",D920="SURAT",D920="JAIPUR",D920="HYDERABAD",)),"CAT B","CAT C"))</f>
        <v>CAT A</v>
      </c>
      <c r="R920" s="7" t="str">
        <f>_xlfn.XLOOKUP('Indian Startups'!D900,Tier!A:A,Tier!B:B)</f>
        <v>Tier 1</v>
      </c>
    </row>
    <row r="921" spans="1:18" ht="14.4" x14ac:dyDescent="0.3">
      <c r="A921" s="8" t="s">
        <v>3279</v>
      </c>
      <c r="B921" s="9">
        <v>2020</v>
      </c>
      <c r="C921" s="8" t="str">
        <f>LEFT(B921,3)</f>
        <v>202</v>
      </c>
      <c r="D921" s="8" t="s">
        <v>49</v>
      </c>
      <c r="E921" s="8" t="s">
        <v>374</v>
      </c>
      <c r="F921" s="8" t="s">
        <v>3280</v>
      </c>
      <c r="G921" s="8" t="s">
        <v>3281</v>
      </c>
      <c r="H921" s="8" t="s">
        <v>3277</v>
      </c>
      <c r="I921" s="8" t="s">
        <v>97</v>
      </c>
      <c r="J921" s="8" t="s">
        <v>409</v>
      </c>
      <c r="K921" s="9">
        <v>7</v>
      </c>
      <c r="L921" s="10" t="str">
        <f>CONCATENATE(D921,"-",E921)</f>
        <v>New Delhi-Computer software</v>
      </c>
      <c r="M921" s="10" t="str">
        <f ca="1">IFERROR(_xludf.ifs(AND(I921&gt;45000000,OR(D921="Delhi",D921="Banglore",D921="Pune",D921="Mumbai")),"Cat A",AND(I921&gt;4500000,OR(D921="Gurugram",D921="Surat",D921="Jaipur",D921="Hyderabad")),"Cat B"),"Cat C")</f>
        <v>Cat C</v>
      </c>
      <c r="N921" s="10" t="e">
        <f t="array" aca="1" ref="N921" ca="1">_xludf.xlookup(D921,Tier!A:A,Tier!B:B)</f>
        <v>#NAME?</v>
      </c>
      <c r="O921" s="7" t="str">
        <f>CONCATENATE(D921," -",E921)</f>
        <v>New Delhi -Computer software</v>
      </c>
      <c r="P921" s="7" t="str">
        <f>LEFT(B921,3)</f>
        <v>202</v>
      </c>
      <c r="Q921" s="7" t="str">
        <f>IF(AND(I921&gt;4500000,OR(D921="BANGALORE",D921="PUNE",D921="MUMBAI",D921="DELHI")),"CAT A",IF(AND(I921&gt;450000,OR(D921="GURUGRAM",D921="SURAT",D921="JAIPUR",D921="HYDERABAD",)),"CAT B","CAT C"))</f>
        <v>CAT C</v>
      </c>
      <c r="R921" s="7" t="str">
        <f>_xlfn.XLOOKUP('Indian Startups'!D901,Tier!A:A,Tier!B:B)</f>
        <v>Tier 2</v>
      </c>
    </row>
    <row r="922" spans="1:18" ht="14.4" x14ac:dyDescent="0.3">
      <c r="A922" s="8" t="s">
        <v>3282</v>
      </c>
      <c r="B922" s="9">
        <v>2020</v>
      </c>
      <c r="C922" s="8" t="str">
        <f>LEFT(B922,3)</f>
        <v>202</v>
      </c>
      <c r="D922" s="8" t="s">
        <v>19</v>
      </c>
      <c r="E922" s="8" t="s">
        <v>1670</v>
      </c>
      <c r="F922" s="8" t="s">
        <v>3283</v>
      </c>
      <c r="G922" s="8" t="s">
        <v>3284</v>
      </c>
      <c r="H922" s="8" t="s">
        <v>3285</v>
      </c>
      <c r="I922" s="8" t="s">
        <v>97</v>
      </c>
      <c r="J922" s="8"/>
      <c r="K922" s="9">
        <v>6</v>
      </c>
      <c r="L922" s="10" t="str">
        <f>CONCATENATE(D922,"-",E922)</f>
        <v>Bangalore-Industrial Automation</v>
      </c>
      <c r="M922" s="10" t="str">
        <f ca="1">IFERROR(_xludf.ifs(AND(I922&gt;45000000,OR(D922="Delhi",D922="Banglore",D922="Pune",D922="Mumbai")),"Cat A",AND(I922&gt;4500000,OR(D922="Gurugram",D922="Surat",D922="Jaipur",D922="Hyderabad")),"Cat B"),"Cat C")</f>
        <v>Cat C</v>
      </c>
      <c r="N922" s="10" t="e">
        <f t="array" aca="1" ref="N922" ca="1">_xludf.xlookup(D922,Tier!A:A,Tier!B:B)</f>
        <v>#NAME?</v>
      </c>
      <c r="O922" s="7" t="str">
        <f>CONCATENATE(D922," -",E922)</f>
        <v>Bangalore -Industrial Automation</v>
      </c>
      <c r="P922" s="7" t="str">
        <f>LEFT(B922,3)</f>
        <v>202</v>
      </c>
      <c r="Q922" s="7" t="str">
        <f>IF(AND(I922&gt;4500000,OR(D922="BANGALORE",D922="PUNE",D922="MUMBAI",D922="DELHI")),"CAT A",IF(AND(I922&gt;450000,OR(D922="GURUGRAM",D922="SURAT",D922="JAIPUR",D922="HYDERABAD",)),"CAT B","CAT C"))</f>
        <v>CAT A</v>
      </c>
      <c r="R922" s="7" t="str">
        <f>_xlfn.XLOOKUP('Indian Startups'!D902,Tier!A:A,Tier!B:B)</f>
        <v>Tier 2</v>
      </c>
    </row>
    <row r="923" spans="1:18" ht="14.4" x14ac:dyDescent="0.3">
      <c r="A923" s="8" t="s">
        <v>3286</v>
      </c>
      <c r="B923" s="9">
        <v>2020</v>
      </c>
      <c r="C923" s="8" t="str">
        <f>LEFT(B923,3)</f>
        <v>202</v>
      </c>
      <c r="D923" s="8" t="s">
        <v>19</v>
      </c>
      <c r="E923" s="8" t="s">
        <v>411</v>
      </c>
      <c r="F923" s="8" t="s">
        <v>3287</v>
      </c>
      <c r="G923" s="8" t="s">
        <v>3288</v>
      </c>
      <c r="H923" s="8"/>
      <c r="I923" s="8" t="s">
        <v>97</v>
      </c>
      <c r="J923" s="8"/>
      <c r="K923" s="9">
        <v>6</v>
      </c>
      <c r="L923" s="10" t="str">
        <f>CONCATENATE(D923,"-",E923)</f>
        <v>Bangalore-HealthCare</v>
      </c>
      <c r="M923" s="10" t="str">
        <f ca="1">IFERROR(_xludf.ifs(AND(I923&gt;45000000,OR(D923="Delhi",D923="Banglore",D923="Pune",D923="Mumbai")),"Cat A",AND(I923&gt;4500000,OR(D923="Gurugram",D923="Surat",D923="Jaipur",D923="Hyderabad")),"Cat B"),"Cat C")</f>
        <v>Cat C</v>
      </c>
      <c r="N923" s="10" t="e">
        <f t="array" aca="1" ref="N923" ca="1">_xludf.xlookup(D923,Tier!A:A,Tier!B:B)</f>
        <v>#NAME?</v>
      </c>
      <c r="O923" s="7" t="str">
        <f>CONCATENATE(D923," -",E923)</f>
        <v>Bangalore -HealthCare</v>
      </c>
      <c r="P923" s="7" t="str">
        <f>LEFT(B923,3)</f>
        <v>202</v>
      </c>
      <c r="Q923" s="7" t="str">
        <f>IF(AND(I923&gt;4500000,OR(D923="BANGALORE",D923="PUNE",D923="MUMBAI",D923="DELHI")),"CAT A",IF(AND(I923&gt;450000,OR(D923="GURUGRAM",D923="SURAT",D923="JAIPUR",D923="HYDERABAD",)),"CAT B","CAT C"))</f>
        <v>CAT A</v>
      </c>
      <c r="R923" s="7" t="str">
        <f>_xlfn.XLOOKUP('Indian Startups'!D903,Tier!A:A,Tier!B:B)</f>
        <v>Tier 1</v>
      </c>
    </row>
    <row r="924" spans="1:18" ht="14.4" x14ac:dyDescent="0.3">
      <c r="A924" s="11" t="s">
        <v>3289</v>
      </c>
      <c r="B924" s="9">
        <v>2020</v>
      </c>
      <c r="C924" s="8" t="str">
        <f>LEFT(B924,3)</f>
        <v>202</v>
      </c>
      <c r="D924" s="8" t="s">
        <v>49</v>
      </c>
      <c r="E924" s="8" t="s">
        <v>13</v>
      </c>
      <c r="F924" s="8" t="s">
        <v>3290</v>
      </c>
      <c r="G924" s="8" t="s">
        <v>3291</v>
      </c>
      <c r="H924" s="8" t="s">
        <v>267</v>
      </c>
      <c r="I924" s="8" t="s">
        <v>97</v>
      </c>
      <c r="J924" s="8" t="s">
        <v>17</v>
      </c>
      <c r="K924" s="9">
        <v>6</v>
      </c>
      <c r="L924" s="10" t="str">
        <f>CONCATENATE(D924,"-",E924)</f>
        <v>New Delhi-Logistics</v>
      </c>
      <c r="M924" s="10" t="str">
        <f ca="1">IFERROR(_xludf.ifs(AND(I924&gt;45000000,OR(D924="Delhi",D924="Banglore",D924="Pune",D924="Mumbai")),"Cat A",AND(I924&gt;4500000,OR(D924="Gurugram",D924="Surat",D924="Jaipur",D924="Hyderabad")),"Cat B"),"Cat C")</f>
        <v>Cat C</v>
      </c>
      <c r="N924" s="10" t="e">
        <f t="array" aca="1" ref="N924" ca="1">_xludf.xlookup(D924,Tier!A:A,Tier!B:B)</f>
        <v>#NAME?</v>
      </c>
      <c r="O924" s="7" t="str">
        <f>CONCATENATE(D924," -",E924)</f>
        <v>New Delhi -Logistics</v>
      </c>
      <c r="P924" s="7" t="str">
        <f>LEFT(B924,3)</f>
        <v>202</v>
      </c>
      <c r="Q924" s="7" t="str">
        <f>IF(AND(I924&gt;4500000,OR(D924="BANGALORE",D924="PUNE",D924="MUMBAI",D924="DELHI")),"CAT A",IF(AND(I924&gt;450000,OR(D924="GURUGRAM",D924="SURAT",D924="JAIPUR",D924="HYDERABAD",)),"CAT B","CAT C"))</f>
        <v>CAT C</v>
      </c>
      <c r="R924" s="7" t="str">
        <f>_xlfn.XLOOKUP('Indian Startups'!D904,Tier!A:A,Tier!B:B)</f>
        <v>Tier 2</v>
      </c>
    </row>
    <row r="925" spans="1:18" ht="14.4" x14ac:dyDescent="0.3">
      <c r="A925" s="8" t="s">
        <v>3292</v>
      </c>
      <c r="B925" s="9">
        <v>2021</v>
      </c>
      <c r="C925" s="8" t="str">
        <f>LEFT(B925,3)</f>
        <v>202</v>
      </c>
      <c r="D925" s="8" t="s">
        <v>19</v>
      </c>
      <c r="E925" s="8" t="s">
        <v>1005</v>
      </c>
      <c r="F925" s="8" t="s">
        <v>3293</v>
      </c>
      <c r="G925" s="8" t="s">
        <v>3294</v>
      </c>
      <c r="H925" s="8" t="s">
        <v>3295</v>
      </c>
      <c r="I925" s="8" t="s">
        <v>97</v>
      </c>
      <c r="J925" s="8"/>
      <c r="K925" s="9">
        <v>6</v>
      </c>
      <c r="L925" s="10" t="str">
        <f>CONCATENATE(D925,"-",E925)</f>
        <v>Bangalore-Insuretech</v>
      </c>
      <c r="M925" s="10" t="str">
        <f ca="1">IFERROR(_xludf.ifs(AND(I925&gt;45000000,OR(D925="Delhi",D925="Banglore",D925="Pune",D925="Mumbai")),"Cat A",AND(I925&gt;4500000,OR(D925="Gurugram",D925="Surat",D925="Jaipur",D925="Hyderabad")),"Cat B"),"Cat C")</f>
        <v>Cat C</v>
      </c>
      <c r="N925" s="10" t="e">
        <f t="array" aca="1" ref="N925" ca="1">_xludf.xlookup(D925,Tier!A:A,Tier!B:B)</f>
        <v>#NAME?</v>
      </c>
      <c r="O925" s="7" t="str">
        <f>CONCATENATE(D925," -",E925)</f>
        <v>Bangalore -Insuretech</v>
      </c>
      <c r="P925" s="7" t="str">
        <f>LEFT(B925,3)</f>
        <v>202</v>
      </c>
      <c r="Q925" s="7" t="str">
        <f>IF(AND(I925&gt;4500000,OR(D925="BANGALORE",D925="PUNE",D925="MUMBAI",D925="DELHI")),"CAT A",IF(AND(I925&gt;450000,OR(D925="GURUGRAM",D925="SURAT",D925="JAIPUR",D925="HYDERABAD",)),"CAT B","CAT C"))</f>
        <v>CAT A</v>
      </c>
      <c r="R925" s="7" t="str">
        <f>_xlfn.XLOOKUP('Indian Startups'!D905,Tier!A:A,Tier!B:B)</f>
        <v>Tier 1</v>
      </c>
    </row>
    <row r="926" spans="1:18" ht="14.4" x14ac:dyDescent="0.3">
      <c r="A926" s="8" t="s">
        <v>3296</v>
      </c>
      <c r="B926" s="9">
        <v>2020</v>
      </c>
      <c r="C926" s="8" t="str">
        <f>LEFT(B926,3)</f>
        <v>202</v>
      </c>
      <c r="D926" s="8" t="s">
        <v>12</v>
      </c>
      <c r="E926" s="8" t="s">
        <v>38</v>
      </c>
      <c r="F926" s="8" t="s">
        <v>3297</v>
      </c>
      <c r="G926" s="8" t="s">
        <v>3298</v>
      </c>
      <c r="H926" s="8" t="s">
        <v>3299</v>
      </c>
      <c r="I926" s="8" t="s">
        <v>97</v>
      </c>
      <c r="J926" s="8" t="s">
        <v>17</v>
      </c>
      <c r="K926" s="9">
        <v>6</v>
      </c>
      <c r="L926" s="10" t="str">
        <f>CONCATENATE(D926,"-",E926)</f>
        <v>Mumbai-FinTech</v>
      </c>
      <c r="M926" s="10" t="str">
        <f ca="1">IFERROR(_xludf.ifs(AND(I926&gt;45000000,OR(D926="Delhi",D926="Banglore",D926="Pune",D926="Mumbai")),"Cat A",AND(I926&gt;4500000,OR(D926="Gurugram",D926="Surat",D926="Jaipur",D926="Hyderabad")),"Cat B"),"Cat C")</f>
        <v>Cat C</v>
      </c>
      <c r="N926" s="10" t="e">
        <f t="array" aca="1" ref="N926" ca="1">_xludf.xlookup(D926,Tier!A:A,Tier!B:B)</f>
        <v>#NAME?</v>
      </c>
      <c r="O926" s="7" t="str">
        <f>CONCATENATE(D926," -",E926)</f>
        <v>Mumbai -FinTech</v>
      </c>
      <c r="P926" s="7" t="str">
        <f>LEFT(B926,3)</f>
        <v>202</v>
      </c>
      <c r="Q926" s="7" t="str">
        <f>IF(AND(I926&gt;4500000,OR(D926="BANGALORE",D926="PUNE",D926="MUMBAI",D926="DELHI")),"CAT A",IF(AND(I926&gt;450000,OR(D926="GURUGRAM",D926="SURAT",D926="JAIPUR",D926="HYDERABAD",)),"CAT B","CAT C"))</f>
        <v>CAT A</v>
      </c>
      <c r="R926" s="7" t="str">
        <f>_xlfn.XLOOKUP('Indian Startups'!D906,Tier!A:A,Tier!B:B)</f>
        <v>Tier 1</v>
      </c>
    </row>
    <row r="927" spans="1:18" ht="14.4" x14ac:dyDescent="0.3">
      <c r="A927" s="8" t="s">
        <v>3300</v>
      </c>
      <c r="B927" s="9">
        <v>2020</v>
      </c>
      <c r="C927" s="8" t="str">
        <f>LEFT(B927,3)</f>
        <v>202</v>
      </c>
      <c r="D927" s="8" t="s">
        <v>19</v>
      </c>
      <c r="E927" s="8" t="s">
        <v>221</v>
      </c>
      <c r="F927" s="8" t="s">
        <v>3301</v>
      </c>
      <c r="G927" s="8" t="s">
        <v>3302</v>
      </c>
      <c r="H927" s="8" t="s">
        <v>3303</v>
      </c>
      <c r="I927" s="8" t="s">
        <v>97</v>
      </c>
      <c r="J927" s="8" t="s">
        <v>260</v>
      </c>
      <c r="K927" s="9">
        <v>6</v>
      </c>
      <c r="L927" s="10" t="str">
        <f>CONCATENATE(D927,"-",E927)</f>
        <v>Bangalore-E-commerce</v>
      </c>
      <c r="M927" s="10" t="str">
        <f ca="1">IFERROR(_xludf.ifs(AND(I927&gt;45000000,OR(D927="Delhi",D927="Banglore",D927="Pune",D927="Mumbai")),"Cat A",AND(I927&gt;4500000,OR(D927="Gurugram",D927="Surat",D927="Jaipur",D927="Hyderabad")),"Cat B"),"Cat C")</f>
        <v>Cat C</v>
      </c>
      <c r="N927" s="10" t="e">
        <f t="array" aca="1" ref="N927" ca="1">_xludf.xlookup(D927,Tier!A:A,Tier!B:B)</f>
        <v>#NAME?</v>
      </c>
      <c r="O927" s="7" t="str">
        <f>CONCATENATE(D927," -",E927)</f>
        <v>Bangalore -E-commerce</v>
      </c>
      <c r="P927" s="7" t="str">
        <f>LEFT(B927,3)</f>
        <v>202</v>
      </c>
      <c r="Q927" s="7" t="str">
        <f>IF(AND(I927&gt;4500000,OR(D927="BANGALORE",D927="PUNE",D927="MUMBAI",D927="DELHI")),"CAT A",IF(AND(I927&gt;450000,OR(D927="GURUGRAM",D927="SURAT",D927="JAIPUR",D927="HYDERABAD",)),"CAT B","CAT C"))</f>
        <v>CAT A</v>
      </c>
      <c r="R927" s="7" t="str">
        <f>_xlfn.XLOOKUP('Indian Startups'!D907,Tier!A:A,Tier!B:B)</f>
        <v>Tier 3</v>
      </c>
    </row>
    <row r="928" spans="1:18" ht="14.4" x14ac:dyDescent="0.3">
      <c r="A928" s="8" t="s">
        <v>3304</v>
      </c>
      <c r="B928" s="9">
        <v>2020</v>
      </c>
      <c r="C928" s="8" t="str">
        <f>LEFT(B928,3)</f>
        <v>202</v>
      </c>
      <c r="D928" s="8" t="s">
        <v>19</v>
      </c>
      <c r="E928" s="8" t="s">
        <v>3305</v>
      </c>
      <c r="F928" s="8" t="s">
        <v>3306</v>
      </c>
      <c r="G928" s="8" t="s">
        <v>3307</v>
      </c>
      <c r="H928" s="8" t="s">
        <v>3277</v>
      </c>
      <c r="I928" s="8" t="s">
        <v>97</v>
      </c>
      <c r="J928" s="8" t="s">
        <v>409</v>
      </c>
      <c r="K928" s="9">
        <v>6</v>
      </c>
      <c r="L928" s="10" t="str">
        <f>CONCATENATE(D928,"-",E928)</f>
        <v>Bangalore-Music</v>
      </c>
      <c r="M928" s="10" t="str">
        <f ca="1">IFERROR(_xludf.ifs(AND(I928&gt;45000000,OR(D928="Delhi",D928="Banglore",D928="Pune",D928="Mumbai")),"Cat A",AND(I928&gt;4500000,OR(D928="Gurugram",D928="Surat",D928="Jaipur",D928="Hyderabad")),"Cat B"),"Cat C")</f>
        <v>Cat C</v>
      </c>
      <c r="N928" s="10" t="e">
        <f t="array" aca="1" ref="N928" ca="1">_xludf.xlookup(D928,Tier!A:A,Tier!B:B)</f>
        <v>#NAME?</v>
      </c>
      <c r="O928" s="7" t="str">
        <f>CONCATENATE(D928," -",E928)</f>
        <v>Bangalore -Music</v>
      </c>
      <c r="P928" s="7" t="str">
        <f>LEFT(B928,3)</f>
        <v>202</v>
      </c>
      <c r="Q928" s="7" t="str">
        <f>IF(AND(I928&gt;4500000,OR(D928="BANGALORE",D928="PUNE",D928="MUMBAI",D928="DELHI")),"CAT A",IF(AND(I928&gt;450000,OR(D928="GURUGRAM",D928="SURAT",D928="JAIPUR",D928="HYDERABAD",)),"CAT B","CAT C"))</f>
        <v>CAT A</v>
      </c>
      <c r="R928" s="7" t="str">
        <f>_xlfn.XLOOKUP('Indian Startups'!D908,Tier!A:A,Tier!B:B)</f>
        <v>Tier 3</v>
      </c>
    </row>
    <row r="929" spans="1:18" ht="14.4" x14ac:dyDescent="0.3">
      <c r="A929" s="8" t="s">
        <v>3308</v>
      </c>
      <c r="B929" s="9">
        <v>2021</v>
      </c>
      <c r="C929" s="8" t="str">
        <f>LEFT(B929,3)</f>
        <v>202</v>
      </c>
      <c r="D929" s="8" t="s">
        <v>49</v>
      </c>
      <c r="E929" s="8" t="s">
        <v>446</v>
      </c>
      <c r="F929" s="8" t="s">
        <v>3309</v>
      </c>
      <c r="G929" s="8" t="s">
        <v>3310</v>
      </c>
      <c r="H929" s="8" t="s">
        <v>3311</v>
      </c>
      <c r="I929" s="8" t="s">
        <v>97</v>
      </c>
      <c r="J929" s="8" t="s">
        <v>17</v>
      </c>
      <c r="K929" s="9">
        <v>6</v>
      </c>
      <c r="L929" s="10" t="str">
        <f>CONCATENATE(D929,"-",E929)</f>
        <v>New Delhi-SaaS startup</v>
      </c>
      <c r="M929" s="10" t="str">
        <f ca="1">IFERROR(_xludf.ifs(AND(I929&gt;45000000,OR(D929="Delhi",D929="Banglore",D929="Pune",D929="Mumbai")),"Cat A",AND(I929&gt;4500000,OR(D929="Gurugram",D929="Surat",D929="Jaipur",D929="Hyderabad")),"Cat B"),"Cat C")</f>
        <v>Cat C</v>
      </c>
      <c r="N929" s="10" t="e">
        <f t="array" aca="1" ref="N929" ca="1">_xludf.xlookup(D929,Tier!A:A,Tier!B:B)</f>
        <v>#NAME?</v>
      </c>
      <c r="O929" s="7" t="str">
        <f>CONCATENATE(D929," -",E929)</f>
        <v>New Delhi -SaaS startup</v>
      </c>
      <c r="P929" s="7" t="str">
        <f>LEFT(B929,3)</f>
        <v>202</v>
      </c>
      <c r="Q929" s="7" t="str">
        <f>IF(AND(I929&gt;4500000,OR(D929="BANGALORE",D929="PUNE",D929="MUMBAI",D929="DELHI")),"CAT A",IF(AND(I929&gt;450000,OR(D929="GURUGRAM",D929="SURAT",D929="JAIPUR",D929="HYDERABAD",)),"CAT B","CAT C"))</f>
        <v>CAT C</v>
      </c>
      <c r="R929" s="7" t="str">
        <f>_xlfn.XLOOKUP('Indian Startups'!D909,Tier!A:A,Tier!B:B)</f>
        <v>Tier 1</v>
      </c>
    </row>
    <row r="930" spans="1:18" ht="14.4" x14ac:dyDescent="0.3">
      <c r="A930" s="8" t="s">
        <v>3312</v>
      </c>
      <c r="B930" s="9">
        <v>2020</v>
      </c>
      <c r="C930" s="8" t="str">
        <f>LEFT(B930,3)</f>
        <v>202</v>
      </c>
      <c r="D930" s="8" t="s">
        <v>19</v>
      </c>
      <c r="E930" s="8" t="s">
        <v>115</v>
      </c>
      <c r="F930" s="8" t="s">
        <v>3313</v>
      </c>
      <c r="G930" s="8" t="s">
        <v>3314</v>
      </c>
      <c r="H930" s="8" t="s">
        <v>267</v>
      </c>
      <c r="I930" s="8" t="s">
        <v>97</v>
      </c>
      <c r="J930" s="8" t="s">
        <v>17</v>
      </c>
      <c r="K930" s="9">
        <v>5</v>
      </c>
      <c r="L930" s="10" t="str">
        <f>CONCATENATE(D930,"-",E930)</f>
        <v>Bangalore-EdTech</v>
      </c>
      <c r="M930" s="10" t="str">
        <f ca="1">IFERROR(_xludf.ifs(AND(I930&gt;45000000,OR(D930="Delhi",D930="Banglore",D930="Pune",D930="Mumbai")),"Cat A",AND(I930&gt;4500000,OR(D930="Gurugram",D930="Surat",D930="Jaipur",D930="Hyderabad")),"Cat B"),"Cat C")</f>
        <v>Cat C</v>
      </c>
      <c r="N930" s="10" t="e">
        <f t="array" aca="1" ref="N930" ca="1">_xludf.xlookup(D930,Tier!A:A,Tier!B:B)</f>
        <v>#NAME?</v>
      </c>
      <c r="O930" s="7" t="str">
        <f>CONCATENATE(D930," -",E930)</f>
        <v>Bangalore -EdTech</v>
      </c>
      <c r="P930" s="7" t="str">
        <f>LEFT(B930,3)</f>
        <v>202</v>
      </c>
      <c r="Q930" s="7" t="str">
        <f>IF(AND(I930&gt;4500000,OR(D930="BANGALORE",D930="PUNE",D930="MUMBAI",D930="DELHI")),"CAT A",IF(AND(I930&gt;450000,OR(D930="GURUGRAM",D930="SURAT",D930="JAIPUR",D930="HYDERABAD",)),"CAT B","CAT C"))</f>
        <v>CAT A</v>
      </c>
      <c r="R930" s="7">
        <f>_xlfn.XLOOKUP('Indian Startups'!D910,Tier!A:A,Tier!B:B)</f>
        <v>0</v>
      </c>
    </row>
    <row r="931" spans="1:18" ht="14.4" x14ac:dyDescent="0.3">
      <c r="A931" s="8" t="s">
        <v>3315</v>
      </c>
      <c r="B931" s="9">
        <v>2020</v>
      </c>
      <c r="C931" s="8" t="str">
        <f>LEFT(B931,3)</f>
        <v>202</v>
      </c>
      <c r="D931" s="8" t="s">
        <v>12</v>
      </c>
      <c r="E931" s="8" t="s">
        <v>13</v>
      </c>
      <c r="F931" s="8" t="s">
        <v>3316</v>
      </c>
      <c r="G931" s="8" t="s">
        <v>3317</v>
      </c>
      <c r="H931" s="8" t="s">
        <v>312</v>
      </c>
      <c r="I931" s="8" t="s">
        <v>97</v>
      </c>
      <c r="J931" s="8" t="s">
        <v>17</v>
      </c>
      <c r="K931" s="9">
        <v>5</v>
      </c>
      <c r="L931" s="10" t="str">
        <f>CONCATENATE(D931,"-",E931)</f>
        <v>Mumbai-Logistics</v>
      </c>
      <c r="M931" s="10" t="str">
        <f ca="1">IFERROR(_xludf.ifs(AND(I931&gt;45000000,OR(D931="Delhi",D931="Banglore",D931="Pune",D931="Mumbai")),"Cat A",AND(I931&gt;4500000,OR(D931="Gurugram",D931="Surat",D931="Jaipur",D931="Hyderabad")),"Cat B"),"Cat C")</f>
        <v>Cat C</v>
      </c>
      <c r="N931" s="10" t="e">
        <f t="array" aca="1" ref="N931" ca="1">_xludf.xlookup(D931,Tier!A:A,Tier!B:B)</f>
        <v>#NAME?</v>
      </c>
      <c r="O931" s="7" t="str">
        <f>CONCATENATE(D931," -",E931)</f>
        <v>Mumbai -Logistics</v>
      </c>
      <c r="P931" s="7" t="str">
        <f>LEFT(B931,3)</f>
        <v>202</v>
      </c>
      <c r="Q931" s="7" t="str">
        <f>IF(AND(I931&gt;4500000,OR(D931="BANGALORE",D931="PUNE",D931="MUMBAI",D931="DELHI")),"CAT A",IF(AND(I931&gt;450000,OR(D931="GURUGRAM",D931="SURAT",D931="JAIPUR",D931="HYDERABAD",)),"CAT B","CAT C"))</f>
        <v>CAT A</v>
      </c>
      <c r="R931" s="7" t="str">
        <f>_xlfn.XLOOKUP('Indian Startups'!D911,Tier!A:A,Tier!B:B)</f>
        <v>Tier 1</v>
      </c>
    </row>
    <row r="932" spans="1:18" ht="14.4" x14ac:dyDescent="0.3">
      <c r="A932" s="11" t="s">
        <v>3318</v>
      </c>
      <c r="B932" s="9">
        <v>2020</v>
      </c>
      <c r="C932" s="8" t="str">
        <f>LEFT(B932,3)</f>
        <v>202</v>
      </c>
      <c r="D932" s="8" t="s">
        <v>19</v>
      </c>
      <c r="E932" s="8" t="s">
        <v>610</v>
      </c>
      <c r="F932" s="8" t="s">
        <v>3319</v>
      </c>
      <c r="G932" s="8" t="s">
        <v>3320</v>
      </c>
      <c r="H932" s="8" t="s">
        <v>3154</v>
      </c>
      <c r="I932" s="8" t="s">
        <v>97</v>
      </c>
      <c r="J932" s="8"/>
      <c r="K932" s="9">
        <v>4</v>
      </c>
      <c r="L932" s="10" t="str">
        <f>CONCATENATE(D932,"-",E932)</f>
        <v>Bangalore-Tech Startup</v>
      </c>
      <c r="M932" s="10" t="str">
        <f ca="1">IFERROR(_xludf.ifs(AND(I932&gt;45000000,OR(D932="Delhi",D932="Banglore",D932="Pune",D932="Mumbai")),"Cat A",AND(I932&gt;4500000,OR(D932="Gurugram",D932="Surat",D932="Jaipur",D932="Hyderabad")),"Cat B"),"Cat C")</f>
        <v>Cat C</v>
      </c>
      <c r="N932" s="10" t="e">
        <f t="array" aca="1" ref="N932" ca="1">_xludf.xlookup(D932,Tier!A:A,Tier!B:B)</f>
        <v>#NAME?</v>
      </c>
      <c r="O932" s="7" t="str">
        <f>CONCATENATE(D932," -",E932)</f>
        <v>Bangalore -Tech Startup</v>
      </c>
      <c r="P932" s="7" t="str">
        <f>LEFT(B932,3)</f>
        <v>202</v>
      </c>
      <c r="Q932" s="7" t="str">
        <f>IF(AND(I932&gt;4500000,OR(D932="BANGALORE",D932="PUNE",D932="MUMBAI",D932="DELHI")),"CAT A",IF(AND(I932&gt;450000,OR(D932="GURUGRAM",D932="SURAT",D932="JAIPUR",D932="HYDERABAD",)),"CAT B","CAT C"))</f>
        <v>CAT A</v>
      </c>
      <c r="R932" s="7" t="str">
        <f>_xlfn.XLOOKUP('Indian Startups'!D912,Tier!A:A,Tier!B:B)</f>
        <v>Tier 1</v>
      </c>
    </row>
    <row r="933" spans="1:18" ht="14.4" x14ac:dyDescent="0.3">
      <c r="A933" s="8" t="s">
        <v>3321</v>
      </c>
      <c r="B933" s="9">
        <v>2020</v>
      </c>
      <c r="C933" s="8" t="str">
        <f>LEFT(B933,3)</f>
        <v>202</v>
      </c>
      <c r="D933" s="8" t="s">
        <v>19</v>
      </c>
      <c r="E933" s="8" t="s">
        <v>115</v>
      </c>
      <c r="F933" s="8" t="s">
        <v>3322</v>
      </c>
      <c r="G933" s="8" t="s">
        <v>3323</v>
      </c>
      <c r="H933" s="8" t="s">
        <v>3324</v>
      </c>
      <c r="I933" s="8" t="s">
        <v>97</v>
      </c>
      <c r="J933" s="8" t="s">
        <v>17</v>
      </c>
      <c r="K933" s="9">
        <v>4</v>
      </c>
      <c r="L933" s="10" t="str">
        <f>CONCATENATE(D933,"-",E933)</f>
        <v>Bangalore-EdTech</v>
      </c>
      <c r="M933" s="10" t="str">
        <f ca="1">IFERROR(_xludf.ifs(AND(I933&gt;45000000,OR(D933="Delhi",D933="Banglore",D933="Pune",D933="Mumbai")),"Cat A",AND(I933&gt;4500000,OR(D933="Gurugram",D933="Surat",D933="Jaipur",D933="Hyderabad")),"Cat B"),"Cat C")</f>
        <v>Cat C</v>
      </c>
      <c r="N933" s="10" t="e">
        <f t="array" aca="1" ref="N933" ca="1">_xludf.xlookup(D933,Tier!A:A,Tier!B:B)</f>
        <v>#NAME?</v>
      </c>
      <c r="O933" s="7" t="str">
        <f>CONCATENATE(D933," -",E933)</f>
        <v>Bangalore -EdTech</v>
      </c>
      <c r="P933" s="7" t="str">
        <f>LEFT(B933,3)</f>
        <v>202</v>
      </c>
      <c r="Q933" s="7" t="str">
        <f>IF(AND(I933&gt;4500000,OR(D933="BANGALORE",D933="PUNE",D933="MUMBAI",D933="DELHI")),"CAT A",IF(AND(I933&gt;450000,OR(D933="GURUGRAM",D933="SURAT",D933="JAIPUR",D933="HYDERABAD",)),"CAT B","CAT C"))</f>
        <v>CAT A</v>
      </c>
      <c r="R933" s="7" t="str">
        <f>_xlfn.XLOOKUP('Indian Startups'!D913,Tier!A:A,Tier!B:B)</f>
        <v>Tier 1</v>
      </c>
    </row>
    <row r="934" spans="1:18" ht="14.4" x14ac:dyDescent="0.3">
      <c r="A934" s="8" t="s">
        <v>3325</v>
      </c>
      <c r="B934" s="9">
        <v>2020</v>
      </c>
      <c r="C934" s="8" t="str">
        <f>LEFT(B934,3)</f>
        <v>202</v>
      </c>
      <c r="D934" s="8" t="s">
        <v>12</v>
      </c>
      <c r="E934" s="8" t="s">
        <v>610</v>
      </c>
      <c r="F934" s="8" t="s">
        <v>3326</v>
      </c>
      <c r="G934" s="8" t="s">
        <v>1855</v>
      </c>
      <c r="H934" s="8" t="s">
        <v>3327</v>
      </c>
      <c r="I934" s="8" t="s">
        <v>97</v>
      </c>
      <c r="J934" s="8"/>
      <c r="K934" s="9">
        <v>3</v>
      </c>
      <c r="L934" s="10" t="str">
        <f>CONCATENATE(D934,"-",E934)</f>
        <v>Mumbai-Tech Startup</v>
      </c>
      <c r="M934" s="10" t="str">
        <f ca="1">IFERROR(_xludf.ifs(AND(I934&gt;45000000,OR(D934="Delhi",D934="Banglore",D934="Pune",D934="Mumbai")),"Cat A",AND(I934&gt;4500000,OR(D934="Gurugram",D934="Surat",D934="Jaipur",D934="Hyderabad")),"Cat B"),"Cat C")</f>
        <v>Cat C</v>
      </c>
      <c r="N934" s="10" t="e">
        <f t="array" aca="1" ref="N934" ca="1">_xludf.xlookup(D934,Tier!A:A,Tier!B:B)</f>
        <v>#NAME?</v>
      </c>
      <c r="O934" s="7" t="str">
        <f>CONCATENATE(D934," -",E934)</f>
        <v>Mumbai -Tech Startup</v>
      </c>
      <c r="P934" s="7" t="str">
        <f>LEFT(B934,3)</f>
        <v>202</v>
      </c>
      <c r="Q934" s="7" t="str">
        <f>IF(AND(I934&gt;4500000,OR(D934="BANGALORE",D934="PUNE",D934="MUMBAI",D934="DELHI")),"CAT A",IF(AND(I934&gt;450000,OR(D934="GURUGRAM",D934="SURAT",D934="JAIPUR",D934="HYDERABAD",)),"CAT B","CAT C"))</f>
        <v>CAT A</v>
      </c>
      <c r="R934" s="7" t="str">
        <f>_xlfn.XLOOKUP('Indian Startups'!D914,Tier!A:A,Tier!B:B)</f>
        <v>Tier 1</v>
      </c>
    </row>
    <row r="935" spans="1:18" ht="14.4" x14ac:dyDescent="0.3">
      <c r="A935" s="8" t="s">
        <v>3328</v>
      </c>
      <c r="B935" s="9">
        <v>2020</v>
      </c>
      <c r="C935" s="8" t="str">
        <f>LEFT(B935,3)</f>
        <v>202</v>
      </c>
      <c r="D935" s="8" t="s">
        <v>19</v>
      </c>
      <c r="E935" s="8" t="s">
        <v>115</v>
      </c>
      <c r="F935" s="8" t="s">
        <v>3329</v>
      </c>
      <c r="G935" s="8" t="s">
        <v>3330</v>
      </c>
      <c r="H935" s="8" t="s">
        <v>3331</v>
      </c>
      <c r="I935" s="8" t="s">
        <v>97</v>
      </c>
      <c r="J935" s="8"/>
      <c r="K935" s="9">
        <v>2</v>
      </c>
      <c r="L935" s="10" t="str">
        <f>CONCATENATE(D935,"-",E935)</f>
        <v>Bangalore-EdTech</v>
      </c>
      <c r="M935" s="10" t="str">
        <f ca="1">IFERROR(_xludf.ifs(AND(I935&gt;45000000,OR(D935="Delhi",D935="Banglore",D935="Pune",D935="Mumbai")),"Cat A",AND(I935&gt;4500000,OR(D935="Gurugram",D935="Surat",D935="Jaipur",D935="Hyderabad")),"Cat B"),"Cat C")</f>
        <v>Cat C</v>
      </c>
      <c r="N935" s="10" t="e">
        <f t="array" aca="1" ref="N935" ca="1">_xludf.xlookup(D935,Tier!A:A,Tier!B:B)</f>
        <v>#NAME?</v>
      </c>
      <c r="O935" s="7" t="str">
        <f>CONCATENATE(D935," -",E935)</f>
        <v>Bangalore -EdTech</v>
      </c>
      <c r="P935" s="7" t="str">
        <f>LEFT(B935,3)</f>
        <v>202</v>
      </c>
      <c r="Q935" s="7" t="str">
        <f>IF(AND(I935&gt;4500000,OR(D935="BANGALORE",D935="PUNE",D935="MUMBAI",D935="DELHI")),"CAT A",IF(AND(I935&gt;450000,OR(D935="GURUGRAM",D935="SURAT",D935="JAIPUR",D935="HYDERABAD",)),"CAT B","CAT C"))</f>
        <v>CAT A</v>
      </c>
      <c r="R935" s="7" t="str">
        <f>_xlfn.XLOOKUP('Indian Startups'!D915,Tier!A:A,Tier!B:B)</f>
        <v>Tier 1</v>
      </c>
    </row>
    <row r="936" spans="1:18" ht="14.4" x14ac:dyDescent="0.3">
      <c r="A936" s="8" t="s">
        <v>3332</v>
      </c>
      <c r="B936" s="9">
        <v>2020</v>
      </c>
      <c r="C936" s="8" t="str">
        <f>LEFT(B936,3)</f>
        <v>202</v>
      </c>
      <c r="D936" s="8" t="s">
        <v>49</v>
      </c>
      <c r="E936" s="8" t="s">
        <v>3333</v>
      </c>
      <c r="F936" s="8" t="s">
        <v>3334</v>
      </c>
      <c r="G936" s="8" t="s">
        <v>3335</v>
      </c>
      <c r="H936" s="8" t="s">
        <v>3336</v>
      </c>
      <c r="I936" s="8" t="s">
        <v>97</v>
      </c>
      <c r="J936" s="8" t="s">
        <v>409</v>
      </c>
      <c r="K936" s="9">
        <v>2</v>
      </c>
      <c r="L936" s="10" t="str">
        <f>CONCATENATE(D936,"-",E936)</f>
        <v>New Delhi-Content commerce</v>
      </c>
      <c r="M936" s="10" t="str">
        <f ca="1">IFERROR(_xludf.ifs(AND(I936&gt;45000000,OR(D936="Delhi",D936="Banglore",D936="Pune",D936="Mumbai")),"Cat A",AND(I936&gt;4500000,OR(D936="Gurugram",D936="Surat",D936="Jaipur",D936="Hyderabad")),"Cat B"),"Cat C")</f>
        <v>Cat C</v>
      </c>
      <c r="N936" s="10" t="e">
        <f t="array" aca="1" ref="N936" ca="1">_xludf.xlookup(D936,Tier!A:A,Tier!B:B)</f>
        <v>#NAME?</v>
      </c>
      <c r="O936" s="7" t="str">
        <f>CONCATENATE(D936," -",E936)</f>
        <v>New Delhi -Content commerce</v>
      </c>
      <c r="P936" s="7" t="str">
        <f>LEFT(B936,3)</f>
        <v>202</v>
      </c>
      <c r="Q936" s="7" t="str">
        <f>IF(AND(I936&gt;4500000,OR(D936="BANGALORE",D936="PUNE",D936="MUMBAI",D936="DELHI")),"CAT A",IF(AND(I936&gt;450000,OR(D936="GURUGRAM",D936="SURAT",D936="JAIPUR",D936="HYDERABAD",)),"CAT B","CAT C"))</f>
        <v>CAT C</v>
      </c>
      <c r="R936" s="7" t="str">
        <f>_xlfn.XLOOKUP('Indian Startups'!D916,Tier!A:A,Tier!B:B)</f>
        <v>Tier 1</v>
      </c>
    </row>
    <row r="937" spans="1:18" ht="14.4" x14ac:dyDescent="0.3">
      <c r="A937" s="8" t="s">
        <v>3337</v>
      </c>
      <c r="B937" s="9">
        <v>2020</v>
      </c>
      <c r="C937" s="8" t="str">
        <f>LEFT(B937,3)</f>
        <v>202</v>
      </c>
      <c r="D937" s="8" t="s">
        <v>12</v>
      </c>
      <c r="E937" s="8" t="s">
        <v>221</v>
      </c>
      <c r="F937" s="8" t="s">
        <v>3338</v>
      </c>
      <c r="G937" s="8" t="s">
        <v>3339</v>
      </c>
      <c r="H937" s="8" t="s">
        <v>3340</v>
      </c>
      <c r="I937" s="8" t="s">
        <v>97</v>
      </c>
      <c r="J937" s="8" t="s">
        <v>260</v>
      </c>
      <c r="K937" s="9">
        <v>1</v>
      </c>
      <c r="L937" s="10" t="str">
        <f>CONCATENATE(D937,"-",E937)</f>
        <v>Mumbai-E-commerce</v>
      </c>
      <c r="M937" s="10" t="str">
        <f ca="1">IFERROR(_xludf.ifs(AND(I937&gt;45000000,OR(D937="Delhi",D937="Banglore",D937="Pune",D937="Mumbai")),"Cat A",AND(I937&gt;4500000,OR(D937="Gurugram",D937="Surat",D937="Jaipur",D937="Hyderabad")),"Cat B"),"Cat C")</f>
        <v>Cat C</v>
      </c>
      <c r="N937" s="10" t="e">
        <f t="array" aca="1" ref="N937" ca="1">_xludf.xlookup(D937,Tier!A:A,Tier!B:B)</f>
        <v>#NAME?</v>
      </c>
      <c r="O937" s="7" t="str">
        <f>CONCATENATE(D937," -",E937)</f>
        <v>Mumbai -E-commerce</v>
      </c>
      <c r="P937" s="7" t="str">
        <f>LEFT(B937,3)</f>
        <v>202</v>
      </c>
      <c r="Q937" s="7" t="str">
        <f>IF(AND(I937&gt;4500000,OR(D937="BANGALORE",D937="PUNE",D937="MUMBAI",D937="DELHI")),"CAT A",IF(AND(I937&gt;450000,OR(D937="GURUGRAM",D937="SURAT",D937="JAIPUR",D937="HYDERABAD",)),"CAT B","CAT C"))</f>
        <v>CAT A</v>
      </c>
      <c r="R937" s="7" t="str">
        <f>_xlfn.XLOOKUP('Indian Startups'!D917,Tier!A:A,Tier!B:B)</f>
        <v>Tier 1</v>
      </c>
    </row>
    <row r="938" spans="1:18" ht="14.4" x14ac:dyDescent="0.3">
      <c r="A938" s="8" t="s">
        <v>3341</v>
      </c>
      <c r="B938" s="9">
        <v>2020</v>
      </c>
      <c r="C938" s="8" t="str">
        <f>LEFT(B938,3)</f>
        <v>202</v>
      </c>
      <c r="D938" s="8" t="s">
        <v>12</v>
      </c>
      <c r="E938" s="8" t="s">
        <v>1510</v>
      </c>
      <c r="F938" s="8" t="s">
        <v>3342</v>
      </c>
      <c r="G938" s="8" t="s">
        <v>3343</v>
      </c>
      <c r="H938" s="8" t="s">
        <v>3344</v>
      </c>
      <c r="I938" s="8" t="s">
        <v>3345</v>
      </c>
      <c r="J938" s="9">
        <v>300000</v>
      </c>
      <c r="K938" s="9">
        <v>7</v>
      </c>
      <c r="L938" s="10" t="str">
        <f>CONCATENATE(D938,"-",E938)</f>
        <v>Mumbai-Human Resources</v>
      </c>
      <c r="M938" s="10" t="str">
        <f ca="1">IFERROR(_xludf.ifs(AND(I938&gt;45000000,OR(D938="Delhi",D938="Banglore",D938="Pune",D938="Mumbai")),"Cat A",AND(I938&gt;4500000,OR(D938="Gurugram",D938="Surat",D938="Jaipur",D938="Hyderabad")),"Cat B"),"Cat C")</f>
        <v>Cat C</v>
      </c>
      <c r="N938" s="10" t="e">
        <f t="array" aca="1" ref="N938" ca="1">_xludf.xlookup(D938,Tier!A:A,Tier!B:B)</f>
        <v>#NAME?</v>
      </c>
      <c r="O938" s="7" t="str">
        <f>CONCATENATE(D938," -",E938)</f>
        <v>Mumbai -Human Resources</v>
      </c>
      <c r="P938" s="7" t="str">
        <f>LEFT(B938,3)</f>
        <v>202</v>
      </c>
      <c r="Q938" s="7" t="str">
        <f>IF(AND(I938&gt;4500000,OR(D938="BANGALORE",D938="PUNE",D938="MUMBAI",D938="DELHI")),"CAT A",IF(AND(I938&gt;450000,OR(D938="GURUGRAM",D938="SURAT",D938="JAIPUR",D938="HYDERABAD",)),"CAT B","CAT C"))</f>
        <v>CAT A</v>
      </c>
      <c r="R938" s="7" t="str">
        <f>_xlfn.XLOOKUP('Indian Startups'!D918,Tier!A:A,Tier!B:B)</f>
        <v>Tier 1</v>
      </c>
    </row>
    <row r="939" spans="1:18" ht="14.4" x14ac:dyDescent="0.3">
      <c r="A939" s="8" t="s">
        <v>3346</v>
      </c>
      <c r="B939" s="9">
        <v>2020</v>
      </c>
      <c r="C939" s="8" t="str">
        <f>LEFT(B939,3)</f>
        <v>202</v>
      </c>
      <c r="D939" s="8" t="s">
        <v>49</v>
      </c>
      <c r="E939" s="8" t="s">
        <v>115</v>
      </c>
      <c r="F939" s="8" t="s">
        <v>3347</v>
      </c>
      <c r="G939" s="8" t="s">
        <v>3348</v>
      </c>
      <c r="H939" s="8" t="s">
        <v>3349</v>
      </c>
      <c r="I939" s="8" t="s">
        <v>1114</v>
      </c>
      <c r="J939" s="9">
        <v>300000</v>
      </c>
      <c r="K939" s="9">
        <v>7</v>
      </c>
      <c r="L939" s="10" t="str">
        <f>CONCATENATE(D939,"-",E939)</f>
        <v>New Delhi-EdTech</v>
      </c>
      <c r="M939" s="10" t="str">
        <f ca="1">IFERROR(_xludf.ifs(AND(I939&gt;45000000,OR(D939="Delhi",D939="Banglore",D939="Pune",D939="Mumbai")),"Cat A",AND(I939&gt;4500000,OR(D939="Gurugram",D939="Surat",D939="Jaipur",D939="Hyderabad")),"Cat B"),"Cat C")</f>
        <v>Cat C</v>
      </c>
      <c r="N939" s="10" t="e">
        <f t="array" aca="1" ref="N939" ca="1">_xludf.xlookup(D939,Tier!A:A,Tier!B:B)</f>
        <v>#NAME?</v>
      </c>
      <c r="O939" s="7" t="str">
        <f>CONCATENATE(D939," -",E939)</f>
        <v>New Delhi -EdTech</v>
      </c>
      <c r="P939" s="7" t="str">
        <f>LEFT(B939,3)</f>
        <v>202</v>
      </c>
      <c r="Q939" s="7" t="str">
        <f>IF(AND(I939&gt;4500000,OR(D939="BANGALORE",D939="PUNE",D939="MUMBAI",D939="DELHI")),"CAT A",IF(AND(I939&gt;450000,OR(D939="GURUGRAM",D939="SURAT",D939="JAIPUR",D939="HYDERABAD",)),"CAT B","CAT C"))</f>
        <v>CAT C</v>
      </c>
      <c r="R939" s="7" t="str">
        <f>_xlfn.XLOOKUP('Indian Startups'!D919,Tier!A:A,Tier!B:B)</f>
        <v>Tier 1</v>
      </c>
    </row>
    <row r="940" spans="1:18" ht="14.4" x14ac:dyDescent="0.3">
      <c r="A940" s="8" t="s">
        <v>3350</v>
      </c>
      <c r="B940" s="9">
        <v>2020</v>
      </c>
      <c r="C940" s="8" t="str">
        <f>LEFT(B940,3)</f>
        <v>202</v>
      </c>
      <c r="D940" s="8" t="s">
        <v>19</v>
      </c>
      <c r="E940" s="8" t="s">
        <v>3351</v>
      </c>
      <c r="F940" s="8" t="s">
        <v>3352</v>
      </c>
      <c r="G940" s="8" t="s">
        <v>3353</v>
      </c>
      <c r="H940" s="8" t="s">
        <v>772</v>
      </c>
      <c r="I940" s="9" t="s">
        <v>662</v>
      </c>
      <c r="J940" s="8" t="s">
        <v>17</v>
      </c>
      <c r="K940" s="9">
        <v>3</v>
      </c>
      <c r="L940" s="10" t="str">
        <f>CONCATENATE(D940,"-",E940)</f>
        <v>Bangalore-Social platform</v>
      </c>
      <c r="M940" s="10" t="str">
        <f ca="1">IFERROR(_xludf.ifs(AND(I940&gt;45000000,OR(D940="Delhi",D940="Banglore",D940="Pune",D940="Mumbai")),"Cat A",AND(I940&gt;4500000,OR(D940="Gurugram",D940="Surat",D940="Jaipur",D940="Hyderabad")),"Cat B"),"Cat C")</f>
        <v>Cat C</v>
      </c>
      <c r="N940" s="10" t="e">
        <f t="array" aca="1" ref="N940" ca="1">_xludf.xlookup(D940,Tier!A:A,Tier!B:B)</f>
        <v>#NAME?</v>
      </c>
      <c r="O940" s="7" t="str">
        <f>CONCATENATE(D940," -",E940)</f>
        <v>Bangalore -Social platform</v>
      </c>
      <c r="P940" s="7" t="str">
        <f>LEFT(B940,3)</f>
        <v>202</v>
      </c>
      <c r="Q940" s="7" t="str">
        <f>IF(AND(I940&gt;4500000,OR(D940="BANGALORE",D940="PUNE",D940="MUMBAI",D940="DELHI")),"CAT A",IF(AND(I940&gt;450000,OR(D940="GURUGRAM",D940="SURAT",D940="JAIPUR",D940="HYDERABAD",)),"CAT B","CAT C"))</f>
        <v>CAT A</v>
      </c>
      <c r="R940" s="7" t="str">
        <f>_xlfn.XLOOKUP('Indian Startups'!D920,Tier!A:A,Tier!B:B)</f>
        <v>Tier 1</v>
      </c>
    </row>
    <row r="941" spans="1:18" ht="14.4" x14ac:dyDescent="0.3">
      <c r="A941" s="8" t="s">
        <v>3354</v>
      </c>
      <c r="B941" s="9">
        <v>2020</v>
      </c>
      <c r="C941" s="8" t="str">
        <f>LEFT(B941,3)</f>
        <v>202</v>
      </c>
      <c r="D941" s="8" t="s">
        <v>12</v>
      </c>
      <c r="E941" s="8" t="s">
        <v>221</v>
      </c>
      <c r="F941" s="8" t="s">
        <v>3355</v>
      </c>
      <c r="G941" s="8" t="s">
        <v>3356</v>
      </c>
      <c r="H941" s="8" t="s">
        <v>1043</v>
      </c>
      <c r="I941" s="9" t="s">
        <v>3357</v>
      </c>
      <c r="J941" s="8" t="s">
        <v>409</v>
      </c>
      <c r="K941" s="9">
        <v>1</v>
      </c>
      <c r="L941" s="10" t="str">
        <f>CONCATENATE(D941,"-",E941)</f>
        <v>Mumbai-E-commerce</v>
      </c>
      <c r="M941" s="10" t="str">
        <f ca="1">IFERROR(_xludf.ifs(AND(I941&gt;45000000,OR(D941="Delhi",D941="Banglore",D941="Pune",D941="Mumbai")),"Cat A",AND(I941&gt;4500000,OR(D941="Gurugram",D941="Surat",D941="Jaipur",D941="Hyderabad")),"Cat B"),"Cat C")</f>
        <v>Cat C</v>
      </c>
      <c r="N941" s="10" t="e">
        <f t="array" aca="1" ref="N941" ca="1">_xludf.xlookup(D941,Tier!A:A,Tier!B:B)</f>
        <v>#NAME?</v>
      </c>
      <c r="O941" s="7" t="str">
        <f>CONCATENATE(D941," -",E941)</f>
        <v>Mumbai -E-commerce</v>
      </c>
      <c r="P941" s="7" t="str">
        <f>LEFT(B941,3)</f>
        <v>202</v>
      </c>
      <c r="Q941" s="7" t="str">
        <f>IF(AND(I941&gt;4500000,OR(D941="BANGALORE",D941="PUNE",D941="MUMBAI",D941="DELHI")),"CAT A",IF(AND(I941&gt;450000,OR(D941="GURUGRAM",D941="SURAT",D941="JAIPUR",D941="HYDERABAD",)),"CAT B","CAT C"))</f>
        <v>CAT A</v>
      </c>
      <c r="R941" s="7" t="str">
        <f>_xlfn.XLOOKUP('Indian Startups'!D921,Tier!A:A,Tier!B:B)</f>
        <v>Tier 1</v>
      </c>
    </row>
    <row r="942" spans="1:18" ht="14.4" x14ac:dyDescent="0.3">
      <c r="A942" s="8" t="s">
        <v>3358</v>
      </c>
      <c r="B942" s="9">
        <v>2020</v>
      </c>
      <c r="C942" s="8" t="str">
        <f>LEFT(B942,3)</f>
        <v>202</v>
      </c>
      <c r="D942" s="8" t="s">
        <v>12</v>
      </c>
      <c r="E942" s="8" t="s">
        <v>38</v>
      </c>
      <c r="F942" s="8" t="s">
        <v>3359</v>
      </c>
      <c r="G942" s="8" t="s">
        <v>3360</v>
      </c>
      <c r="H942" s="8" t="s">
        <v>3361</v>
      </c>
      <c r="I942" s="9" t="s">
        <v>3362</v>
      </c>
      <c r="J942" s="8"/>
      <c r="K942" s="9">
        <v>4</v>
      </c>
      <c r="L942" s="10" t="str">
        <f>CONCATENATE(D942,"-",E942)</f>
        <v>Mumbai-FinTech</v>
      </c>
      <c r="M942" s="10" t="str">
        <f ca="1">IFERROR(_xludf.ifs(AND(I942&gt;45000000,OR(D942="Delhi",D942="Banglore",D942="Pune",D942="Mumbai")),"Cat A",AND(I942&gt;4500000,OR(D942="Gurugram",D942="Surat",D942="Jaipur",D942="Hyderabad")),"Cat B"),"Cat C")</f>
        <v>Cat C</v>
      </c>
      <c r="N942" s="10" t="e">
        <f t="array" aca="1" ref="N942" ca="1">_xludf.xlookup(D942,Tier!A:A,Tier!B:B)</f>
        <v>#NAME?</v>
      </c>
      <c r="O942" s="7" t="str">
        <f>CONCATENATE(D942," -",E942)</f>
        <v>Mumbai -FinTech</v>
      </c>
      <c r="P942" s="7" t="str">
        <f>LEFT(B942,3)</f>
        <v>202</v>
      </c>
      <c r="Q942" s="7" t="str">
        <f>IF(AND(I942&gt;4500000,OR(D942="BANGALORE",D942="PUNE",D942="MUMBAI",D942="DELHI")),"CAT A",IF(AND(I942&gt;450000,OR(D942="GURUGRAM",D942="SURAT",D942="JAIPUR",D942="HYDERABAD",)),"CAT B","CAT C"))</f>
        <v>CAT A</v>
      </c>
      <c r="R942" s="7" t="str">
        <f>_xlfn.XLOOKUP('Indian Startups'!D922,Tier!A:A,Tier!B:B)</f>
        <v>Tier 1</v>
      </c>
    </row>
    <row r="943" spans="1:18" ht="14.4" x14ac:dyDescent="0.3">
      <c r="A943" s="8" t="s">
        <v>3363</v>
      </c>
      <c r="B943" s="9">
        <v>2020</v>
      </c>
      <c r="C943" s="8" t="str">
        <f>LEFT(B943,3)</f>
        <v>202</v>
      </c>
      <c r="D943" s="8" t="s">
        <v>19</v>
      </c>
      <c r="E943" s="8" t="s">
        <v>115</v>
      </c>
      <c r="F943" s="8" t="s">
        <v>3364</v>
      </c>
      <c r="G943" s="8" t="s">
        <v>3365</v>
      </c>
      <c r="H943" s="8" t="s">
        <v>1039</v>
      </c>
      <c r="I943" s="9" t="s">
        <v>215</v>
      </c>
      <c r="J943" s="8" t="s">
        <v>155</v>
      </c>
      <c r="K943" s="9">
        <v>1</v>
      </c>
      <c r="L943" s="10" t="str">
        <f>CONCATENATE(D943,"-",E943)</f>
        <v>Bangalore-EdTech</v>
      </c>
      <c r="M943" s="10" t="str">
        <f ca="1">IFERROR(_xludf.ifs(AND(I943&gt;45000000,OR(D943="Delhi",D943="Banglore",D943="Pune",D943="Mumbai")),"Cat A",AND(I943&gt;4500000,OR(D943="Gurugram",D943="Surat",D943="Jaipur",D943="Hyderabad")),"Cat B"),"Cat C")</f>
        <v>Cat C</v>
      </c>
      <c r="N943" s="10" t="e">
        <f t="array" aca="1" ref="N943" ca="1">_xludf.xlookup(D943,Tier!A:A,Tier!B:B)</f>
        <v>#NAME?</v>
      </c>
      <c r="O943" s="7" t="str">
        <f>CONCATENATE(D943," -",E943)</f>
        <v>Bangalore -EdTech</v>
      </c>
      <c r="P943" s="7" t="str">
        <f>LEFT(B943,3)</f>
        <v>202</v>
      </c>
      <c r="Q943" s="7" t="str">
        <f>IF(AND(I943&gt;4500000,OR(D943="BANGALORE",D943="PUNE",D943="MUMBAI",D943="DELHI")),"CAT A",IF(AND(I943&gt;450000,OR(D943="GURUGRAM",D943="SURAT",D943="JAIPUR",D943="HYDERABAD",)),"CAT B","CAT C"))</f>
        <v>CAT A</v>
      </c>
      <c r="R943" s="7" t="str">
        <f>_xlfn.XLOOKUP('Indian Startups'!D923,Tier!A:A,Tier!B:B)</f>
        <v>Tier 1</v>
      </c>
    </row>
    <row r="944" spans="1:18" ht="14.4" x14ac:dyDescent="0.3">
      <c r="A944" s="8" t="s">
        <v>3366</v>
      </c>
      <c r="B944" s="9">
        <v>2020</v>
      </c>
      <c r="C944" s="8" t="str">
        <f>LEFT(B944,3)</f>
        <v>202</v>
      </c>
      <c r="D944" s="8" t="s">
        <v>12</v>
      </c>
      <c r="E944" s="8" t="s">
        <v>38</v>
      </c>
      <c r="F944" s="8" t="s">
        <v>3367</v>
      </c>
      <c r="G944" s="8" t="s">
        <v>3368</v>
      </c>
      <c r="H944" s="8" t="s">
        <v>3369</v>
      </c>
      <c r="I944" s="9" t="s">
        <v>806</v>
      </c>
      <c r="J944" s="8" t="s">
        <v>17</v>
      </c>
      <c r="K944" s="9">
        <v>3</v>
      </c>
      <c r="L944" s="10" t="str">
        <f>CONCATENATE(D944,"-",E944)</f>
        <v>Mumbai-FinTech</v>
      </c>
      <c r="M944" s="10" t="str">
        <f ca="1">IFERROR(_xludf.ifs(AND(I944&gt;45000000,OR(D944="Delhi",D944="Banglore",D944="Pune",D944="Mumbai")),"Cat A",AND(I944&gt;4500000,OR(D944="Gurugram",D944="Surat",D944="Jaipur",D944="Hyderabad")),"Cat B"),"Cat C")</f>
        <v>Cat C</v>
      </c>
      <c r="N944" s="10" t="e">
        <f t="array" aca="1" ref="N944" ca="1">_xludf.xlookup(D944,Tier!A:A,Tier!B:B)</f>
        <v>#NAME?</v>
      </c>
      <c r="O944" s="7" t="str">
        <f>CONCATENATE(D944," -",E944)</f>
        <v>Mumbai -FinTech</v>
      </c>
      <c r="P944" s="7" t="str">
        <f>LEFT(B944,3)</f>
        <v>202</v>
      </c>
      <c r="Q944" s="7" t="str">
        <f>IF(AND(I944&gt;4500000,OR(D944="BANGALORE",D944="PUNE",D944="MUMBAI",D944="DELHI")),"CAT A",IF(AND(I944&gt;450000,OR(D944="GURUGRAM",D944="SURAT",D944="JAIPUR",D944="HYDERABAD",)),"CAT B","CAT C"))</f>
        <v>CAT A</v>
      </c>
      <c r="R944" s="7" t="str">
        <f>_xlfn.XLOOKUP('Indian Startups'!D924,Tier!A:A,Tier!B:B)</f>
        <v>Tier 1</v>
      </c>
    </row>
    <row r="945" spans="1:18" ht="14.4" x14ac:dyDescent="0.3">
      <c r="A945" s="8" t="s">
        <v>3370</v>
      </c>
      <c r="B945" s="9">
        <v>2020</v>
      </c>
      <c r="C945" s="8" t="str">
        <f>LEFT(B945,3)</f>
        <v>202</v>
      </c>
      <c r="D945" s="8" t="s">
        <v>49</v>
      </c>
      <c r="E945" s="8" t="s">
        <v>115</v>
      </c>
      <c r="F945" s="8" t="s">
        <v>3371</v>
      </c>
      <c r="G945" s="8" t="s">
        <v>3372</v>
      </c>
      <c r="H945" s="8" t="s">
        <v>3373</v>
      </c>
      <c r="I945" s="9" t="s">
        <v>806</v>
      </c>
      <c r="J945" s="8"/>
      <c r="K945" s="9">
        <v>1</v>
      </c>
      <c r="L945" s="10" t="str">
        <f>CONCATENATE(D945,"-",E945)</f>
        <v>New Delhi-EdTech</v>
      </c>
      <c r="M945" s="10" t="str">
        <f ca="1">IFERROR(_xludf.ifs(AND(I945&gt;45000000,OR(D945="Delhi",D945="Banglore",D945="Pune",D945="Mumbai")),"Cat A",AND(I945&gt;4500000,OR(D945="Gurugram",D945="Surat",D945="Jaipur",D945="Hyderabad")),"Cat B"),"Cat C")</f>
        <v>Cat C</v>
      </c>
      <c r="N945" s="10" t="e">
        <f t="array" aca="1" ref="N945" ca="1">_xludf.xlookup(D945,Tier!A:A,Tier!B:B)</f>
        <v>#NAME?</v>
      </c>
      <c r="O945" s="7" t="str">
        <f>CONCATENATE(D945," -",E945)</f>
        <v>New Delhi -EdTech</v>
      </c>
      <c r="P945" s="7" t="str">
        <f>LEFT(B945,3)</f>
        <v>202</v>
      </c>
      <c r="Q945" s="7" t="str">
        <f>IF(AND(I945&gt;4500000,OR(D945="BANGALORE",D945="PUNE",D945="MUMBAI",D945="DELHI")),"CAT A",IF(AND(I945&gt;450000,OR(D945="GURUGRAM",D945="SURAT",D945="JAIPUR",D945="HYDERABAD",)),"CAT B","CAT C"))</f>
        <v>CAT C</v>
      </c>
      <c r="R945" s="7" t="str">
        <f>_xlfn.XLOOKUP('Indian Startups'!D925,Tier!A:A,Tier!B:B)</f>
        <v>Tier 1</v>
      </c>
    </row>
    <row r="946" spans="1:18" ht="14.4" x14ac:dyDescent="0.3">
      <c r="A946" s="8" t="s">
        <v>3374</v>
      </c>
      <c r="B946" s="9">
        <v>2021</v>
      </c>
      <c r="C946" s="8" t="str">
        <f>LEFT(B946,3)</f>
        <v>202</v>
      </c>
      <c r="D946" s="8" t="s">
        <v>19</v>
      </c>
      <c r="E946" s="8" t="s">
        <v>3375</v>
      </c>
      <c r="F946" s="8" t="s">
        <v>3376</v>
      </c>
      <c r="G946" s="8" t="s">
        <v>3377</v>
      </c>
      <c r="H946" s="8" t="s">
        <v>3378</v>
      </c>
      <c r="I946" s="9" t="s">
        <v>54</v>
      </c>
      <c r="J946" s="8" t="s">
        <v>155</v>
      </c>
      <c r="K946" s="9">
        <v>5</v>
      </c>
      <c r="L946" s="10" t="str">
        <f>CONCATENATE(D946,"-",E946)</f>
        <v>Bangalore-Clothing</v>
      </c>
      <c r="M946" s="10" t="str">
        <f ca="1">IFERROR(_xludf.ifs(AND(I946&gt;45000000,OR(D946="Delhi",D946="Banglore",D946="Pune",D946="Mumbai")),"Cat A",AND(I946&gt;4500000,OR(D946="Gurugram",D946="Surat",D946="Jaipur",D946="Hyderabad")),"Cat B"),"Cat C")</f>
        <v>Cat C</v>
      </c>
      <c r="N946" s="10" t="e">
        <f t="array" aca="1" ref="N946" ca="1">_xludf.xlookup(D946,Tier!A:A,Tier!B:B)</f>
        <v>#NAME?</v>
      </c>
      <c r="O946" s="7" t="str">
        <f>CONCATENATE(D946," -",E946)</f>
        <v>Bangalore -Clothing</v>
      </c>
      <c r="P946" s="7" t="str">
        <f>LEFT(B946,3)</f>
        <v>202</v>
      </c>
      <c r="Q946" s="7" t="str">
        <f>IF(AND(I946&gt;4500000,OR(D946="BANGALORE",D946="PUNE",D946="MUMBAI",D946="DELHI")),"CAT A",IF(AND(I946&gt;450000,OR(D946="GURUGRAM",D946="SURAT",D946="JAIPUR",D946="HYDERABAD",)),"CAT B","CAT C"))</f>
        <v>CAT A</v>
      </c>
      <c r="R946" s="7" t="str">
        <f>_xlfn.XLOOKUP('Indian Startups'!D926,Tier!A:A,Tier!B:B)</f>
        <v>Tier 1</v>
      </c>
    </row>
    <row r="947" spans="1:18" ht="14.4" x14ac:dyDescent="0.3">
      <c r="A947" s="8" t="s">
        <v>3379</v>
      </c>
      <c r="B947" s="9">
        <v>2020</v>
      </c>
      <c r="C947" s="8" t="str">
        <f>LEFT(B947,3)</f>
        <v>202</v>
      </c>
      <c r="D947" s="8" t="s">
        <v>19</v>
      </c>
      <c r="E947" s="8" t="s">
        <v>3380</v>
      </c>
      <c r="F947" s="8" t="s">
        <v>3381</v>
      </c>
      <c r="G947" s="8" t="s">
        <v>3382</v>
      </c>
      <c r="H947" s="8" t="s">
        <v>3383</v>
      </c>
      <c r="I947" s="9" t="s">
        <v>837</v>
      </c>
      <c r="J947" s="8" t="s">
        <v>155</v>
      </c>
      <c r="K947" s="9">
        <v>2</v>
      </c>
      <c r="L947" s="10" t="str">
        <f>CONCATENATE(D947,"-",E947)</f>
        <v>Bangalore-Blogging</v>
      </c>
      <c r="M947" s="10" t="str">
        <f ca="1">IFERROR(_xludf.ifs(AND(I947&gt;45000000,OR(D947="Delhi",D947="Banglore",D947="Pune",D947="Mumbai")),"Cat A",AND(I947&gt;4500000,OR(D947="Gurugram",D947="Surat",D947="Jaipur",D947="Hyderabad")),"Cat B"),"Cat C")</f>
        <v>Cat C</v>
      </c>
      <c r="N947" s="10" t="e">
        <f t="array" aca="1" ref="N947" ca="1">_xludf.xlookup(D947,Tier!A:A,Tier!B:B)</f>
        <v>#NAME?</v>
      </c>
      <c r="O947" s="7" t="str">
        <f>CONCATENATE(D947," -",E947)</f>
        <v>Bangalore -Blogging</v>
      </c>
      <c r="P947" s="7" t="str">
        <f>LEFT(B947,3)</f>
        <v>202</v>
      </c>
      <c r="Q947" s="7" t="str">
        <f>IF(AND(I947&gt;4500000,OR(D947="BANGALORE",D947="PUNE",D947="MUMBAI",D947="DELHI")),"CAT A",IF(AND(I947&gt;450000,OR(D947="GURUGRAM",D947="SURAT",D947="JAIPUR",D947="HYDERABAD",)),"CAT B","CAT C"))</f>
        <v>CAT A</v>
      </c>
      <c r="R947" s="7" t="str">
        <f>_xlfn.XLOOKUP('Indian Startups'!D927,Tier!A:A,Tier!B:B)</f>
        <v>Tier 1</v>
      </c>
    </row>
    <row r="948" spans="1:18" ht="14.4" x14ac:dyDescent="0.3">
      <c r="A948" s="8" t="s">
        <v>3384</v>
      </c>
      <c r="B948" s="9">
        <v>2020</v>
      </c>
      <c r="C948" s="8" t="str">
        <f>LEFT(B948,3)</f>
        <v>202</v>
      </c>
      <c r="D948" s="8" t="s">
        <v>19</v>
      </c>
      <c r="E948" s="8" t="s">
        <v>659</v>
      </c>
      <c r="F948" s="8" t="s">
        <v>3385</v>
      </c>
      <c r="G948" s="8" t="s">
        <v>3386</v>
      </c>
      <c r="H948" s="8" t="s">
        <v>505</v>
      </c>
      <c r="I948" s="9" t="s">
        <v>895</v>
      </c>
      <c r="J948" s="8" t="s">
        <v>260</v>
      </c>
      <c r="K948" s="9">
        <v>4</v>
      </c>
      <c r="L948" s="10" t="str">
        <f>CONCATENATE(D948,"-",E948)</f>
        <v>Bangalore-IT startup</v>
      </c>
      <c r="M948" s="10" t="str">
        <f ca="1">IFERROR(_xludf.ifs(AND(I948&gt;45000000,OR(D948="Delhi",D948="Banglore",D948="Pune",D948="Mumbai")),"Cat A",AND(I948&gt;4500000,OR(D948="Gurugram",D948="Surat",D948="Jaipur",D948="Hyderabad")),"Cat B"),"Cat C")</f>
        <v>Cat C</v>
      </c>
      <c r="N948" s="10" t="e">
        <f t="array" aca="1" ref="N948" ca="1">_xludf.xlookup(D948,Tier!A:A,Tier!B:B)</f>
        <v>#NAME?</v>
      </c>
      <c r="O948" s="7" t="str">
        <f>CONCATENATE(D948," -",E948)</f>
        <v>Bangalore -IT startup</v>
      </c>
      <c r="P948" s="7" t="str">
        <f>LEFT(B948,3)</f>
        <v>202</v>
      </c>
      <c r="Q948" s="7" t="str">
        <f>IF(AND(I948&gt;4500000,OR(D948="BANGALORE",D948="PUNE",D948="MUMBAI",D948="DELHI")),"CAT A",IF(AND(I948&gt;450000,OR(D948="GURUGRAM",D948="SURAT",D948="JAIPUR",D948="HYDERABAD",)),"CAT B","CAT C"))</f>
        <v>CAT A</v>
      </c>
      <c r="R948" s="7" t="str">
        <f>_xlfn.XLOOKUP('Indian Startups'!D928,Tier!A:A,Tier!B:B)</f>
        <v>Tier 1</v>
      </c>
    </row>
    <row r="949" spans="1:18" ht="14.4" x14ac:dyDescent="0.3">
      <c r="A949" s="8" t="s">
        <v>3387</v>
      </c>
      <c r="B949" s="9">
        <v>2020</v>
      </c>
      <c r="C949" s="8" t="str">
        <f>LEFT(B949,3)</f>
        <v>202</v>
      </c>
      <c r="D949" s="8" t="s">
        <v>19</v>
      </c>
      <c r="E949" s="8" t="s">
        <v>115</v>
      </c>
      <c r="F949" s="8" t="s">
        <v>3388</v>
      </c>
      <c r="G949" s="8" t="s">
        <v>3389</v>
      </c>
      <c r="H949" s="8" t="s">
        <v>582</v>
      </c>
      <c r="I949" s="9" t="s">
        <v>990</v>
      </c>
      <c r="J949" s="8" t="s">
        <v>17</v>
      </c>
      <c r="K949" s="9">
        <v>3</v>
      </c>
      <c r="L949" s="10" t="str">
        <f>CONCATENATE(D949,"-",E949)</f>
        <v>Bangalore-EdTech</v>
      </c>
      <c r="M949" s="10" t="str">
        <f ca="1">IFERROR(_xludf.ifs(AND(I949&gt;45000000,OR(D949="Delhi",D949="Banglore",D949="Pune",D949="Mumbai")),"Cat A",AND(I949&gt;4500000,OR(D949="Gurugram",D949="Surat",D949="Jaipur",D949="Hyderabad")),"Cat B"),"Cat C")</f>
        <v>Cat C</v>
      </c>
      <c r="N949" s="10" t="e">
        <f t="array" aca="1" ref="N949" ca="1">_xludf.xlookup(D949,Tier!A:A,Tier!B:B)</f>
        <v>#NAME?</v>
      </c>
      <c r="O949" s="7" t="str">
        <f>CONCATENATE(D949," -",E949)</f>
        <v>Bangalore -EdTech</v>
      </c>
      <c r="P949" s="7" t="str">
        <f>LEFT(B949,3)</f>
        <v>202</v>
      </c>
      <c r="Q949" s="7" t="str">
        <f>IF(AND(I949&gt;4500000,OR(D949="BANGALORE",D949="PUNE",D949="MUMBAI",D949="DELHI")),"CAT A",IF(AND(I949&gt;450000,OR(D949="GURUGRAM",D949="SURAT",D949="JAIPUR",D949="HYDERABAD",)),"CAT B","CAT C"))</f>
        <v>CAT A</v>
      </c>
      <c r="R949" s="7" t="str">
        <f>_xlfn.XLOOKUP('Indian Startups'!D930,Tier!A:A,Tier!B:B)</f>
        <v>Tier 1</v>
      </c>
    </row>
    <row r="950" spans="1:18" ht="14.4" x14ac:dyDescent="0.3">
      <c r="A950" s="8" t="s">
        <v>3390</v>
      </c>
      <c r="B950" s="9">
        <v>2020</v>
      </c>
      <c r="C950" s="8" t="str">
        <f>LEFT(B950,3)</f>
        <v>202</v>
      </c>
      <c r="D950" s="8" t="s">
        <v>19</v>
      </c>
      <c r="E950" s="8" t="s">
        <v>104</v>
      </c>
      <c r="F950" s="8" t="s">
        <v>3391</v>
      </c>
      <c r="G950" s="8" t="s">
        <v>3392</v>
      </c>
      <c r="H950" s="8" t="s">
        <v>3393</v>
      </c>
      <c r="I950" s="9" t="s">
        <v>990</v>
      </c>
      <c r="J950" s="8" t="s">
        <v>409</v>
      </c>
      <c r="K950" s="9">
        <v>3</v>
      </c>
      <c r="L950" s="10" t="str">
        <f>CONCATENATE(D950,"-",E950)</f>
        <v>Bangalore-Gaming</v>
      </c>
      <c r="M950" s="10" t="str">
        <f ca="1">IFERROR(_xludf.ifs(AND(I950&gt;45000000,OR(D950="Delhi",D950="Banglore",D950="Pune",D950="Mumbai")),"Cat A",AND(I950&gt;4500000,OR(D950="Gurugram",D950="Surat",D950="Jaipur",D950="Hyderabad")),"Cat B"),"Cat C")</f>
        <v>Cat C</v>
      </c>
      <c r="N950" s="10" t="e">
        <f t="array" aca="1" ref="N950" ca="1">_xludf.xlookup(D950,Tier!A:A,Tier!B:B)</f>
        <v>#NAME?</v>
      </c>
      <c r="O950" s="7" t="str">
        <f>CONCATENATE(D950," -",E950)</f>
        <v>Bangalore -Gaming</v>
      </c>
      <c r="P950" s="7" t="str">
        <f>LEFT(B950,3)</f>
        <v>202</v>
      </c>
      <c r="Q950" s="7" t="str">
        <f>IF(AND(I950&gt;4500000,OR(D950="BANGALORE",D950="PUNE",D950="MUMBAI",D950="DELHI")),"CAT A",IF(AND(I950&gt;450000,OR(D950="GURUGRAM",D950="SURAT",D950="JAIPUR",D950="HYDERABAD",)),"CAT B","CAT C"))</f>
        <v>CAT A</v>
      </c>
      <c r="R950" s="7" t="str">
        <f>_xlfn.XLOOKUP('Indian Startups'!D931,Tier!A:A,Tier!B:B)</f>
        <v>Tier 1</v>
      </c>
    </row>
    <row r="951" spans="1:18" ht="14.4" x14ac:dyDescent="0.3">
      <c r="A951" s="8" t="s">
        <v>3394</v>
      </c>
      <c r="B951" s="9">
        <v>2020</v>
      </c>
      <c r="C951" s="8" t="str">
        <f>LEFT(B951,3)</f>
        <v>202</v>
      </c>
      <c r="D951" s="8" t="s">
        <v>19</v>
      </c>
      <c r="E951" s="8" t="s">
        <v>544</v>
      </c>
      <c r="F951" s="8" t="s">
        <v>3395</v>
      </c>
      <c r="G951" s="8" t="s">
        <v>3396</v>
      </c>
      <c r="H951" s="8" t="s">
        <v>3397</v>
      </c>
      <c r="I951" s="9" t="s">
        <v>990</v>
      </c>
      <c r="J951" s="8" t="s">
        <v>17</v>
      </c>
      <c r="K951" s="9">
        <v>1</v>
      </c>
      <c r="L951" s="10" t="str">
        <f>CONCATENATE(D951,"-",E951)</f>
        <v>Bangalore-B2B service</v>
      </c>
      <c r="M951" s="10" t="str">
        <f ca="1">IFERROR(_xludf.ifs(AND(I951&gt;45000000,OR(D951="Delhi",D951="Banglore",D951="Pune",D951="Mumbai")),"Cat A",AND(I951&gt;4500000,OR(D951="Gurugram",D951="Surat",D951="Jaipur",D951="Hyderabad")),"Cat B"),"Cat C")</f>
        <v>Cat C</v>
      </c>
      <c r="N951" s="10" t="e">
        <f t="array" aca="1" ref="N951" ca="1">_xludf.xlookup(D951,Tier!A:A,Tier!B:B)</f>
        <v>#NAME?</v>
      </c>
      <c r="O951" s="7" t="str">
        <f>CONCATENATE(D951," -",E951)</f>
        <v>Bangalore -B2B service</v>
      </c>
      <c r="P951" s="7" t="str">
        <f>LEFT(B951,3)</f>
        <v>202</v>
      </c>
      <c r="Q951" s="7" t="str">
        <f>IF(AND(I951&gt;4500000,OR(D951="BANGALORE",D951="PUNE",D951="MUMBAI",D951="DELHI")),"CAT A",IF(AND(I951&gt;450000,OR(D951="GURUGRAM",D951="SURAT",D951="JAIPUR",D951="HYDERABAD",)),"CAT B","CAT C"))</f>
        <v>CAT A</v>
      </c>
      <c r="R951" s="7" t="str">
        <f>_xlfn.XLOOKUP('Indian Startups'!D932,Tier!A:A,Tier!B:B)</f>
        <v>Tier 1</v>
      </c>
    </row>
    <row r="952" spans="1:18" ht="14.4" x14ac:dyDescent="0.3">
      <c r="A952" s="8" t="s">
        <v>3398</v>
      </c>
      <c r="B952" s="9">
        <v>2020</v>
      </c>
      <c r="C952" s="8" t="str">
        <f>LEFT(B952,3)</f>
        <v>202</v>
      </c>
      <c r="D952" s="8" t="s">
        <v>689</v>
      </c>
      <c r="E952" s="8" t="s">
        <v>3399</v>
      </c>
      <c r="F952" s="8" t="s">
        <v>3400</v>
      </c>
      <c r="G952" s="8" t="s">
        <v>3401</v>
      </c>
      <c r="H952" s="8" t="s">
        <v>2828</v>
      </c>
      <c r="I952" s="9" t="s">
        <v>1030</v>
      </c>
      <c r="J952" s="8" t="s">
        <v>17</v>
      </c>
      <c r="K952" s="9">
        <v>1</v>
      </c>
      <c r="L952" s="10" t="str">
        <f>CONCATENATE(D952,"-",E952)</f>
        <v>Gurgaon-B2B Manufacturing</v>
      </c>
      <c r="M952" s="10" t="str">
        <f ca="1">IFERROR(_xludf.ifs(AND(I952&gt;45000000,OR(D952="Delhi",D952="Banglore",D952="Pune",D952="Mumbai")),"Cat A",AND(I952&gt;4500000,OR(D952="Gurugram",D952="Surat",D952="Jaipur",D952="Hyderabad")),"Cat B"),"Cat C")</f>
        <v>Cat C</v>
      </c>
      <c r="N952" s="10" t="e">
        <f t="array" aca="1" ref="N952" ca="1">_xludf.xlookup(D952,Tier!A:A,Tier!B:B)</f>
        <v>#NAME?</v>
      </c>
      <c r="O952" s="7" t="str">
        <f>CONCATENATE(D952," -",E952)</f>
        <v>Gurgaon -B2B Manufacturing</v>
      </c>
      <c r="P952" s="7" t="str">
        <f>LEFT(B952,3)</f>
        <v>202</v>
      </c>
      <c r="Q952" s="7" t="str">
        <f>IF(AND(I952&gt;4500000,OR(D952="BANGALORE",D952="PUNE",D952="MUMBAI",D952="DELHI")),"CAT A",IF(AND(I952&gt;450000,OR(D952="GURUGRAM",D952="SURAT",D952="JAIPUR",D952="HYDERABAD",)),"CAT B","CAT C"))</f>
        <v>CAT C</v>
      </c>
      <c r="R952" s="7" t="str">
        <f>_xlfn.XLOOKUP('Indian Startups'!D934,Tier!A:A,Tier!B:B)</f>
        <v>Tier 1</v>
      </c>
    </row>
    <row r="953" spans="1:18" ht="14.4" x14ac:dyDescent="0.3">
      <c r="A953" s="8" t="s">
        <v>3402</v>
      </c>
      <c r="B953" s="9">
        <v>2020</v>
      </c>
      <c r="C953" s="8" t="str">
        <f>LEFT(B953,3)</f>
        <v>202</v>
      </c>
      <c r="D953" s="8" t="s">
        <v>19</v>
      </c>
      <c r="E953" s="8" t="s">
        <v>416</v>
      </c>
      <c r="F953" s="8" t="s">
        <v>3403</v>
      </c>
      <c r="G953" s="8" t="s">
        <v>3404</v>
      </c>
      <c r="H953" s="8" t="s">
        <v>1396</v>
      </c>
      <c r="I953" s="9" t="s">
        <v>35</v>
      </c>
      <c r="J953" s="8" t="s">
        <v>17</v>
      </c>
      <c r="K953" s="9">
        <v>5</v>
      </c>
      <c r="L953" s="10" t="str">
        <f>CONCATENATE(D953,"-",E953)</f>
        <v>Bangalore-Fashion</v>
      </c>
      <c r="M953" s="10" t="str">
        <f ca="1">IFERROR(_xludf.ifs(AND(I953&gt;45000000,OR(D953="Delhi",D953="Banglore",D953="Pune",D953="Mumbai")),"Cat A",AND(I953&gt;4500000,OR(D953="Gurugram",D953="Surat",D953="Jaipur",D953="Hyderabad")),"Cat B"),"Cat C")</f>
        <v>Cat C</v>
      </c>
      <c r="N953" s="10" t="e">
        <f t="array" aca="1" ref="N953" ca="1">_xludf.xlookup(D953,Tier!A:A,Tier!B:B)</f>
        <v>#NAME?</v>
      </c>
      <c r="O953" s="7" t="str">
        <f>CONCATENATE(D953," -",E953)</f>
        <v>Bangalore -Fashion</v>
      </c>
      <c r="P953" s="7" t="str">
        <f>LEFT(B953,3)</f>
        <v>202</v>
      </c>
      <c r="Q953" s="7" t="str">
        <f>IF(AND(I953&gt;4500000,OR(D953="BANGALORE",D953="PUNE",D953="MUMBAI",D953="DELHI")),"CAT A",IF(AND(I953&gt;450000,OR(D953="GURUGRAM",D953="SURAT",D953="JAIPUR",D953="HYDERABAD",)),"CAT B","CAT C"))</f>
        <v>CAT A</v>
      </c>
      <c r="R953" s="7" t="str">
        <f>_xlfn.XLOOKUP('Indian Startups'!D935,Tier!A:A,Tier!B:B)</f>
        <v>Tier 1</v>
      </c>
    </row>
    <row r="954" spans="1:18" ht="14.4" x14ac:dyDescent="0.3">
      <c r="A954" s="8" t="s">
        <v>2441</v>
      </c>
      <c r="B954" s="9">
        <v>2020</v>
      </c>
      <c r="C954" s="8" t="str">
        <f>LEFT(B954,3)</f>
        <v>202</v>
      </c>
      <c r="D954" s="8" t="s">
        <v>12</v>
      </c>
      <c r="E954" s="8" t="s">
        <v>38</v>
      </c>
      <c r="F954" s="8" t="s">
        <v>3405</v>
      </c>
      <c r="G954" s="8" t="s">
        <v>1033</v>
      </c>
      <c r="H954" s="8" t="s">
        <v>3406</v>
      </c>
      <c r="I954" s="9" t="s">
        <v>35</v>
      </c>
      <c r="J954" s="8" t="s">
        <v>409</v>
      </c>
      <c r="K954" s="9">
        <v>5</v>
      </c>
      <c r="L954" s="10" t="str">
        <f>CONCATENATE(D954,"-",E954)</f>
        <v>Mumbai-FinTech</v>
      </c>
      <c r="M954" s="10" t="str">
        <f ca="1">IFERROR(_xludf.ifs(AND(I954&gt;45000000,OR(D954="Delhi",D954="Banglore",D954="Pune",D954="Mumbai")),"Cat A",AND(I954&gt;4500000,OR(D954="Gurugram",D954="Surat",D954="Jaipur",D954="Hyderabad")),"Cat B"),"Cat C")</f>
        <v>Cat C</v>
      </c>
      <c r="N954" s="10" t="e">
        <f t="array" aca="1" ref="N954" ca="1">_xludf.xlookup(D954,Tier!A:A,Tier!B:B)</f>
        <v>#NAME?</v>
      </c>
      <c r="O954" s="7" t="str">
        <f>CONCATENATE(D954," -",E954)</f>
        <v>Mumbai -FinTech</v>
      </c>
      <c r="P954" s="7" t="str">
        <f>LEFT(B954,3)</f>
        <v>202</v>
      </c>
      <c r="Q954" s="7" t="str">
        <f>IF(AND(I954&gt;4500000,OR(D954="BANGALORE",D954="PUNE",D954="MUMBAI",D954="DELHI")),"CAT A",IF(AND(I954&gt;450000,OR(D954="GURUGRAM",D954="SURAT",D954="JAIPUR",D954="HYDERABAD",)),"CAT B","CAT C"))</f>
        <v>CAT A</v>
      </c>
      <c r="R954" s="7" t="str">
        <f>_xlfn.XLOOKUP('Indian Startups'!D936,Tier!A:A,Tier!B:B)</f>
        <v>Tier 1</v>
      </c>
    </row>
    <row r="955" spans="1:18" ht="14.4" x14ac:dyDescent="0.3">
      <c r="A955" s="8" t="s">
        <v>3407</v>
      </c>
      <c r="B955" s="9">
        <v>2020</v>
      </c>
      <c r="C955" s="8" t="str">
        <f>LEFT(B955,3)</f>
        <v>202</v>
      </c>
      <c r="D955" s="8" t="s">
        <v>49</v>
      </c>
      <c r="E955" s="8" t="s">
        <v>38</v>
      </c>
      <c r="F955" s="8" t="s">
        <v>3408</v>
      </c>
      <c r="G955" s="8" t="s">
        <v>3409</v>
      </c>
      <c r="H955" s="8" t="s">
        <v>3410</v>
      </c>
      <c r="I955" s="9" t="s">
        <v>35</v>
      </c>
      <c r="J955" s="8" t="s">
        <v>17</v>
      </c>
      <c r="K955" s="9">
        <v>4</v>
      </c>
      <c r="L955" s="10" t="str">
        <f>CONCATENATE(D955,"-",E955)</f>
        <v>New Delhi-FinTech</v>
      </c>
      <c r="M955" s="10" t="str">
        <f ca="1">IFERROR(_xludf.ifs(AND(I955&gt;45000000,OR(D955="Delhi",D955="Banglore",D955="Pune",D955="Mumbai")),"Cat A",AND(I955&gt;4500000,OR(D955="Gurugram",D955="Surat",D955="Jaipur",D955="Hyderabad")),"Cat B"),"Cat C")</f>
        <v>Cat C</v>
      </c>
      <c r="N955" s="10" t="e">
        <f t="array" aca="1" ref="N955" ca="1">_xludf.xlookup(D955,Tier!A:A,Tier!B:B)</f>
        <v>#NAME?</v>
      </c>
      <c r="O955" s="7" t="str">
        <f>CONCATENATE(D955," -",E955)</f>
        <v>New Delhi -FinTech</v>
      </c>
      <c r="P955" s="7" t="str">
        <f>LEFT(B955,3)</f>
        <v>202</v>
      </c>
      <c r="Q955" s="7" t="str">
        <f>IF(AND(I955&gt;4500000,OR(D955="BANGALORE",D955="PUNE",D955="MUMBAI",D955="DELHI")),"CAT A",IF(AND(I955&gt;450000,OR(D955="GURUGRAM",D955="SURAT",D955="JAIPUR",D955="HYDERABAD",)),"CAT B","CAT C"))</f>
        <v>CAT C</v>
      </c>
      <c r="R955" s="7" t="str">
        <f>_xlfn.XLOOKUP('Indian Startups'!D937,Tier!A:A,Tier!B:B)</f>
        <v>Tier 1</v>
      </c>
    </row>
    <row r="956" spans="1:18" ht="14.4" x14ac:dyDescent="0.3">
      <c r="A956" s="8" t="s">
        <v>3411</v>
      </c>
      <c r="B956" s="9">
        <v>2020</v>
      </c>
      <c r="C956" s="8" t="str">
        <f>LEFT(B956,3)</f>
        <v>202</v>
      </c>
      <c r="D956" s="8" t="s">
        <v>49</v>
      </c>
      <c r="E956" s="8" t="s">
        <v>137</v>
      </c>
      <c r="F956" s="8" t="s">
        <v>3412</v>
      </c>
      <c r="G956" s="8" t="s">
        <v>3413</v>
      </c>
      <c r="H956" s="8" t="s">
        <v>582</v>
      </c>
      <c r="I956" s="9" t="s">
        <v>35</v>
      </c>
      <c r="J956" s="8"/>
      <c r="K956" s="9">
        <v>3</v>
      </c>
      <c r="L956" s="10" t="str">
        <f>CONCATENATE(D956,"-",E956)</f>
        <v>New Delhi-Consulting</v>
      </c>
      <c r="M956" s="10" t="str">
        <f ca="1">IFERROR(_xludf.ifs(AND(I956&gt;45000000,OR(D956="Delhi",D956="Banglore",D956="Pune",D956="Mumbai")),"Cat A",AND(I956&gt;4500000,OR(D956="Gurugram",D956="Surat",D956="Jaipur",D956="Hyderabad")),"Cat B"),"Cat C")</f>
        <v>Cat C</v>
      </c>
      <c r="N956" s="10" t="e">
        <f t="array" aca="1" ref="N956" ca="1">_xludf.xlookup(D956,Tier!A:A,Tier!B:B)</f>
        <v>#NAME?</v>
      </c>
      <c r="O956" s="7" t="str">
        <f>CONCATENATE(D956," -",E956)</f>
        <v>New Delhi -Consulting</v>
      </c>
      <c r="P956" s="7" t="str">
        <f>LEFT(B956,3)</f>
        <v>202</v>
      </c>
      <c r="Q956" s="7" t="str">
        <f>IF(AND(I956&gt;4500000,OR(D956="BANGALORE",D956="PUNE",D956="MUMBAI",D956="DELHI")),"CAT A",IF(AND(I956&gt;450000,OR(D956="GURUGRAM",D956="SURAT",D956="JAIPUR",D956="HYDERABAD",)),"CAT B","CAT C"))</f>
        <v>CAT C</v>
      </c>
      <c r="R956" s="7" t="str">
        <f>_xlfn.XLOOKUP('Indian Startups'!D938,Tier!A:A,Tier!B:B)</f>
        <v>Tier 1</v>
      </c>
    </row>
    <row r="957" spans="1:18" ht="14.4" x14ac:dyDescent="0.3">
      <c r="A957" s="8" t="s">
        <v>3414</v>
      </c>
      <c r="B957" s="9">
        <v>2020</v>
      </c>
      <c r="C957" s="8" t="str">
        <f>LEFT(B957,3)</f>
        <v>202</v>
      </c>
      <c r="D957" s="8" t="s">
        <v>12</v>
      </c>
      <c r="E957" s="8" t="s">
        <v>1870</v>
      </c>
      <c r="F957" s="8" t="s">
        <v>3415</v>
      </c>
      <c r="G957" s="8" t="s">
        <v>3416</v>
      </c>
      <c r="H957" s="8" t="s">
        <v>3417</v>
      </c>
      <c r="I957" s="9" t="s">
        <v>35</v>
      </c>
      <c r="J957" s="8" t="s">
        <v>17</v>
      </c>
      <c r="K957" s="9">
        <v>2</v>
      </c>
      <c r="L957" s="10" t="str">
        <f>CONCATENATE(D957,"-",E957)</f>
        <v>Mumbai-Real Estate</v>
      </c>
      <c r="M957" s="10" t="str">
        <f ca="1">IFERROR(_xludf.ifs(AND(I957&gt;45000000,OR(D957="Delhi",D957="Banglore",D957="Pune",D957="Mumbai")),"Cat A",AND(I957&gt;4500000,OR(D957="Gurugram",D957="Surat",D957="Jaipur",D957="Hyderabad")),"Cat B"),"Cat C")</f>
        <v>Cat C</v>
      </c>
      <c r="N957" s="10" t="e">
        <f t="array" aca="1" ref="N957" ca="1">_xludf.xlookup(D957,Tier!A:A,Tier!B:B)</f>
        <v>#NAME?</v>
      </c>
      <c r="O957" s="7" t="str">
        <f>CONCATENATE(D957," -",E957)</f>
        <v>Mumbai -Real Estate</v>
      </c>
      <c r="P957" s="7" t="str">
        <f>LEFT(B957,3)</f>
        <v>202</v>
      </c>
      <c r="Q957" s="7" t="str">
        <f>IF(AND(I957&gt;4500000,OR(D957="BANGALORE",D957="PUNE",D957="MUMBAI",D957="DELHI")),"CAT A",IF(AND(I957&gt;450000,OR(D957="GURUGRAM",D957="SURAT",D957="JAIPUR",D957="HYDERABAD",)),"CAT B","CAT C"))</f>
        <v>CAT A</v>
      </c>
      <c r="R957" s="7" t="str">
        <f>_xlfn.XLOOKUP('Indian Startups'!D939,Tier!A:A,Tier!B:B)</f>
        <v>Tier 1</v>
      </c>
    </row>
    <row r="958" spans="1:18" ht="14.4" x14ac:dyDescent="0.3">
      <c r="A958" s="8" t="s">
        <v>3418</v>
      </c>
      <c r="B958" s="9">
        <v>2020</v>
      </c>
      <c r="C958" s="8" t="str">
        <f>LEFT(B958,3)</f>
        <v>202</v>
      </c>
      <c r="D958" s="8" t="s">
        <v>19</v>
      </c>
      <c r="E958" s="8" t="s">
        <v>38</v>
      </c>
      <c r="F958" s="8" t="s">
        <v>3419</v>
      </c>
      <c r="G958" s="8" t="s">
        <v>3420</v>
      </c>
      <c r="H958" s="8" t="s">
        <v>3421</v>
      </c>
      <c r="I958" s="9" t="s">
        <v>35</v>
      </c>
      <c r="J958" s="8" t="s">
        <v>17</v>
      </c>
      <c r="K958" s="9">
        <v>1</v>
      </c>
      <c r="L958" s="10" t="str">
        <f>CONCATENATE(D958,"-",E958)</f>
        <v>Bangalore-FinTech</v>
      </c>
      <c r="M958" s="10" t="str">
        <f ca="1">IFERROR(_xludf.ifs(AND(I958&gt;45000000,OR(D958="Delhi",D958="Banglore",D958="Pune",D958="Mumbai")),"Cat A",AND(I958&gt;4500000,OR(D958="Gurugram",D958="Surat",D958="Jaipur",D958="Hyderabad")),"Cat B"),"Cat C")</f>
        <v>Cat C</v>
      </c>
      <c r="N958" s="10" t="e">
        <f t="array" aca="1" ref="N958" ca="1">_xludf.xlookup(D958,Tier!A:A,Tier!B:B)</f>
        <v>#NAME?</v>
      </c>
      <c r="O958" s="7" t="str">
        <f>CONCATENATE(D958," -",E958)</f>
        <v>Bangalore -FinTech</v>
      </c>
      <c r="P958" s="7" t="str">
        <f>LEFT(B958,3)</f>
        <v>202</v>
      </c>
      <c r="Q958" s="7" t="str">
        <f>IF(AND(I958&gt;4500000,OR(D958="BANGALORE",D958="PUNE",D958="MUMBAI",D958="DELHI")),"CAT A",IF(AND(I958&gt;450000,OR(D958="GURUGRAM",D958="SURAT",D958="JAIPUR",D958="HYDERABAD",)),"CAT B","CAT C"))</f>
        <v>CAT A</v>
      </c>
      <c r="R958" s="7" t="str">
        <f>_xlfn.XLOOKUP('Indian Startups'!D940,Tier!A:A,Tier!B:B)</f>
        <v>Tier 1</v>
      </c>
    </row>
    <row r="959" spans="1:18" ht="14.4" x14ac:dyDescent="0.3">
      <c r="A959" s="8" t="s">
        <v>3422</v>
      </c>
      <c r="B959" s="9">
        <v>2020</v>
      </c>
      <c r="C959" s="8" t="str">
        <f>LEFT(B959,3)</f>
        <v>202</v>
      </c>
      <c r="D959" s="8" t="s">
        <v>12</v>
      </c>
      <c r="E959" s="8" t="s">
        <v>115</v>
      </c>
      <c r="F959" s="8" t="s">
        <v>3423</v>
      </c>
      <c r="G959" s="8" t="s">
        <v>3424</v>
      </c>
      <c r="H959" s="8" t="s">
        <v>3425</v>
      </c>
      <c r="I959" s="9" t="s">
        <v>35</v>
      </c>
      <c r="J959" s="8" t="s">
        <v>17</v>
      </c>
      <c r="K959" s="9">
        <v>1</v>
      </c>
      <c r="L959" s="10" t="str">
        <f>CONCATENATE(D959,"-",E959)</f>
        <v>Mumbai-EdTech</v>
      </c>
      <c r="M959" s="10" t="str">
        <f ca="1">IFERROR(_xludf.ifs(AND(I959&gt;45000000,OR(D959="Delhi",D959="Banglore",D959="Pune",D959="Mumbai")),"Cat A",AND(I959&gt;4500000,OR(D959="Gurugram",D959="Surat",D959="Jaipur",D959="Hyderabad")),"Cat B"),"Cat C")</f>
        <v>Cat C</v>
      </c>
      <c r="N959" s="10" t="e">
        <f t="array" aca="1" ref="N959" ca="1">_xludf.xlookup(D959,Tier!A:A,Tier!B:B)</f>
        <v>#NAME?</v>
      </c>
      <c r="O959" s="7" t="str">
        <f>CONCATENATE(D959," -",E959)</f>
        <v>Mumbai -EdTech</v>
      </c>
      <c r="P959" s="7" t="str">
        <f>LEFT(B959,3)</f>
        <v>202</v>
      </c>
      <c r="Q959" s="7" t="str">
        <f>IF(AND(I959&gt;4500000,OR(D959="BANGALORE",D959="PUNE",D959="MUMBAI",D959="DELHI")),"CAT A",IF(AND(I959&gt;450000,OR(D959="GURUGRAM",D959="SURAT",D959="JAIPUR",D959="HYDERABAD",)),"CAT B","CAT C"))</f>
        <v>CAT A</v>
      </c>
      <c r="R959" s="7" t="str">
        <f>_xlfn.XLOOKUP('Indian Startups'!D941,Tier!A:A,Tier!B:B)</f>
        <v>Tier 1</v>
      </c>
    </row>
    <row r="960" spans="1:18" ht="14.4" x14ac:dyDescent="0.3">
      <c r="A960" s="8" t="s">
        <v>3426</v>
      </c>
      <c r="B960" s="9">
        <v>2020</v>
      </c>
      <c r="C960" s="8" t="str">
        <f>LEFT(B960,3)</f>
        <v>202</v>
      </c>
      <c r="D960" s="8" t="s">
        <v>49</v>
      </c>
      <c r="E960" s="8" t="s">
        <v>115</v>
      </c>
      <c r="F960" s="8" t="s">
        <v>3427</v>
      </c>
      <c r="G960" s="8" t="s">
        <v>3428</v>
      </c>
      <c r="H960" s="8" t="s">
        <v>267</v>
      </c>
      <c r="I960" s="9" t="s">
        <v>3429</v>
      </c>
      <c r="J960" s="8" t="s">
        <v>409</v>
      </c>
      <c r="K960" s="9">
        <v>2</v>
      </c>
      <c r="L960" s="10" t="str">
        <f>CONCATENATE(D960,"-",E960)</f>
        <v>New Delhi-EdTech</v>
      </c>
      <c r="M960" s="10" t="str">
        <f ca="1">IFERROR(_xludf.ifs(AND(I960&gt;45000000,OR(D960="Delhi",D960="Banglore",D960="Pune",D960="Mumbai")),"Cat A",AND(I960&gt;4500000,OR(D960="Gurugram",D960="Surat",D960="Jaipur",D960="Hyderabad")),"Cat B"),"Cat C")</f>
        <v>Cat C</v>
      </c>
      <c r="N960" s="10" t="e">
        <f t="array" aca="1" ref="N960" ca="1">_xludf.xlookup(D960,Tier!A:A,Tier!B:B)</f>
        <v>#NAME?</v>
      </c>
      <c r="O960" s="7" t="str">
        <f>CONCATENATE(D960," -",E960)</f>
        <v>New Delhi -EdTech</v>
      </c>
      <c r="P960" s="7" t="str">
        <f>LEFT(B960,3)</f>
        <v>202</v>
      </c>
      <c r="Q960" s="7" t="str">
        <f>IF(AND(I960&gt;4500000,OR(D960="BANGALORE",D960="PUNE",D960="MUMBAI",D960="DELHI")),"CAT A",IF(AND(I960&gt;450000,OR(D960="GURUGRAM",D960="SURAT",D960="JAIPUR",D960="HYDERABAD",)),"CAT B","CAT C"))</f>
        <v>CAT C</v>
      </c>
      <c r="R960" s="7" t="str">
        <f>_xlfn.XLOOKUP('Indian Startups'!D942,Tier!A:A,Tier!B:B)</f>
        <v>Tier 1</v>
      </c>
    </row>
    <row r="961" spans="1:18" ht="14.4" x14ac:dyDescent="0.3">
      <c r="A961" s="8" t="s">
        <v>3430</v>
      </c>
      <c r="B961" s="9">
        <v>2020</v>
      </c>
      <c r="C961" s="8" t="str">
        <f>LEFT(B961,3)</f>
        <v>202</v>
      </c>
      <c r="D961" s="8" t="s">
        <v>49</v>
      </c>
      <c r="E961" s="8" t="s">
        <v>3431</v>
      </c>
      <c r="F961" s="8" t="s">
        <v>3432</v>
      </c>
      <c r="G961" s="8" t="s">
        <v>3433</v>
      </c>
      <c r="H961" s="8" t="s">
        <v>3434</v>
      </c>
      <c r="I961" s="9" t="s">
        <v>3435</v>
      </c>
      <c r="J961" s="8" t="s">
        <v>17</v>
      </c>
      <c r="K961" s="9">
        <v>1</v>
      </c>
      <c r="L961" s="10" t="str">
        <f>CONCATENATE(D961,"-",E961)</f>
        <v>New Delhi-TaaS startup</v>
      </c>
      <c r="M961" s="10" t="str">
        <f ca="1">IFERROR(_xludf.ifs(AND(I961&gt;45000000,OR(D961="Delhi",D961="Banglore",D961="Pune",D961="Mumbai")),"Cat A",AND(I961&gt;4500000,OR(D961="Gurugram",D961="Surat",D961="Jaipur",D961="Hyderabad")),"Cat B"),"Cat C")</f>
        <v>Cat C</v>
      </c>
      <c r="N961" s="10" t="e">
        <f t="array" aca="1" ref="N961" ca="1">_xludf.xlookup(D961,Tier!A:A,Tier!B:B)</f>
        <v>#NAME?</v>
      </c>
      <c r="O961" s="7" t="str">
        <f>CONCATENATE(D961," -",E961)</f>
        <v>New Delhi -TaaS startup</v>
      </c>
      <c r="P961" s="7" t="str">
        <f>LEFT(B961,3)</f>
        <v>202</v>
      </c>
      <c r="Q961" s="7" t="str">
        <f>IF(AND(I961&gt;4500000,OR(D961="BANGALORE",D961="PUNE",D961="MUMBAI",D961="DELHI")),"CAT A",IF(AND(I961&gt;450000,OR(D961="GURUGRAM",D961="SURAT",D961="JAIPUR",D961="HYDERABAD",)),"CAT B","CAT C"))</f>
        <v>CAT C</v>
      </c>
      <c r="R961" s="7" t="str">
        <f>_xlfn.XLOOKUP('Indian Startups'!D943,Tier!A:A,Tier!B:B)</f>
        <v>Tier 1</v>
      </c>
    </row>
    <row r="962" spans="1:18" ht="14.4" x14ac:dyDescent="0.3">
      <c r="A962" s="8" t="s">
        <v>3436</v>
      </c>
      <c r="B962" s="9">
        <v>2020</v>
      </c>
      <c r="C962" s="8" t="str">
        <f>LEFT(B962,3)</f>
        <v>202</v>
      </c>
      <c r="D962" s="8" t="s">
        <v>19</v>
      </c>
      <c r="E962" s="8" t="s">
        <v>446</v>
      </c>
      <c r="F962" s="8" t="s">
        <v>3437</v>
      </c>
      <c r="G962" s="8" t="s">
        <v>3438</v>
      </c>
      <c r="H962" s="8" t="s">
        <v>505</v>
      </c>
      <c r="I962" s="9" t="s">
        <v>1106</v>
      </c>
      <c r="J962" s="8" t="s">
        <v>260</v>
      </c>
      <c r="K962" s="9">
        <v>5</v>
      </c>
      <c r="L962" s="10" t="str">
        <f>CONCATENATE(D962,"-",E962)</f>
        <v>Bangalore-SaaS startup</v>
      </c>
      <c r="M962" s="10" t="str">
        <f ca="1">IFERROR(_xludf.ifs(AND(I962&gt;45000000,OR(D962="Delhi",D962="Banglore",D962="Pune",D962="Mumbai")),"Cat A",AND(I962&gt;4500000,OR(D962="Gurugram",D962="Surat",D962="Jaipur",D962="Hyderabad")),"Cat B"),"Cat C")</f>
        <v>Cat C</v>
      </c>
      <c r="N962" s="10" t="e">
        <f t="array" aca="1" ref="N962" ca="1">_xludf.xlookup(D962,Tier!A:A,Tier!B:B)</f>
        <v>#NAME?</v>
      </c>
      <c r="O962" s="7" t="str">
        <f>CONCATENATE(D962," -",E962)</f>
        <v>Bangalore -SaaS startup</v>
      </c>
      <c r="P962" s="7" t="str">
        <f>LEFT(B962,3)</f>
        <v>202</v>
      </c>
      <c r="Q962" s="7" t="str">
        <f>IF(AND(I962&gt;4500000,OR(D962="BANGALORE",D962="PUNE",D962="MUMBAI",D962="DELHI")),"CAT A",IF(AND(I962&gt;450000,OR(D962="GURUGRAM",D962="SURAT",D962="JAIPUR",D962="HYDERABAD",)),"CAT B","CAT C"))</f>
        <v>CAT A</v>
      </c>
      <c r="R962" s="7" t="str">
        <f>_xlfn.XLOOKUP('Indian Startups'!D944,Tier!A:A,Tier!B:B)</f>
        <v>Tier 1</v>
      </c>
    </row>
    <row r="963" spans="1:18" ht="14.4" x14ac:dyDescent="0.3">
      <c r="A963" s="8" t="s">
        <v>3439</v>
      </c>
      <c r="B963" s="9">
        <v>2020</v>
      </c>
      <c r="C963" s="8" t="str">
        <f>LEFT(B963,3)</f>
        <v>202</v>
      </c>
      <c r="D963" s="8" t="s">
        <v>19</v>
      </c>
      <c r="E963" s="8" t="s">
        <v>1510</v>
      </c>
      <c r="F963" s="8" t="s">
        <v>3440</v>
      </c>
      <c r="G963" s="8" t="s">
        <v>3441</v>
      </c>
      <c r="H963" s="8" t="s">
        <v>3442</v>
      </c>
      <c r="I963" s="9" t="s">
        <v>1157</v>
      </c>
      <c r="J963" s="8" t="s">
        <v>17</v>
      </c>
      <c r="K963" s="9">
        <v>5</v>
      </c>
      <c r="L963" s="10" t="str">
        <f>CONCATENATE(D963,"-",E963)</f>
        <v>Bangalore-Human Resources</v>
      </c>
      <c r="M963" s="10" t="str">
        <f ca="1">IFERROR(_xludf.ifs(AND(I963&gt;45000000,OR(D963="Delhi",D963="Banglore",D963="Pune",D963="Mumbai")),"Cat A",AND(I963&gt;4500000,OR(D963="Gurugram",D963="Surat",D963="Jaipur",D963="Hyderabad")),"Cat B"),"Cat C")</f>
        <v>Cat C</v>
      </c>
      <c r="N963" s="10" t="e">
        <f t="array" aca="1" ref="N963" ca="1">_xludf.xlookup(D963,Tier!A:A,Tier!B:B)</f>
        <v>#NAME?</v>
      </c>
      <c r="O963" s="7" t="str">
        <f>CONCATENATE(D963," -",E963)</f>
        <v>Bangalore -Human Resources</v>
      </c>
      <c r="P963" s="7" t="str">
        <f>LEFT(B963,3)</f>
        <v>202</v>
      </c>
      <c r="Q963" s="7" t="str">
        <f>IF(AND(I963&gt;4500000,OR(D963="BANGALORE",D963="PUNE",D963="MUMBAI",D963="DELHI")),"CAT A",IF(AND(I963&gt;450000,OR(D963="GURUGRAM",D963="SURAT",D963="JAIPUR",D963="HYDERABAD",)),"CAT B","CAT C"))</f>
        <v>CAT A</v>
      </c>
      <c r="R963" s="7" t="str">
        <f>_xlfn.XLOOKUP('Indian Startups'!D945,Tier!A:A,Tier!B:B)</f>
        <v>Tier 1</v>
      </c>
    </row>
    <row r="964" spans="1:18" ht="14.4" x14ac:dyDescent="0.3">
      <c r="A964" s="8" t="s">
        <v>3443</v>
      </c>
      <c r="B964" s="9">
        <v>2020</v>
      </c>
      <c r="C964" s="8" t="str">
        <f>LEFT(B964,3)</f>
        <v>202</v>
      </c>
      <c r="D964" s="8" t="s">
        <v>19</v>
      </c>
      <c r="E964" s="8" t="s">
        <v>50</v>
      </c>
      <c r="F964" s="8" t="s">
        <v>3444</v>
      </c>
      <c r="G964" s="8" t="s">
        <v>3445</v>
      </c>
      <c r="H964" s="8" t="s">
        <v>3446</v>
      </c>
      <c r="I964" s="9" t="s">
        <v>3447</v>
      </c>
      <c r="J964" s="8" t="s">
        <v>17</v>
      </c>
      <c r="K964" s="9">
        <v>3</v>
      </c>
      <c r="L964" s="10" t="str">
        <f>CONCATENATE(D964,"-",E964)</f>
        <v>Bangalore-AgriTech</v>
      </c>
      <c r="M964" s="10" t="str">
        <f ca="1">IFERROR(_xludf.ifs(AND(I964&gt;45000000,OR(D964="Delhi",D964="Banglore",D964="Pune",D964="Mumbai")),"Cat A",AND(I964&gt;4500000,OR(D964="Gurugram",D964="Surat",D964="Jaipur",D964="Hyderabad")),"Cat B"),"Cat C")</f>
        <v>Cat C</v>
      </c>
      <c r="N964" s="10" t="e">
        <f t="array" aca="1" ref="N964" ca="1">_xludf.xlookup(D964,Tier!A:A,Tier!B:B)</f>
        <v>#NAME?</v>
      </c>
      <c r="O964" s="7" t="str">
        <f>CONCATENATE(D964," -",E964)</f>
        <v>Bangalore -AgriTech</v>
      </c>
      <c r="P964" s="7" t="str">
        <f>LEFT(B964,3)</f>
        <v>202</v>
      </c>
      <c r="Q964" s="7" t="str">
        <f>IF(AND(I964&gt;4500000,OR(D964="BANGALORE",D964="PUNE",D964="MUMBAI",D964="DELHI")),"CAT A",IF(AND(I964&gt;450000,OR(D964="GURUGRAM",D964="SURAT",D964="JAIPUR",D964="HYDERABAD",)),"CAT B","CAT C"))</f>
        <v>CAT A</v>
      </c>
      <c r="R964" s="7" t="str">
        <f>_xlfn.XLOOKUP('Indian Startups'!D946,Tier!A:A,Tier!B:B)</f>
        <v>Tier 1</v>
      </c>
    </row>
    <row r="965" spans="1:18" ht="14.4" x14ac:dyDescent="0.3">
      <c r="A965" s="8" t="s">
        <v>3448</v>
      </c>
      <c r="B965" s="9">
        <v>2020</v>
      </c>
      <c r="C965" s="8" t="str">
        <f>LEFT(B965,3)</f>
        <v>202</v>
      </c>
      <c r="D965" s="8" t="s">
        <v>19</v>
      </c>
      <c r="E965" s="8" t="s">
        <v>104</v>
      </c>
      <c r="F965" s="8" t="s">
        <v>3449</v>
      </c>
      <c r="G965" s="8" t="s">
        <v>3450</v>
      </c>
      <c r="H965" s="8" t="s">
        <v>1396</v>
      </c>
      <c r="I965" s="9" t="s">
        <v>1167</v>
      </c>
      <c r="J965" s="8" t="s">
        <v>17</v>
      </c>
      <c r="K965" s="9">
        <v>1</v>
      </c>
      <c r="L965" s="10" t="str">
        <f>CONCATENATE(D965,"-",E965)</f>
        <v>Bangalore-Gaming</v>
      </c>
      <c r="M965" s="10" t="str">
        <f ca="1">IFERROR(_xludf.ifs(AND(I965&gt;45000000,OR(D965="Delhi",D965="Banglore",D965="Pune",D965="Mumbai")),"Cat A",AND(I965&gt;4500000,OR(D965="Gurugram",D965="Surat",D965="Jaipur",D965="Hyderabad")),"Cat B"),"Cat C")</f>
        <v>Cat C</v>
      </c>
      <c r="N965" s="10" t="e">
        <f t="array" aca="1" ref="N965" ca="1">_xludf.xlookup(D965,Tier!A:A,Tier!B:B)</f>
        <v>#NAME?</v>
      </c>
      <c r="O965" s="7" t="str">
        <f>CONCATENATE(D965," -",E965)</f>
        <v>Bangalore -Gaming</v>
      </c>
      <c r="P965" s="7" t="str">
        <f>LEFT(B965,3)</f>
        <v>202</v>
      </c>
      <c r="Q965" s="7" t="str">
        <f>IF(AND(I965&gt;4500000,OR(D965="BANGALORE",D965="PUNE",D965="MUMBAI",D965="DELHI")),"CAT A",IF(AND(I965&gt;450000,OR(D965="GURUGRAM",D965="SURAT",D965="JAIPUR",D965="HYDERABAD",)),"CAT B","CAT C"))</f>
        <v>CAT A</v>
      </c>
      <c r="R965" s="7" t="str">
        <f>_xlfn.XLOOKUP('Indian Startups'!D947,Tier!A:A,Tier!B:B)</f>
        <v>Tier 1</v>
      </c>
    </row>
    <row r="966" spans="1:18" ht="14.4" x14ac:dyDescent="0.3">
      <c r="A966" s="8" t="s">
        <v>3451</v>
      </c>
      <c r="B966" s="9">
        <v>2020</v>
      </c>
      <c r="C966" s="8" t="str">
        <f>LEFT(B966,3)</f>
        <v>202</v>
      </c>
      <c r="D966" s="8" t="s">
        <v>49</v>
      </c>
      <c r="E966" s="8" t="s">
        <v>570</v>
      </c>
      <c r="F966" s="8" t="s">
        <v>3452</v>
      </c>
      <c r="G966" s="8" t="s">
        <v>3453</v>
      </c>
      <c r="H966" s="8" t="s">
        <v>343</v>
      </c>
      <c r="I966" s="9" t="s">
        <v>1176</v>
      </c>
      <c r="J966" s="8" t="s">
        <v>409</v>
      </c>
      <c r="K966" s="9">
        <v>3</v>
      </c>
      <c r="L966" s="10" t="str">
        <f>CONCATENATE(D966,"-",E966)</f>
        <v>New Delhi-Health care</v>
      </c>
      <c r="M966" s="10" t="str">
        <f ca="1">IFERROR(_xludf.ifs(AND(I966&gt;45000000,OR(D966="Delhi",D966="Banglore",D966="Pune",D966="Mumbai")),"Cat A",AND(I966&gt;4500000,OR(D966="Gurugram",D966="Surat",D966="Jaipur",D966="Hyderabad")),"Cat B"),"Cat C")</f>
        <v>Cat C</v>
      </c>
      <c r="N966" s="10" t="e">
        <f t="array" aca="1" ref="N966" ca="1">_xludf.xlookup(D966,Tier!A:A,Tier!B:B)</f>
        <v>#NAME?</v>
      </c>
      <c r="O966" s="7" t="str">
        <f>CONCATENATE(D966," -",E966)</f>
        <v>New Delhi -Health care</v>
      </c>
      <c r="P966" s="7" t="str">
        <f>LEFT(B966,3)</f>
        <v>202</v>
      </c>
      <c r="Q966" s="7" t="str">
        <f>IF(AND(I966&gt;4500000,OR(D966="BANGALORE",D966="PUNE",D966="MUMBAI",D966="DELHI")),"CAT A",IF(AND(I966&gt;450000,OR(D966="GURUGRAM",D966="SURAT",D966="JAIPUR",D966="HYDERABAD",)),"CAT B","CAT C"))</f>
        <v>CAT C</v>
      </c>
      <c r="R966" s="7" t="str">
        <f>_xlfn.XLOOKUP('Indian Startups'!D948,Tier!A:A,Tier!B:B)</f>
        <v>Tier 1</v>
      </c>
    </row>
    <row r="967" spans="1:18" ht="14.4" x14ac:dyDescent="0.3">
      <c r="A967" s="8" t="s">
        <v>308</v>
      </c>
      <c r="B967" s="9">
        <v>2020</v>
      </c>
      <c r="C967" s="8" t="str">
        <f>LEFT(B967,3)</f>
        <v>202</v>
      </c>
      <c r="D967" s="8" t="s">
        <v>19</v>
      </c>
      <c r="E967" s="8" t="s">
        <v>38</v>
      </c>
      <c r="F967" s="8" t="s">
        <v>3454</v>
      </c>
      <c r="G967" s="8" t="s">
        <v>3455</v>
      </c>
      <c r="H967" s="8" t="s">
        <v>3456</v>
      </c>
      <c r="I967" s="9" t="s">
        <v>1203</v>
      </c>
      <c r="J967" s="8" t="s">
        <v>17</v>
      </c>
      <c r="K967" s="9">
        <v>3</v>
      </c>
      <c r="L967" s="10" t="str">
        <f>CONCATENATE(D967,"-",E967)</f>
        <v>Bangalore-FinTech</v>
      </c>
      <c r="M967" s="10" t="str">
        <f ca="1">IFERROR(_xludf.ifs(AND(I967&gt;45000000,OR(D967="Delhi",D967="Banglore",D967="Pune",D967="Mumbai")),"Cat A",AND(I967&gt;4500000,OR(D967="Gurugram",D967="Surat",D967="Jaipur",D967="Hyderabad")),"Cat B"),"Cat C")</f>
        <v>Cat C</v>
      </c>
      <c r="N967" s="10" t="e">
        <f t="array" aca="1" ref="N967" ca="1">_xludf.xlookup(D967,Tier!A:A,Tier!B:B)</f>
        <v>#NAME?</v>
      </c>
      <c r="O967" s="7" t="str">
        <f>CONCATENATE(D967," -",E967)</f>
        <v>Bangalore -FinTech</v>
      </c>
      <c r="P967" s="7" t="str">
        <f>LEFT(B967,3)</f>
        <v>202</v>
      </c>
      <c r="Q967" s="7" t="str">
        <f>IF(AND(I967&gt;4500000,OR(D967="BANGALORE",D967="PUNE",D967="MUMBAI",D967="DELHI")),"CAT A",IF(AND(I967&gt;450000,OR(D967="GURUGRAM",D967="SURAT",D967="JAIPUR",D967="HYDERABAD",)),"CAT B","CAT C"))</f>
        <v>CAT A</v>
      </c>
      <c r="R967" s="7" t="str">
        <f>_xlfn.XLOOKUP('Indian Startups'!D949,Tier!A:A,Tier!B:B)</f>
        <v>Tier 1</v>
      </c>
    </row>
    <row r="968" spans="1:18" ht="14.4" x14ac:dyDescent="0.3">
      <c r="A968" s="8" t="s">
        <v>3457</v>
      </c>
      <c r="B968" s="9">
        <v>2021</v>
      </c>
      <c r="C968" s="8" t="str">
        <f>LEFT(B968,3)</f>
        <v>202</v>
      </c>
      <c r="D968" s="8" t="s">
        <v>19</v>
      </c>
      <c r="E968" s="8" t="s">
        <v>104</v>
      </c>
      <c r="F968" s="8" t="s">
        <v>3458</v>
      </c>
      <c r="G968" s="8" t="s">
        <v>3459</v>
      </c>
      <c r="H968" s="8"/>
      <c r="I968" s="9" t="s">
        <v>1227</v>
      </c>
      <c r="J968" s="8" t="s">
        <v>17</v>
      </c>
      <c r="K968" s="9">
        <v>4</v>
      </c>
      <c r="L968" s="10" t="str">
        <f>CONCATENATE(D968,"-",E968)</f>
        <v>Bangalore-Gaming</v>
      </c>
      <c r="M968" s="10" t="str">
        <f ca="1">IFERROR(_xludf.ifs(AND(I968&gt;45000000,OR(D968="Delhi",D968="Banglore",D968="Pune",D968="Mumbai")),"Cat A",AND(I968&gt;4500000,OR(D968="Gurugram",D968="Surat",D968="Jaipur",D968="Hyderabad")),"Cat B"),"Cat C")</f>
        <v>Cat C</v>
      </c>
      <c r="N968" s="10" t="e">
        <f t="array" aca="1" ref="N968" ca="1">_xludf.xlookup(D968,Tier!A:A,Tier!B:B)</f>
        <v>#NAME?</v>
      </c>
      <c r="O968" s="7" t="str">
        <f>CONCATENATE(D968," -",E968)</f>
        <v>Bangalore -Gaming</v>
      </c>
      <c r="P968" s="7" t="str">
        <f>LEFT(B968,3)</f>
        <v>202</v>
      </c>
      <c r="Q968" s="7" t="str">
        <f>IF(AND(I968&gt;4500000,OR(D968="BANGALORE",D968="PUNE",D968="MUMBAI",D968="DELHI")),"CAT A",IF(AND(I968&gt;450000,OR(D968="GURUGRAM",D968="SURAT",D968="JAIPUR",D968="HYDERABAD",)),"CAT B","CAT C"))</f>
        <v>CAT A</v>
      </c>
      <c r="R968" s="7" t="str">
        <f>_xlfn.XLOOKUP('Indian Startups'!D950,Tier!A:A,Tier!B:B)</f>
        <v>Tier 1</v>
      </c>
    </row>
    <row r="969" spans="1:18" ht="14.4" x14ac:dyDescent="0.3">
      <c r="A969" s="8" t="s">
        <v>3460</v>
      </c>
      <c r="B969" s="9">
        <v>2020</v>
      </c>
      <c r="C969" s="8" t="str">
        <f>LEFT(B969,3)</f>
        <v>202</v>
      </c>
      <c r="D969" s="8" t="s">
        <v>356</v>
      </c>
      <c r="E969" s="8" t="s">
        <v>3461</v>
      </c>
      <c r="F969" s="8" t="s">
        <v>3462</v>
      </c>
      <c r="G969" s="8" t="s">
        <v>3463</v>
      </c>
      <c r="H969" s="8" t="s">
        <v>3464</v>
      </c>
      <c r="I969" s="9" t="s">
        <v>259</v>
      </c>
      <c r="J969" s="8"/>
      <c r="K969" s="9">
        <v>5</v>
      </c>
      <c r="L969" s="10" t="str">
        <f>CONCATENATE(D969,"-",E969)</f>
        <v>Pune-IoT platform</v>
      </c>
      <c r="M969" s="10" t="str">
        <f ca="1">IFERROR(_xludf.ifs(AND(I969&gt;45000000,OR(D969="Delhi",D969="Banglore",D969="Pune",D969="Mumbai")),"Cat A",AND(I969&gt;4500000,OR(D969="Gurugram",D969="Surat",D969="Jaipur",D969="Hyderabad")),"Cat B"),"Cat C")</f>
        <v>Cat C</v>
      </c>
      <c r="N969" s="10" t="e">
        <f t="array" aca="1" ref="N969" ca="1">_xludf.xlookup(D969,Tier!A:A,Tier!B:B)</f>
        <v>#NAME?</v>
      </c>
      <c r="O969" s="7" t="str">
        <f>CONCATENATE(D969," -",E969)</f>
        <v>Pune -IoT platform</v>
      </c>
      <c r="P969" s="7" t="str">
        <f>LEFT(B969,3)</f>
        <v>202</v>
      </c>
      <c r="Q969" s="7" t="str">
        <f>IF(AND(I969&gt;4500000,OR(D969="BANGALORE",D969="PUNE",D969="MUMBAI",D969="DELHI")),"CAT A",IF(AND(I969&gt;450000,OR(D969="GURUGRAM",D969="SURAT",D969="JAIPUR",D969="HYDERABAD",)),"CAT B","CAT C"))</f>
        <v>CAT A</v>
      </c>
      <c r="R969" s="7" t="str">
        <f>_xlfn.XLOOKUP('Indian Startups'!D951,Tier!A:A,Tier!B:B)</f>
        <v>Tier 1</v>
      </c>
    </row>
    <row r="970" spans="1:18" ht="14.4" x14ac:dyDescent="0.3">
      <c r="A970" s="8" t="s">
        <v>3465</v>
      </c>
      <c r="B970" s="9">
        <v>2020</v>
      </c>
      <c r="C970" s="8" t="str">
        <f>LEFT(B970,3)</f>
        <v>202</v>
      </c>
      <c r="D970" s="8" t="s">
        <v>12</v>
      </c>
      <c r="E970" s="8" t="s">
        <v>38</v>
      </c>
      <c r="F970" s="8" t="s">
        <v>3466</v>
      </c>
      <c r="G970" s="8" t="s">
        <v>3467</v>
      </c>
      <c r="H970" s="8" t="s">
        <v>3468</v>
      </c>
      <c r="I970" s="9" t="s">
        <v>259</v>
      </c>
      <c r="J970" s="8" t="s">
        <v>260</v>
      </c>
      <c r="K970" s="9">
        <v>5</v>
      </c>
      <c r="L970" s="10" t="str">
        <f>CONCATENATE(D970,"-",E970)</f>
        <v>Mumbai-FinTech</v>
      </c>
      <c r="M970" s="10" t="str">
        <f ca="1">IFERROR(_xludf.ifs(AND(I970&gt;45000000,OR(D970="Delhi",D970="Banglore",D970="Pune",D970="Mumbai")),"Cat A",AND(I970&gt;4500000,OR(D970="Gurugram",D970="Surat",D970="Jaipur",D970="Hyderabad")),"Cat B"),"Cat C")</f>
        <v>Cat C</v>
      </c>
      <c r="N970" s="10" t="e">
        <f t="array" aca="1" ref="N970" ca="1">_xludf.xlookup(D970,Tier!A:A,Tier!B:B)</f>
        <v>#NAME?</v>
      </c>
      <c r="O970" s="7" t="str">
        <f>CONCATENATE(D970," -",E970)</f>
        <v>Mumbai -FinTech</v>
      </c>
      <c r="P970" s="7" t="str">
        <f>LEFT(B970,3)</f>
        <v>202</v>
      </c>
      <c r="Q970" s="7" t="str">
        <f>IF(AND(I970&gt;4500000,OR(D970="BANGALORE",D970="PUNE",D970="MUMBAI",D970="DELHI")),"CAT A",IF(AND(I970&gt;450000,OR(D970="GURUGRAM",D970="SURAT",D970="JAIPUR",D970="HYDERABAD",)),"CAT B","CAT C"))</f>
        <v>CAT A</v>
      </c>
      <c r="R970" s="7" t="str">
        <f>_xlfn.XLOOKUP('Indian Startups'!D952,Tier!A:A,Tier!B:B)</f>
        <v>Tier 1</v>
      </c>
    </row>
    <row r="971" spans="1:18" ht="14.4" x14ac:dyDescent="0.3">
      <c r="A971" s="8" t="s">
        <v>3469</v>
      </c>
      <c r="B971" s="9">
        <v>2020</v>
      </c>
      <c r="C971" s="8" t="str">
        <f>LEFT(B971,3)</f>
        <v>202</v>
      </c>
      <c r="D971" s="8" t="s">
        <v>19</v>
      </c>
      <c r="E971" s="8" t="s">
        <v>196</v>
      </c>
      <c r="F971" s="8" t="s">
        <v>3470</v>
      </c>
      <c r="G971" s="8" t="s">
        <v>3471</v>
      </c>
      <c r="H971" s="8" t="s">
        <v>3472</v>
      </c>
      <c r="I971" s="9" t="s">
        <v>259</v>
      </c>
      <c r="J971" s="8" t="s">
        <v>17</v>
      </c>
      <c r="K971" s="9">
        <v>3</v>
      </c>
      <c r="L971" s="10" t="str">
        <f>CONCATENATE(D971,"-",E971)</f>
        <v>Bangalore-Heathcare</v>
      </c>
      <c r="M971" s="10" t="str">
        <f ca="1">IFERROR(_xludf.ifs(AND(I971&gt;45000000,OR(D971="Delhi",D971="Banglore",D971="Pune",D971="Mumbai")),"Cat A",AND(I971&gt;4500000,OR(D971="Gurugram",D971="Surat",D971="Jaipur",D971="Hyderabad")),"Cat B"),"Cat C")</f>
        <v>Cat C</v>
      </c>
      <c r="N971" s="10" t="e">
        <f t="array" aca="1" ref="N971" ca="1">_xludf.xlookup(D971,Tier!A:A,Tier!B:B)</f>
        <v>#NAME?</v>
      </c>
      <c r="O971" s="7" t="str">
        <f>CONCATENATE(D971," -",E971)</f>
        <v>Bangalore -Heathcare</v>
      </c>
      <c r="P971" s="7" t="str">
        <f>LEFT(B971,3)</f>
        <v>202</v>
      </c>
      <c r="Q971" s="7" t="str">
        <f>IF(AND(I971&gt;4500000,OR(D971="BANGALORE",D971="PUNE",D971="MUMBAI",D971="DELHI")),"CAT A",IF(AND(I971&gt;450000,OR(D971="GURUGRAM",D971="SURAT",D971="JAIPUR",D971="HYDERABAD",)),"CAT B","CAT C"))</f>
        <v>CAT A</v>
      </c>
      <c r="R971" s="7" t="str">
        <f>_xlfn.XLOOKUP('Indian Startups'!D953,Tier!A:A,Tier!B:B)</f>
        <v>Tier 1</v>
      </c>
    </row>
    <row r="972" spans="1:18" ht="14.4" x14ac:dyDescent="0.3">
      <c r="A972" s="8" t="s">
        <v>3473</v>
      </c>
      <c r="B972" s="9">
        <v>2020</v>
      </c>
      <c r="C972" s="8" t="str">
        <f>LEFT(B972,3)</f>
        <v>202</v>
      </c>
      <c r="D972" s="8" t="s">
        <v>19</v>
      </c>
      <c r="E972" s="8" t="s">
        <v>38</v>
      </c>
      <c r="F972" s="8" t="s">
        <v>3474</v>
      </c>
      <c r="G972" s="8" t="s">
        <v>3475</v>
      </c>
      <c r="H972" s="8"/>
      <c r="I972" s="9" t="s">
        <v>259</v>
      </c>
      <c r="J972" s="8" t="s">
        <v>17</v>
      </c>
      <c r="K972" s="9">
        <v>3</v>
      </c>
      <c r="L972" s="10" t="str">
        <f>CONCATENATE(D972,"-",E972)</f>
        <v>Bangalore-FinTech</v>
      </c>
      <c r="M972" s="10" t="str">
        <f ca="1">IFERROR(_xludf.ifs(AND(I972&gt;45000000,OR(D972="Delhi",D972="Banglore",D972="Pune",D972="Mumbai")),"Cat A",AND(I972&gt;4500000,OR(D972="Gurugram",D972="Surat",D972="Jaipur",D972="Hyderabad")),"Cat B"),"Cat C")</f>
        <v>Cat C</v>
      </c>
      <c r="N972" s="10" t="e">
        <f t="array" aca="1" ref="N972" ca="1">_xludf.xlookup(D972,Tier!A:A,Tier!B:B)</f>
        <v>#NAME?</v>
      </c>
      <c r="O972" s="7" t="str">
        <f>CONCATENATE(D972," -",E972)</f>
        <v>Bangalore -FinTech</v>
      </c>
      <c r="P972" s="7" t="str">
        <f>LEFT(B972,3)</f>
        <v>202</v>
      </c>
      <c r="Q972" s="7" t="str">
        <f>IF(AND(I972&gt;4500000,OR(D972="BANGALORE",D972="PUNE",D972="MUMBAI",D972="DELHI")),"CAT A",IF(AND(I972&gt;450000,OR(D972="GURUGRAM",D972="SURAT",D972="JAIPUR",D972="HYDERABAD",)),"CAT B","CAT C"))</f>
        <v>CAT A</v>
      </c>
      <c r="R972" s="7" t="str">
        <f>_xlfn.XLOOKUP('Indian Startups'!D954,Tier!A:A,Tier!B:B)</f>
        <v>Tier 1</v>
      </c>
    </row>
    <row r="973" spans="1:18" ht="14.4" x14ac:dyDescent="0.3">
      <c r="A973" s="8" t="s">
        <v>3476</v>
      </c>
      <c r="B973" s="9">
        <v>2020</v>
      </c>
      <c r="C973" s="8" t="str">
        <f>LEFT(B973,3)</f>
        <v>202</v>
      </c>
      <c r="D973" s="8" t="s">
        <v>12</v>
      </c>
      <c r="E973" s="8" t="s">
        <v>3477</v>
      </c>
      <c r="F973" s="8" t="s">
        <v>3478</v>
      </c>
      <c r="G973" s="8" t="s">
        <v>3479</v>
      </c>
      <c r="H973" s="8"/>
      <c r="I973" s="9" t="s">
        <v>259</v>
      </c>
      <c r="J973" s="8" t="s">
        <v>17</v>
      </c>
      <c r="K973" s="9">
        <v>3</v>
      </c>
      <c r="L973" s="10" t="str">
        <f>CONCATENATE(D973,"-",E973)</f>
        <v>Mumbai-FemTech</v>
      </c>
      <c r="M973" s="10" t="str">
        <f ca="1">IFERROR(_xludf.ifs(AND(I973&gt;45000000,OR(D973="Delhi",D973="Banglore",D973="Pune",D973="Mumbai")),"Cat A",AND(I973&gt;4500000,OR(D973="Gurugram",D973="Surat",D973="Jaipur",D973="Hyderabad")),"Cat B"),"Cat C")</f>
        <v>Cat C</v>
      </c>
      <c r="N973" s="10" t="e">
        <f t="array" aca="1" ref="N973" ca="1">_xludf.xlookup(D973,Tier!A:A,Tier!B:B)</f>
        <v>#NAME?</v>
      </c>
      <c r="O973" s="7" t="str">
        <f>CONCATENATE(D973," -",E973)</f>
        <v>Mumbai -FemTech</v>
      </c>
      <c r="P973" s="7" t="str">
        <f>LEFT(B973,3)</f>
        <v>202</v>
      </c>
      <c r="Q973" s="7" t="str">
        <f>IF(AND(I973&gt;4500000,OR(D973="BANGALORE",D973="PUNE",D973="MUMBAI",D973="DELHI")),"CAT A",IF(AND(I973&gt;450000,OR(D973="GURUGRAM",D973="SURAT",D973="JAIPUR",D973="HYDERABAD",)),"CAT B","CAT C"))</f>
        <v>CAT A</v>
      </c>
      <c r="R973" s="7" t="str">
        <f>_xlfn.XLOOKUP('Indian Startups'!D955,Tier!A:A,Tier!B:B)</f>
        <v>Tier 1</v>
      </c>
    </row>
    <row r="974" spans="1:18" ht="14.4" x14ac:dyDescent="0.3">
      <c r="A974" s="8" t="s">
        <v>3480</v>
      </c>
      <c r="B974" s="9">
        <v>2020</v>
      </c>
      <c r="C974" s="8" t="str">
        <f>LEFT(B974,3)</f>
        <v>202</v>
      </c>
      <c r="D974" s="8" t="s">
        <v>19</v>
      </c>
      <c r="E974" s="8" t="s">
        <v>38</v>
      </c>
      <c r="F974" s="8" t="s">
        <v>3481</v>
      </c>
      <c r="G974" s="8" t="s">
        <v>3482</v>
      </c>
      <c r="H974" s="8" t="s">
        <v>505</v>
      </c>
      <c r="I974" s="9" t="s">
        <v>259</v>
      </c>
      <c r="J974" s="8" t="s">
        <v>17</v>
      </c>
      <c r="K974" s="9">
        <v>2</v>
      </c>
      <c r="L974" s="10" t="str">
        <f>CONCATENATE(D974,"-",E974)</f>
        <v>Bangalore-FinTech</v>
      </c>
      <c r="M974" s="10" t="str">
        <f ca="1">IFERROR(_xludf.ifs(AND(I974&gt;45000000,OR(D974="Delhi",D974="Banglore",D974="Pune",D974="Mumbai")),"Cat A",AND(I974&gt;4500000,OR(D974="Gurugram",D974="Surat",D974="Jaipur",D974="Hyderabad")),"Cat B"),"Cat C")</f>
        <v>Cat C</v>
      </c>
      <c r="N974" s="10" t="e">
        <f t="array" aca="1" ref="N974" ca="1">_xludf.xlookup(D974,Tier!A:A,Tier!B:B)</f>
        <v>#NAME?</v>
      </c>
      <c r="O974" s="7" t="str">
        <f>CONCATENATE(D974," -",E974)</f>
        <v>Bangalore -FinTech</v>
      </c>
      <c r="P974" s="7" t="str">
        <f>LEFT(B974,3)</f>
        <v>202</v>
      </c>
      <c r="Q974" s="7" t="str">
        <f>IF(AND(I974&gt;4500000,OR(D974="BANGALORE",D974="PUNE",D974="MUMBAI",D974="DELHI")),"CAT A",IF(AND(I974&gt;450000,OR(D974="GURUGRAM",D974="SURAT",D974="JAIPUR",D974="HYDERABAD",)),"CAT B","CAT C"))</f>
        <v>CAT A</v>
      </c>
      <c r="R974" s="7" t="str">
        <f>_xlfn.XLOOKUP('Indian Startups'!D956,Tier!A:A,Tier!B:B)</f>
        <v>Tier 1</v>
      </c>
    </row>
    <row r="975" spans="1:18" ht="14.4" x14ac:dyDescent="0.3">
      <c r="A975" s="8" t="s">
        <v>3483</v>
      </c>
      <c r="B975" s="9">
        <v>2020</v>
      </c>
      <c r="C975" s="8" t="str">
        <f>LEFT(B975,3)</f>
        <v>202</v>
      </c>
      <c r="D975" s="8" t="s">
        <v>49</v>
      </c>
      <c r="E975" s="8" t="s">
        <v>610</v>
      </c>
      <c r="F975" s="8" t="s">
        <v>3484</v>
      </c>
      <c r="G975" s="8" t="s">
        <v>3485</v>
      </c>
      <c r="H975" s="8" t="s">
        <v>3486</v>
      </c>
      <c r="I975" s="9" t="s">
        <v>259</v>
      </c>
      <c r="J975" s="8" t="s">
        <v>17</v>
      </c>
      <c r="K975" s="9">
        <v>1</v>
      </c>
      <c r="L975" s="10" t="str">
        <f>CONCATENATE(D975,"-",E975)</f>
        <v>New Delhi-Tech Startup</v>
      </c>
      <c r="M975" s="10" t="str">
        <f ca="1">IFERROR(_xludf.ifs(AND(I975&gt;45000000,OR(D975="Delhi",D975="Banglore",D975="Pune",D975="Mumbai")),"Cat A",AND(I975&gt;4500000,OR(D975="Gurugram",D975="Surat",D975="Jaipur",D975="Hyderabad")),"Cat B"),"Cat C")</f>
        <v>Cat C</v>
      </c>
      <c r="N975" s="10" t="e">
        <f t="array" aca="1" ref="N975" ca="1">_xludf.xlookup(D975,Tier!A:A,Tier!B:B)</f>
        <v>#NAME?</v>
      </c>
      <c r="O975" s="7" t="str">
        <f>CONCATENATE(D975," -",E975)</f>
        <v>New Delhi -Tech Startup</v>
      </c>
      <c r="P975" s="7" t="str">
        <f>LEFT(B975,3)</f>
        <v>202</v>
      </c>
      <c r="Q975" s="7" t="str">
        <f>IF(AND(I975&gt;4500000,OR(D975="BANGALORE",D975="PUNE",D975="MUMBAI",D975="DELHI")),"CAT A",IF(AND(I975&gt;450000,OR(D975="GURUGRAM",D975="SURAT",D975="JAIPUR",D975="HYDERABAD",)),"CAT B","CAT C"))</f>
        <v>CAT C</v>
      </c>
      <c r="R975" s="7" t="str">
        <f>_xlfn.XLOOKUP('Indian Startups'!D957,Tier!A:A,Tier!B:B)</f>
        <v>Tier 1</v>
      </c>
    </row>
    <row r="976" spans="1:18" ht="14.4" x14ac:dyDescent="0.3">
      <c r="A976" s="8" t="s">
        <v>3487</v>
      </c>
      <c r="B976" s="9">
        <v>2020</v>
      </c>
      <c r="C976" s="8" t="str">
        <f>LEFT(B976,3)</f>
        <v>202</v>
      </c>
      <c r="D976" s="8" t="s">
        <v>49</v>
      </c>
      <c r="E976" s="8" t="s">
        <v>115</v>
      </c>
      <c r="F976" s="8" t="s">
        <v>3488</v>
      </c>
      <c r="G976" s="8" t="s">
        <v>3489</v>
      </c>
      <c r="H976" s="8" t="s">
        <v>3490</v>
      </c>
      <c r="I976" s="9" t="s">
        <v>259</v>
      </c>
      <c r="J976" s="8"/>
      <c r="K976" s="9">
        <v>1</v>
      </c>
      <c r="L976" s="10" t="str">
        <f>CONCATENATE(D976,"-",E976)</f>
        <v>New Delhi-EdTech</v>
      </c>
      <c r="M976" s="10" t="str">
        <f ca="1">IFERROR(_xludf.ifs(AND(I976&gt;45000000,OR(D976="Delhi",D976="Banglore",D976="Pune",D976="Mumbai")),"Cat A",AND(I976&gt;4500000,OR(D976="Gurugram",D976="Surat",D976="Jaipur",D976="Hyderabad")),"Cat B"),"Cat C")</f>
        <v>Cat C</v>
      </c>
      <c r="N976" s="10" t="e">
        <f t="array" aca="1" ref="N976" ca="1">_xludf.xlookup(D976,Tier!A:A,Tier!B:B)</f>
        <v>#NAME?</v>
      </c>
      <c r="O976" s="7" t="str">
        <f>CONCATENATE(D976," -",E976)</f>
        <v>New Delhi -EdTech</v>
      </c>
      <c r="P976" s="7" t="str">
        <f>LEFT(B976,3)</f>
        <v>202</v>
      </c>
      <c r="Q976" s="7" t="str">
        <f>IF(AND(I976&gt;4500000,OR(D976="BANGALORE",D976="PUNE",D976="MUMBAI",D976="DELHI")),"CAT A",IF(AND(I976&gt;450000,OR(D976="GURUGRAM",D976="SURAT",D976="JAIPUR",D976="HYDERABAD",)),"CAT B","CAT C"))</f>
        <v>CAT C</v>
      </c>
      <c r="R976" s="7" t="str">
        <f>_xlfn.XLOOKUP('Indian Startups'!D958,Tier!A:A,Tier!B:B)</f>
        <v>Tier 1</v>
      </c>
    </row>
    <row r="977" spans="1:18" ht="14.4" x14ac:dyDescent="0.3">
      <c r="A977" s="8" t="s">
        <v>3491</v>
      </c>
      <c r="B977" s="9">
        <v>2020</v>
      </c>
      <c r="C977" s="8" t="str">
        <f>LEFT(B977,3)</f>
        <v>202</v>
      </c>
      <c r="D977" s="8" t="s">
        <v>19</v>
      </c>
      <c r="E977" s="8" t="s">
        <v>115</v>
      </c>
      <c r="F977" s="8" t="s">
        <v>3492</v>
      </c>
      <c r="G977" s="8" t="s">
        <v>3493</v>
      </c>
      <c r="H977" s="8" t="s">
        <v>3494</v>
      </c>
      <c r="I977" s="9" t="s">
        <v>3495</v>
      </c>
      <c r="J977" s="8" t="s">
        <v>155</v>
      </c>
      <c r="K977" s="9">
        <v>5</v>
      </c>
      <c r="L977" s="10" t="str">
        <f>CONCATENATE(D977,"-",E977)</f>
        <v>Bangalore-EdTech</v>
      </c>
      <c r="M977" s="10" t="str">
        <f ca="1">IFERROR(_xludf.ifs(AND(I977&gt;45000000,OR(D977="Delhi",D977="Banglore",D977="Pune",D977="Mumbai")),"Cat A",AND(I977&gt;4500000,OR(D977="Gurugram",D977="Surat",D977="Jaipur",D977="Hyderabad")),"Cat B"),"Cat C")</f>
        <v>Cat C</v>
      </c>
      <c r="N977" s="10" t="e">
        <f t="array" aca="1" ref="N977" ca="1">_xludf.xlookup(D977,Tier!A:A,Tier!B:B)</f>
        <v>#NAME?</v>
      </c>
      <c r="O977" s="7" t="str">
        <f>CONCATENATE(D977," -",E977)</f>
        <v>Bangalore -EdTech</v>
      </c>
      <c r="P977" s="7" t="str">
        <f>LEFT(B977,3)</f>
        <v>202</v>
      </c>
      <c r="Q977" s="7" t="str">
        <f>IF(AND(I977&gt;4500000,OR(D977="BANGALORE",D977="PUNE",D977="MUMBAI",D977="DELHI")),"CAT A",IF(AND(I977&gt;450000,OR(D977="GURUGRAM",D977="SURAT",D977="JAIPUR",D977="HYDERABAD",)),"CAT B","CAT C"))</f>
        <v>CAT A</v>
      </c>
      <c r="R977" s="7" t="str">
        <f>_xlfn.XLOOKUP('Indian Startups'!D960,Tier!A:A,Tier!B:B)</f>
        <v>Tier 1</v>
      </c>
    </row>
    <row r="978" spans="1:18" ht="14.4" x14ac:dyDescent="0.3">
      <c r="A978" s="8" t="s">
        <v>3496</v>
      </c>
      <c r="B978" s="9">
        <v>2020</v>
      </c>
      <c r="C978" s="8" t="str">
        <f>LEFT(B978,3)</f>
        <v>202</v>
      </c>
      <c r="D978" s="8" t="s">
        <v>19</v>
      </c>
      <c r="E978" s="8" t="s">
        <v>38</v>
      </c>
      <c r="F978" s="8" t="s">
        <v>3497</v>
      </c>
      <c r="G978" s="8" t="s">
        <v>3498</v>
      </c>
      <c r="H978" s="8" t="s">
        <v>3499</v>
      </c>
      <c r="I978" s="9" t="s">
        <v>91</v>
      </c>
      <c r="J978" s="8" t="s">
        <v>17</v>
      </c>
      <c r="K978" s="9">
        <v>2</v>
      </c>
      <c r="L978" s="10" t="str">
        <f>CONCATENATE(D978,"-",E978)</f>
        <v>Bangalore-FinTech</v>
      </c>
      <c r="M978" s="10" t="str">
        <f ca="1">IFERROR(_xludf.ifs(AND(I978&gt;45000000,OR(D978="Delhi",D978="Banglore",D978="Pune",D978="Mumbai")),"Cat A",AND(I978&gt;4500000,OR(D978="Gurugram",D978="Surat",D978="Jaipur",D978="Hyderabad")),"Cat B"),"Cat C")</f>
        <v>Cat C</v>
      </c>
      <c r="N978" s="10" t="e">
        <f t="array" aca="1" ref="N978" ca="1">_xludf.xlookup(D978,Tier!A:A,Tier!B:B)</f>
        <v>#NAME?</v>
      </c>
      <c r="O978" s="7" t="str">
        <f>CONCATENATE(D978," -",E978)</f>
        <v>Bangalore -FinTech</v>
      </c>
      <c r="P978" s="7" t="str">
        <f>LEFT(B978,3)</f>
        <v>202</v>
      </c>
      <c r="Q978" s="7" t="str">
        <f>IF(AND(I978&gt;4500000,OR(D978="BANGALORE",D978="PUNE",D978="MUMBAI",D978="DELHI")),"CAT A",IF(AND(I978&gt;450000,OR(D978="GURUGRAM",D978="SURAT",D978="JAIPUR",D978="HYDERABAD",)),"CAT B","CAT C"))</f>
        <v>CAT A</v>
      </c>
      <c r="R978" s="7" t="str">
        <f>_xlfn.XLOOKUP('Indian Startups'!D961,Tier!A:A,Tier!B:B)</f>
        <v>Tier 1</v>
      </c>
    </row>
    <row r="979" spans="1:18" ht="14.4" x14ac:dyDescent="0.3">
      <c r="A979" s="8" t="s">
        <v>3500</v>
      </c>
      <c r="B979" s="9">
        <v>2020</v>
      </c>
      <c r="C979" s="8" t="str">
        <f>LEFT(B979,3)</f>
        <v>202</v>
      </c>
      <c r="D979" s="8" t="s">
        <v>49</v>
      </c>
      <c r="E979" s="8" t="s">
        <v>38</v>
      </c>
      <c r="F979" s="8" t="s">
        <v>3501</v>
      </c>
      <c r="G979" s="8" t="s">
        <v>3502</v>
      </c>
      <c r="H979" s="8" t="s">
        <v>754</v>
      </c>
      <c r="I979" s="9" t="s">
        <v>141</v>
      </c>
      <c r="J979" s="8"/>
      <c r="K979" s="9">
        <v>1</v>
      </c>
      <c r="L979" s="10" t="str">
        <f>CONCATENATE(D979,"-",E979)</f>
        <v>New Delhi-FinTech</v>
      </c>
      <c r="M979" s="10" t="str">
        <f ca="1">IFERROR(_xludf.ifs(AND(I979&gt;45000000,OR(D979="Delhi",D979="Banglore",D979="Pune",D979="Mumbai")),"Cat A",AND(I979&gt;4500000,OR(D979="Gurugram",D979="Surat",D979="Jaipur",D979="Hyderabad")),"Cat B"),"Cat C")</f>
        <v>Cat C</v>
      </c>
      <c r="N979" s="10" t="e">
        <f t="array" aca="1" ref="N979" ca="1">_xludf.xlookup(D979,Tier!A:A,Tier!B:B)</f>
        <v>#NAME?</v>
      </c>
      <c r="O979" s="7" t="str">
        <f>CONCATENATE(D979," -",E979)</f>
        <v>New Delhi -FinTech</v>
      </c>
      <c r="P979" s="7" t="str">
        <f>LEFT(B979,3)</f>
        <v>202</v>
      </c>
      <c r="Q979" s="7" t="str">
        <f>IF(AND(I979&gt;4500000,OR(D979="BANGALORE",D979="PUNE",D979="MUMBAI",D979="DELHI")),"CAT A",IF(AND(I979&gt;450000,OR(D979="GURUGRAM",D979="SURAT",D979="JAIPUR",D979="HYDERABAD",)),"CAT B","CAT C"))</f>
        <v>CAT C</v>
      </c>
      <c r="R979" s="7" t="str">
        <f>_xlfn.XLOOKUP('Indian Startups'!D962,Tier!A:A,Tier!B:B)</f>
        <v>Tier 1</v>
      </c>
    </row>
    <row r="980" spans="1:18" ht="14.4" x14ac:dyDescent="0.3">
      <c r="A980" s="8" t="s">
        <v>3503</v>
      </c>
      <c r="B980" s="9">
        <v>2021</v>
      </c>
      <c r="C980" s="8" t="str">
        <f>LEFT(B980,3)</f>
        <v>202</v>
      </c>
      <c r="D980" s="8" t="s">
        <v>19</v>
      </c>
      <c r="E980" s="8" t="s">
        <v>226</v>
      </c>
      <c r="F980" s="8" t="s">
        <v>3504</v>
      </c>
      <c r="G980" s="8" t="s">
        <v>3505</v>
      </c>
      <c r="H980" s="8" t="s">
        <v>3506</v>
      </c>
      <c r="I980" s="9">
        <v>150000000</v>
      </c>
      <c r="J980" s="8" t="s">
        <v>244</v>
      </c>
      <c r="K980" s="9">
        <v>12</v>
      </c>
      <c r="L980" s="10" t="str">
        <f>CONCATENATE(D980,"-",E980)</f>
        <v>Bangalore-Automotive</v>
      </c>
      <c r="M980" s="10" t="str">
        <f ca="1">IFERROR(_xludf.ifs(AND(I980&gt;45000000,OR(D980="Delhi",D980="Banglore",D980="Pune",D980="Mumbai")),"Cat A",AND(I980&gt;4500000,OR(D980="Gurugram",D980="Surat",D980="Jaipur",D980="Hyderabad")),"Cat B"),"Cat C")</f>
        <v>Cat C</v>
      </c>
      <c r="N980" s="10" t="e">
        <f t="array" aca="1" ref="N980" ca="1">_xludf.xlookup(D980,Tier!A:A,Tier!B:B)</f>
        <v>#NAME?</v>
      </c>
      <c r="O980" s="7" t="str">
        <f>CONCATENATE(D980," -",E980)</f>
        <v>Bangalore -Automotive</v>
      </c>
      <c r="P980" s="7" t="str">
        <f>LEFT(B980,3)</f>
        <v>202</v>
      </c>
      <c r="Q980" s="7" t="str">
        <f>IF(AND(I980&gt;4500000,OR(D980="BANGALORE",D980="PUNE",D980="MUMBAI",D980="DELHI")),"CAT A",IF(AND(I980&gt;450000,OR(D980="GURUGRAM",D980="SURAT",D980="JAIPUR",D980="HYDERABAD",)),"CAT B","CAT C"))</f>
        <v>CAT A</v>
      </c>
      <c r="R980" s="7" t="str">
        <f>_xlfn.XLOOKUP('Indian Startups'!D963,Tier!A:A,Tier!B:B)</f>
        <v>Tier 1</v>
      </c>
    </row>
    <row r="981" spans="1:18" ht="14.4" x14ac:dyDescent="0.3">
      <c r="A981" s="8" t="s">
        <v>1722</v>
      </c>
      <c r="B981" s="9">
        <v>2021</v>
      </c>
      <c r="C981" s="8" t="str">
        <f>LEFT(B981,3)</f>
        <v>202</v>
      </c>
      <c r="D981" s="8" t="s">
        <v>356</v>
      </c>
      <c r="E981" s="8" t="s">
        <v>69</v>
      </c>
      <c r="F981" s="8" t="s">
        <v>3507</v>
      </c>
      <c r="G981" s="8" t="s">
        <v>3508</v>
      </c>
      <c r="H981" s="8" t="s">
        <v>3509</v>
      </c>
      <c r="I981" s="9">
        <v>150000000</v>
      </c>
      <c r="J981" s="8" t="s">
        <v>652</v>
      </c>
      <c r="K981" s="9">
        <v>11</v>
      </c>
      <c r="L981" s="10" t="str">
        <f>CONCATENATE(D981,"-",E981)</f>
        <v>Pune-Information Technology &amp; Services</v>
      </c>
      <c r="M981" s="10" t="str">
        <f ca="1">IFERROR(_xludf.ifs(AND(I981&gt;45000000,OR(D981="Delhi",D981="Banglore",D981="Pune",D981="Mumbai")),"Cat A",AND(I981&gt;4500000,OR(D981="Gurugram",D981="Surat",D981="Jaipur",D981="Hyderabad")),"Cat B"),"Cat C")</f>
        <v>Cat C</v>
      </c>
      <c r="N981" s="10" t="e">
        <f t="array" aca="1" ref="N981" ca="1">_xludf.xlookup(D981,Tier!A:A,Tier!B:B)</f>
        <v>#NAME?</v>
      </c>
      <c r="O981" s="7" t="str">
        <f>CONCATENATE(D981," -",E981)</f>
        <v>Pune -Information Technology &amp; Services</v>
      </c>
      <c r="P981" s="7" t="str">
        <f>LEFT(B981,3)</f>
        <v>202</v>
      </c>
      <c r="Q981" s="7" t="str">
        <f>IF(AND(I981&gt;4500000,OR(D981="BANGALORE",D981="PUNE",D981="MUMBAI",D981="DELHI")),"CAT A",IF(AND(I981&gt;450000,OR(D981="GURUGRAM",D981="SURAT",D981="JAIPUR",D981="HYDERABAD",)),"CAT B","CAT C"))</f>
        <v>CAT A</v>
      </c>
      <c r="R981" s="7" t="str">
        <f>_xlfn.XLOOKUP('Indian Startups'!D965,Tier!A:A,Tier!B:B)</f>
        <v>Tier 1</v>
      </c>
    </row>
    <row r="982" spans="1:18" ht="14.4" x14ac:dyDescent="0.3">
      <c r="A982" s="8" t="s">
        <v>3510</v>
      </c>
      <c r="B982" s="9">
        <v>2021</v>
      </c>
      <c r="C982" s="8" t="str">
        <f>LEFT(B982,3)</f>
        <v>202</v>
      </c>
      <c r="D982" s="8" t="s">
        <v>49</v>
      </c>
      <c r="E982" s="8" t="s">
        <v>3511</v>
      </c>
      <c r="F982" s="8" t="s">
        <v>3512</v>
      </c>
      <c r="G982" s="8" t="s">
        <v>3513</v>
      </c>
      <c r="H982" s="8" t="s">
        <v>3514</v>
      </c>
      <c r="I982" s="9">
        <v>150000000</v>
      </c>
      <c r="J982" s="8" t="s">
        <v>155</v>
      </c>
      <c r="K982" s="9">
        <v>7</v>
      </c>
      <c r="L982" s="10" t="str">
        <f>CONCATENATE(D982,"-",E982)</f>
        <v>New Delhi-D2C Business</v>
      </c>
      <c r="M982" s="10" t="str">
        <f ca="1">IFERROR(_xludf.ifs(AND(I982&gt;45000000,OR(D982="Delhi",D982="Banglore",D982="Pune",D982="Mumbai")),"Cat A",AND(I982&gt;4500000,OR(D982="Gurugram",D982="Surat",D982="Jaipur",D982="Hyderabad")),"Cat B"),"Cat C")</f>
        <v>Cat C</v>
      </c>
      <c r="N982" s="10" t="e">
        <f t="array" aca="1" ref="N982" ca="1">_xludf.xlookup(D982,Tier!A:A,Tier!B:B)</f>
        <v>#NAME?</v>
      </c>
      <c r="O982" s="7" t="str">
        <f>CONCATENATE(D982," -",E982)</f>
        <v>New Delhi -D2C Business</v>
      </c>
      <c r="P982" s="7" t="str">
        <f>LEFT(B982,3)</f>
        <v>202</v>
      </c>
      <c r="Q982" s="7" t="str">
        <f>IF(AND(I982&gt;4500000,OR(D982="BANGALORE",D982="PUNE",D982="MUMBAI",D982="DELHI")),"CAT A",IF(AND(I982&gt;450000,OR(D982="GURUGRAM",D982="SURAT",D982="JAIPUR",D982="HYDERABAD",)),"CAT B","CAT C"))</f>
        <v>CAT C</v>
      </c>
      <c r="R982" s="7" t="str">
        <f>_xlfn.XLOOKUP('Indian Startups'!D966,Tier!A:A,Tier!B:B)</f>
        <v>Tier 1</v>
      </c>
    </row>
    <row r="983" spans="1:18" ht="14.4" x14ac:dyDescent="0.3">
      <c r="A983" s="8" t="s">
        <v>3515</v>
      </c>
      <c r="B983" s="9">
        <v>2021</v>
      </c>
      <c r="C983" s="8" t="str">
        <f>LEFT(B983,3)</f>
        <v>202</v>
      </c>
      <c r="D983" s="8" t="s">
        <v>19</v>
      </c>
      <c r="E983" s="8" t="s">
        <v>1588</v>
      </c>
      <c r="F983" s="8" t="s">
        <v>3376</v>
      </c>
      <c r="G983" s="8" t="s">
        <v>3377</v>
      </c>
      <c r="H983" s="8" t="s">
        <v>3516</v>
      </c>
      <c r="I983" s="9">
        <v>135000000</v>
      </c>
      <c r="J983" s="8" t="s">
        <v>114</v>
      </c>
      <c r="K983" s="9">
        <v>11</v>
      </c>
      <c r="L983" s="10" t="str">
        <f>CONCATENATE(D983,"-",E983)</f>
        <v>Bangalore-D2C</v>
      </c>
      <c r="M983" s="10" t="str">
        <f ca="1">IFERROR(_xludf.ifs(AND(I983&gt;45000000,OR(D983="Delhi",D983="Banglore",D983="Pune",D983="Mumbai")),"Cat A",AND(I983&gt;4500000,OR(D983="Gurugram",D983="Surat",D983="Jaipur",D983="Hyderabad")),"Cat B"),"Cat C")</f>
        <v>Cat C</v>
      </c>
      <c r="N983" s="10" t="e">
        <f t="array" aca="1" ref="N983" ca="1">_xludf.xlookup(D983,Tier!A:A,Tier!B:B)</f>
        <v>#NAME?</v>
      </c>
      <c r="O983" s="7" t="str">
        <f>CONCATENATE(D983," -",E983)</f>
        <v>Bangalore -D2C</v>
      </c>
      <c r="P983" s="7" t="str">
        <f>LEFT(B983,3)</f>
        <v>202</v>
      </c>
      <c r="Q983" s="7" t="str">
        <f>IF(AND(I983&gt;4500000,OR(D983="BANGALORE",D983="PUNE",D983="MUMBAI",D983="DELHI")),"CAT A",IF(AND(I983&gt;450000,OR(D983="GURUGRAM",D983="SURAT",D983="JAIPUR",D983="HYDERABAD",)),"CAT B","CAT C"))</f>
        <v>CAT A</v>
      </c>
      <c r="R983" s="7" t="str">
        <f>_xlfn.XLOOKUP('Indian Startups'!D967,Tier!A:A,Tier!B:B)</f>
        <v>Tier 1</v>
      </c>
    </row>
    <row r="984" spans="1:18" ht="14.4" x14ac:dyDescent="0.3">
      <c r="A984" s="8" t="s">
        <v>3517</v>
      </c>
      <c r="B984" s="9">
        <v>2021</v>
      </c>
      <c r="C984" s="8" t="str">
        <f>LEFT(B984,3)</f>
        <v>202</v>
      </c>
      <c r="D984" s="8" t="s">
        <v>19</v>
      </c>
      <c r="E984" s="8" t="s">
        <v>221</v>
      </c>
      <c r="F984" s="8" t="s">
        <v>3518</v>
      </c>
      <c r="G984" s="8" t="s">
        <v>3519</v>
      </c>
      <c r="H984" s="8" t="s">
        <v>3520</v>
      </c>
      <c r="I984" s="9">
        <v>100000000</v>
      </c>
      <c r="J984" s="8"/>
      <c r="K984" s="9">
        <v>12</v>
      </c>
      <c r="L984" s="10" t="str">
        <f>CONCATENATE(D984,"-",E984)</f>
        <v>Bangalore-E-commerce</v>
      </c>
      <c r="M984" s="10" t="str">
        <f ca="1">IFERROR(_xludf.ifs(AND(I984&gt;45000000,OR(D984="Delhi",D984="Banglore",D984="Pune",D984="Mumbai")),"Cat A",AND(I984&gt;4500000,OR(D984="Gurugram",D984="Surat",D984="Jaipur",D984="Hyderabad")),"Cat B"),"Cat C")</f>
        <v>Cat C</v>
      </c>
      <c r="N984" s="10" t="e">
        <f t="array" aca="1" ref="N984" ca="1">_xludf.xlookup(D984,Tier!A:A,Tier!B:B)</f>
        <v>#NAME?</v>
      </c>
      <c r="O984" s="7" t="str">
        <f>CONCATENATE(D984," -",E984)</f>
        <v>Bangalore -E-commerce</v>
      </c>
      <c r="P984" s="7" t="str">
        <f>LEFT(B984,3)</f>
        <v>202</v>
      </c>
      <c r="Q984" s="7" t="str">
        <f>IF(AND(I984&gt;4500000,OR(D984="BANGALORE",D984="PUNE",D984="MUMBAI",D984="DELHI")),"CAT A",IF(AND(I984&gt;450000,OR(D984="GURUGRAM",D984="SURAT",D984="JAIPUR",D984="HYDERABAD",)),"CAT B","CAT C"))</f>
        <v>CAT A</v>
      </c>
      <c r="R984" s="7" t="str">
        <f>_xlfn.XLOOKUP('Indian Startups'!D968,Tier!A:A,Tier!B:B)</f>
        <v>Tier 1</v>
      </c>
    </row>
    <row r="985" spans="1:18" ht="14.4" x14ac:dyDescent="0.3">
      <c r="A985" s="8" t="s">
        <v>3521</v>
      </c>
      <c r="B985" s="9">
        <v>2020</v>
      </c>
      <c r="C985" s="8" t="str">
        <f>LEFT(B985,3)</f>
        <v>202</v>
      </c>
      <c r="D985" s="8" t="s">
        <v>19</v>
      </c>
      <c r="E985" s="8" t="s">
        <v>81</v>
      </c>
      <c r="F985" s="8" t="s">
        <v>3522</v>
      </c>
      <c r="G985" s="8" t="s">
        <v>3523</v>
      </c>
      <c r="H985" s="8" t="s">
        <v>3524</v>
      </c>
      <c r="I985" s="9">
        <v>70000000</v>
      </c>
      <c r="J985" s="8" t="s">
        <v>155</v>
      </c>
      <c r="K985" s="9">
        <v>12</v>
      </c>
      <c r="L985" s="10" t="str">
        <f>CONCATENATE(D985,"-",E985)</f>
        <v>Bangalore-Financial Services</v>
      </c>
      <c r="M985" s="10" t="str">
        <f ca="1">IFERROR(_xludf.ifs(AND(I985&gt;45000000,OR(D985="Delhi",D985="Banglore",D985="Pune",D985="Mumbai")),"Cat A",AND(I985&gt;4500000,OR(D985="Gurugram",D985="Surat",D985="Jaipur",D985="Hyderabad")),"Cat B"),"Cat C")</f>
        <v>Cat C</v>
      </c>
      <c r="N985" s="10" t="e">
        <f t="array" aca="1" ref="N985" ca="1">_xludf.xlookup(D985,Tier!A:A,Tier!B:B)</f>
        <v>#NAME?</v>
      </c>
      <c r="O985" s="7" t="str">
        <f>CONCATENATE(D985," -",E985)</f>
        <v>Bangalore -Financial Services</v>
      </c>
      <c r="P985" s="7" t="str">
        <f>LEFT(B985,3)</f>
        <v>202</v>
      </c>
      <c r="Q985" s="7" t="str">
        <f>IF(AND(I985&gt;4500000,OR(D985="BANGALORE",D985="PUNE",D985="MUMBAI",D985="DELHI")),"CAT A",IF(AND(I985&gt;450000,OR(D985="GURUGRAM",D985="SURAT",D985="JAIPUR",D985="HYDERABAD",)),"CAT B","CAT C"))</f>
        <v>CAT A</v>
      </c>
      <c r="R985" s="7" t="str">
        <f>_xlfn.XLOOKUP('Indian Startups'!D970,Tier!A:A,Tier!B:B)</f>
        <v>Tier 1</v>
      </c>
    </row>
    <row r="986" spans="1:18" ht="14.4" x14ac:dyDescent="0.3">
      <c r="A986" s="8" t="s">
        <v>3525</v>
      </c>
      <c r="B986" s="9">
        <v>2020</v>
      </c>
      <c r="C986" s="8" t="str">
        <f>LEFT(B986,3)</f>
        <v>202</v>
      </c>
      <c r="D986" s="8" t="s">
        <v>12</v>
      </c>
      <c r="E986" s="8" t="s">
        <v>93</v>
      </c>
      <c r="F986" s="8" t="s">
        <v>3526</v>
      </c>
      <c r="G986" s="8" t="s">
        <v>3527</v>
      </c>
      <c r="H986" s="8" t="s">
        <v>1652</v>
      </c>
      <c r="I986" s="9">
        <v>50000000</v>
      </c>
      <c r="J986" s="8" t="s">
        <v>114</v>
      </c>
      <c r="K986" s="9">
        <v>10</v>
      </c>
      <c r="L986" s="10" t="str">
        <f>CONCATENATE(D986,"-",E986)</f>
        <v>Mumbai-Food &amp; Beverages</v>
      </c>
      <c r="M986" s="10" t="str">
        <f ca="1">IFERROR(_xludf.ifs(AND(I986&gt;45000000,OR(D986="Delhi",D986="Banglore",D986="Pune",D986="Mumbai")),"Cat A",AND(I986&gt;4500000,OR(D986="Gurugram",D986="Surat",D986="Jaipur",D986="Hyderabad")),"Cat B"),"Cat C")</f>
        <v>Cat C</v>
      </c>
      <c r="N986" s="10" t="e">
        <f t="array" aca="1" ref="N986" ca="1">_xludf.xlookup(D986,Tier!A:A,Tier!B:B)</f>
        <v>#NAME?</v>
      </c>
      <c r="O986" s="7" t="str">
        <f>CONCATENATE(D986," -",E986)</f>
        <v>Mumbai -Food &amp; Beverages</v>
      </c>
      <c r="P986" s="7" t="str">
        <f>LEFT(B986,3)</f>
        <v>202</v>
      </c>
      <c r="Q986" s="7" t="str">
        <f>IF(AND(I986&gt;4500000,OR(D986="BANGALORE",D986="PUNE",D986="MUMBAI",D986="DELHI")),"CAT A",IF(AND(I986&gt;450000,OR(D986="GURUGRAM",D986="SURAT",D986="JAIPUR",D986="HYDERABAD",)),"CAT B","CAT C"))</f>
        <v>CAT A</v>
      </c>
      <c r="R986" s="7" t="str">
        <f>_xlfn.XLOOKUP('Indian Startups'!D972,Tier!A:A,Tier!B:B)</f>
        <v>Tier 1</v>
      </c>
    </row>
    <row r="987" spans="1:18" ht="14.4" x14ac:dyDescent="0.3">
      <c r="A987" s="8" t="s">
        <v>3528</v>
      </c>
      <c r="B987" s="9">
        <v>2021</v>
      </c>
      <c r="C987" s="8" t="str">
        <f>LEFT(B987,3)</f>
        <v>202</v>
      </c>
      <c r="D987" s="8" t="s">
        <v>19</v>
      </c>
      <c r="E987" s="8" t="s">
        <v>1588</v>
      </c>
      <c r="F987" s="8" t="s">
        <v>3529</v>
      </c>
      <c r="G987" s="8" t="s">
        <v>3530</v>
      </c>
      <c r="H987" s="8" t="s">
        <v>3531</v>
      </c>
      <c r="I987" s="9">
        <v>36000000</v>
      </c>
      <c r="J987" s="8" t="s">
        <v>155</v>
      </c>
      <c r="K987" s="9">
        <v>7</v>
      </c>
      <c r="L987" s="10" t="str">
        <f>CONCATENATE(D987,"-",E987)</f>
        <v>Bangalore-D2C</v>
      </c>
      <c r="M987" s="10" t="str">
        <f ca="1">IFERROR(_xludf.ifs(AND(I987&gt;45000000,OR(D987="Delhi",D987="Banglore",D987="Pune",D987="Mumbai")),"Cat A",AND(I987&gt;4500000,OR(D987="Gurugram",D987="Surat",D987="Jaipur",D987="Hyderabad")),"Cat B"),"Cat C")</f>
        <v>Cat C</v>
      </c>
      <c r="N987" s="10" t="e">
        <f t="array" aca="1" ref="N987" ca="1">_xludf.xlookup(D987,Tier!A:A,Tier!B:B)</f>
        <v>#NAME?</v>
      </c>
      <c r="O987" s="7" t="str">
        <f>CONCATENATE(D987," -",E987)</f>
        <v>Bangalore -D2C</v>
      </c>
      <c r="P987" s="7" t="str">
        <f>LEFT(B987,3)</f>
        <v>202</v>
      </c>
      <c r="Q987" s="7" t="str">
        <f>IF(AND(I987&gt;4500000,OR(D987="BANGALORE",D987="PUNE",D987="MUMBAI",D987="DELHI")),"CAT A",IF(AND(I987&gt;450000,OR(D987="GURUGRAM",D987="SURAT",D987="JAIPUR",D987="HYDERABAD",)),"CAT B","CAT C"))</f>
        <v>CAT A</v>
      </c>
      <c r="R987" s="7" t="str">
        <f>_xlfn.XLOOKUP('Indian Startups'!D974,Tier!A:A,Tier!B:B)</f>
        <v>Tier 1</v>
      </c>
    </row>
    <row r="988" spans="1:18" ht="14.4" x14ac:dyDescent="0.3">
      <c r="A988" s="8" t="s">
        <v>3533</v>
      </c>
      <c r="B988" s="9">
        <v>2020</v>
      </c>
      <c r="C988" s="8" t="str">
        <f>LEFT(B988,3)</f>
        <v>202</v>
      </c>
      <c r="D988" s="8" t="s">
        <v>19</v>
      </c>
      <c r="E988" s="8" t="s">
        <v>3534</v>
      </c>
      <c r="F988" s="8" t="s">
        <v>3535</v>
      </c>
      <c r="G988" s="8" t="s">
        <v>3536</v>
      </c>
      <c r="H988" s="8" t="s">
        <v>3537</v>
      </c>
      <c r="I988" s="9">
        <v>26000000</v>
      </c>
      <c r="J988" s="8" t="s">
        <v>155</v>
      </c>
      <c r="K988" s="9">
        <v>6</v>
      </c>
      <c r="L988" s="10" t="str">
        <f>CONCATENATE(D988,"-",E988)</f>
        <v>Bangalore-Community platform</v>
      </c>
      <c r="M988" s="10" t="str">
        <f ca="1">IFERROR(_xludf.ifs(AND(I988&gt;45000000,OR(D988="Delhi",D988="Banglore",D988="Pune",D988="Mumbai")),"Cat A",AND(I988&gt;4500000,OR(D988="Gurugram",D988="Surat",D988="Jaipur",D988="Hyderabad")),"Cat B"),"Cat C")</f>
        <v>Cat C</v>
      </c>
      <c r="N988" s="10" t="e">
        <f t="array" aca="1" ref="N988" ca="1">_xludf.xlookup(D988,Tier!A:A,Tier!B:B)</f>
        <v>#NAME?</v>
      </c>
      <c r="O988" s="7" t="str">
        <f>CONCATENATE(D988," -",E988)</f>
        <v>Bangalore -Community platform</v>
      </c>
      <c r="P988" s="7" t="str">
        <f>LEFT(B988,3)</f>
        <v>202</v>
      </c>
      <c r="Q988" s="7" t="str">
        <f>IF(AND(I988&gt;4500000,OR(D988="BANGALORE",D988="PUNE",D988="MUMBAI",D988="DELHI")),"CAT A",IF(AND(I988&gt;450000,OR(D988="GURUGRAM",D988="SURAT",D988="JAIPUR",D988="HYDERABAD",)),"CAT B","CAT C"))</f>
        <v>CAT A</v>
      </c>
      <c r="R988" s="7" t="str">
        <f>_xlfn.XLOOKUP('Indian Startups'!D976,Tier!A:A,Tier!B:B)</f>
        <v>Tier 1</v>
      </c>
    </row>
    <row r="989" spans="1:18" ht="14.4" x14ac:dyDescent="0.3">
      <c r="A989" s="8" t="s">
        <v>3538</v>
      </c>
      <c r="B989" s="9">
        <v>2020</v>
      </c>
      <c r="C989" s="8" t="str">
        <f>LEFT(B989,3)</f>
        <v>202</v>
      </c>
      <c r="D989" s="8" t="s">
        <v>19</v>
      </c>
      <c r="E989" s="8" t="s">
        <v>38</v>
      </c>
      <c r="F989" s="8" t="s">
        <v>3539</v>
      </c>
      <c r="G989" s="8" t="s">
        <v>3540</v>
      </c>
      <c r="H989" s="8" t="s">
        <v>3541</v>
      </c>
      <c r="I989" s="9">
        <v>20000000</v>
      </c>
      <c r="J989" s="8" t="s">
        <v>155</v>
      </c>
      <c r="K989" s="9">
        <v>6</v>
      </c>
      <c r="L989" s="10" t="str">
        <f>CONCATENATE(D989,"-",E989)</f>
        <v>Bangalore-FinTech</v>
      </c>
      <c r="M989" s="10" t="str">
        <f ca="1">IFERROR(_xludf.ifs(AND(I989&gt;45000000,OR(D989="Delhi",D989="Banglore",D989="Pune",D989="Mumbai")),"Cat A",AND(I989&gt;4500000,OR(D989="Gurugram",D989="Surat",D989="Jaipur",D989="Hyderabad")),"Cat B"),"Cat C")</f>
        <v>Cat C</v>
      </c>
      <c r="N989" s="10" t="e">
        <f t="array" aca="1" ref="N989" ca="1">_xludf.xlookup(D989,Tier!A:A,Tier!B:B)</f>
        <v>#NAME?</v>
      </c>
      <c r="O989" s="7" t="str">
        <f>CONCATENATE(D989," -",E989)</f>
        <v>Bangalore -FinTech</v>
      </c>
      <c r="P989" s="7" t="str">
        <f>LEFT(B989,3)</f>
        <v>202</v>
      </c>
      <c r="Q989" s="7" t="str">
        <f>IF(AND(I989&gt;4500000,OR(D989="BANGALORE",D989="PUNE",D989="MUMBAI",D989="DELHI")),"CAT A",IF(AND(I989&gt;450000,OR(D989="GURUGRAM",D989="SURAT",D989="JAIPUR",D989="HYDERABAD",)),"CAT B","CAT C"))</f>
        <v>CAT A</v>
      </c>
      <c r="R989" s="7" t="str">
        <f>_xlfn.XLOOKUP('Indian Startups'!D979,Tier!A:A,Tier!B:B)</f>
        <v>Tier 1</v>
      </c>
    </row>
    <row r="990" spans="1:18" ht="14.4" x14ac:dyDescent="0.3">
      <c r="A990" s="8" t="s">
        <v>3542</v>
      </c>
      <c r="B990" s="9">
        <v>2020</v>
      </c>
      <c r="C990" s="8" t="str">
        <f>LEFT(B990,3)</f>
        <v>202</v>
      </c>
      <c r="D990" s="8" t="s">
        <v>19</v>
      </c>
      <c r="E990" s="8" t="s">
        <v>74</v>
      </c>
      <c r="F990" s="8" t="s">
        <v>3543</v>
      </c>
      <c r="G990" s="8" t="s">
        <v>3544</v>
      </c>
      <c r="H990" s="8" t="s">
        <v>3545</v>
      </c>
      <c r="I990" s="9">
        <v>17500000</v>
      </c>
      <c r="J990" s="8"/>
      <c r="K990" s="9">
        <v>8</v>
      </c>
      <c r="L990" s="10" t="str">
        <f>CONCATENATE(D990,"-",E990)</f>
        <v>Bangalore-Healthcare</v>
      </c>
      <c r="M990" s="10" t="str">
        <f ca="1">IFERROR(_xludf.ifs(AND(I990&gt;45000000,OR(D990="Delhi",D990="Banglore",D990="Pune",D990="Mumbai")),"Cat A",AND(I990&gt;4500000,OR(D990="Gurugram",D990="Surat",D990="Jaipur",D990="Hyderabad")),"Cat B"),"Cat C")</f>
        <v>Cat C</v>
      </c>
      <c r="N990" s="10" t="e">
        <f t="array" aca="1" ref="N990" ca="1">_xludf.xlookup(D990,Tier!A:A,Tier!B:B)</f>
        <v>#NAME?</v>
      </c>
      <c r="O990" s="7" t="str">
        <f>CONCATENATE(D990," -",E990)</f>
        <v>Bangalore -Healthcare</v>
      </c>
      <c r="P990" s="7" t="str">
        <f>LEFT(B990,3)</f>
        <v>202</v>
      </c>
      <c r="Q990" s="7" t="str">
        <f>IF(AND(I990&gt;4500000,OR(D990="BANGALORE",D990="PUNE",D990="MUMBAI",D990="DELHI")),"CAT A",IF(AND(I990&gt;450000,OR(D990="GURUGRAM",D990="SURAT",D990="JAIPUR",D990="HYDERABAD",)),"CAT B","CAT C"))</f>
        <v>CAT A</v>
      </c>
      <c r="R990" s="7" t="str">
        <f>_xlfn.XLOOKUP('Indian Startups'!D980,Tier!A:A,Tier!B:B)</f>
        <v>Tier 1</v>
      </c>
    </row>
    <row r="991" spans="1:18" ht="14.4" x14ac:dyDescent="0.3">
      <c r="A991" s="8" t="s">
        <v>3546</v>
      </c>
      <c r="B991" s="9">
        <v>2020</v>
      </c>
      <c r="C991" s="8" t="str">
        <f>LEFT(B991,3)</f>
        <v>202</v>
      </c>
      <c r="D991" s="8" t="s">
        <v>19</v>
      </c>
      <c r="E991" s="8" t="s">
        <v>74</v>
      </c>
      <c r="F991" s="8" t="s">
        <v>3547</v>
      </c>
      <c r="G991" s="8" t="s">
        <v>3548</v>
      </c>
      <c r="H991" s="8" t="s">
        <v>3549</v>
      </c>
      <c r="I991" s="9">
        <v>16000000</v>
      </c>
      <c r="J991" s="8" t="s">
        <v>155</v>
      </c>
      <c r="K991" s="9">
        <v>8</v>
      </c>
      <c r="L991" s="10" t="str">
        <f>CONCATENATE(D991,"-",E991)</f>
        <v>Bangalore-Healthcare</v>
      </c>
      <c r="M991" s="10" t="str">
        <f ca="1">IFERROR(_xludf.ifs(AND(I991&gt;45000000,OR(D991="Delhi",D991="Banglore",D991="Pune",D991="Mumbai")),"Cat A",AND(I991&gt;4500000,OR(D991="Gurugram",D991="Surat",D991="Jaipur",D991="Hyderabad")),"Cat B"),"Cat C")</f>
        <v>Cat C</v>
      </c>
      <c r="N991" s="10" t="e">
        <f t="array" aca="1" ref="N991" ca="1">_xludf.xlookup(D991,Tier!A:A,Tier!B:B)</f>
        <v>#NAME?</v>
      </c>
      <c r="O991" s="7" t="str">
        <f>CONCATENATE(D991," -",E991)</f>
        <v>Bangalore -Healthcare</v>
      </c>
      <c r="P991" s="7" t="str">
        <f>LEFT(B991,3)</f>
        <v>202</v>
      </c>
      <c r="Q991" s="7" t="str">
        <f>IF(AND(I991&gt;4500000,OR(D991="BANGALORE",D991="PUNE",D991="MUMBAI",D991="DELHI")),"CAT A",IF(AND(I991&gt;450000,OR(D991="GURUGRAM",D991="SURAT",D991="JAIPUR",D991="HYDERABAD",)),"CAT B","CAT C"))</f>
        <v>CAT A</v>
      </c>
      <c r="R991" s="7" t="str">
        <f>_xlfn.XLOOKUP('Indian Startups'!D981,Tier!A:A,Tier!B:B)</f>
        <v>Tier 1</v>
      </c>
    </row>
    <row r="992" spans="1:18" ht="14.4" x14ac:dyDescent="0.3">
      <c r="A992" s="8" t="s">
        <v>3550</v>
      </c>
      <c r="B992" s="9">
        <v>2020</v>
      </c>
      <c r="C992" s="8" t="str">
        <f>LEFT(B992,3)</f>
        <v>202</v>
      </c>
      <c r="D992" s="8" t="s">
        <v>49</v>
      </c>
      <c r="E992" s="8" t="s">
        <v>69</v>
      </c>
      <c r="F992" s="8" t="s">
        <v>3551</v>
      </c>
      <c r="G992" s="8" t="s">
        <v>3552</v>
      </c>
      <c r="H992" s="8" t="s">
        <v>1604</v>
      </c>
      <c r="I992" s="9">
        <v>15000000</v>
      </c>
      <c r="J992" s="8" t="s">
        <v>155</v>
      </c>
      <c r="K992" s="9">
        <v>11</v>
      </c>
      <c r="L992" s="10" t="str">
        <f>CONCATENATE(D992,"-",E992)</f>
        <v>New Delhi-Information Technology &amp; Services</v>
      </c>
      <c r="M992" s="10" t="str">
        <f ca="1">IFERROR(_xludf.ifs(AND(I992&gt;45000000,OR(D992="Delhi",D992="Banglore",D992="Pune",D992="Mumbai")),"Cat A",AND(I992&gt;4500000,OR(D992="Gurugram",D992="Surat",D992="Jaipur",D992="Hyderabad")),"Cat B"),"Cat C")</f>
        <v>Cat C</v>
      </c>
      <c r="N992" s="10" t="e">
        <f t="array" aca="1" ref="N992" ca="1">_xludf.xlookup(D992,Tier!A:A,Tier!B:B)</f>
        <v>#NAME?</v>
      </c>
      <c r="O992" s="7" t="str">
        <f>CONCATENATE(D992," -",E992)</f>
        <v>New Delhi -Information Technology &amp; Services</v>
      </c>
      <c r="P992" s="7" t="str">
        <f>LEFT(B992,3)</f>
        <v>202</v>
      </c>
      <c r="Q992" s="7" t="str">
        <f>IF(AND(I992&gt;4500000,OR(D992="BANGALORE",D992="PUNE",D992="MUMBAI",D992="DELHI")),"CAT A",IF(AND(I992&gt;450000,OR(D992="GURUGRAM",D992="SURAT",D992="JAIPUR",D992="HYDERABAD",)),"CAT B","CAT C"))</f>
        <v>CAT C</v>
      </c>
      <c r="R992" s="7" t="str">
        <f>_xlfn.XLOOKUP('Indian Startups'!D982,Tier!A:A,Tier!B:B)</f>
        <v>Tier 1</v>
      </c>
    </row>
    <row r="993" spans="1:18" ht="14.4" x14ac:dyDescent="0.3">
      <c r="A993" s="8" t="s">
        <v>3553</v>
      </c>
      <c r="B993" s="9">
        <v>2020</v>
      </c>
      <c r="C993" s="8" t="str">
        <f>LEFT(B993,3)</f>
        <v>202</v>
      </c>
      <c r="D993" s="8" t="s">
        <v>19</v>
      </c>
      <c r="E993" s="8" t="s">
        <v>318</v>
      </c>
      <c r="F993" s="8" t="s">
        <v>3554</v>
      </c>
      <c r="G993" s="8" t="s">
        <v>3555</v>
      </c>
      <c r="H993" s="8" t="s">
        <v>3556</v>
      </c>
      <c r="I993" s="9">
        <v>14000000</v>
      </c>
      <c r="J993" s="8" t="s">
        <v>155</v>
      </c>
      <c r="K993" s="9">
        <v>9</v>
      </c>
      <c r="L993" s="10" t="str">
        <f>CONCATENATE(D993,"-",E993)</f>
        <v>Bangalore-E-learning</v>
      </c>
      <c r="M993" s="10" t="str">
        <f ca="1">IFERROR(_xludf.ifs(AND(I993&gt;45000000,OR(D993="Delhi",D993="Banglore",D993="Pune",D993="Mumbai")),"Cat A",AND(I993&gt;4500000,OR(D993="Gurugram",D993="Surat",D993="Jaipur",D993="Hyderabad")),"Cat B"),"Cat C")</f>
        <v>Cat C</v>
      </c>
      <c r="N993" s="10" t="e">
        <f t="array" aca="1" ref="N993" ca="1">_xludf.xlookup(D993,Tier!A:A,Tier!B:B)</f>
        <v>#NAME?</v>
      </c>
      <c r="O993" s="7" t="str">
        <f>CONCATENATE(D993," -",E993)</f>
        <v>Bangalore -E-learning</v>
      </c>
      <c r="P993" s="7" t="str">
        <f>LEFT(B993,3)</f>
        <v>202</v>
      </c>
      <c r="Q993" s="7" t="str">
        <f>IF(AND(I993&gt;4500000,OR(D993="BANGALORE",D993="PUNE",D993="MUMBAI",D993="DELHI")),"CAT A",IF(AND(I993&gt;450000,OR(D993="GURUGRAM",D993="SURAT",D993="JAIPUR",D993="HYDERABAD",)),"CAT B","CAT C"))</f>
        <v>CAT A</v>
      </c>
      <c r="R993" s="7" t="str">
        <f>_xlfn.XLOOKUP('Indian Startups'!D983,Tier!A:A,Tier!B:B)</f>
        <v>Tier 1</v>
      </c>
    </row>
    <row r="994" spans="1:18" ht="14.4" x14ac:dyDescent="0.3">
      <c r="A994" s="8" t="s">
        <v>3557</v>
      </c>
      <c r="B994" s="9">
        <v>2020</v>
      </c>
      <c r="C994" s="8" t="str">
        <f>LEFT(B994,3)</f>
        <v>202</v>
      </c>
      <c r="D994" s="8" t="s">
        <v>19</v>
      </c>
      <c r="E994" s="8" t="s">
        <v>93</v>
      </c>
      <c r="F994" s="8" t="s">
        <v>3558</v>
      </c>
      <c r="G994" s="8" t="s">
        <v>3559</v>
      </c>
      <c r="H994" s="8" t="s">
        <v>3560</v>
      </c>
      <c r="I994" s="9">
        <v>13000000</v>
      </c>
      <c r="J994" s="8"/>
      <c r="K994" s="9">
        <v>8</v>
      </c>
      <c r="L994" s="10" t="str">
        <f>CONCATENATE(D994,"-",E994)</f>
        <v>Bangalore-Food &amp; Beverages</v>
      </c>
      <c r="M994" s="10" t="str">
        <f ca="1">IFERROR(_xludf.ifs(AND(I994&gt;45000000,OR(D994="Delhi",D994="Banglore",D994="Pune",D994="Mumbai")),"Cat A",AND(I994&gt;4500000,OR(D994="Gurugram",D994="Surat",D994="Jaipur",D994="Hyderabad")),"Cat B"),"Cat C")</f>
        <v>Cat C</v>
      </c>
      <c r="N994" s="10" t="e">
        <f t="array" aca="1" ref="N994" ca="1">_xludf.xlookup(D994,Tier!A:A,Tier!B:B)</f>
        <v>#NAME?</v>
      </c>
      <c r="O994" s="7" t="str">
        <f>CONCATENATE(D994," -",E994)</f>
        <v>Bangalore -Food &amp; Beverages</v>
      </c>
      <c r="P994" s="7" t="str">
        <f>LEFT(B994,3)</f>
        <v>202</v>
      </c>
      <c r="Q994" s="7" t="str">
        <f>IF(AND(I994&gt;4500000,OR(D994="BANGALORE",D994="PUNE",D994="MUMBAI",D994="DELHI")),"CAT A",IF(AND(I994&gt;450000,OR(D994="GURUGRAM",D994="SURAT",D994="JAIPUR",D994="HYDERABAD",)),"CAT B","CAT C"))</f>
        <v>CAT A</v>
      </c>
      <c r="R994" s="7" t="str">
        <f>_xlfn.XLOOKUP('Indian Startups'!D984,Tier!A:A,Tier!B:B)</f>
        <v>Tier 1</v>
      </c>
    </row>
    <row r="995" spans="1:18" ht="14.4" x14ac:dyDescent="0.3">
      <c r="A995" s="8" t="s">
        <v>3561</v>
      </c>
      <c r="B995" s="9">
        <v>2020</v>
      </c>
      <c r="C995" s="8" t="str">
        <f>LEFT(B995,3)</f>
        <v>202</v>
      </c>
      <c r="D995" s="8" t="s">
        <v>19</v>
      </c>
      <c r="E995" s="8" t="s">
        <v>314</v>
      </c>
      <c r="F995" s="8" t="s">
        <v>3562</v>
      </c>
      <c r="G995" s="8" t="s">
        <v>3563</v>
      </c>
      <c r="H995" s="8" t="s">
        <v>3564</v>
      </c>
      <c r="I995" s="9">
        <v>13000000</v>
      </c>
      <c r="J995" s="8"/>
      <c r="K995" s="9">
        <v>7</v>
      </c>
      <c r="L995" s="10" t="str">
        <f>CONCATENATE(D995,"-",E995)</f>
        <v>Bangalore-Farming</v>
      </c>
      <c r="M995" s="10" t="str">
        <f ca="1">IFERROR(_xludf.ifs(AND(I995&gt;45000000,OR(D995="Delhi",D995="Banglore",D995="Pune",D995="Mumbai")),"Cat A",AND(I995&gt;4500000,OR(D995="Gurugram",D995="Surat",D995="Jaipur",D995="Hyderabad")),"Cat B"),"Cat C")</f>
        <v>Cat C</v>
      </c>
      <c r="N995" s="10" t="e">
        <f t="array" aca="1" ref="N995" ca="1">_xludf.xlookup(D995,Tier!A:A,Tier!B:B)</f>
        <v>#NAME?</v>
      </c>
      <c r="O995" s="7" t="str">
        <f>CONCATENATE(D995," -",E995)</f>
        <v>Bangalore -Farming</v>
      </c>
      <c r="P995" s="7" t="str">
        <f>LEFT(B995,3)</f>
        <v>202</v>
      </c>
      <c r="Q995" s="7" t="str">
        <f>IF(AND(I995&gt;4500000,OR(D995="BANGALORE",D995="PUNE",D995="MUMBAI",D995="DELHI")),"CAT A",IF(AND(I995&gt;450000,OR(D995="GURUGRAM",D995="SURAT",D995="JAIPUR",D995="HYDERABAD",)),"CAT B","CAT C"))</f>
        <v>CAT A</v>
      </c>
      <c r="R995" s="7" t="str">
        <f>_xlfn.XLOOKUP('Indian Startups'!D986,Tier!A:A,Tier!B:B)</f>
        <v>Tier 1</v>
      </c>
    </row>
    <row r="996" spans="1:18" ht="14.4" x14ac:dyDescent="0.3">
      <c r="A996" s="8" t="s">
        <v>3565</v>
      </c>
      <c r="B996" s="9">
        <v>2020</v>
      </c>
      <c r="C996" s="8" t="str">
        <f>LEFT(B996,3)</f>
        <v>202</v>
      </c>
      <c r="D996" s="8" t="s">
        <v>19</v>
      </c>
      <c r="E996" s="8" t="s">
        <v>300</v>
      </c>
      <c r="F996" s="8" t="s">
        <v>3566</v>
      </c>
      <c r="G996" s="8" t="s">
        <v>3567</v>
      </c>
      <c r="H996" s="8" t="s">
        <v>3568</v>
      </c>
      <c r="I996" s="9">
        <v>11000000</v>
      </c>
      <c r="J996" s="8" t="s">
        <v>155</v>
      </c>
      <c r="K996" s="9">
        <v>9</v>
      </c>
      <c r="L996" s="10" t="str">
        <f>CONCATENATE(D996,"-",E996)</f>
        <v>Bangalore-Retail</v>
      </c>
      <c r="M996" s="10" t="str">
        <f ca="1">IFERROR(_xludf.ifs(AND(I996&gt;45000000,OR(D996="Delhi",D996="Banglore",D996="Pune",D996="Mumbai")),"Cat A",AND(I996&gt;4500000,OR(D996="Gurugram",D996="Surat",D996="Jaipur",D996="Hyderabad")),"Cat B"),"Cat C")</f>
        <v>Cat C</v>
      </c>
      <c r="N996" s="10" t="e">
        <f t="array" aca="1" ref="N996" ca="1">_xludf.xlookup(D996,Tier!A:A,Tier!B:B)</f>
        <v>#NAME?</v>
      </c>
      <c r="O996" s="7" t="str">
        <f>CONCATENATE(D996," -",E996)</f>
        <v>Bangalore -Retail</v>
      </c>
      <c r="P996" s="7" t="str">
        <f>LEFT(B996,3)</f>
        <v>202</v>
      </c>
      <c r="Q996" s="7" t="str">
        <f>IF(AND(I996&gt;4500000,OR(D996="BANGALORE",D996="PUNE",D996="MUMBAI",D996="DELHI")),"CAT A",IF(AND(I996&gt;450000,OR(D996="GURUGRAM",D996="SURAT",D996="JAIPUR",D996="HYDERABAD",)),"CAT B","CAT C"))</f>
        <v>CAT A</v>
      </c>
      <c r="R996" s="7" t="str">
        <f>_xlfn.XLOOKUP('Indian Startups'!D987,Tier!A:A,Tier!B:B)</f>
        <v>Tier 1</v>
      </c>
    </row>
    <row r="997" spans="1:18" ht="14.4" x14ac:dyDescent="0.3">
      <c r="A997" s="8" t="s">
        <v>3569</v>
      </c>
      <c r="B997" s="9">
        <v>2020</v>
      </c>
      <c r="C997" s="8" t="str">
        <f>LEFT(B997,3)</f>
        <v>202</v>
      </c>
      <c r="D997" s="8" t="s">
        <v>19</v>
      </c>
      <c r="E997" s="8" t="s">
        <v>45</v>
      </c>
      <c r="F997" s="8" t="s">
        <v>3570</v>
      </c>
      <c r="G997" s="8" t="s">
        <v>3571</v>
      </c>
      <c r="H997" s="8" t="s">
        <v>3572</v>
      </c>
      <c r="I997" s="9">
        <v>10000000</v>
      </c>
      <c r="J997" s="8" t="s">
        <v>155</v>
      </c>
      <c r="K997" s="9">
        <v>9</v>
      </c>
      <c r="L997" s="10" t="str">
        <f>CONCATENATE(D997,"-",E997)</f>
        <v>Bangalore-Health, Wellness &amp; Fitness</v>
      </c>
      <c r="M997" s="10" t="str">
        <f ca="1">IFERROR(_xludf.ifs(AND(I997&gt;45000000,OR(D997="Delhi",D997="Banglore",D997="Pune",D997="Mumbai")),"Cat A",AND(I997&gt;4500000,OR(D997="Gurugram",D997="Surat",D997="Jaipur",D997="Hyderabad")),"Cat B"),"Cat C")</f>
        <v>Cat C</v>
      </c>
      <c r="N997" s="10" t="e">
        <f t="array" aca="1" ref="N997" ca="1">_xludf.xlookup(D997,Tier!A:A,Tier!B:B)</f>
        <v>#NAME?</v>
      </c>
      <c r="O997" s="7" t="str">
        <f>CONCATENATE(D997," -",E997)</f>
        <v>Bangalore -Health, Wellness &amp; Fitness</v>
      </c>
      <c r="P997" s="7" t="str">
        <f>LEFT(B997,3)</f>
        <v>202</v>
      </c>
      <c r="Q997" s="7" t="str">
        <f>IF(AND(I997&gt;4500000,OR(D997="BANGALORE",D997="PUNE",D997="MUMBAI",D997="DELHI")),"CAT A",IF(AND(I997&gt;450000,OR(D997="GURUGRAM",D997="SURAT",D997="JAIPUR",D997="HYDERABAD",)),"CAT B","CAT C"))</f>
        <v>CAT A</v>
      </c>
      <c r="R997" s="7" t="str">
        <f>_xlfn.XLOOKUP('Indian Startups'!D989,Tier!A:A,Tier!B:B)</f>
        <v>Tier 1</v>
      </c>
    </row>
    <row r="998" spans="1:18" ht="14.4" x14ac:dyDescent="0.3">
      <c r="A998" s="8" t="s">
        <v>3573</v>
      </c>
      <c r="B998" s="9">
        <v>2020</v>
      </c>
      <c r="C998" s="8" t="str">
        <f>LEFT(B998,3)</f>
        <v>202</v>
      </c>
      <c r="D998" s="8" t="s">
        <v>19</v>
      </c>
      <c r="E998" s="8" t="s">
        <v>3574</v>
      </c>
      <c r="F998" s="8" t="s">
        <v>3575</v>
      </c>
      <c r="G998" s="8" t="s">
        <v>3576</v>
      </c>
      <c r="H998" s="8" t="s">
        <v>1396</v>
      </c>
      <c r="I998" s="9">
        <v>10000000</v>
      </c>
      <c r="J998" s="8" t="s">
        <v>155</v>
      </c>
      <c r="K998" s="9">
        <v>9</v>
      </c>
      <c r="L998" s="10" t="str">
        <f>CONCATENATE(D998,"-",E998)</f>
        <v>Bangalore-Product studio</v>
      </c>
      <c r="M998" s="10" t="str">
        <f ca="1">IFERROR(_xludf.ifs(AND(I998&gt;45000000,OR(D998="Delhi",D998="Banglore",D998="Pune",D998="Mumbai")),"Cat A",AND(I998&gt;4500000,OR(D998="Gurugram",D998="Surat",D998="Jaipur",D998="Hyderabad")),"Cat B"),"Cat C")</f>
        <v>Cat C</v>
      </c>
      <c r="N998" s="10" t="e">
        <f t="array" aca="1" ref="N998" ca="1">_xludf.xlookup(D998,Tier!A:A,Tier!B:B)</f>
        <v>#NAME?</v>
      </c>
      <c r="O998" s="7" t="str">
        <f>CONCATENATE(D998," -",E998)</f>
        <v>Bangalore -Product studio</v>
      </c>
      <c r="P998" s="7" t="str">
        <f>LEFT(B998,3)</f>
        <v>202</v>
      </c>
      <c r="Q998" s="7" t="str">
        <f>IF(AND(I998&gt;4500000,OR(D998="BANGALORE",D998="PUNE",D998="MUMBAI",D998="DELHI")),"CAT A",IF(AND(I998&gt;450000,OR(D998="GURUGRAM",D998="SURAT",D998="JAIPUR",D998="HYDERABAD",)),"CAT B","CAT C"))</f>
        <v>CAT A</v>
      </c>
      <c r="R998" s="7" t="str">
        <f>_xlfn.XLOOKUP('Indian Startups'!D990,Tier!A:A,Tier!B:B)</f>
        <v>Tier 1</v>
      </c>
    </row>
    <row r="999" spans="1:18" ht="14.4" x14ac:dyDescent="0.3">
      <c r="A999" s="8" t="s">
        <v>3577</v>
      </c>
      <c r="B999" s="9">
        <v>2021</v>
      </c>
      <c r="C999" s="8" t="str">
        <f>LEFT(B999,3)</f>
        <v>202</v>
      </c>
      <c r="D999" s="8" t="s">
        <v>19</v>
      </c>
      <c r="E999" s="8" t="s">
        <v>1681</v>
      </c>
      <c r="F999" s="8" t="s">
        <v>3578</v>
      </c>
      <c r="G999" s="8" t="s">
        <v>3579</v>
      </c>
      <c r="H999" s="8" t="s">
        <v>3580</v>
      </c>
      <c r="I999" s="9">
        <v>10000000</v>
      </c>
      <c r="J999" s="8"/>
      <c r="K999" s="9">
        <v>9</v>
      </c>
      <c r="L999" s="10" t="str">
        <f>CONCATENATE(D999,"-",E999)</f>
        <v>Bangalore-Health</v>
      </c>
      <c r="M999" s="10" t="str">
        <f ca="1">IFERROR(_xludf.ifs(AND(I999&gt;45000000,OR(D999="Delhi",D999="Banglore",D999="Pune",D999="Mumbai")),"Cat A",AND(I999&gt;4500000,OR(D999="Gurugram",D999="Surat",D999="Jaipur",D999="Hyderabad")),"Cat B"),"Cat C")</f>
        <v>Cat C</v>
      </c>
      <c r="N999" s="10" t="e">
        <f t="array" aca="1" ref="N999" ca="1">_xludf.xlookup(D999,Tier!A:A,Tier!B:B)</f>
        <v>#NAME?</v>
      </c>
      <c r="O999" s="7" t="str">
        <f>CONCATENATE(D999," -",E999)</f>
        <v>Bangalore -Health</v>
      </c>
      <c r="P999" s="7" t="str">
        <f>LEFT(B999,3)</f>
        <v>202</v>
      </c>
      <c r="Q999" s="7" t="str">
        <f>IF(AND(I999&gt;4500000,OR(D999="BANGALORE",D999="PUNE",D999="MUMBAI",D999="DELHI")),"CAT A",IF(AND(I999&gt;450000,OR(D999="GURUGRAM",D999="SURAT",D999="JAIPUR",D999="HYDERABAD",)),"CAT B","CAT C"))</f>
        <v>CAT A</v>
      </c>
      <c r="R999" s="7" t="str">
        <f>_xlfn.XLOOKUP('Indian Startups'!D991,Tier!A:A,Tier!B:B)</f>
        <v>Tier 1</v>
      </c>
    </row>
    <row r="1000" spans="1:18" ht="14.4" x14ac:dyDescent="0.3">
      <c r="A1000" s="8" t="s">
        <v>3581</v>
      </c>
      <c r="B1000" s="9">
        <v>2021</v>
      </c>
      <c r="C1000" s="8" t="str">
        <f>LEFT(B1000,3)</f>
        <v>202</v>
      </c>
      <c r="D1000" s="8" t="s">
        <v>68</v>
      </c>
      <c r="E1000" s="8" t="s">
        <v>318</v>
      </c>
      <c r="F1000" s="8" t="s">
        <v>3582</v>
      </c>
      <c r="G1000" s="8"/>
      <c r="H1000" s="8" t="s">
        <v>3583</v>
      </c>
      <c r="I1000" s="9">
        <v>9500000</v>
      </c>
      <c r="J1000" s="8" t="s">
        <v>17</v>
      </c>
      <c r="K1000" s="9">
        <v>12</v>
      </c>
      <c r="L1000" s="10" t="str">
        <f>CONCATENATE(D1000,"-",E1000)</f>
        <v>Noida-E-learning</v>
      </c>
      <c r="M1000" s="10" t="str">
        <f ca="1">IFERROR(_xludf.ifs(AND(I1000&gt;45000000,OR(D1000="Delhi",D1000="Banglore",D1000="Pune",D1000="Mumbai")),"Cat A",AND(I1000&gt;4500000,OR(D1000="Gurugram",D1000="Surat",D1000="Jaipur",D1000="Hyderabad")),"Cat B"),"Cat C")</f>
        <v>Cat C</v>
      </c>
      <c r="N1000" s="10" t="e">
        <f t="array" aca="1" ref="N1000" ca="1">_xludf.xlookup(D1000,Tier!A:A,Tier!B:B)</f>
        <v>#NAME?</v>
      </c>
      <c r="O1000" s="7" t="str">
        <f>CONCATENATE(D1000," -",E1000)</f>
        <v>Noida -E-learning</v>
      </c>
      <c r="P1000" s="7" t="str">
        <f>LEFT(B1000,3)</f>
        <v>202</v>
      </c>
      <c r="Q1000" s="7" t="str">
        <f>IF(AND(I1000&gt;4500000,OR(D1000="BANGALORE",D1000="PUNE",D1000="MUMBAI",D1000="DELHI")),"CAT A",IF(AND(I1000&gt;450000,OR(D1000="GURUGRAM",D1000="SURAT",D1000="JAIPUR",D1000="HYDERABAD",)),"CAT B","CAT C"))</f>
        <v>CAT C</v>
      </c>
      <c r="R1000" s="7" t="str">
        <f>_xlfn.XLOOKUP('Indian Startups'!D992,Tier!A:A,Tier!B:B)</f>
        <v>Tier 1</v>
      </c>
    </row>
    <row r="1001" spans="1:18" ht="14.4" x14ac:dyDescent="0.3">
      <c r="A1001" s="8" t="s">
        <v>3584</v>
      </c>
      <c r="B1001" s="9">
        <v>2020</v>
      </c>
      <c r="C1001" s="8" t="str">
        <f>LEFT(B1001,3)</f>
        <v>202</v>
      </c>
      <c r="D1001" s="8" t="s">
        <v>12</v>
      </c>
      <c r="E1001" s="8" t="s">
        <v>3585</v>
      </c>
      <c r="F1001" s="8" t="s">
        <v>3586</v>
      </c>
      <c r="G1001" s="8" t="s">
        <v>3587</v>
      </c>
      <c r="H1001" s="8" t="s">
        <v>3588</v>
      </c>
      <c r="I1001" s="9">
        <v>7000000</v>
      </c>
      <c r="J1001" s="8" t="s">
        <v>260</v>
      </c>
      <c r="K1001" s="9">
        <v>10</v>
      </c>
      <c r="L1001" s="10" t="str">
        <f>CONCATENATE(D1001,"-",E1001)</f>
        <v>Mumbai-Marketing &amp; Advertising</v>
      </c>
      <c r="M1001" s="10" t="str">
        <f ca="1">IFERROR(_xludf.ifs(AND(I1001&gt;45000000,OR(D1001="Delhi",D1001="Banglore",D1001="Pune",D1001="Mumbai")),"Cat A",AND(I1001&gt;4500000,OR(D1001="Gurugram",D1001="Surat",D1001="Jaipur",D1001="Hyderabad")),"Cat B"),"Cat C")</f>
        <v>Cat C</v>
      </c>
      <c r="N1001" s="10" t="e">
        <f t="array" aca="1" ref="N1001" ca="1">_xludf.xlookup(D1001,Tier!A:A,Tier!B:B)</f>
        <v>#NAME?</v>
      </c>
      <c r="O1001" s="7" t="str">
        <f>CONCATENATE(D1001," -",E1001)</f>
        <v>Mumbai -Marketing &amp; Advertising</v>
      </c>
      <c r="P1001" s="7" t="str">
        <f>LEFT(B1001,3)</f>
        <v>202</v>
      </c>
      <c r="Q1001" s="7" t="str">
        <f>IF(AND(I1001&gt;4500000,OR(D1001="BANGALORE",D1001="PUNE",D1001="MUMBAI",D1001="DELHI")),"CAT A",IF(AND(I1001&gt;450000,OR(D1001="GURUGRAM",D1001="SURAT",D1001="JAIPUR",D1001="HYDERABAD",)),"CAT B","CAT C"))</f>
        <v>CAT A</v>
      </c>
      <c r="R1001" s="7" t="str">
        <f>_xlfn.XLOOKUP('Indian Startups'!D993,Tier!A:A,Tier!B:B)</f>
        <v>Tier 1</v>
      </c>
    </row>
    <row r="1002" spans="1:18" ht="14.4" x14ac:dyDescent="0.3">
      <c r="A1002" s="8" t="s">
        <v>3589</v>
      </c>
      <c r="B1002" s="9">
        <v>2021</v>
      </c>
      <c r="C1002" s="8" t="str">
        <f>LEFT(B1002,3)</f>
        <v>202</v>
      </c>
      <c r="D1002" s="8" t="s">
        <v>12</v>
      </c>
      <c r="E1002" s="8" t="s">
        <v>1740</v>
      </c>
      <c r="F1002" s="8" t="s">
        <v>3590</v>
      </c>
      <c r="G1002" s="8" t="s">
        <v>3591</v>
      </c>
      <c r="H1002" s="8" t="s">
        <v>3592</v>
      </c>
      <c r="I1002" s="9">
        <v>7000000</v>
      </c>
      <c r="J1002" s="8" t="s">
        <v>17</v>
      </c>
      <c r="K1002" s="9">
        <v>9</v>
      </c>
      <c r="L1002" s="10" t="str">
        <f>CONCATENATE(D1002,"-",E1002)</f>
        <v>Mumbai-Investment Management</v>
      </c>
      <c r="M1002" s="10" t="str">
        <f ca="1">IFERROR(_xludf.ifs(AND(I1002&gt;45000000,OR(D1002="Delhi",D1002="Banglore",D1002="Pune",D1002="Mumbai")),"Cat A",AND(I1002&gt;4500000,OR(D1002="Gurugram",D1002="Surat",D1002="Jaipur",D1002="Hyderabad")),"Cat B"),"Cat C")</f>
        <v>Cat C</v>
      </c>
      <c r="N1002" s="10" t="e">
        <f t="array" aca="1" ref="N1002" ca="1">_xludf.xlookup(D1002,Tier!A:A,Tier!B:B)</f>
        <v>#NAME?</v>
      </c>
      <c r="O1002" s="7" t="str">
        <f>CONCATENATE(D1002," -",E1002)</f>
        <v>Mumbai -Investment Management</v>
      </c>
      <c r="P1002" s="7" t="str">
        <f>LEFT(B1002,3)</f>
        <v>202</v>
      </c>
      <c r="Q1002" s="7" t="str">
        <f>IF(AND(I1002&gt;4500000,OR(D1002="BANGALORE",D1002="PUNE",D1002="MUMBAI",D1002="DELHI")),"CAT A",IF(AND(I1002&gt;450000,OR(D1002="GURUGRAM",D1002="SURAT",D1002="JAIPUR",D1002="HYDERABAD",)),"CAT B","CAT C"))</f>
        <v>CAT A</v>
      </c>
      <c r="R1002" s="7" t="str">
        <f>_xlfn.XLOOKUP('Indian Startups'!D994,Tier!A:A,Tier!B:B)</f>
        <v>Tier 1</v>
      </c>
    </row>
    <row r="1003" spans="1:18" ht="14.4" x14ac:dyDescent="0.3">
      <c r="A1003" s="8" t="s">
        <v>3593</v>
      </c>
      <c r="B1003" s="9">
        <v>2021</v>
      </c>
      <c r="C1003" s="8" t="str">
        <f>LEFT(B1003,3)</f>
        <v>202</v>
      </c>
      <c r="D1003" s="8" t="s">
        <v>19</v>
      </c>
      <c r="E1003" s="8" t="s">
        <v>3594</v>
      </c>
      <c r="F1003" s="8" t="s">
        <v>3595</v>
      </c>
      <c r="G1003" s="8" t="s">
        <v>3596</v>
      </c>
      <c r="H1003" s="8" t="s">
        <v>3597</v>
      </c>
      <c r="I1003" s="9">
        <v>6600000</v>
      </c>
      <c r="J1003" s="8" t="s">
        <v>155</v>
      </c>
      <c r="K1003" s="9">
        <v>12</v>
      </c>
      <c r="L1003" s="10" t="str">
        <f>CONCATENATE(D1003,"-",E1003)</f>
        <v>Bangalore-Capital Markets</v>
      </c>
      <c r="M1003" s="10" t="str">
        <f ca="1">IFERROR(_xludf.ifs(AND(I1003&gt;45000000,OR(D1003="Delhi",D1003="Banglore",D1003="Pune",D1003="Mumbai")),"Cat A",AND(I1003&gt;4500000,OR(D1003="Gurugram",D1003="Surat",D1003="Jaipur",D1003="Hyderabad")),"Cat B"),"Cat C")</f>
        <v>Cat C</v>
      </c>
      <c r="N1003" s="10" t="e">
        <f t="array" aca="1" ref="N1003" ca="1">_xludf.xlookup(D1003,Tier!A:A,Tier!B:B)</f>
        <v>#NAME?</v>
      </c>
      <c r="O1003" s="7" t="str">
        <f>CONCATENATE(D1003," -",E1003)</f>
        <v>Bangalore -Capital Markets</v>
      </c>
      <c r="P1003" s="7" t="str">
        <f>LEFT(B1003,3)</f>
        <v>202</v>
      </c>
      <c r="Q1003" s="7" t="str">
        <f>IF(AND(I1003&gt;4500000,OR(D1003="BANGALORE",D1003="PUNE",D1003="MUMBAI",D1003="DELHI")),"CAT A",IF(AND(I1003&gt;450000,OR(D1003="GURUGRAM",D1003="SURAT",D1003="JAIPUR",D1003="HYDERABAD",)),"CAT B","CAT C"))</f>
        <v>CAT A</v>
      </c>
      <c r="R1003" s="7" t="str">
        <f>_xlfn.XLOOKUP('Indian Startups'!D995,Tier!A:A,Tier!B:B)</f>
        <v>Tier 1</v>
      </c>
    </row>
    <row r="1004" spans="1:18" ht="14.4" x14ac:dyDescent="0.3">
      <c r="A1004" s="8" t="s">
        <v>3598</v>
      </c>
      <c r="B1004" s="9">
        <v>2021</v>
      </c>
      <c r="C1004" s="8" t="str">
        <f>LEFT(B1004,3)</f>
        <v>202</v>
      </c>
      <c r="D1004" s="8" t="s">
        <v>19</v>
      </c>
      <c r="E1004" s="8" t="s">
        <v>81</v>
      </c>
      <c r="F1004" s="8" t="s">
        <v>3599</v>
      </c>
      <c r="G1004" s="8" t="s">
        <v>3600</v>
      </c>
      <c r="H1004" s="8" t="s">
        <v>3601</v>
      </c>
      <c r="I1004" s="9">
        <v>5500000</v>
      </c>
      <c r="J1004" s="8"/>
      <c r="K1004" s="9">
        <v>11</v>
      </c>
      <c r="L1004" s="10" t="str">
        <f>CONCATENATE(D1004,"-",E1004)</f>
        <v>Bangalore-Financial Services</v>
      </c>
      <c r="M1004" s="10" t="str">
        <f ca="1">IFERROR(_xludf.ifs(AND(I1004&gt;45000000,OR(D1004="Delhi",D1004="Banglore",D1004="Pune",D1004="Mumbai")),"Cat A",AND(I1004&gt;4500000,OR(D1004="Gurugram",D1004="Surat",D1004="Jaipur",D1004="Hyderabad")),"Cat B"),"Cat C")</f>
        <v>Cat C</v>
      </c>
      <c r="N1004" s="10" t="e">
        <f t="array" aca="1" ref="N1004" ca="1">_xludf.xlookup(D1004,Tier!A:A,Tier!B:B)</f>
        <v>#NAME?</v>
      </c>
      <c r="O1004" s="7" t="str">
        <f>CONCATENATE(D1004," -",E1004)</f>
        <v>Bangalore -Financial Services</v>
      </c>
      <c r="P1004" s="7" t="str">
        <f>LEFT(B1004,3)</f>
        <v>202</v>
      </c>
      <c r="Q1004" s="7" t="str">
        <f>IF(AND(I1004&gt;4500000,OR(D1004="BANGALORE",D1004="PUNE",D1004="MUMBAI",D1004="DELHI")),"CAT A",IF(AND(I1004&gt;450000,OR(D1004="GURUGRAM",D1004="SURAT",D1004="JAIPUR",D1004="HYDERABAD",)),"CAT B","CAT C"))</f>
        <v>CAT A</v>
      </c>
      <c r="R1004" s="7" t="str">
        <f>_xlfn.XLOOKUP('Indian Startups'!D997,Tier!A:A,Tier!B:B)</f>
        <v>Tier 1</v>
      </c>
    </row>
    <row r="1005" spans="1:18" ht="14.4" x14ac:dyDescent="0.3">
      <c r="A1005" s="8" t="s">
        <v>3602</v>
      </c>
      <c r="B1005" s="9">
        <v>2020</v>
      </c>
      <c r="C1005" s="8" t="str">
        <f>LEFT(B1005,3)</f>
        <v>202</v>
      </c>
      <c r="D1005" s="8" t="s">
        <v>19</v>
      </c>
      <c r="E1005" s="8" t="s">
        <v>3136</v>
      </c>
      <c r="F1005" s="8" t="s">
        <v>3603</v>
      </c>
      <c r="G1005" s="8" t="s">
        <v>3604</v>
      </c>
      <c r="H1005" s="8" t="s">
        <v>3605</v>
      </c>
      <c r="I1005" s="9">
        <v>5200000</v>
      </c>
      <c r="J1005" s="8"/>
      <c r="K1005" s="9">
        <v>7</v>
      </c>
      <c r="L1005" s="10" t="str">
        <f>CONCATENATE(D1005,"-",E1005)</f>
        <v>Bangalore-Construction</v>
      </c>
      <c r="M1005" s="10" t="str">
        <f ca="1">IFERROR(_xludf.ifs(AND(I1005&gt;45000000,OR(D1005="Delhi",D1005="Banglore",D1005="Pune",D1005="Mumbai")),"Cat A",AND(I1005&gt;4500000,OR(D1005="Gurugram",D1005="Surat",D1005="Jaipur",D1005="Hyderabad")),"Cat B"),"Cat C")</f>
        <v>Cat C</v>
      </c>
      <c r="N1005" s="10" t="e">
        <f t="array" aca="1" ref="N1005" ca="1">_xludf.xlookup(D1005,Tier!A:A,Tier!B:B)</f>
        <v>#NAME?</v>
      </c>
      <c r="O1005" s="7" t="str">
        <f>CONCATENATE(D1005," -",E1005)</f>
        <v>Bangalore -Construction</v>
      </c>
      <c r="P1005" s="7" t="str">
        <f>LEFT(B1005,3)</f>
        <v>202</v>
      </c>
      <c r="Q1005" s="7" t="str">
        <f>IF(AND(I1005&gt;4500000,OR(D1005="BANGALORE",D1005="PUNE",D1005="MUMBAI",D1005="DELHI")),"CAT A",IF(AND(I1005&gt;450000,OR(D1005="GURUGRAM",D1005="SURAT",D1005="JAIPUR",D1005="HYDERABAD",)),"CAT B","CAT C"))</f>
        <v>CAT A</v>
      </c>
      <c r="R1005" s="7" t="str">
        <f>_xlfn.XLOOKUP('Indian Startups'!D998,Tier!A:A,Tier!B:B)</f>
        <v>Tier 1</v>
      </c>
    </row>
    <row r="1006" spans="1:18" ht="14.4" x14ac:dyDescent="0.3">
      <c r="A1006" s="8" t="s">
        <v>3606</v>
      </c>
      <c r="B1006" s="9">
        <v>2020</v>
      </c>
      <c r="C1006" s="8" t="str">
        <f>LEFT(B1006,3)</f>
        <v>202</v>
      </c>
      <c r="D1006" s="8" t="s">
        <v>19</v>
      </c>
      <c r="E1006" s="8" t="s">
        <v>226</v>
      </c>
      <c r="F1006" s="8" t="s">
        <v>3607</v>
      </c>
      <c r="G1006" s="8" t="s">
        <v>3608</v>
      </c>
      <c r="H1006" s="8" t="s">
        <v>3609</v>
      </c>
      <c r="I1006" s="9">
        <v>5000000</v>
      </c>
      <c r="J1006" s="8" t="s">
        <v>260</v>
      </c>
      <c r="K1006" s="9">
        <v>12</v>
      </c>
      <c r="L1006" s="10" t="str">
        <f>CONCATENATE(D1006,"-",E1006)</f>
        <v>Bangalore-Automotive</v>
      </c>
      <c r="M1006" s="10" t="str">
        <f ca="1">IFERROR(_xludf.ifs(AND(I1006&gt;45000000,OR(D1006="Delhi",D1006="Banglore",D1006="Pune",D1006="Mumbai")),"Cat A",AND(I1006&gt;4500000,OR(D1006="Gurugram",D1006="Surat",D1006="Jaipur",D1006="Hyderabad")),"Cat B"),"Cat C")</f>
        <v>Cat C</v>
      </c>
      <c r="N1006" s="10" t="e">
        <f t="array" aca="1" ref="N1006" ca="1">_xludf.xlookup(D1006,Tier!A:A,Tier!B:B)</f>
        <v>#NAME?</v>
      </c>
      <c r="O1006" s="7" t="str">
        <f>CONCATENATE(D1006," -",E1006)</f>
        <v>Bangalore -Automotive</v>
      </c>
      <c r="P1006" s="7" t="str">
        <f>LEFT(B1006,3)</f>
        <v>202</v>
      </c>
      <c r="Q1006" s="7" t="str">
        <f>IF(AND(I1006&gt;4500000,OR(D1006="BANGALORE",D1006="PUNE",D1006="MUMBAI",D1006="DELHI")),"CAT A",IF(AND(I1006&gt;450000,OR(D1006="GURUGRAM",D1006="SURAT",D1006="JAIPUR",D1006="HYDERABAD",)),"CAT B","CAT C"))</f>
        <v>CAT A</v>
      </c>
      <c r="R1006" s="7" t="str">
        <f>_xlfn.XLOOKUP('Indian Startups'!D999,Tier!A:A,Tier!B:B)</f>
        <v>Tier 1</v>
      </c>
    </row>
    <row r="1007" spans="1:18" ht="14.4" x14ac:dyDescent="0.3">
      <c r="A1007" s="8" t="s">
        <v>3610</v>
      </c>
      <c r="B1007" s="9">
        <v>2020</v>
      </c>
      <c r="C1007" s="8" t="str">
        <f>LEFT(B1007,3)</f>
        <v>202</v>
      </c>
      <c r="D1007" s="8" t="s">
        <v>19</v>
      </c>
      <c r="E1007" s="8" t="s">
        <v>318</v>
      </c>
      <c r="F1007" s="8" t="s">
        <v>3611</v>
      </c>
      <c r="G1007" s="8" t="s">
        <v>3612</v>
      </c>
      <c r="H1007" s="8" t="s">
        <v>3613</v>
      </c>
      <c r="I1007" s="9">
        <v>5000000</v>
      </c>
      <c r="J1007" s="8" t="s">
        <v>260</v>
      </c>
      <c r="K1007" s="9">
        <v>11</v>
      </c>
      <c r="L1007" s="10" t="str">
        <f>CONCATENATE(D1007,"-",E1007)</f>
        <v>Bangalore-E-learning</v>
      </c>
      <c r="M1007" s="10" t="str">
        <f ca="1">IFERROR(_xludf.ifs(AND(I1007&gt;45000000,OR(D1007="Delhi",D1007="Banglore",D1007="Pune",D1007="Mumbai")),"Cat A",AND(I1007&gt;4500000,OR(D1007="Gurugram",D1007="Surat",D1007="Jaipur",D1007="Hyderabad")),"Cat B"),"Cat C")</f>
        <v>Cat C</v>
      </c>
      <c r="N1007" s="10" t="e">
        <f t="array" aca="1" ref="N1007" ca="1">_xludf.xlookup(D1007,Tier!A:A,Tier!B:B)</f>
        <v>#NAME?</v>
      </c>
      <c r="O1007" s="7" t="str">
        <f>CONCATENATE(D1007," -",E1007)</f>
        <v>Bangalore -E-learning</v>
      </c>
      <c r="P1007" s="7" t="str">
        <f>LEFT(B1007,3)</f>
        <v>202</v>
      </c>
      <c r="Q1007" s="7" t="str">
        <f>IF(AND(I1007&gt;4500000,OR(D1007="BANGALORE",D1007="PUNE",D1007="MUMBAI",D1007="DELHI")),"CAT A",IF(AND(I1007&gt;450000,OR(D1007="GURUGRAM",D1007="SURAT",D1007="JAIPUR",D1007="HYDERABAD",)),"CAT B","CAT C"))</f>
        <v>CAT A</v>
      </c>
      <c r="R1007" s="7" t="str">
        <f>_xlfn.XLOOKUP('Indian Startups'!D1000,Tier!A:A,Tier!B:B)</f>
        <v>Tier 1</v>
      </c>
    </row>
    <row r="1008" spans="1:18" ht="14.4" x14ac:dyDescent="0.3">
      <c r="A1008" s="8" t="s">
        <v>3614</v>
      </c>
      <c r="B1008" s="9">
        <v>2020</v>
      </c>
      <c r="C1008" s="8" t="str">
        <f>LEFT(B1008,3)</f>
        <v>202</v>
      </c>
      <c r="D1008" s="8" t="s">
        <v>356</v>
      </c>
      <c r="E1008" s="8" t="s">
        <v>174</v>
      </c>
      <c r="F1008" s="8" t="s">
        <v>3615</v>
      </c>
      <c r="G1008" s="8" t="s">
        <v>3616</v>
      </c>
      <c r="H1008" s="8" t="s">
        <v>3617</v>
      </c>
      <c r="I1008" s="9">
        <v>5000000</v>
      </c>
      <c r="J1008" s="8" t="s">
        <v>17</v>
      </c>
      <c r="K1008" s="9">
        <v>9</v>
      </c>
      <c r="L1008" s="10" t="str">
        <f>CONCATENATE(D1008,"-",E1008)</f>
        <v>Pune-Computer Software</v>
      </c>
      <c r="M1008" s="10" t="str">
        <f ca="1">IFERROR(_xludf.ifs(AND(I1008&gt;45000000,OR(D1008="Delhi",D1008="Banglore",D1008="Pune",D1008="Mumbai")),"Cat A",AND(I1008&gt;4500000,OR(D1008="Gurugram",D1008="Surat",D1008="Jaipur",D1008="Hyderabad")),"Cat B"),"Cat C")</f>
        <v>Cat C</v>
      </c>
      <c r="N1008" s="10" t="e">
        <f t="array" aca="1" ref="N1008" ca="1">_xludf.xlookup(D1008,Tier!A:A,Tier!B:B)</f>
        <v>#NAME?</v>
      </c>
      <c r="O1008" s="7" t="str">
        <f>CONCATENATE(D1008," -",E1008)</f>
        <v>Pune -Computer Software</v>
      </c>
      <c r="P1008" s="7" t="str">
        <f>LEFT(B1008,3)</f>
        <v>202</v>
      </c>
      <c r="Q1008" s="7" t="str">
        <f>IF(AND(I1008&gt;4500000,OR(D1008="BANGALORE",D1008="PUNE",D1008="MUMBAI",D1008="DELHI")),"CAT A",IF(AND(I1008&gt;450000,OR(D1008="GURUGRAM",D1008="SURAT",D1008="JAIPUR",D1008="HYDERABAD",)),"CAT B","CAT C"))</f>
        <v>CAT A</v>
      </c>
      <c r="R1008" s="7" t="str">
        <f>_xlfn.XLOOKUP('Indian Startups'!D1001,Tier!A:A,Tier!B:B)</f>
        <v>Tier 1</v>
      </c>
    </row>
    <row r="1009" spans="1:18" ht="14.4" x14ac:dyDescent="0.3">
      <c r="A1009" s="8" t="s">
        <v>3618</v>
      </c>
      <c r="B1009" s="9">
        <v>2020</v>
      </c>
      <c r="C1009" s="8" t="str">
        <f>LEFT(B1009,3)</f>
        <v>202</v>
      </c>
      <c r="D1009" s="8" t="s">
        <v>19</v>
      </c>
      <c r="E1009" s="8" t="s">
        <v>38</v>
      </c>
      <c r="F1009" s="8" t="s">
        <v>3619</v>
      </c>
      <c r="G1009" s="8" t="s">
        <v>3620</v>
      </c>
      <c r="H1009" s="8" t="s">
        <v>3621</v>
      </c>
      <c r="I1009" s="9">
        <v>5000000</v>
      </c>
      <c r="J1009" s="8" t="s">
        <v>260</v>
      </c>
      <c r="K1009" s="9">
        <v>8</v>
      </c>
      <c r="L1009" s="10" t="str">
        <f>CONCATENATE(D1009,"-",E1009)</f>
        <v>Bangalore-FinTech</v>
      </c>
      <c r="M1009" s="10" t="str">
        <f ca="1">IFERROR(_xludf.ifs(AND(I1009&gt;45000000,OR(D1009="Delhi",D1009="Banglore",D1009="Pune",D1009="Mumbai")),"Cat A",AND(I1009&gt;4500000,OR(D1009="Gurugram",D1009="Surat",D1009="Jaipur",D1009="Hyderabad")),"Cat B"),"Cat C")</f>
        <v>Cat C</v>
      </c>
      <c r="N1009" s="10" t="e">
        <f t="array" aca="1" ref="N1009" ca="1">_xludf.xlookup(D1009,Tier!A:A,Tier!B:B)</f>
        <v>#NAME?</v>
      </c>
      <c r="O1009" s="7" t="str">
        <f>CONCATENATE(D1009," -",E1009)</f>
        <v>Bangalore -FinTech</v>
      </c>
      <c r="P1009" s="7" t="str">
        <f>LEFT(B1009,3)</f>
        <v>202</v>
      </c>
      <c r="Q1009" s="7" t="str">
        <f>IF(AND(I1009&gt;4500000,OR(D1009="BANGALORE",D1009="PUNE",D1009="MUMBAI",D1009="DELHI")),"CAT A",IF(AND(I1009&gt;450000,OR(D1009="GURUGRAM",D1009="SURAT",D1009="JAIPUR",D1009="HYDERABAD",)),"CAT B","CAT C"))</f>
        <v>CAT A</v>
      </c>
      <c r="R1009" s="7" t="str">
        <f>_xlfn.XLOOKUP('Indian Startups'!D1003,Tier!A:A,Tier!B:B)</f>
        <v>Tier 1</v>
      </c>
    </row>
    <row r="1010" spans="1:18" ht="14.4" x14ac:dyDescent="0.3">
      <c r="A1010" s="8" t="s">
        <v>3622</v>
      </c>
      <c r="B1010" s="9">
        <v>2020</v>
      </c>
      <c r="C1010" s="8" t="str">
        <f>LEFT(B1010,3)</f>
        <v>202</v>
      </c>
      <c r="D1010" s="8" t="s">
        <v>19</v>
      </c>
      <c r="E1010" s="8" t="s">
        <v>74</v>
      </c>
      <c r="F1010" s="8" t="s">
        <v>3623</v>
      </c>
      <c r="G1010" s="8" t="s">
        <v>3624</v>
      </c>
      <c r="H1010" s="8" t="s">
        <v>1789</v>
      </c>
      <c r="I1010" s="9">
        <v>5000000</v>
      </c>
      <c r="J1010" s="8" t="s">
        <v>17</v>
      </c>
      <c r="K1010" s="9">
        <v>7</v>
      </c>
      <c r="L1010" s="10" t="str">
        <f>CONCATENATE(D1010,"-",E1010)</f>
        <v>Bangalore-Healthcare</v>
      </c>
      <c r="M1010" s="10" t="str">
        <f ca="1">IFERROR(_xludf.ifs(AND(I1010&gt;45000000,OR(D1010="Delhi",D1010="Banglore",D1010="Pune",D1010="Mumbai")),"Cat A",AND(I1010&gt;4500000,OR(D1010="Gurugram",D1010="Surat",D1010="Jaipur",D1010="Hyderabad")),"Cat B"),"Cat C")</f>
        <v>Cat C</v>
      </c>
      <c r="N1010" s="10" t="e">
        <f t="array" aca="1" ref="N1010" ca="1">_xludf.xlookup(D1010,Tier!A:A,Tier!B:B)</f>
        <v>#NAME?</v>
      </c>
      <c r="O1010" s="7" t="str">
        <f>CONCATENATE(D1010," -",E1010)</f>
        <v>Bangalore -Healthcare</v>
      </c>
      <c r="P1010" s="7" t="str">
        <f>LEFT(B1010,3)</f>
        <v>202</v>
      </c>
      <c r="Q1010" s="7" t="str">
        <f>IF(AND(I1010&gt;4500000,OR(D1010="BANGALORE",D1010="PUNE",D1010="MUMBAI",D1010="DELHI")),"CAT A",IF(AND(I1010&gt;450000,OR(D1010="GURUGRAM",D1010="SURAT",D1010="JAIPUR",D1010="HYDERABAD",)),"CAT B","CAT C"))</f>
        <v>CAT A</v>
      </c>
      <c r="R1010" s="7" t="str">
        <f>_xlfn.XLOOKUP('Indian Startups'!D1004,Tier!A:A,Tier!B:B)</f>
        <v>Tier 1</v>
      </c>
    </row>
    <row r="1011" spans="1:18" ht="14.4" x14ac:dyDescent="0.3">
      <c r="A1011" s="8" t="s">
        <v>3625</v>
      </c>
      <c r="B1011" s="9">
        <v>2020</v>
      </c>
      <c r="C1011" s="8" t="str">
        <f>LEFT(B1011,3)</f>
        <v>202</v>
      </c>
      <c r="D1011" s="8" t="s">
        <v>19</v>
      </c>
      <c r="E1011" s="8" t="s">
        <v>1530</v>
      </c>
      <c r="F1011" s="8" t="s">
        <v>3626</v>
      </c>
      <c r="G1011" s="8" t="s">
        <v>3627</v>
      </c>
      <c r="H1011" s="8" t="s">
        <v>3628</v>
      </c>
      <c r="I1011" s="9">
        <v>5000000</v>
      </c>
      <c r="J1011" s="8"/>
      <c r="K1011" s="9">
        <v>7</v>
      </c>
      <c r="L1011" s="10" t="str">
        <f>CONCATENATE(D1011,"-",E1011)</f>
        <v>Bangalore-Internet</v>
      </c>
      <c r="M1011" s="10" t="str">
        <f ca="1">IFERROR(_xludf.ifs(AND(I1011&gt;45000000,OR(D1011="Delhi",D1011="Banglore",D1011="Pune",D1011="Mumbai")),"Cat A",AND(I1011&gt;4500000,OR(D1011="Gurugram",D1011="Surat",D1011="Jaipur",D1011="Hyderabad")),"Cat B"),"Cat C")</f>
        <v>Cat C</v>
      </c>
      <c r="N1011" s="10" t="e">
        <f t="array" aca="1" ref="N1011" ca="1">_xludf.xlookup(D1011,Tier!A:A,Tier!B:B)</f>
        <v>#NAME?</v>
      </c>
      <c r="O1011" s="7" t="str">
        <f>CONCATENATE(D1011," -",E1011)</f>
        <v>Bangalore -Internet</v>
      </c>
      <c r="P1011" s="7" t="str">
        <f>LEFT(B1011,3)</f>
        <v>202</v>
      </c>
      <c r="Q1011" s="7" t="str">
        <f>IF(AND(I1011&gt;4500000,OR(D1011="BANGALORE",D1011="PUNE",D1011="MUMBAI",D1011="DELHI")),"CAT A",IF(AND(I1011&gt;450000,OR(D1011="GURUGRAM",D1011="SURAT",D1011="JAIPUR",D1011="HYDERABAD",)),"CAT B","CAT C"))</f>
        <v>CAT A</v>
      </c>
      <c r="R1011" s="7" t="str">
        <f>_xlfn.XLOOKUP('Indian Startups'!D1005,Tier!A:A,Tier!B:B)</f>
        <v>Tier 1</v>
      </c>
    </row>
    <row r="1012" spans="1:18" ht="13.2" x14ac:dyDescent="0.25">
      <c r="A1012"/>
      <c r="B1012"/>
      <c r="C1012"/>
      <c r="D1012"/>
      <c r="E1012"/>
      <c r="F1012"/>
      <c r="G1012"/>
      <c r="H1012"/>
      <c r="I1012"/>
      <c r="J1012"/>
      <c r="K1012"/>
      <c r="L1012"/>
      <c r="M1012"/>
      <c r="N1012"/>
      <c r="O1012"/>
      <c r="P1012"/>
      <c r="Q1012"/>
      <c r="R1012"/>
    </row>
    <row r="1013" spans="1:18" ht="13.2" x14ac:dyDescent="0.25">
      <c r="A1013"/>
      <c r="B1013"/>
      <c r="C1013"/>
      <c r="D1013"/>
      <c r="E1013"/>
      <c r="F1013"/>
      <c r="G1013"/>
      <c r="H1013"/>
      <c r="I1013"/>
      <c r="J1013"/>
      <c r="K1013"/>
      <c r="L1013"/>
      <c r="M1013"/>
      <c r="N1013"/>
      <c r="O1013"/>
      <c r="P1013"/>
      <c r="Q1013"/>
      <c r="R1013"/>
    </row>
    <row r="1014" spans="1:18" ht="13.2" x14ac:dyDescent="0.25">
      <c r="A1014"/>
      <c r="B1014"/>
      <c r="C1014"/>
      <c r="D1014"/>
      <c r="E1014"/>
      <c r="F1014"/>
      <c r="G1014"/>
      <c r="H1014"/>
      <c r="I1014"/>
      <c r="J1014"/>
      <c r="K1014"/>
      <c r="L1014"/>
      <c r="M1014"/>
      <c r="N1014"/>
      <c r="O1014"/>
      <c r="P1014"/>
      <c r="Q1014"/>
      <c r="R1014"/>
    </row>
    <row r="1015" spans="1:18" ht="13.2" x14ac:dyDescent="0.25">
      <c r="A1015"/>
      <c r="B1015"/>
      <c r="C1015"/>
      <c r="D1015"/>
      <c r="E1015"/>
      <c r="F1015"/>
      <c r="G1015"/>
      <c r="H1015"/>
      <c r="I1015"/>
      <c r="J1015"/>
      <c r="K1015"/>
      <c r="L1015"/>
      <c r="M1015"/>
      <c r="N1015"/>
      <c r="O1015"/>
      <c r="P1015"/>
      <c r="Q1015"/>
      <c r="R1015"/>
    </row>
    <row r="1016" spans="1:18" ht="13.2" x14ac:dyDescent="0.25">
      <c r="A1016"/>
      <c r="B1016"/>
      <c r="C1016"/>
      <c r="D1016"/>
      <c r="E1016"/>
      <c r="F1016"/>
      <c r="G1016"/>
      <c r="H1016"/>
      <c r="I1016"/>
      <c r="J1016"/>
      <c r="K1016"/>
      <c r="L1016"/>
      <c r="M1016"/>
      <c r="N1016"/>
      <c r="O1016"/>
      <c r="P1016"/>
      <c r="Q1016"/>
      <c r="R1016"/>
    </row>
    <row r="1017" spans="1:18" ht="13.2" x14ac:dyDescent="0.25">
      <c r="A1017"/>
      <c r="B1017"/>
      <c r="C1017"/>
      <c r="D1017"/>
      <c r="E1017"/>
      <c r="F1017"/>
      <c r="G1017"/>
      <c r="H1017"/>
      <c r="I1017"/>
      <c r="J1017"/>
      <c r="K1017"/>
      <c r="L1017"/>
      <c r="M1017"/>
      <c r="N1017"/>
      <c r="O1017"/>
      <c r="P1017"/>
      <c r="Q1017"/>
      <c r="R1017"/>
    </row>
    <row r="1018" spans="1:18" ht="13.2" x14ac:dyDescent="0.25">
      <c r="A1018"/>
      <c r="B1018"/>
      <c r="C1018"/>
      <c r="D1018"/>
      <c r="E1018"/>
      <c r="F1018"/>
      <c r="G1018"/>
      <c r="H1018"/>
      <c r="I1018"/>
      <c r="J1018"/>
      <c r="K1018"/>
      <c r="L1018"/>
      <c r="M1018"/>
      <c r="N1018"/>
      <c r="O1018"/>
      <c r="P1018"/>
      <c r="Q1018"/>
      <c r="R1018"/>
    </row>
    <row r="1019" spans="1:18" ht="13.2" x14ac:dyDescent="0.25">
      <c r="A1019"/>
      <c r="B1019"/>
      <c r="C1019"/>
      <c r="D1019"/>
      <c r="E1019"/>
      <c r="F1019"/>
      <c r="G1019"/>
      <c r="H1019"/>
      <c r="I1019"/>
      <c r="J1019"/>
      <c r="K1019"/>
      <c r="L1019"/>
      <c r="M1019"/>
      <c r="N1019"/>
      <c r="O1019"/>
      <c r="P1019"/>
      <c r="Q1019"/>
      <c r="R1019"/>
    </row>
    <row r="1020" spans="1:18" ht="13.2" x14ac:dyDescent="0.25">
      <c r="A1020"/>
      <c r="B1020"/>
      <c r="C1020"/>
      <c r="D1020"/>
      <c r="E1020"/>
      <c r="F1020"/>
      <c r="G1020"/>
      <c r="H1020"/>
      <c r="I1020"/>
      <c r="J1020"/>
      <c r="K1020"/>
      <c r="L1020"/>
      <c r="M1020"/>
      <c r="N1020"/>
      <c r="O1020"/>
      <c r="P1020"/>
      <c r="Q1020"/>
      <c r="R1020"/>
    </row>
    <row r="1021" spans="1:18" ht="13.2" x14ac:dyDescent="0.25">
      <c r="A1021"/>
      <c r="B1021"/>
      <c r="C1021"/>
      <c r="D1021"/>
      <c r="E1021"/>
      <c r="F1021"/>
      <c r="G1021"/>
      <c r="H1021"/>
      <c r="I1021"/>
      <c r="J1021"/>
      <c r="K1021"/>
      <c r="L1021"/>
      <c r="M1021"/>
      <c r="N1021"/>
      <c r="O1021"/>
      <c r="P1021"/>
      <c r="Q1021"/>
      <c r="R1021"/>
    </row>
    <row r="1022" spans="1:18" ht="13.2" x14ac:dyDescent="0.25">
      <c r="A1022"/>
      <c r="B1022"/>
      <c r="C1022"/>
      <c r="D1022"/>
      <c r="E1022"/>
      <c r="F1022"/>
      <c r="G1022"/>
      <c r="H1022"/>
      <c r="I1022"/>
      <c r="J1022"/>
      <c r="K1022"/>
      <c r="L1022"/>
      <c r="M1022"/>
      <c r="N1022"/>
      <c r="O1022"/>
      <c r="P1022"/>
      <c r="Q1022"/>
      <c r="R1022"/>
    </row>
    <row r="1023" spans="1:18" ht="13.2" x14ac:dyDescent="0.25">
      <c r="A1023"/>
      <c r="B1023"/>
      <c r="C1023"/>
      <c r="D1023"/>
      <c r="E1023"/>
      <c r="F1023"/>
      <c r="G1023"/>
      <c r="H1023"/>
      <c r="I1023"/>
      <c r="J1023"/>
      <c r="K1023"/>
      <c r="L1023"/>
      <c r="M1023"/>
      <c r="N1023"/>
      <c r="O1023"/>
      <c r="P1023"/>
      <c r="Q1023"/>
      <c r="R1023"/>
    </row>
    <row r="1024" spans="1:18" ht="13.2" x14ac:dyDescent="0.25">
      <c r="A1024"/>
      <c r="B1024"/>
      <c r="C1024"/>
      <c r="D1024"/>
      <c r="E1024"/>
      <c r="F1024"/>
      <c r="G1024"/>
      <c r="H1024"/>
      <c r="I1024"/>
      <c r="J1024"/>
      <c r="K1024"/>
      <c r="L1024"/>
      <c r="M1024"/>
      <c r="N1024"/>
      <c r="O1024"/>
      <c r="P1024"/>
      <c r="Q1024"/>
      <c r="R1024"/>
    </row>
    <row r="1025" spans="1:18" ht="13.2" x14ac:dyDescent="0.25">
      <c r="A1025"/>
      <c r="B1025"/>
      <c r="C1025"/>
      <c r="D1025"/>
      <c r="E1025"/>
      <c r="F1025"/>
      <c r="G1025"/>
      <c r="H1025"/>
      <c r="I1025"/>
      <c r="J1025"/>
      <c r="K1025"/>
      <c r="L1025"/>
      <c r="M1025"/>
      <c r="N1025"/>
      <c r="O1025"/>
      <c r="P1025"/>
      <c r="Q1025"/>
      <c r="R1025"/>
    </row>
    <row r="1026" spans="1:18" ht="13.2" x14ac:dyDescent="0.25">
      <c r="A1026"/>
      <c r="B1026"/>
      <c r="C1026"/>
      <c r="D1026"/>
      <c r="E1026"/>
      <c r="F1026"/>
      <c r="G1026"/>
      <c r="H1026"/>
      <c r="I1026"/>
      <c r="J1026"/>
      <c r="K1026"/>
      <c r="L1026"/>
      <c r="M1026"/>
      <c r="N1026"/>
      <c r="O1026"/>
      <c r="P1026"/>
      <c r="Q1026"/>
      <c r="R1026"/>
    </row>
    <row r="1027" spans="1:18" ht="13.2" x14ac:dyDescent="0.25">
      <c r="A1027"/>
      <c r="B1027"/>
      <c r="C1027"/>
      <c r="D1027"/>
      <c r="E1027"/>
      <c r="F1027"/>
      <c r="G1027"/>
      <c r="H1027"/>
      <c r="I1027"/>
      <c r="J1027"/>
      <c r="K1027"/>
      <c r="L1027"/>
      <c r="M1027"/>
      <c r="N1027"/>
      <c r="O1027"/>
      <c r="P1027"/>
      <c r="Q1027"/>
      <c r="R1027"/>
    </row>
    <row r="1028" spans="1:18" ht="13.2" x14ac:dyDescent="0.25">
      <c r="A1028"/>
      <c r="B1028"/>
      <c r="C1028"/>
      <c r="D1028"/>
      <c r="E1028"/>
      <c r="F1028"/>
      <c r="G1028"/>
      <c r="H1028"/>
      <c r="I1028"/>
      <c r="J1028"/>
      <c r="K1028"/>
      <c r="L1028"/>
      <c r="M1028"/>
      <c r="N1028"/>
      <c r="O1028"/>
      <c r="P1028"/>
      <c r="Q1028"/>
      <c r="R1028"/>
    </row>
    <row r="1029" spans="1:18" ht="13.2" x14ac:dyDescent="0.25">
      <c r="A1029"/>
      <c r="B1029"/>
      <c r="C1029"/>
      <c r="D1029"/>
      <c r="E1029"/>
      <c r="F1029"/>
      <c r="G1029"/>
      <c r="H1029"/>
      <c r="I1029"/>
      <c r="J1029"/>
      <c r="K1029"/>
      <c r="L1029"/>
      <c r="M1029"/>
      <c r="N1029"/>
      <c r="O1029"/>
      <c r="P1029"/>
      <c r="Q1029"/>
      <c r="R1029"/>
    </row>
    <row r="1030" spans="1:18" ht="13.2" x14ac:dyDescent="0.25">
      <c r="A1030"/>
      <c r="B1030"/>
      <c r="C1030"/>
      <c r="D1030"/>
      <c r="E1030"/>
      <c r="F1030"/>
      <c r="G1030"/>
      <c r="H1030"/>
      <c r="I1030"/>
      <c r="J1030"/>
      <c r="K1030"/>
      <c r="L1030"/>
      <c r="M1030"/>
      <c r="N1030"/>
      <c r="O1030"/>
      <c r="P1030"/>
      <c r="Q1030"/>
      <c r="R1030"/>
    </row>
    <row r="1031" spans="1:18" ht="13.2" x14ac:dyDescent="0.25">
      <c r="A1031"/>
      <c r="B1031"/>
      <c r="C1031"/>
      <c r="D1031"/>
      <c r="E1031"/>
      <c r="F1031"/>
      <c r="G1031"/>
      <c r="H1031"/>
      <c r="I1031"/>
      <c r="J1031"/>
      <c r="K1031"/>
      <c r="L1031"/>
      <c r="M1031"/>
      <c r="N1031"/>
      <c r="O1031"/>
      <c r="P1031"/>
      <c r="Q1031"/>
      <c r="R1031"/>
    </row>
    <row r="1032" spans="1:18" ht="13.2" x14ac:dyDescent="0.25">
      <c r="A1032"/>
      <c r="B1032"/>
      <c r="C1032"/>
      <c r="D1032"/>
      <c r="E1032"/>
      <c r="F1032"/>
      <c r="G1032"/>
      <c r="H1032"/>
      <c r="I1032"/>
      <c r="J1032"/>
      <c r="K1032"/>
      <c r="L1032"/>
      <c r="M1032"/>
      <c r="N1032"/>
      <c r="O1032"/>
      <c r="P1032"/>
      <c r="Q1032"/>
      <c r="R1032"/>
    </row>
    <row r="1033" spans="1:18" ht="13.2" x14ac:dyDescent="0.25">
      <c r="A1033"/>
      <c r="B1033"/>
      <c r="C1033"/>
      <c r="D1033"/>
      <c r="E1033"/>
      <c r="F1033"/>
      <c r="G1033"/>
      <c r="H1033"/>
      <c r="I1033"/>
      <c r="J1033"/>
      <c r="K1033"/>
      <c r="L1033"/>
      <c r="M1033"/>
      <c r="N1033"/>
      <c r="O1033"/>
      <c r="P1033"/>
      <c r="Q1033"/>
      <c r="R1033"/>
    </row>
    <row r="1034" spans="1:18" ht="13.2" x14ac:dyDescent="0.25">
      <c r="A1034"/>
      <c r="B1034"/>
      <c r="C1034"/>
      <c r="D1034"/>
      <c r="E1034"/>
      <c r="F1034"/>
      <c r="G1034"/>
      <c r="H1034"/>
      <c r="I1034"/>
      <c r="J1034"/>
      <c r="K1034"/>
      <c r="L1034"/>
      <c r="M1034"/>
      <c r="N1034"/>
      <c r="O1034"/>
      <c r="P1034"/>
      <c r="Q1034"/>
      <c r="R1034"/>
    </row>
    <row r="1035" spans="1:18" ht="13.2" x14ac:dyDescent="0.25">
      <c r="A1035"/>
      <c r="B1035"/>
      <c r="C1035"/>
      <c r="D1035"/>
      <c r="E1035"/>
      <c r="F1035"/>
      <c r="G1035"/>
      <c r="H1035"/>
      <c r="I1035"/>
      <c r="J1035"/>
      <c r="K1035"/>
      <c r="L1035"/>
      <c r="M1035"/>
      <c r="N1035"/>
      <c r="O1035"/>
      <c r="P1035"/>
      <c r="Q1035"/>
      <c r="R1035"/>
    </row>
    <row r="1036" spans="1:18" ht="13.2" x14ac:dyDescent="0.25">
      <c r="A1036"/>
      <c r="B1036"/>
      <c r="C1036"/>
      <c r="D1036"/>
      <c r="E1036"/>
      <c r="F1036"/>
      <c r="G1036"/>
      <c r="H1036"/>
      <c r="I1036"/>
      <c r="J1036"/>
      <c r="K1036"/>
      <c r="L1036"/>
      <c r="M1036"/>
      <c r="N1036"/>
      <c r="O1036"/>
      <c r="P1036"/>
      <c r="Q1036"/>
      <c r="R1036"/>
    </row>
    <row r="1037" spans="1:18" ht="13.2" x14ac:dyDescent="0.25">
      <c r="A1037"/>
      <c r="B1037"/>
      <c r="C1037"/>
      <c r="D1037"/>
      <c r="E1037"/>
      <c r="F1037"/>
      <c r="G1037"/>
      <c r="H1037"/>
      <c r="I1037"/>
      <c r="J1037"/>
      <c r="K1037"/>
      <c r="L1037"/>
      <c r="M1037"/>
      <c r="N1037"/>
      <c r="O1037"/>
      <c r="P1037"/>
      <c r="Q1037"/>
      <c r="R1037"/>
    </row>
    <row r="1038" spans="1:18" ht="13.2" x14ac:dyDescent="0.25">
      <c r="A1038"/>
      <c r="B1038"/>
      <c r="C1038"/>
      <c r="D1038"/>
      <c r="E1038"/>
      <c r="F1038"/>
      <c r="G1038"/>
      <c r="H1038"/>
      <c r="I1038"/>
      <c r="J1038"/>
      <c r="K1038"/>
      <c r="L1038"/>
      <c r="M1038"/>
      <c r="N1038"/>
      <c r="O1038"/>
      <c r="P1038"/>
      <c r="Q1038"/>
      <c r="R1038"/>
    </row>
    <row r="1039" spans="1:18" ht="13.2" x14ac:dyDescent="0.25">
      <c r="A1039"/>
      <c r="B1039"/>
      <c r="C1039"/>
      <c r="D1039"/>
      <c r="E1039"/>
      <c r="F1039"/>
      <c r="G1039"/>
      <c r="H1039"/>
      <c r="I1039"/>
      <c r="J1039"/>
      <c r="K1039"/>
      <c r="L1039"/>
      <c r="M1039"/>
      <c r="N1039"/>
      <c r="O1039"/>
      <c r="P1039"/>
      <c r="Q1039"/>
      <c r="R1039"/>
    </row>
    <row r="1040" spans="1:18" ht="13.2" x14ac:dyDescent="0.25">
      <c r="A1040"/>
      <c r="B1040"/>
      <c r="C1040"/>
      <c r="D1040"/>
      <c r="E1040"/>
      <c r="F1040"/>
      <c r="G1040"/>
      <c r="H1040"/>
      <c r="I1040"/>
      <c r="J1040"/>
      <c r="K1040"/>
      <c r="L1040"/>
      <c r="M1040"/>
      <c r="N1040"/>
      <c r="O1040"/>
      <c r="P1040"/>
      <c r="Q1040"/>
      <c r="R1040"/>
    </row>
    <row r="1041" spans="1:18" ht="13.2" x14ac:dyDescent="0.25">
      <c r="A1041"/>
      <c r="B1041"/>
      <c r="C1041"/>
      <c r="D1041"/>
      <c r="E1041"/>
      <c r="F1041"/>
      <c r="G1041"/>
      <c r="H1041"/>
      <c r="I1041"/>
      <c r="J1041"/>
      <c r="K1041"/>
      <c r="L1041"/>
      <c r="M1041"/>
      <c r="N1041"/>
      <c r="O1041"/>
      <c r="P1041"/>
      <c r="Q1041"/>
      <c r="R1041"/>
    </row>
    <row r="1042" spans="1:18" ht="13.2" x14ac:dyDescent="0.25">
      <c r="A1042"/>
      <c r="B1042"/>
      <c r="C1042"/>
      <c r="D1042"/>
      <c r="E1042"/>
      <c r="F1042"/>
      <c r="G1042"/>
      <c r="H1042"/>
      <c r="I1042"/>
      <c r="J1042"/>
      <c r="K1042"/>
      <c r="L1042"/>
      <c r="M1042"/>
      <c r="N1042"/>
      <c r="O1042"/>
      <c r="P1042"/>
      <c r="Q1042"/>
      <c r="R1042"/>
    </row>
    <row r="1043" spans="1:18" ht="13.2" x14ac:dyDescent="0.25">
      <c r="A1043"/>
      <c r="B1043"/>
      <c r="C1043"/>
      <c r="D1043"/>
      <c r="E1043"/>
      <c r="F1043"/>
      <c r="G1043"/>
      <c r="H1043"/>
      <c r="I1043"/>
      <c r="J1043"/>
      <c r="K1043"/>
      <c r="L1043"/>
      <c r="M1043"/>
      <c r="N1043"/>
      <c r="O1043"/>
      <c r="P1043"/>
      <c r="Q1043"/>
      <c r="R1043"/>
    </row>
    <row r="1044" spans="1:18" ht="13.2" x14ac:dyDescent="0.25">
      <c r="A1044"/>
      <c r="B1044"/>
      <c r="C1044"/>
      <c r="D1044"/>
      <c r="E1044"/>
      <c r="F1044"/>
      <c r="G1044"/>
      <c r="H1044"/>
      <c r="I1044"/>
      <c r="J1044"/>
      <c r="K1044"/>
      <c r="L1044"/>
      <c r="M1044"/>
      <c r="N1044"/>
      <c r="O1044"/>
      <c r="P1044"/>
      <c r="Q1044"/>
      <c r="R1044"/>
    </row>
    <row r="1045" spans="1:18" ht="13.2" x14ac:dyDescent="0.25">
      <c r="A1045"/>
      <c r="B1045"/>
      <c r="C1045"/>
      <c r="D1045"/>
      <c r="E1045"/>
      <c r="F1045"/>
      <c r="G1045"/>
      <c r="H1045"/>
      <c r="I1045"/>
      <c r="J1045"/>
      <c r="K1045"/>
      <c r="L1045"/>
      <c r="M1045"/>
      <c r="N1045"/>
      <c r="O1045"/>
      <c r="P1045"/>
      <c r="Q1045"/>
      <c r="R1045"/>
    </row>
    <row r="1046" spans="1:18" ht="13.2" x14ac:dyDescent="0.25">
      <c r="A1046"/>
      <c r="B1046"/>
      <c r="C1046"/>
      <c r="D1046"/>
      <c r="E1046"/>
      <c r="F1046"/>
      <c r="G1046"/>
      <c r="H1046"/>
      <c r="I1046"/>
      <c r="J1046"/>
      <c r="K1046"/>
      <c r="L1046"/>
      <c r="M1046"/>
      <c r="N1046"/>
      <c r="O1046"/>
      <c r="P1046"/>
      <c r="Q1046"/>
      <c r="R1046"/>
    </row>
    <row r="1047" spans="1:18" ht="13.2" x14ac:dyDescent="0.25">
      <c r="A1047"/>
      <c r="B1047"/>
      <c r="C1047"/>
      <c r="D1047"/>
      <c r="E1047"/>
      <c r="F1047"/>
      <c r="G1047"/>
      <c r="H1047"/>
      <c r="I1047"/>
      <c r="J1047"/>
      <c r="K1047"/>
      <c r="L1047"/>
      <c r="M1047"/>
      <c r="N1047"/>
      <c r="O1047"/>
      <c r="P1047"/>
      <c r="Q1047"/>
      <c r="R1047"/>
    </row>
    <row r="1048" spans="1:18" ht="13.2" x14ac:dyDescent="0.25">
      <c r="A1048"/>
      <c r="B1048"/>
      <c r="C1048"/>
      <c r="D1048"/>
      <c r="E1048"/>
      <c r="F1048"/>
      <c r="G1048"/>
      <c r="H1048"/>
      <c r="I1048"/>
      <c r="J1048"/>
      <c r="K1048"/>
      <c r="L1048"/>
      <c r="M1048"/>
      <c r="N1048"/>
      <c r="O1048"/>
      <c r="P1048"/>
      <c r="Q1048"/>
      <c r="R1048"/>
    </row>
    <row r="1049" spans="1:18" ht="13.2" x14ac:dyDescent="0.25">
      <c r="A1049"/>
      <c r="B1049"/>
      <c r="C1049"/>
      <c r="D1049"/>
      <c r="E1049"/>
      <c r="F1049"/>
      <c r="G1049"/>
      <c r="H1049"/>
      <c r="I1049"/>
      <c r="J1049"/>
      <c r="K1049"/>
      <c r="L1049"/>
      <c r="M1049"/>
      <c r="N1049"/>
      <c r="O1049"/>
      <c r="P1049"/>
      <c r="Q1049"/>
      <c r="R1049"/>
    </row>
    <row r="1050" spans="1:18" ht="13.2" x14ac:dyDescent="0.25">
      <c r="A1050"/>
      <c r="B1050"/>
      <c r="C1050"/>
      <c r="D1050"/>
      <c r="E1050"/>
      <c r="F1050"/>
      <c r="G1050"/>
      <c r="H1050"/>
      <c r="I1050"/>
      <c r="J1050"/>
      <c r="K1050"/>
      <c r="L1050"/>
      <c r="M1050"/>
      <c r="N1050"/>
      <c r="O1050"/>
      <c r="P1050"/>
      <c r="Q1050"/>
      <c r="R1050"/>
    </row>
    <row r="1051" spans="1:18" ht="13.2" x14ac:dyDescent="0.25">
      <c r="A1051"/>
      <c r="B1051"/>
      <c r="C1051"/>
      <c r="D1051"/>
      <c r="E1051"/>
      <c r="F1051"/>
      <c r="G1051"/>
      <c r="H1051"/>
      <c r="I1051"/>
      <c r="J1051"/>
      <c r="K1051"/>
      <c r="L1051"/>
      <c r="M1051"/>
      <c r="N1051"/>
      <c r="O1051"/>
      <c r="P1051"/>
      <c r="Q1051"/>
      <c r="R1051"/>
    </row>
    <row r="1052" spans="1:18" ht="13.2" x14ac:dyDescent="0.25">
      <c r="A1052"/>
      <c r="B1052"/>
      <c r="C1052"/>
      <c r="D1052"/>
      <c r="E1052"/>
      <c r="F1052"/>
      <c r="G1052"/>
      <c r="H1052"/>
      <c r="I1052"/>
      <c r="J1052"/>
      <c r="K1052"/>
      <c r="L1052"/>
      <c r="M1052"/>
      <c r="N1052"/>
      <c r="O1052"/>
      <c r="P1052"/>
      <c r="Q1052"/>
      <c r="R1052"/>
    </row>
    <row r="1053" spans="1:18" ht="13.2" x14ac:dyDescent="0.25">
      <c r="A1053"/>
      <c r="B1053"/>
      <c r="C1053"/>
      <c r="D1053"/>
      <c r="E1053"/>
      <c r="F1053"/>
      <c r="G1053"/>
      <c r="H1053"/>
      <c r="I1053"/>
      <c r="J1053"/>
      <c r="K1053"/>
      <c r="L1053"/>
      <c r="M1053"/>
      <c r="N1053"/>
      <c r="O1053"/>
      <c r="P1053"/>
      <c r="Q1053"/>
      <c r="R1053"/>
    </row>
    <row r="1054" spans="1:18" ht="13.2" x14ac:dyDescent="0.25">
      <c r="A1054"/>
      <c r="B1054"/>
      <c r="C1054"/>
      <c r="D1054"/>
      <c r="E1054"/>
      <c r="F1054"/>
      <c r="G1054"/>
      <c r="H1054"/>
      <c r="I1054"/>
      <c r="J1054"/>
      <c r="K1054"/>
      <c r="L1054"/>
      <c r="M1054"/>
      <c r="N1054"/>
      <c r="O1054"/>
      <c r="P1054"/>
      <c r="Q1054"/>
      <c r="R1054"/>
    </row>
    <row r="1055" spans="1:18" ht="13.2" x14ac:dyDescent="0.25">
      <c r="A1055"/>
      <c r="B1055"/>
      <c r="C1055"/>
      <c r="D1055"/>
      <c r="E1055"/>
      <c r="F1055"/>
      <c r="G1055"/>
      <c r="H1055"/>
      <c r="I1055"/>
      <c r="J1055"/>
      <c r="K1055"/>
      <c r="L1055"/>
      <c r="M1055"/>
      <c r="N1055"/>
      <c r="O1055"/>
      <c r="P1055"/>
      <c r="Q1055"/>
      <c r="R1055"/>
    </row>
    <row r="1056" spans="1:18" ht="13.2" x14ac:dyDescent="0.25">
      <c r="A1056"/>
      <c r="B1056"/>
      <c r="C1056"/>
      <c r="D1056"/>
      <c r="E1056"/>
      <c r="F1056"/>
      <c r="G1056"/>
      <c r="H1056"/>
      <c r="I1056"/>
      <c r="J1056"/>
      <c r="K1056"/>
      <c r="L1056"/>
      <c r="M1056"/>
      <c r="N1056"/>
      <c r="O1056"/>
      <c r="P1056"/>
      <c r="Q1056"/>
      <c r="R1056"/>
    </row>
    <row r="1057" spans="1:18" ht="13.2" x14ac:dyDescent="0.25">
      <c r="A1057"/>
      <c r="B1057"/>
      <c r="C1057"/>
      <c r="D1057"/>
      <c r="E1057"/>
      <c r="F1057"/>
      <c r="G1057"/>
      <c r="H1057"/>
      <c r="I1057"/>
      <c r="J1057"/>
      <c r="K1057"/>
      <c r="L1057"/>
      <c r="M1057"/>
      <c r="N1057"/>
      <c r="O1057"/>
      <c r="P1057"/>
      <c r="Q1057"/>
      <c r="R1057"/>
    </row>
    <row r="1058" spans="1:18" ht="13.2" x14ac:dyDescent="0.25">
      <c r="A1058"/>
      <c r="B1058"/>
      <c r="C1058"/>
      <c r="D1058"/>
      <c r="E1058"/>
      <c r="F1058"/>
      <c r="G1058"/>
      <c r="H1058"/>
      <c r="I1058"/>
      <c r="J1058"/>
      <c r="K1058"/>
      <c r="L1058"/>
      <c r="M1058"/>
      <c r="N1058"/>
      <c r="O1058"/>
      <c r="P1058"/>
      <c r="Q1058"/>
      <c r="R1058"/>
    </row>
    <row r="1059" spans="1:18" ht="13.2" x14ac:dyDescent="0.25">
      <c r="A1059"/>
      <c r="B1059"/>
      <c r="C1059"/>
      <c r="D1059"/>
      <c r="E1059"/>
      <c r="F1059"/>
      <c r="G1059"/>
      <c r="H1059"/>
      <c r="I1059"/>
      <c r="J1059"/>
      <c r="K1059"/>
      <c r="L1059"/>
      <c r="M1059"/>
      <c r="N1059"/>
      <c r="O1059"/>
      <c r="P1059"/>
      <c r="Q1059"/>
      <c r="R1059"/>
    </row>
    <row r="1060" spans="1:18" ht="13.2" x14ac:dyDescent="0.25">
      <c r="A1060"/>
      <c r="B1060"/>
      <c r="C1060"/>
      <c r="D1060"/>
      <c r="E1060"/>
      <c r="F1060"/>
      <c r="G1060"/>
      <c r="H1060"/>
      <c r="I1060"/>
      <c r="J1060"/>
      <c r="K1060"/>
      <c r="L1060"/>
      <c r="M1060"/>
      <c r="N1060"/>
      <c r="O1060"/>
      <c r="P1060"/>
      <c r="Q1060"/>
      <c r="R1060"/>
    </row>
    <row r="1061" spans="1:18" ht="13.2" x14ac:dyDescent="0.25">
      <c r="A1061"/>
      <c r="B1061"/>
      <c r="C1061"/>
      <c r="D1061"/>
      <c r="E1061"/>
      <c r="F1061"/>
      <c r="G1061"/>
      <c r="H1061"/>
      <c r="I1061"/>
      <c r="J1061"/>
      <c r="K1061"/>
      <c r="L1061"/>
      <c r="M1061"/>
      <c r="N1061"/>
      <c r="O1061"/>
      <c r="P1061"/>
      <c r="Q1061"/>
      <c r="R1061"/>
    </row>
    <row r="1062" spans="1:18" ht="13.2" x14ac:dyDescent="0.25">
      <c r="A1062"/>
      <c r="B1062"/>
      <c r="C1062"/>
      <c r="D1062"/>
      <c r="E1062"/>
      <c r="F1062"/>
      <c r="G1062"/>
      <c r="H1062"/>
      <c r="I1062"/>
      <c r="J1062"/>
      <c r="K1062"/>
      <c r="L1062"/>
      <c r="M1062"/>
      <c r="N1062"/>
      <c r="O1062"/>
      <c r="P1062"/>
      <c r="Q1062"/>
      <c r="R1062"/>
    </row>
    <row r="1063" spans="1:18" ht="13.2" x14ac:dyDescent="0.25">
      <c r="A1063"/>
      <c r="B1063"/>
      <c r="C1063"/>
      <c r="D1063"/>
      <c r="E1063"/>
      <c r="F1063"/>
      <c r="G1063"/>
      <c r="H1063"/>
      <c r="I1063"/>
      <c r="J1063"/>
      <c r="K1063"/>
      <c r="L1063"/>
      <c r="M1063"/>
      <c r="N1063"/>
      <c r="O1063"/>
      <c r="P1063"/>
      <c r="Q1063"/>
      <c r="R1063"/>
    </row>
    <row r="1064" spans="1:18" ht="13.2" x14ac:dyDescent="0.25">
      <c r="A1064"/>
      <c r="B1064"/>
      <c r="C1064"/>
      <c r="D1064"/>
      <c r="E1064"/>
      <c r="F1064"/>
      <c r="G1064"/>
      <c r="H1064"/>
      <c r="I1064"/>
      <c r="J1064"/>
      <c r="K1064"/>
      <c r="L1064"/>
      <c r="M1064"/>
      <c r="N1064"/>
      <c r="O1064"/>
      <c r="P1064"/>
      <c r="Q1064"/>
      <c r="R1064"/>
    </row>
    <row r="1065" spans="1:18" ht="13.2" x14ac:dyDescent="0.25">
      <c r="A1065"/>
      <c r="B1065"/>
      <c r="C1065"/>
      <c r="D1065"/>
      <c r="E1065"/>
      <c r="F1065"/>
      <c r="G1065"/>
      <c r="H1065"/>
      <c r="I1065"/>
      <c r="J1065"/>
      <c r="K1065"/>
      <c r="L1065"/>
      <c r="M1065"/>
      <c r="N1065"/>
      <c r="O1065"/>
      <c r="P1065"/>
      <c r="Q1065"/>
      <c r="R1065"/>
    </row>
    <row r="1066" spans="1:18" ht="13.2" x14ac:dyDescent="0.25">
      <c r="A1066"/>
      <c r="B1066"/>
      <c r="C1066"/>
      <c r="D1066"/>
      <c r="E1066"/>
      <c r="F1066"/>
      <c r="G1066"/>
      <c r="H1066"/>
      <c r="I1066"/>
      <c r="J1066"/>
      <c r="K1066"/>
      <c r="L1066"/>
      <c r="M1066"/>
      <c r="N1066"/>
      <c r="O1066"/>
      <c r="P1066"/>
      <c r="Q1066"/>
      <c r="R1066"/>
    </row>
    <row r="1067" spans="1:18" ht="13.2" x14ac:dyDescent="0.25">
      <c r="A1067"/>
      <c r="B1067"/>
      <c r="C1067"/>
      <c r="D1067"/>
      <c r="E1067"/>
      <c r="F1067"/>
      <c r="G1067"/>
      <c r="H1067"/>
      <c r="I1067"/>
      <c r="J1067"/>
      <c r="K1067"/>
      <c r="L1067"/>
      <c r="M1067"/>
      <c r="N1067"/>
      <c r="O1067"/>
      <c r="P1067"/>
      <c r="Q1067"/>
      <c r="R1067"/>
    </row>
    <row r="1068" spans="1:18" ht="13.2" x14ac:dyDescent="0.25">
      <c r="A1068"/>
      <c r="B1068"/>
      <c r="C1068"/>
      <c r="D1068"/>
      <c r="E1068"/>
      <c r="F1068"/>
      <c r="G1068"/>
      <c r="H1068"/>
      <c r="I1068"/>
      <c r="J1068"/>
      <c r="K1068"/>
      <c r="L1068"/>
      <c r="M1068"/>
      <c r="N1068"/>
      <c r="O1068"/>
      <c r="P1068"/>
      <c r="Q1068"/>
      <c r="R1068"/>
    </row>
    <row r="1069" spans="1:18" ht="13.2" x14ac:dyDescent="0.25">
      <c r="A1069"/>
      <c r="B1069"/>
      <c r="C1069"/>
      <c r="D1069"/>
      <c r="E1069"/>
      <c r="F1069"/>
      <c r="G1069"/>
      <c r="H1069"/>
      <c r="I1069"/>
      <c r="J1069"/>
      <c r="K1069"/>
      <c r="L1069"/>
      <c r="M1069"/>
      <c r="N1069"/>
      <c r="O1069"/>
      <c r="P1069"/>
      <c r="Q1069"/>
      <c r="R1069"/>
    </row>
    <row r="1070" spans="1:18" ht="13.2" x14ac:dyDescent="0.25">
      <c r="A1070"/>
      <c r="B1070"/>
      <c r="C1070"/>
      <c r="D1070"/>
      <c r="E1070"/>
      <c r="F1070"/>
      <c r="G1070"/>
      <c r="H1070"/>
      <c r="I1070"/>
      <c r="J1070"/>
      <c r="K1070"/>
      <c r="L1070"/>
      <c r="M1070"/>
      <c r="N1070"/>
      <c r="O1070"/>
      <c r="P1070"/>
      <c r="Q1070"/>
      <c r="R1070"/>
    </row>
    <row r="1071" spans="1:18" ht="13.2" x14ac:dyDescent="0.25">
      <c r="A1071"/>
      <c r="B1071"/>
      <c r="C1071"/>
      <c r="D1071"/>
      <c r="E1071"/>
      <c r="F1071"/>
      <c r="G1071"/>
      <c r="H1071"/>
      <c r="I1071"/>
      <c r="J1071"/>
      <c r="K1071"/>
      <c r="L1071"/>
      <c r="M1071"/>
      <c r="N1071"/>
      <c r="O1071"/>
      <c r="P1071"/>
      <c r="Q1071"/>
      <c r="R1071"/>
    </row>
    <row r="1072" spans="1:18" ht="13.2" x14ac:dyDescent="0.25">
      <c r="A1072"/>
      <c r="B1072"/>
      <c r="C1072"/>
      <c r="D1072"/>
      <c r="E1072"/>
      <c r="F1072"/>
      <c r="G1072"/>
      <c r="H1072"/>
      <c r="I1072"/>
      <c r="J1072"/>
      <c r="K1072"/>
      <c r="L1072"/>
      <c r="M1072"/>
      <c r="N1072"/>
      <c r="O1072"/>
      <c r="P1072"/>
      <c r="Q1072"/>
      <c r="R1072"/>
    </row>
    <row r="1073" spans="1:18" ht="13.2" x14ac:dyDescent="0.25">
      <c r="A1073"/>
      <c r="B1073"/>
      <c r="C1073"/>
      <c r="D1073"/>
      <c r="E1073"/>
      <c r="F1073"/>
      <c r="G1073"/>
      <c r="H1073"/>
      <c r="I1073"/>
      <c r="J1073"/>
      <c r="K1073"/>
      <c r="L1073"/>
      <c r="M1073"/>
      <c r="N1073"/>
      <c r="O1073"/>
      <c r="P1073"/>
      <c r="Q1073"/>
      <c r="R1073"/>
    </row>
    <row r="1074" spans="1:18" ht="13.2" x14ac:dyDescent="0.25">
      <c r="A1074"/>
      <c r="B1074"/>
      <c r="C1074"/>
      <c r="D1074"/>
      <c r="E1074"/>
      <c r="F1074"/>
      <c r="G1074"/>
      <c r="H1074"/>
      <c r="I1074"/>
      <c r="J1074"/>
      <c r="K1074"/>
      <c r="L1074"/>
      <c r="M1074"/>
      <c r="N1074"/>
      <c r="O1074"/>
      <c r="P1074"/>
      <c r="Q1074"/>
      <c r="R1074"/>
    </row>
    <row r="1075" spans="1:18" ht="13.2" x14ac:dyDescent="0.25">
      <c r="A1075"/>
      <c r="B1075"/>
      <c r="C1075"/>
      <c r="D1075"/>
      <c r="E1075"/>
      <c r="F1075"/>
      <c r="G1075"/>
      <c r="H1075"/>
      <c r="I1075"/>
      <c r="J1075"/>
      <c r="K1075"/>
      <c r="L1075"/>
      <c r="M1075"/>
      <c r="N1075"/>
      <c r="O1075"/>
      <c r="P1075"/>
      <c r="Q1075"/>
      <c r="R1075"/>
    </row>
    <row r="1076" spans="1:18" ht="13.2" x14ac:dyDescent="0.25">
      <c r="A1076"/>
      <c r="B1076"/>
      <c r="C1076"/>
      <c r="D1076"/>
      <c r="E1076"/>
      <c r="F1076"/>
      <c r="G1076"/>
      <c r="H1076"/>
      <c r="I1076"/>
      <c r="J1076"/>
      <c r="K1076"/>
      <c r="L1076"/>
      <c r="M1076"/>
      <c r="N1076"/>
      <c r="O1076"/>
      <c r="P1076"/>
      <c r="Q1076"/>
      <c r="R1076"/>
    </row>
    <row r="1077" spans="1:18" ht="13.2" x14ac:dyDescent="0.25">
      <c r="A1077"/>
      <c r="B1077"/>
      <c r="C1077"/>
      <c r="D1077"/>
      <c r="E1077"/>
      <c r="F1077"/>
      <c r="G1077"/>
      <c r="H1077"/>
      <c r="I1077"/>
      <c r="J1077"/>
      <c r="K1077"/>
      <c r="L1077"/>
      <c r="M1077"/>
      <c r="N1077"/>
      <c r="O1077"/>
      <c r="P1077"/>
      <c r="Q1077"/>
      <c r="R1077"/>
    </row>
    <row r="1078" spans="1:18" ht="13.2" x14ac:dyDescent="0.25">
      <c r="A1078"/>
      <c r="B1078"/>
      <c r="C1078"/>
      <c r="D1078"/>
      <c r="E1078"/>
      <c r="F1078"/>
      <c r="G1078"/>
      <c r="H1078"/>
      <c r="I1078"/>
      <c r="J1078"/>
      <c r="K1078"/>
      <c r="L1078"/>
      <c r="M1078"/>
      <c r="N1078"/>
      <c r="O1078"/>
      <c r="P1078"/>
      <c r="Q1078"/>
      <c r="R1078"/>
    </row>
    <row r="1079" spans="1:18" ht="13.2" x14ac:dyDescent="0.25">
      <c r="A1079"/>
      <c r="B1079"/>
      <c r="C1079"/>
      <c r="D1079"/>
      <c r="E1079"/>
      <c r="F1079"/>
      <c r="G1079"/>
      <c r="H1079"/>
      <c r="I1079"/>
      <c r="J1079"/>
      <c r="K1079"/>
      <c r="L1079"/>
      <c r="M1079"/>
      <c r="N1079"/>
      <c r="O1079"/>
      <c r="P1079"/>
      <c r="Q1079"/>
      <c r="R1079"/>
    </row>
    <row r="1080" spans="1:18" ht="13.2" x14ac:dyDescent="0.25">
      <c r="A1080"/>
      <c r="B1080"/>
      <c r="C1080"/>
      <c r="D1080"/>
      <c r="E1080"/>
      <c r="F1080"/>
      <c r="G1080"/>
      <c r="H1080"/>
      <c r="I1080"/>
      <c r="J1080"/>
      <c r="K1080"/>
      <c r="L1080"/>
      <c r="M1080"/>
      <c r="N1080"/>
      <c r="O1080"/>
      <c r="P1080"/>
      <c r="Q1080"/>
      <c r="R1080"/>
    </row>
    <row r="1081" spans="1:18" ht="13.2" x14ac:dyDescent="0.25">
      <c r="A1081"/>
      <c r="B1081"/>
      <c r="C1081"/>
      <c r="D1081"/>
      <c r="E1081"/>
      <c r="F1081"/>
      <c r="G1081"/>
      <c r="H1081"/>
      <c r="I1081"/>
      <c r="J1081"/>
      <c r="K1081"/>
      <c r="L1081"/>
      <c r="M1081"/>
      <c r="N1081"/>
      <c r="O1081"/>
      <c r="P1081"/>
      <c r="Q1081"/>
      <c r="R1081"/>
    </row>
    <row r="1082" spans="1:18" ht="13.2" x14ac:dyDescent="0.25">
      <c r="A1082"/>
      <c r="B1082"/>
      <c r="C1082"/>
      <c r="D1082"/>
      <c r="E1082"/>
      <c r="F1082"/>
      <c r="G1082"/>
      <c r="H1082"/>
      <c r="I1082"/>
      <c r="J1082"/>
      <c r="K1082"/>
      <c r="L1082"/>
      <c r="M1082"/>
      <c r="N1082"/>
      <c r="O1082"/>
      <c r="P1082"/>
      <c r="Q1082"/>
      <c r="R1082"/>
    </row>
    <row r="1083" spans="1:18" ht="13.2" x14ac:dyDescent="0.25">
      <c r="A1083"/>
      <c r="B1083"/>
      <c r="C1083"/>
      <c r="D1083"/>
      <c r="E1083"/>
      <c r="F1083"/>
      <c r="G1083"/>
      <c r="H1083"/>
      <c r="I1083"/>
      <c r="J1083"/>
      <c r="K1083"/>
      <c r="L1083"/>
      <c r="M1083"/>
      <c r="N1083"/>
      <c r="O1083"/>
      <c r="P1083"/>
      <c r="Q1083"/>
      <c r="R1083"/>
    </row>
    <row r="1084" spans="1:18" ht="13.2" x14ac:dyDescent="0.25">
      <c r="A1084"/>
      <c r="B1084"/>
      <c r="C1084"/>
      <c r="D1084"/>
      <c r="E1084"/>
      <c r="F1084"/>
      <c r="G1084"/>
      <c r="H1084"/>
      <c r="I1084"/>
      <c r="J1084"/>
      <c r="K1084"/>
      <c r="L1084"/>
      <c r="M1084"/>
      <c r="N1084"/>
      <c r="O1084"/>
      <c r="P1084"/>
      <c r="Q1084"/>
      <c r="R1084"/>
    </row>
    <row r="1085" spans="1:18" ht="13.2" x14ac:dyDescent="0.25">
      <c r="A1085"/>
      <c r="B1085"/>
      <c r="C1085"/>
      <c r="D1085"/>
      <c r="E1085"/>
      <c r="F1085"/>
      <c r="G1085"/>
      <c r="H1085"/>
      <c r="I1085"/>
      <c r="J1085"/>
      <c r="K1085"/>
      <c r="L1085"/>
      <c r="M1085"/>
      <c r="N1085"/>
      <c r="O1085"/>
      <c r="P1085"/>
      <c r="Q1085"/>
      <c r="R1085"/>
    </row>
    <row r="1086" spans="1:18" ht="13.2" x14ac:dyDescent="0.25">
      <c r="A1086"/>
      <c r="B1086"/>
      <c r="C1086"/>
      <c r="D1086"/>
      <c r="E1086"/>
      <c r="F1086"/>
      <c r="G1086"/>
      <c r="H1086"/>
      <c r="I1086"/>
      <c r="J1086"/>
      <c r="K1086"/>
      <c r="L1086"/>
      <c r="M1086"/>
      <c r="N1086"/>
      <c r="O1086"/>
      <c r="P1086"/>
      <c r="Q1086"/>
      <c r="R1086"/>
    </row>
    <row r="1087" spans="1:18" ht="13.2" x14ac:dyDescent="0.25">
      <c r="A1087"/>
      <c r="B1087"/>
      <c r="C1087"/>
      <c r="D1087"/>
      <c r="E1087"/>
      <c r="F1087"/>
      <c r="G1087"/>
      <c r="H1087"/>
      <c r="I1087"/>
      <c r="J1087"/>
      <c r="K1087"/>
      <c r="L1087"/>
      <c r="M1087"/>
      <c r="N1087"/>
      <c r="O1087"/>
      <c r="P1087"/>
      <c r="Q1087"/>
      <c r="R1087"/>
    </row>
    <row r="1088" spans="1:18" ht="13.2" x14ac:dyDescent="0.25">
      <c r="A1088"/>
      <c r="B1088"/>
      <c r="C1088"/>
      <c r="D1088"/>
      <c r="E1088"/>
      <c r="F1088"/>
      <c r="G1088"/>
      <c r="H1088"/>
      <c r="I1088"/>
      <c r="J1088"/>
      <c r="K1088"/>
      <c r="L1088"/>
      <c r="M1088"/>
      <c r="N1088"/>
      <c r="O1088"/>
      <c r="P1088"/>
      <c r="Q1088"/>
      <c r="R1088"/>
    </row>
    <row r="1089" spans="1:18" ht="13.2" x14ac:dyDescent="0.25">
      <c r="A1089"/>
      <c r="B1089"/>
      <c r="C1089"/>
      <c r="D1089"/>
      <c r="E1089"/>
      <c r="F1089"/>
      <c r="G1089"/>
      <c r="H1089"/>
      <c r="I1089"/>
      <c r="J1089"/>
      <c r="K1089"/>
      <c r="L1089"/>
      <c r="M1089"/>
      <c r="N1089"/>
      <c r="O1089"/>
      <c r="P1089"/>
      <c r="Q1089"/>
      <c r="R1089"/>
    </row>
    <row r="1090" spans="1:18" ht="13.2" x14ac:dyDescent="0.25">
      <c r="A1090"/>
      <c r="B1090"/>
      <c r="C1090"/>
      <c r="D1090"/>
      <c r="E1090"/>
      <c r="F1090"/>
      <c r="G1090"/>
      <c r="H1090"/>
      <c r="I1090"/>
      <c r="J1090"/>
      <c r="K1090"/>
      <c r="L1090"/>
      <c r="M1090"/>
      <c r="N1090"/>
      <c r="O1090"/>
      <c r="P1090"/>
      <c r="Q1090"/>
      <c r="R1090"/>
    </row>
    <row r="1091" spans="1:18" ht="13.2" x14ac:dyDescent="0.25">
      <c r="A1091"/>
      <c r="B1091"/>
      <c r="C1091"/>
      <c r="D1091"/>
      <c r="E1091"/>
      <c r="F1091"/>
      <c r="G1091"/>
      <c r="H1091"/>
      <c r="I1091"/>
      <c r="J1091"/>
      <c r="K1091"/>
      <c r="L1091"/>
      <c r="M1091"/>
      <c r="N1091"/>
      <c r="O1091"/>
      <c r="P1091"/>
      <c r="Q1091"/>
      <c r="R1091"/>
    </row>
    <row r="1092" spans="1:18" ht="13.2" x14ac:dyDescent="0.25">
      <c r="A1092"/>
      <c r="B1092"/>
      <c r="C1092"/>
      <c r="D1092"/>
      <c r="E1092"/>
      <c r="F1092"/>
      <c r="G1092"/>
      <c r="H1092"/>
      <c r="I1092"/>
      <c r="J1092"/>
      <c r="K1092"/>
      <c r="L1092"/>
      <c r="M1092"/>
      <c r="N1092"/>
      <c r="O1092"/>
      <c r="P1092"/>
      <c r="Q1092"/>
      <c r="R1092"/>
    </row>
    <row r="1093" spans="1:18" ht="13.2" x14ac:dyDescent="0.25">
      <c r="A1093"/>
      <c r="B1093"/>
      <c r="C1093"/>
      <c r="D1093"/>
      <c r="E1093"/>
      <c r="F1093"/>
      <c r="G1093"/>
      <c r="H1093"/>
      <c r="I1093"/>
      <c r="J1093"/>
      <c r="K1093"/>
      <c r="L1093"/>
      <c r="M1093"/>
      <c r="N1093"/>
      <c r="O1093"/>
      <c r="P1093"/>
      <c r="Q1093"/>
      <c r="R1093"/>
    </row>
    <row r="1094" spans="1:18" ht="13.2" x14ac:dyDescent="0.25">
      <c r="A1094"/>
      <c r="B1094"/>
      <c r="C1094"/>
      <c r="D1094"/>
      <c r="E1094"/>
      <c r="F1094"/>
      <c r="G1094"/>
      <c r="H1094"/>
      <c r="I1094"/>
      <c r="J1094"/>
      <c r="K1094"/>
      <c r="L1094"/>
      <c r="M1094"/>
      <c r="N1094"/>
      <c r="O1094"/>
      <c r="P1094"/>
      <c r="Q1094"/>
      <c r="R1094"/>
    </row>
    <row r="1095" spans="1:18" ht="13.2" x14ac:dyDescent="0.25">
      <c r="A1095"/>
      <c r="B1095"/>
      <c r="C1095"/>
      <c r="D1095"/>
      <c r="E1095"/>
      <c r="F1095"/>
      <c r="G1095"/>
      <c r="H1095"/>
      <c r="I1095"/>
      <c r="J1095"/>
      <c r="K1095"/>
      <c r="L1095"/>
      <c r="M1095"/>
      <c r="N1095"/>
      <c r="O1095"/>
      <c r="P1095"/>
      <c r="Q1095"/>
      <c r="R1095"/>
    </row>
    <row r="1096" spans="1:18" ht="13.2" x14ac:dyDescent="0.25">
      <c r="A1096"/>
      <c r="B1096"/>
      <c r="C1096"/>
      <c r="D1096"/>
      <c r="E1096"/>
      <c r="F1096"/>
      <c r="G1096"/>
      <c r="H1096"/>
      <c r="I1096"/>
      <c r="J1096"/>
      <c r="K1096"/>
      <c r="L1096"/>
      <c r="M1096"/>
      <c r="N1096"/>
      <c r="O1096"/>
      <c r="P1096"/>
      <c r="Q1096"/>
      <c r="R1096"/>
    </row>
    <row r="1097" spans="1:18" ht="13.2" x14ac:dyDescent="0.25">
      <c r="A1097"/>
      <c r="B1097"/>
      <c r="C1097"/>
      <c r="D1097"/>
      <c r="E1097"/>
      <c r="F1097"/>
      <c r="G1097"/>
      <c r="H1097"/>
      <c r="I1097"/>
      <c r="J1097"/>
      <c r="K1097"/>
      <c r="L1097"/>
      <c r="M1097"/>
      <c r="N1097"/>
      <c r="O1097"/>
      <c r="P1097"/>
      <c r="Q1097"/>
      <c r="R1097"/>
    </row>
    <row r="1098" spans="1:18" ht="13.2" x14ac:dyDescent="0.25">
      <c r="A1098"/>
      <c r="B1098"/>
      <c r="C1098"/>
      <c r="D1098"/>
      <c r="E1098"/>
      <c r="F1098"/>
      <c r="G1098"/>
      <c r="H1098"/>
      <c r="I1098"/>
      <c r="J1098"/>
      <c r="K1098"/>
      <c r="L1098"/>
      <c r="M1098"/>
      <c r="N1098"/>
      <c r="O1098"/>
      <c r="P1098"/>
      <c r="Q1098"/>
      <c r="R1098"/>
    </row>
    <row r="1099" spans="1:18" ht="13.2" x14ac:dyDescent="0.25">
      <c r="A1099"/>
      <c r="B1099"/>
      <c r="C1099"/>
      <c r="D1099"/>
      <c r="E1099"/>
      <c r="F1099"/>
      <c r="G1099"/>
      <c r="H1099"/>
      <c r="I1099"/>
      <c r="J1099"/>
      <c r="K1099"/>
      <c r="L1099"/>
      <c r="M1099"/>
      <c r="N1099"/>
      <c r="O1099"/>
      <c r="P1099"/>
      <c r="Q1099"/>
      <c r="R1099"/>
    </row>
    <row r="1100" spans="1:18" ht="13.2" x14ac:dyDescent="0.25">
      <c r="A1100"/>
      <c r="B1100"/>
      <c r="C1100"/>
      <c r="D1100"/>
      <c r="E1100"/>
      <c r="F1100"/>
      <c r="G1100"/>
      <c r="H1100"/>
      <c r="I1100"/>
      <c r="J1100"/>
      <c r="K1100"/>
      <c r="L1100"/>
      <c r="M1100"/>
      <c r="N1100"/>
      <c r="O1100"/>
      <c r="P1100"/>
      <c r="Q1100"/>
      <c r="R1100"/>
    </row>
    <row r="1101" spans="1:18" ht="13.2" x14ac:dyDescent="0.25">
      <c r="A1101"/>
      <c r="B1101"/>
      <c r="C1101"/>
      <c r="D1101"/>
      <c r="E1101"/>
      <c r="F1101"/>
      <c r="G1101"/>
      <c r="H1101"/>
      <c r="I1101"/>
      <c r="J1101"/>
      <c r="K1101"/>
      <c r="L1101"/>
      <c r="M1101"/>
      <c r="N1101"/>
      <c r="O1101"/>
      <c r="P1101"/>
      <c r="Q1101"/>
      <c r="R1101"/>
    </row>
    <row r="1102" spans="1:18" ht="13.2" x14ac:dyDescent="0.25">
      <c r="A1102"/>
      <c r="B1102"/>
      <c r="C1102"/>
      <c r="D1102"/>
      <c r="E1102"/>
      <c r="F1102"/>
      <c r="G1102"/>
      <c r="H1102"/>
      <c r="I1102"/>
      <c r="J1102"/>
      <c r="K1102"/>
      <c r="L1102"/>
      <c r="M1102"/>
      <c r="N1102"/>
      <c r="O1102"/>
      <c r="P1102"/>
      <c r="Q1102"/>
      <c r="R1102"/>
    </row>
    <row r="1103" spans="1:18" ht="13.2" x14ac:dyDescent="0.25">
      <c r="A1103"/>
      <c r="B1103"/>
      <c r="C1103"/>
      <c r="D1103"/>
      <c r="E1103"/>
      <c r="F1103"/>
      <c r="G1103"/>
      <c r="H1103"/>
      <c r="I1103"/>
      <c r="J1103"/>
      <c r="K1103"/>
      <c r="L1103"/>
      <c r="M1103"/>
      <c r="N1103"/>
      <c r="O1103"/>
      <c r="P1103"/>
      <c r="Q1103"/>
      <c r="R1103"/>
    </row>
    <row r="1104" spans="1:18" ht="13.2" x14ac:dyDescent="0.25">
      <c r="A1104"/>
      <c r="B1104"/>
      <c r="C1104"/>
      <c r="D1104"/>
      <c r="E1104"/>
      <c r="F1104"/>
      <c r="G1104"/>
      <c r="H1104"/>
      <c r="I1104"/>
      <c r="J1104"/>
      <c r="K1104"/>
      <c r="L1104"/>
      <c r="M1104"/>
      <c r="N1104"/>
      <c r="O1104"/>
      <c r="P1104"/>
      <c r="Q1104"/>
      <c r="R1104"/>
    </row>
    <row r="1105" spans="1:18" ht="13.2" x14ac:dyDescent="0.25">
      <c r="A1105"/>
      <c r="B1105"/>
      <c r="C1105"/>
      <c r="D1105"/>
      <c r="E1105"/>
      <c r="F1105"/>
      <c r="G1105"/>
      <c r="H1105"/>
      <c r="I1105"/>
      <c r="J1105"/>
      <c r="K1105"/>
      <c r="L1105"/>
      <c r="M1105"/>
      <c r="N1105"/>
      <c r="O1105"/>
      <c r="P1105"/>
      <c r="Q1105"/>
      <c r="R1105"/>
    </row>
    <row r="1106" spans="1:18" ht="13.2" x14ac:dyDescent="0.25">
      <c r="A1106"/>
      <c r="B1106"/>
      <c r="C1106"/>
      <c r="D1106"/>
      <c r="E1106"/>
      <c r="F1106"/>
      <c r="G1106"/>
      <c r="H1106"/>
      <c r="I1106"/>
      <c r="J1106"/>
      <c r="K1106"/>
      <c r="L1106"/>
      <c r="M1106"/>
      <c r="N1106"/>
      <c r="O1106"/>
      <c r="P1106"/>
      <c r="Q1106"/>
      <c r="R1106"/>
    </row>
    <row r="1107" spans="1:18" ht="13.2" x14ac:dyDescent="0.25">
      <c r="A1107"/>
      <c r="B1107"/>
      <c r="C1107"/>
      <c r="D1107"/>
      <c r="E1107"/>
      <c r="F1107"/>
      <c r="G1107"/>
      <c r="H1107"/>
      <c r="I1107"/>
      <c r="J1107"/>
      <c r="K1107"/>
      <c r="L1107"/>
      <c r="M1107"/>
      <c r="N1107"/>
      <c r="O1107"/>
      <c r="P1107"/>
      <c r="Q1107"/>
      <c r="R1107"/>
    </row>
    <row r="1108" spans="1:18" ht="13.2" x14ac:dyDescent="0.25">
      <c r="A1108"/>
      <c r="B1108"/>
      <c r="C1108"/>
      <c r="D1108"/>
      <c r="E1108"/>
      <c r="F1108"/>
      <c r="G1108"/>
      <c r="H1108"/>
      <c r="I1108"/>
      <c r="J1108"/>
      <c r="K1108"/>
      <c r="L1108"/>
      <c r="M1108"/>
      <c r="N1108"/>
      <c r="O1108"/>
      <c r="P1108"/>
      <c r="Q1108"/>
      <c r="R1108"/>
    </row>
    <row r="1109" spans="1:18" ht="13.2" x14ac:dyDescent="0.25">
      <c r="A1109"/>
      <c r="B1109"/>
      <c r="C1109"/>
      <c r="D1109"/>
      <c r="E1109"/>
      <c r="F1109"/>
      <c r="G1109"/>
      <c r="H1109"/>
      <c r="I1109"/>
      <c r="J1109"/>
      <c r="K1109"/>
      <c r="L1109"/>
      <c r="M1109"/>
      <c r="N1109"/>
      <c r="O1109"/>
      <c r="P1109"/>
      <c r="Q1109"/>
      <c r="R1109"/>
    </row>
    <row r="1110" spans="1:18" ht="13.2" x14ac:dyDescent="0.25">
      <c r="A1110"/>
      <c r="B1110"/>
      <c r="C1110"/>
      <c r="D1110"/>
      <c r="E1110"/>
      <c r="F1110"/>
      <c r="G1110"/>
      <c r="H1110"/>
      <c r="I1110"/>
      <c r="J1110"/>
      <c r="K1110"/>
      <c r="L1110"/>
      <c r="M1110"/>
      <c r="N1110"/>
      <c r="O1110"/>
      <c r="P1110"/>
      <c r="Q1110"/>
      <c r="R1110"/>
    </row>
    <row r="1111" spans="1:18" ht="13.2" x14ac:dyDescent="0.25">
      <c r="A1111"/>
      <c r="B1111"/>
      <c r="C1111"/>
      <c r="D1111"/>
      <c r="E1111"/>
      <c r="F1111"/>
      <c r="G1111"/>
      <c r="H1111"/>
      <c r="I1111"/>
      <c r="J1111"/>
      <c r="K1111"/>
      <c r="L1111"/>
      <c r="M1111"/>
      <c r="N1111"/>
      <c r="O1111"/>
      <c r="P1111"/>
      <c r="Q1111"/>
      <c r="R1111"/>
    </row>
    <row r="1112" spans="1:18" ht="13.2" x14ac:dyDescent="0.25">
      <c r="A1112"/>
      <c r="B1112"/>
      <c r="C1112"/>
      <c r="D1112"/>
      <c r="E1112"/>
      <c r="F1112"/>
      <c r="G1112"/>
      <c r="H1112"/>
      <c r="I1112"/>
      <c r="J1112"/>
      <c r="K1112"/>
      <c r="L1112"/>
      <c r="M1112"/>
      <c r="N1112"/>
      <c r="O1112"/>
      <c r="P1112"/>
      <c r="Q1112"/>
      <c r="R1112"/>
    </row>
    <row r="1113" spans="1:18" ht="13.2" x14ac:dyDescent="0.25">
      <c r="A1113"/>
      <c r="B1113"/>
      <c r="C1113"/>
      <c r="D1113"/>
      <c r="E1113"/>
      <c r="F1113"/>
      <c r="G1113"/>
      <c r="H1113"/>
      <c r="I1113"/>
      <c r="J1113"/>
      <c r="K1113"/>
      <c r="L1113"/>
      <c r="M1113"/>
      <c r="N1113"/>
      <c r="O1113"/>
      <c r="P1113"/>
      <c r="Q1113"/>
      <c r="R1113"/>
    </row>
    <row r="1114" spans="1:18" ht="13.2" x14ac:dyDescent="0.25">
      <c r="A1114"/>
      <c r="B1114"/>
      <c r="C1114"/>
      <c r="D1114"/>
      <c r="E1114"/>
      <c r="F1114"/>
      <c r="G1114"/>
      <c r="H1114"/>
      <c r="I1114"/>
      <c r="J1114"/>
      <c r="K1114"/>
      <c r="L1114"/>
      <c r="M1114"/>
      <c r="N1114"/>
      <c r="O1114"/>
      <c r="P1114"/>
      <c r="Q1114"/>
      <c r="R1114"/>
    </row>
    <row r="1115" spans="1:18" ht="13.2" x14ac:dyDescent="0.25">
      <c r="A1115"/>
      <c r="B1115"/>
      <c r="C1115"/>
      <c r="D1115"/>
      <c r="E1115"/>
      <c r="F1115"/>
      <c r="G1115"/>
      <c r="H1115"/>
      <c r="I1115"/>
      <c r="J1115"/>
      <c r="K1115"/>
      <c r="L1115"/>
      <c r="M1115"/>
      <c r="N1115"/>
      <c r="O1115"/>
      <c r="P1115"/>
      <c r="Q1115"/>
      <c r="R1115"/>
    </row>
    <row r="1116" spans="1:18" ht="13.2" x14ac:dyDescent="0.25">
      <c r="A1116"/>
      <c r="B1116"/>
      <c r="C1116"/>
      <c r="D1116"/>
      <c r="E1116"/>
      <c r="F1116"/>
      <c r="G1116"/>
      <c r="H1116"/>
      <c r="I1116"/>
      <c r="J1116"/>
      <c r="K1116"/>
      <c r="L1116"/>
      <c r="M1116"/>
      <c r="N1116"/>
      <c r="O1116"/>
      <c r="P1116"/>
      <c r="Q1116"/>
      <c r="R1116"/>
    </row>
    <row r="1117" spans="1:18" ht="13.2" x14ac:dyDescent="0.25">
      <c r="A1117"/>
      <c r="B1117"/>
      <c r="C1117"/>
      <c r="D1117"/>
      <c r="E1117"/>
      <c r="F1117"/>
      <c r="G1117"/>
      <c r="H1117"/>
      <c r="I1117"/>
      <c r="J1117"/>
      <c r="K1117"/>
      <c r="L1117"/>
      <c r="M1117"/>
      <c r="N1117"/>
      <c r="O1117"/>
      <c r="P1117"/>
      <c r="Q1117"/>
      <c r="R1117"/>
    </row>
    <row r="1118" spans="1:18" ht="13.2" x14ac:dyDescent="0.25">
      <c r="A1118"/>
      <c r="B1118"/>
      <c r="C1118"/>
      <c r="D1118"/>
      <c r="E1118"/>
      <c r="F1118"/>
      <c r="G1118"/>
      <c r="H1118"/>
      <c r="I1118"/>
      <c r="J1118"/>
      <c r="K1118"/>
      <c r="L1118"/>
      <c r="M1118"/>
      <c r="N1118"/>
      <c r="O1118"/>
      <c r="P1118"/>
      <c r="Q1118"/>
      <c r="R1118"/>
    </row>
    <row r="1119" spans="1:18" ht="13.2" x14ac:dyDescent="0.25">
      <c r="A1119"/>
      <c r="B1119"/>
      <c r="C1119"/>
      <c r="D1119"/>
      <c r="E1119"/>
      <c r="F1119"/>
      <c r="G1119"/>
      <c r="H1119"/>
      <c r="I1119"/>
      <c r="J1119"/>
      <c r="K1119"/>
      <c r="L1119"/>
      <c r="M1119"/>
      <c r="N1119"/>
      <c r="O1119"/>
      <c r="P1119"/>
      <c r="Q1119"/>
      <c r="R1119"/>
    </row>
    <row r="1120" spans="1:18" ht="13.2" x14ac:dyDescent="0.25">
      <c r="A1120"/>
      <c r="B1120"/>
      <c r="C1120"/>
      <c r="D1120"/>
      <c r="E1120"/>
      <c r="F1120"/>
      <c r="G1120"/>
      <c r="H1120"/>
      <c r="I1120"/>
      <c r="J1120"/>
      <c r="K1120"/>
      <c r="L1120"/>
      <c r="M1120"/>
      <c r="N1120"/>
      <c r="O1120"/>
      <c r="P1120"/>
      <c r="Q1120"/>
      <c r="R1120"/>
    </row>
    <row r="1121" spans="1:18" ht="13.2" x14ac:dyDescent="0.25">
      <c r="A1121"/>
      <c r="B1121"/>
      <c r="C1121"/>
      <c r="D1121"/>
      <c r="E1121"/>
      <c r="F1121"/>
      <c r="G1121"/>
      <c r="H1121"/>
      <c r="I1121"/>
      <c r="J1121"/>
      <c r="K1121"/>
      <c r="L1121"/>
      <c r="M1121"/>
      <c r="N1121"/>
      <c r="O1121"/>
      <c r="P1121"/>
      <c r="Q1121"/>
      <c r="R1121"/>
    </row>
    <row r="1122" spans="1:18" ht="13.2" x14ac:dyDescent="0.25">
      <c r="A1122"/>
      <c r="B1122"/>
      <c r="C1122"/>
      <c r="D1122"/>
      <c r="E1122"/>
      <c r="F1122"/>
      <c r="G1122"/>
      <c r="H1122"/>
      <c r="I1122"/>
      <c r="J1122"/>
      <c r="K1122"/>
      <c r="L1122"/>
      <c r="M1122"/>
      <c r="N1122"/>
      <c r="O1122"/>
      <c r="P1122"/>
      <c r="Q1122"/>
      <c r="R1122"/>
    </row>
    <row r="1123" spans="1:18" ht="13.2" x14ac:dyDescent="0.25">
      <c r="A1123"/>
      <c r="B1123"/>
      <c r="C1123"/>
      <c r="D1123"/>
      <c r="E1123"/>
      <c r="F1123"/>
      <c r="G1123"/>
      <c r="H1123"/>
      <c r="I1123"/>
      <c r="J1123"/>
      <c r="K1123"/>
      <c r="L1123"/>
      <c r="M1123"/>
      <c r="N1123"/>
      <c r="O1123"/>
      <c r="P1123"/>
      <c r="Q1123"/>
      <c r="R1123"/>
    </row>
    <row r="1124" spans="1:18" ht="13.2" x14ac:dyDescent="0.25">
      <c r="A1124"/>
      <c r="B1124"/>
      <c r="C1124"/>
      <c r="D1124"/>
      <c r="E1124"/>
      <c r="F1124"/>
      <c r="G1124"/>
      <c r="H1124"/>
      <c r="I1124"/>
      <c r="J1124"/>
      <c r="K1124"/>
      <c r="L1124"/>
      <c r="M1124"/>
      <c r="N1124"/>
      <c r="O1124"/>
      <c r="P1124"/>
      <c r="Q1124"/>
      <c r="R1124"/>
    </row>
    <row r="1125" spans="1:18" ht="13.2" x14ac:dyDescent="0.25">
      <c r="A1125"/>
      <c r="B1125"/>
      <c r="C1125"/>
      <c r="D1125"/>
      <c r="E1125"/>
      <c r="F1125"/>
      <c r="G1125"/>
      <c r="H1125"/>
      <c r="I1125"/>
      <c r="J1125"/>
      <c r="K1125"/>
      <c r="L1125"/>
      <c r="M1125"/>
      <c r="N1125"/>
      <c r="O1125"/>
      <c r="P1125"/>
      <c r="Q1125"/>
      <c r="R1125"/>
    </row>
    <row r="1126" spans="1:18" ht="13.2" x14ac:dyDescent="0.25">
      <c r="A1126"/>
      <c r="B1126"/>
      <c r="C1126"/>
      <c r="D1126"/>
      <c r="E1126"/>
      <c r="F1126"/>
      <c r="G1126"/>
      <c r="H1126"/>
      <c r="I1126"/>
      <c r="J1126"/>
      <c r="K1126"/>
      <c r="L1126"/>
      <c r="M1126"/>
      <c r="N1126"/>
      <c r="O1126"/>
      <c r="P1126"/>
      <c r="Q1126"/>
      <c r="R1126"/>
    </row>
    <row r="1127" spans="1:18" ht="13.2" x14ac:dyDescent="0.25">
      <c r="A1127"/>
      <c r="B1127"/>
      <c r="C1127"/>
      <c r="D1127"/>
      <c r="E1127"/>
      <c r="F1127"/>
      <c r="G1127"/>
      <c r="H1127"/>
      <c r="I1127"/>
      <c r="J1127"/>
      <c r="K1127"/>
      <c r="L1127"/>
      <c r="M1127"/>
      <c r="N1127"/>
      <c r="O1127"/>
      <c r="P1127"/>
      <c r="Q1127"/>
      <c r="R1127"/>
    </row>
    <row r="1128" spans="1:18" ht="13.2" x14ac:dyDescent="0.25">
      <c r="A1128"/>
      <c r="B1128"/>
      <c r="C1128"/>
      <c r="D1128"/>
      <c r="E1128"/>
      <c r="F1128"/>
      <c r="G1128"/>
      <c r="H1128"/>
      <c r="I1128"/>
      <c r="J1128"/>
      <c r="K1128"/>
      <c r="L1128"/>
      <c r="M1128"/>
      <c r="N1128"/>
      <c r="O1128"/>
      <c r="P1128"/>
      <c r="Q1128"/>
      <c r="R1128"/>
    </row>
    <row r="1129" spans="1:18" ht="13.2" x14ac:dyDescent="0.25">
      <c r="A1129"/>
      <c r="B1129"/>
      <c r="C1129"/>
      <c r="D1129"/>
      <c r="E1129"/>
      <c r="F1129"/>
      <c r="G1129"/>
      <c r="H1129"/>
      <c r="I1129"/>
      <c r="J1129"/>
      <c r="K1129"/>
      <c r="L1129"/>
      <c r="M1129"/>
      <c r="N1129"/>
      <c r="O1129"/>
      <c r="P1129"/>
      <c r="Q1129"/>
      <c r="R1129"/>
    </row>
    <row r="1130" spans="1:18" ht="13.2" x14ac:dyDescent="0.25">
      <c r="A1130"/>
      <c r="B1130"/>
      <c r="C1130"/>
      <c r="D1130"/>
      <c r="E1130"/>
      <c r="F1130"/>
      <c r="G1130"/>
      <c r="H1130"/>
      <c r="I1130"/>
      <c r="J1130"/>
      <c r="K1130"/>
      <c r="L1130"/>
      <c r="M1130"/>
      <c r="N1130"/>
      <c r="O1130"/>
      <c r="P1130"/>
      <c r="Q1130"/>
      <c r="R1130"/>
    </row>
    <row r="1131" spans="1:18" ht="13.2" x14ac:dyDescent="0.25">
      <c r="A1131"/>
      <c r="B1131"/>
      <c r="C1131"/>
      <c r="D1131"/>
      <c r="E1131"/>
      <c r="F1131"/>
      <c r="G1131"/>
      <c r="H1131"/>
      <c r="I1131"/>
      <c r="J1131"/>
      <c r="K1131"/>
      <c r="L1131"/>
      <c r="M1131"/>
      <c r="N1131"/>
      <c r="O1131"/>
      <c r="P1131"/>
      <c r="Q1131"/>
      <c r="R1131"/>
    </row>
    <row r="1132" spans="1:18" ht="13.2" x14ac:dyDescent="0.25">
      <c r="A1132"/>
      <c r="B1132"/>
      <c r="C1132"/>
      <c r="D1132"/>
      <c r="E1132"/>
      <c r="F1132"/>
      <c r="G1132"/>
      <c r="H1132"/>
      <c r="I1132"/>
      <c r="J1132"/>
      <c r="K1132"/>
      <c r="L1132"/>
      <c r="M1132"/>
      <c r="N1132"/>
      <c r="O1132"/>
      <c r="P1132"/>
      <c r="Q1132"/>
      <c r="R1132"/>
    </row>
    <row r="1133" spans="1:18" ht="13.2" x14ac:dyDescent="0.25">
      <c r="A1133"/>
      <c r="B1133"/>
      <c r="C1133"/>
      <c r="D1133"/>
      <c r="E1133"/>
      <c r="F1133"/>
      <c r="G1133"/>
      <c r="H1133"/>
      <c r="I1133"/>
      <c r="J1133"/>
      <c r="K1133"/>
      <c r="L1133"/>
      <c r="M1133"/>
      <c r="N1133"/>
      <c r="O1133"/>
      <c r="P1133"/>
      <c r="Q1133"/>
      <c r="R1133"/>
    </row>
    <row r="1134" spans="1:18" ht="13.2" x14ac:dyDescent="0.25">
      <c r="A1134"/>
      <c r="B1134"/>
      <c r="C1134"/>
      <c r="D1134"/>
      <c r="E1134"/>
      <c r="F1134"/>
      <c r="G1134"/>
      <c r="H1134"/>
      <c r="I1134"/>
      <c r="J1134"/>
      <c r="K1134"/>
      <c r="L1134"/>
      <c r="M1134"/>
      <c r="N1134"/>
      <c r="O1134"/>
      <c r="P1134"/>
      <c r="Q1134"/>
      <c r="R1134"/>
    </row>
    <row r="1135" spans="1:18" ht="13.2" x14ac:dyDescent="0.25">
      <c r="A1135"/>
      <c r="B1135"/>
      <c r="C1135"/>
      <c r="D1135"/>
      <c r="E1135"/>
      <c r="F1135"/>
      <c r="G1135"/>
      <c r="H1135"/>
      <c r="I1135"/>
      <c r="J1135"/>
      <c r="K1135"/>
      <c r="L1135"/>
      <c r="M1135"/>
      <c r="N1135"/>
      <c r="O1135"/>
      <c r="P1135"/>
      <c r="Q1135"/>
      <c r="R1135"/>
    </row>
    <row r="1136" spans="1:18" ht="13.2" x14ac:dyDescent="0.25">
      <c r="A1136"/>
      <c r="B1136"/>
      <c r="C1136"/>
      <c r="D1136"/>
      <c r="E1136"/>
      <c r="F1136"/>
      <c r="G1136"/>
      <c r="H1136"/>
      <c r="I1136"/>
      <c r="J1136"/>
      <c r="K1136"/>
      <c r="L1136"/>
      <c r="M1136"/>
      <c r="N1136"/>
      <c r="O1136"/>
      <c r="P1136"/>
      <c r="Q1136"/>
      <c r="R1136"/>
    </row>
    <row r="1137" spans="1:18" ht="13.2" x14ac:dyDescent="0.25">
      <c r="A1137"/>
      <c r="B1137"/>
      <c r="C1137"/>
      <c r="D1137"/>
      <c r="E1137"/>
      <c r="F1137"/>
      <c r="G1137"/>
      <c r="H1137"/>
      <c r="I1137"/>
      <c r="J1137"/>
      <c r="K1137"/>
      <c r="L1137"/>
      <c r="M1137"/>
      <c r="N1137"/>
      <c r="O1137"/>
      <c r="P1137"/>
      <c r="Q1137"/>
      <c r="R1137"/>
    </row>
    <row r="1138" spans="1:18" ht="13.2" x14ac:dyDescent="0.25">
      <c r="A1138"/>
      <c r="B1138"/>
      <c r="C1138"/>
      <c r="D1138"/>
      <c r="E1138"/>
      <c r="F1138"/>
      <c r="G1138"/>
      <c r="H1138"/>
      <c r="I1138"/>
      <c r="J1138"/>
      <c r="K1138"/>
      <c r="L1138"/>
      <c r="M1138"/>
      <c r="N1138"/>
      <c r="O1138"/>
      <c r="P1138"/>
      <c r="Q1138"/>
      <c r="R1138"/>
    </row>
    <row r="1139" spans="1:18" ht="13.2" x14ac:dyDescent="0.25">
      <c r="A1139"/>
      <c r="B1139"/>
      <c r="C1139"/>
      <c r="D1139"/>
      <c r="E1139"/>
      <c r="F1139"/>
      <c r="G1139"/>
      <c r="H1139"/>
      <c r="I1139"/>
      <c r="J1139"/>
      <c r="K1139"/>
      <c r="L1139"/>
      <c r="M1139"/>
      <c r="N1139"/>
      <c r="O1139"/>
      <c r="P1139"/>
      <c r="Q1139"/>
      <c r="R1139"/>
    </row>
    <row r="1140" spans="1:18" ht="13.2" x14ac:dyDescent="0.25">
      <c r="A1140"/>
      <c r="B1140"/>
      <c r="C1140"/>
      <c r="D1140"/>
      <c r="E1140"/>
      <c r="F1140"/>
      <c r="G1140"/>
      <c r="H1140"/>
      <c r="I1140"/>
      <c r="J1140"/>
      <c r="K1140"/>
      <c r="L1140"/>
      <c r="M1140"/>
      <c r="N1140"/>
      <c r="O1140"/>
      <c r="P1140"/>
      <c r="Q1140"/>
      <c r="R1140"/>
    </row>
    <row r="1141" spans="1:18" ht="13.2" x14ac:dyDescent="0.25">
      <c r="A1141"/>
      <c r="B1141"/>
      <c r="C1141"/>
      <c r="D1141"/>
      <c r="E1141"/>
      <c r="F1141"/>
      <c r="G1141"/>
      <c r="H1141"/>
      <c r="I1141"/>
      <c r="J1141"/>
      <c r="K1141"/>
      <c r="L1141"/>
      <c r="M1141"/>
      <c r="N1141"/>
      <c r="O1141"/>
      <c r="P1141"/>
      <c r="Q1141"/>
      <c r="R1141"/>
    </row>
    <row r="1142" spans="1:18" ht="13.2" x14ac:dyDescent="0.25">
      <c r="A1142"/>
      <c r="B1142"/>
      <c r="C1142"/>
      <c r="D1142"/>
      <c r="E1142"/>
      <c r="F1142"/>
      <c r="G1142"/>
      <c r="H1142"/>
      <c r="I1142"/>
      <c r="J1142"/>
      <c r="K1142"/>
      <c r="L1142"/>
      <c r="M1142"/>
      <c r="N1142"/>
      <c r="O1142"/>
      <c r="P1142"/>
      <c r="Q1142"/>
      <c r="R1142"/>
    </row>
    <row r="1143" spans="1:18" ht="13.2" x14ac:dyDescent="0.25">
      <c r="A1143"/>
      <c r="B1143"/>
      <c r="C1143"/>
      <c r="D1143"/>
      <c r="E1143"/>
      <c r="F1143"/>
      <c r="G1143"/>
      <c r="H1143"/>
      <c r="I1143"/>
      <c r="J1143"/>
      <c r="K1143"/>
      <c r="L1143"/>
      <c r="M1143"/>
      <c r="N1143"/>
      <c r="O1143"/>
      <c r="P1143"/>
      <c r="Q1143"/>
      <c r="R1143"/>
    </row>
    <row r="1144" spans="1:18" ht="13.2" x14ac:dyDescent="0.25">
      <c r="A1144"/>
      <c r="B1144"/>
      <c r="C1144"/>
      <c r="D1144"/>
      <c r="E1144"/>
      <c r="F1144"/>
      <c r="G1144"/>
      <c r="H1144"/>
      <c r="I1144"/>
      <c r="J1144"/>
      <c r="K1144"/>
      <c r="L1144"/>
      <c r="M1144"/>
      <c r="N1144"/>
      <c r="O1144"/>
      <c r="P1144"/>
      <c r="Q1144"/>
      <c r="R1144"/>
    </row>
    <row r="1145" spans="1:18" ht="13.2" x14ac:dyDescent="0.25">
      <c r="A1145"/>
      <c r="B1145"/>
      <c r="C1145"/>
      <c r="D1145"/>
      <c r="E1145"/>
      <c r="F1145"/>
      <c r="G1145"/>
      <c r="H1145"/>
      <c r="I1145"/>
      <c r="J1145"/>
      <c r="K1145"/>
      <c r="L1145"/>
      <c r="M1145"/>
      <c r="N1145"/>
      <c r="O1145"/>
      <c r="P1145"/>
      <c r="Q1145"/>
      <c r="R1145"/>
    </row>
    <row r="1146" spans="1:18" ht="13.2" x14ac:dyDescent="0.25">
      <c r="A1146"/>
      <c r="B1146"/>
      <c r="C1146"/>
      <c r="D1146"/>
      <c r="E1146"/>
      <c r="F1146"/>
      <c r="G1146"/>
      <c r="H1146"/>
      <c r="I1146"/>
      <c r="J1146"/>
      <c r="K1146"/>
      <c r="L1146"/>
      <c r="M1146"/>
      <c r="N1146"/>
      <c r="O1146"/>
      <c r="P1146"/>
      <c r="Q1146"/>
      <c r="R1146"/>
    </row>
    <row r="1147" spans="1:18" ht="13.2" x14ac:dyDescent="0.25">
      <c r="A1147"/>
      <c r="B1147"/>
      <c r="C1147"/>
      <c r="D1147"/>
      <c r="E1147"/>
      <c r="F1147"/>
      <c r="G1147"/>
      <c r="H1147"/>
      <c r="I1147"/>
      <c r="J1147"/>
      <c r="K1147"/>
      <c r="L1147"/>
      <c r="M1147"/>
      <c r="N1147"/>
      <c r="O1147"/>
      <c r="P1147"/>
      <c r="Q1147"/>
      <c r="R1147"/>
    </row>
    <row r="1148" spans="1:18" ht="13.2" x14ac:dyDescent="0.25">
      <c r="A1148"/>
      <c r="B1148"/>
      <c r="C1148"/>
      <c r="D1148"/>
      <c r="E1148"/>
      <c r="F1148"/>
      <c r="G1148"/>
      <c r="H1148"/>
      <c r="I1148"/>
      <c r="J1148"/>
      <c r="K1148"/>
      <c r="L1148"/>
      <c r="M1148"/>
      <c r="N1148"/>
      <c r="O1148"/>
      <c r="P1148"/>
      <c r="Q1148"/>
      <c r="R1148"/>
    </row>
    <row r="1149" spans="1:18" ht="13.2" x14ac:dyDescent="0.25">
      <c r="A1149"/>
      <c r="B1149"/>
      <c r="C1149"/>
      <c r="D1149"/>
      <c r="E1149"/>
      <c r="F1149"/>
      <c r="G1149"/>
      <c r="H1149"/>
      <c r="I1149"/>
      <c r="J1149"/>
      <c r="K1149"/>
      <c r="L1149"/>
      <c r="M1149"/>
      <c r="N1149"/>
      <c r="O1149"/>
      <c r="P1149"/>
      <c r="Q1149"/>
      <c r="R1149"/>
    </row>
    <row r="1150" spans="1:18" ht="13.2" x14ac:dyDescent="0.25">
      <c r="A1150"/>
      <c r="B1150"/>
      <c r="C1150"/>
      <c r="D1150"/>
      <c r="E1150"/>
      <c r="F1150"/>
      <c r="G1150"/>
      <c r="H1150"/>
      <c r="I1150"/>
      <c r="J1150"/>
      <c r="K1150"/>
      <c r="L1150"/>
      <c r="M1150"/>
      <c r="N1150"/>
      <c r="O1150"/>
      <c r="P1150"/>
      <c r="Q1150"/>
      <c r="R1150"/>
    </row>
    <row r="1151" spans="1:18" ht="13.2" x14ac:dyDescent="0.25">
      <c r="A1151"/>
      <c r="B1151"/>
      <c r="C1151"/>
      <c r="D1151"/>
      <c r="E1151"/>
      <c r="F1151"/>
      <c r="G1151"/>
      <c r="H1151"/>
      <c r="I1151"/>
      <c r="J1151"/>
      <c r="K1151"/>
      <c r="L1151"/>
      <c r="M1151"/>
      <c r="N1151"/>
      <c r="O1151"/>
      <c r="P1151"/>
      <c r="Q1151"/>
      <c r="R1151"/>
    </row>
    <row r="1152" spans="1:18" ht="13.2" x14ac:dyDescent="0.25">
      <c r="A1152"/>
      <c r="B1152"/>
      <c r="C1152"/>
      <c r="D1152"/>
      <c r="E1152"/>
      <c r="F1152"/>
      <c r="G1152"/>
      <c r="H1152"/>
      <c r="I1152"/>
      <c r="J1152"/>
      <c r="K1152"/>
      <c r="L1152"/>
      <c r="M1152"/>
      <c r="N1152"/>
      <c r="O1152"/>
      <c r="P1152"/>
      <c r="Q1152"/>
      <c r="R1152"/>
    </row>
    <row r="1153" spans="1:18" ht="13.2" x14ac:dyDescent="0.25">
      <c r="A1153"/>
      <c r="B1153"/>
      <c r="C1153"/>
      <c r="D1153"/>
      <c r="E1153"/>
      <c r="F1153"/>
      <c r="G1153"/>
      <c r="H1153"/>
      <c r="I1153"/>
      <c r="J1153"/>
      <c r="K1153"/>
      <c r="L1153"/>
      <c r="M1153"/>
      <c r="N1153"/>
      <c r="O1153"/>
      <c r="P1153"/>
      <c r="Q1153"/>
      <c r="R1153"/>
    </row>
    <row r="1154" spans="1:18" ht="13.2" x14ac:dyDescent="0.25">
      <c r="A1154"/>
      <c r="B1154"/>
      <c r="C1154"/>
      <c r="D1154"/>
      <c r="E1154"/>
      <c r="F1154"/>
      <c r="G1154"/>
      <c r="H1154"/>
      <c r="I1154"/>
      <c r="J1154"/>
      <c r="K1154"/>
      <c r="L1154"/>
      <c r="M1154"/>
      <c r="N1154"/>
      <c r="O1154"/>
      <c r="P1154"/>
      <c r="Q1154"/>
      <c r="R1154"/>
    </row>
    <row r="1155" spans="1:18" ht="13.2" x14ac:dyDescent="0.25">
      <c r="A1155"/>
      <c r="B1155"/>
      <c r="C1155"/>
      <c r="D1155"/>
      <c r="E1155"/>
      <c r="F1155"/>
      <c r="G1155"/>
      <c r="H1155"/>
      <c r="I1155"/>
      <c r="J1155"/>
      <c r="K1155"/>
      <c r="L1155"/>
      <c r="M1155"/>
      <c r="N1155"/>
      <c r="O1155"/>
      <c r="P1155"/>
      <c r="Q1155"/>
      <c r="R1155"/>
    </row>
    <row r="1156" spans="1:18" ht="13.2" x14ac:dyDescent="0.25">
      <c r="A1156"/>
      <c r="B1156"/>
      <c r="C1156"/>
      <c r="D1156"/>
      <c r="E1156"/>
      <c r="F1156"/>
      <c r="G1156"/>
      <c r="H1156"/>
      <c r="I1156"/>
      <c r="J1156"/>
      <c r="K1156"/>
      <c r="L1156"/>
      <c r="M1156"/>
      <c r="N1156"/>
      <c r="O1156"/>
      <c r="P1156"/>
      <c r="Q1156"/>
      <c r="R1156"/>
    </row>
    <row r="1157" spans="1:18" ht="13.2" x14ac:dyDescent="0.25">
      <c r="A1157"/>
      <c r="B1157"/>
      <c r="C1157"/>
      <c r="D1157"/>
      <c r="E1157"/>
      <c r="F1157"/>
      <c r="G1157"/>
      <c r="H1157"/>
      <c r="I1157"/>
      <c r="J1157"/>
      <c r="K1157"/>
      <c r="L1157"/>
      <c r="M1157"/>
      <c r="N1157"/>
      <c r="O1157"/>
      <c r="P1157"/>
      <c r="Q1157"/>
      <c r="R1157"/>
    </row>
    <row r="1158" spans="1:18" ht="13.2" x14ac:dyDescent="0.25">
      <c r="A1158"/>
      <c r="B1158"/>
      <c r="C1158"/>
      <c r="D1158"/>
      <c r="E1158"/>
      <c r="F1158"/>
      <c r="G1158"/>
      <c r="H1158"/>
      <c r="I1158"/>
      <c r="J1158"/>
      <c r="K1158"/>
      <c r="L1158"/>
      <c r="M1158"/>
      <c r="N1158"/>
      <c r="O1158"/>
      <c r="P1158"/>
      <c r="Q1158"/>
      <c r="R1158"/>
    </row>
    <row r="1159" spans="1:18" ht="13.2" x14ac:dyDescent="0.25">
      <c r="A1159"/>
      <c r="B1159"/>
      <c r="C1159"/>
      <c r="D1159"/>
      <c r="E1159"/>
      <c r="F1159"/>
      <c r="G1159"/>
      <c r="H1159"/>
      <c r="I1159"/>
      <c r="J1159"/>
      <c r="K1159"/>
      <c r="L1159"/>
      <c r="M1159"/>
      <c r="N1159"/>
      <c r="O1159"/>
      <c r="P1159"/>
      <c r="Q1159"/>
      <c r="R1159"/>
    </row>
    <row r="1160" spans="1:18" ht="13.2" x14ac:dyDescent="0.25">
      <c r="A1160"/>
      <c r="B1160"/>
      <c r="C1160"/>
      <c r="D1160"/>
      <c r="E1160"/>
      <c r="F1160"/>
      <c r="G1160"/>
      <c r="H1160"/>
      <c r="I1160"/>
      <c r="J1160"/>
      <c r="K1160"/>
      <c r="L1160"/>
      <c r="M1160"/>
      <c r="N1160"/>
      <c r="O1160"/>
      <c r="P1160"/>
      <c r="Q1160"/>
      <c r="R1160"/>
    </row>
    <row r="1161" spans="1:18" ht="13.2" x14ac:dyDescent="0.25">
      <c r="A1161"/>
      <c r="B1161"/>
      <c r="C1161"/>
      <c r="D1161"/>
      <c r="E1161"/>
      <c r="F1161"/>
      <c r="G1161"/>
      <c r="H1161"/>
      <c r="I1161"/>
      <c r="J1161"/>
      <c r="K1161"/>
      <c r="L1161"/>
      <c r="M1161"/>
      <c r="N1161"/>
      <c r="O1161"/>
      <c r="P1161"/>
      <c r="Q1161"/>
      <c r="R1161"/>
    </row>
    <row r="1162" spans="1:18" ht="13.2" x14ac:dyDescent="0.25">
      <c r="A1162"/>
      <c r="B1162"/>
      <c r="C1162"/>
      <c r="D1162"/>
      <c r="E1162"/>
      <c r="F1162"/>
      <c r="G1162"/>
      <c r="H1162"/>
      <c r="I1162"/>
      <c r="J1162"/>
      <c r="K1162"/>
      <c r="L1162"/>
      <c r="M1162"/>
      <c r="N1162"/>
      <c r="O1162"/>
      <c r="P1162"/>
      <c r="Q1162"/>
      <c r="R1162"/>
    </row>
    <row r="1163" spans="1:18" ht="13.2" x14ac:dyDescent="0.25">
      <c r="A1163"/>
      <c r="B1163"/>
      <c r="C1163"/>
      <c r="D1163"/>
      <c r="E1163"/>
      <c r="F1163"/>
      <c r="G1163"/>
      <c r="H1163"/>
      <c r="I1163"/>
      <c r="J1163"/>
      <c r="K1163"/>
      <c r="L1163"/>
      <c r="M1163"/>
      <c r="N1163"/>
      <c r="O1163"/>
      <c r="P1163"/>
      <c r="Q1163"/>
      <c r="R1163"/>
    </row>
    <row r="1164" spans="1:18" ht="13.2" x14ac:dyDescent="0.25">
      <c r="A1164"/>
      <c r="B1164"/>
      <c r="C1164"/>
      <c r="D1164"/>
      <c r="E1164"/>
      <c r="F1164"/>
      <c r="G1164"/>
      <c r="H1164"/>
      <c r="I1164"/>
      <c r="J1164"/>
      <c r="K1164"/>
      <c r="L1164"/>
      <c r="M1164"/>
      <c r="N1164"/>
      <c r="O1164"/>
      <c r="P1164"/>
      <c r="Q1164"/>
      <c r="R1164"/>
    </row>
    <row r="1165" spans="1:18" ht="13.2" x14ac:dyDescent="0.25">
      <c r="A1165"/>
      <c r="B1165"/>
      <c r="C1165"/>
      <c r="D1165"/>
      <c r="E1165"/>
      <c r="F1165"/>
      <c r="G1165"/>
      <c r="H1165"/>
      <c r="I1165"/>
      <c r="J1165"/>
      <c r="K1165"/>
      <c r="L1165"/>
      <c r="M1165"/>
      <c r="N1165"/>
      <c r="O1165"/>
      <c r="P1165"/>
      <c r="Q1165"/>
      <c r="R1165"/>
    </row>
    <row r="1166" spans="1:18" ht="13.2" x14ac:dyDescent="0.25">
      <c r="A1166"/>
      <c r="B1166"/>
      <c r="C1166"/>
      <c r="D1166"/>
      <c r="E1166"/>
      <c r="F1166"/>
      <c r="G1166"/>
      <c r="H1166"/>
      <c r="I1166"/>
      <c r="J1166"/>
      <c r="K1166"/>
      <c r="L1166"/>
      <c r="M1166"/>
      <c r="N1166"/>
      <c r="O1166"/>
      <c r="P1166"/>
      <c r="Q1166"/>
      <c r="R1166"/>
    </row>
    <row r="1167" spans="1:18" ht="13.2" x14ac:dyDescent="0.25">
      <c r="A1167"/>
      <c r="B1167"/>
      <c r="C1167"/>
      <c r="D1167"/>
      <c r="E1167"/>
      <c r="F1167"/>
      <c r="G1167"/>
      <c r="H1167"/>
      <c r="I1167"/>
      <c r="J1167"/>
      <c r="K1167"/>
      <c r="L1167"/>
      <c r="M1167"/>
      <c r="N1167"/>
      <c r="O1167"/>
      <c r="P1167"/>
      <c r="Q1167"/>
      <c r="R1167"/>
    </row>
    <row r="1168" spans="1:18" ht="13.2" x14ac:dyDescent="0.25">
      <c r="A1168"/>
      <c r="B1168"/>
      <c r="C1168"/>
      <c r="D1168"/>
      <c r="E1168"/>
      <c r="F1168"/>
      <c r="G1168"/>
      <c r="H1168"/>
      <c r="I1168"/>
      <c r="J1168"/>
      <c r="K1168"/>
      <c r="L1168"/>
      <c r="M1168"/>
      <c r="N1168"/>
      <c r="O1168"/>
      <c r="P1168"/>
      <c r="Q1168"/>
      <c r="R1168"/>
    </row>
    <row r="1169" spans="1:18" ht="13.2" x14ac:dyDescent="0.25">
      <c r="A1169"/>
      <c r="B1169"/>
      <c r="C1169"/>
      <c r="D1169"/>
      <c r="E1169"/>
      <c r="F1169"/>
      <c r="G1169"/>
      <c r="H1169"/>
      <c r="I1169"/>
      <c r="J1169"/>
      <c r="K1169"/>
      <c r="L1169"/>
      <c r="M1169"/>
      <c r="N1169"/>
      <c r="O1169"/>
      <c r="P1169"/>
      <c r="Q1169"/>
      <c r="R1169"/>
    </row>
    <row r="1170" spans="1:18" ht="13.2" x14ac:dyDescent="0.25">
      <c r="A1170"/>
      <c r="B1170"/>
      <c r="C1170"/>
      <c r="D1170"/>
      <c r="E1170"/>
      <c r="F1170"/>
      <c r="G1170"/>
      <c r="H1170"/>
      <c r="I1170"/>
      <c r="J1170"/>
      <c r="K1170"/>
      <c r="L1170"/>
      <c r="M1170"/>
      <c r="N1170"/>
      <c r="O1170"/>
      <c r="P1170"/>
      <c r="Q1170"/>
      <c r="R1170"/>
    </row>
    <row r="1171" spans="1:18" ht="13.2" x14ac:dyDescent="0.25">
      <c r="A1171"/>
      <c r="B1171"/>
      <c r="C1171"/>
      <c r="D1171"/>
      <c r="E1171"/>
      <c r="F1171"/>
      <c r="G1171"/>
      <c r="H1171"/>
      <c r="I1171"/>
      <c r="J1171"/>
      <c r="K1171"/>
      <c r="L1171"/>
      <c r="M1171"/>
      <c r="N1171"/>
      <c r="O1171"/>
      <c r="P1171"/>
      <c r="Q1171"/>
      <c r="R1171"/>
    </row>
    <row r="1172" spans="1:18" ht="13.2" x14ac:dyDescent="0.25">
      <c r="A1172"/>
      <c r="B1172"/>
      <c r="C1172"/>
      <c r="D1172"/>
      <c r="E1172"/>
      <c r="F1172"/>
      <c r="G1172"/>
      <c r="H1172"/>
      <c r="I1172"/>
      <c r="J1172"/>
      <c r="K1172"/>
      <c r="L1172"/>
      <c r="M1172"/>
      <c r="N1172"/>
      <c r="O1172"/>
      <c r="P1172"/>
      <c r="Q1172"/>
      <c r="R1172"/>
    </row>
    <row r="1173" spans="1:18" ht="13.2" x14ac:dyDescent="0.25">
      <c r="A1173"/>
      <c r="B1173"/>
      <c r="C1173"/>
      <c r="D1173"/>
      <c r="E1173"/>
      <c r="F1173"/>
      <c r="G1173"/>
      <c r="H1173"/>
      <c r="I1173"/>
      <c r="J1173"/>
      <c r="K1173"/>
      <c r="L1173"/>
      <c r="M1173"/>
      <c r="N1173"/>
      <c r="O1173"/>
      <c r="P1173"/>
      <c r="Q1173"/>
      <c r="R1173"/>
    </row>
    <row r="1174" spans="1:18" ht="13.2" x14ac:dyDescent="0.25">
      <c r="A1174"/>
      <c r="B1174"/>
      <c r="C1174"/>
      <c r="D1174"/>
      <c r="E1174"/>
      <c r="F1174"/>
      <c r="G1174"/>
      <c r="H1174"/>
      <c r="I1174"/>
      <c r="J1174"/>
      <c r="K1174"/>
      <c r="L1174"/>
      <c r="M1174"/>
      <c r="N1174"/>
      <c r="O1174"/>
      <c r="P1174"/>
      <c r="Q1174"/>
      <c r="R1174"/>
    </row>
    <row r="1175" spans="1:18" ht="13.2" x14ac:dyDescent="0.25">
      <c r="A1175"/>
      <c r="B1175"/>
      <c r="C1175"/>
      <c r="D1175"/>
      <c r="E1175"/>
      <c r="F1175"/>
      <c r="G1175"/>
      <c r="H1175"/>
      <c r="I1175"/>
      <c r="J1175"/>
      <c r="K1175"/>
      <c r="L1175"/>
      <c r="M1175"/>
      <c r="N1175"/>
      <c r="O1175"/>
      <c r="P1175"/>
      <c r="Q1175"/>
      <c r="R1175"/>
    </row>
    <row r="1176" spans="1:18" ht="13.2" x14ac:dyDescent="0.25">
      <c r="A1176"/>
      <c r="B1176"/>
      <c r="C1176"/>
      <c r="D1176"/>
      <c r="E1176"/>
      <c r="F1176"/>
      <c r="G1176"/>
      <c r="H1176"/>
      <c r="I1176"/>
      <c r="J1176"/>
      <c r="K1176"/>
      <c r="L1176"/>
      <c r="M1176"/>
      <c r="N1176"/>
      <c r="O1176"/>
      <c r="P1176"/>
      <c r="Q1176"/>
      <c r="R1176"/>
    </row>
    <row r="1177" spans="1:18" ht="13.2" x14ac:dyDescent="0.25">
      <c r="A1177"/>
      <c r="B1177"/>
      <c r="C1177"/>
      <c r="D1177"/>
      <c r="E1177"/>
      <c r="F1177"/>
      <c r="G1177"/>
      <c r="H1177"/>
      <c r="I1177"/>
      <c r="J1177"/>
      <c r="K1177"/>
      <c r="L1177"/>
      <c r="M1177"/>
      <c r="N1177"/>
      <c r="O1177"/>
      <c r="P1177"/>
      <c r="Q1177"/>
      <c r="R1177"/>
    </row>
    <row r="1178" spans="1:18" ht="13.2" x14ac:dyDescent="0.25">
      <c r="A1178"/>
      <c r="B1178"/>
      <c r="C1178"/>
      <c r="D1178"/>
      <c r="E1178"/>
      <c r="F1178"/>
      <c r="G1178"/>
      <c r="H1178"/>
      <c r="I1178"/>
      <c r="J1178"/>
      <c r="K1178"/>
      <c r="L1178"/>
      <c r="M1178"/>
      <c r="N1178"/>
      <c r="O1178"/>
      <c r="P1178"/>
      <c r="Q1178"/>
      <c r="R1178"/>
    </row>
    <row r="1179" spans="1:18" ht="13.2" x14ac:dyDescent="0.25">
      <c r="A1179"/>
      <c r="B1179"/>
      <c r="C1179"/>
      <c r="D1179"/>
      <c r="E1179"/>
      <c r="F1179"/>
      <c r="G1179"/>
      <c r="H1179"/>
      <c r="I1179"/>
      <c r="J1179"/>
      <c r="K1179"/>
      <c r="L1179"/>
      <c r="M1179"/>
      <c r="N1179"/>
      <c r="O1179"/>
      <c r="P1179"/>
      <c r="Q1179"/>
      <c r="R1179"/>
    </row>
    <row r="1180" spans="1:18" ht="13.2" x14ac:dyDescent="0.25">
      <c r="A1180"/>
      <c r="B1180"/>
      <c r="C1180"/>
      <c r="D1180"/>
      <c r="E1180"/>
      <c r="F1180"/>
      <c r="G1180"/>
      <c r="H1180"/>
      <c r="I1180"/>
      <c r="J1180"/>
      <c r="K1180"/>
      <c r="L1180"/>
      <c r="M1180"/>
      <c r="N1180"/>
      <c r="O1180"/>
      <c r="P1180"/>
      <c r="Q1180"/>
      <c r="R1180"/>
    </row>
    <row r="1181" spans="1:18" ht="13.2" x14ac:dyDescent="0.25">
      <c r="A1181"/>
      <c r="B1181"/>
      <c r="C1181"/>
      <c r="D1181"/>
      <c r="E1181"/>
      <c r="F1181"/>
      <c r="G1181"/>
      <c r="H1181"/>
      <c r="I1181"/>
      <c r="J1181"/>
      <c r="K1181"/>
      <c r="L1181"/>
      <c r="M1181"/>
      <c r="N1181"/>
      <c r="O1181"/>
      <c r="P1181"/>
      <c r="Q1181"/>
      <c r="R1181"/>
    </row>
    <row r="1182" spans="1:18" ht="13.2" x14ac:dyDescent="0.25">
      <c r="A1182"/>
      <c r="B1182"/>
      <c r="C1182"/>
      <c r="D1182"/>
      <c r="E1182"/>
      <c r="F1182"/>
      <c r="G1182"/>
      <c r="H1182"/>
      <c r="I1182"/>
      <c r="J1182"/>
      <c r="K1182"/>
      <c r="L1182"/>
      <c r="M1182"/>
      <c r="N1182"/>
      <c r="O1182"/>
      <c r="P1182"/>
      <c r="Q1182"/>
      <c r="R1182"/>
    </row>
    <row r="1183" spans="1:18" ht="13.2" x14ac:dyDescent="0.25">
      <c r="A1183"/>
      <c r="B1183"/>
      <c r="C1183"/>
      <c r="D1183"/>
      <c r="E1183"/>
      <c r="F1183"/>
      <c r="G1183"/>
      <c r="H1183"/>
      <c r="I1183"/>
      <c r="J1183"/>
      <c r="K1183"/>
      <c r="L1183"/>
      <c r="M1183"/>
      <c r="N1183"/>
      <c r="O1183"/>
      <c r="P1183"/>
      <c r="Q1183"/>
      <c r="R1183"/>
    </row>
    <row r="1184" spans="1:18" ht="13.2" x14ac:dyDescent="0.25">
      <c r="A1184"/>
      <c r="B1184"/>
      <c r="C1184"/>
      <c r="D1184"/>
      <c r="E1184"/>
      <c r="F1184"/>
      <c r="G1184"/>
      <c r="H1184"/>
      <c r="I1184"/>
      <c r="J1184"/>
      <c r="K1184"/>
      <c r="L1184"/>
      <c r="M1184"/>
      <c r="N1184"/>
      <c r="O1184"/>
      <c r="P1184"/>
      <c r="Q1184"/>
      <c r="R1184"/>
    </row>
    <row r="1185" spans="1:18" ht="13.2" x14ac:dyDescent="0.25">
      <c r="A1185"/>
      <c r="B1185"/>
      <c r="C1185"/>
      <c r="D1185"/>
      <c r="E1185"/>
      <c r="F1185"/>
      <c r="G1185"/>
      <c r="H1185"/>
      <c r="I1185"/>
      <c r="J1185"/>
      <c r="K1185"/>
      <c r="L1185"/>
      <c r="M1185"/>
      <c r="N1185"/>
      <c r="O1185"/>
      <c r="P1185"/>
      <c r="Q1185"/>
      <c r="R1185"/>
    </row>
    <row r="1186" spans="1:18" ht="13.2" x14ac:dyDescent="0.25">
      <c r="A1186"/>
      <c r="B1186"/>
      <c r="C1186"/>
      <c r="D1186"/>
      <c r="E1186"/>
      <c r="F1186"/>
      <c r="G1186"/>
      <c r="H1186"/>
      <c r="I1186"/>
      <c r="J1186"/>
      <c r="K1186"/>
      <c r="L1186"/>
      <c r="M1186"/>
      <c r="N1186"/>
      <c r="O1186"/>
      <c r="P1186"/>
      <c r="Q1186"/>
      <c r="R1186"/>
    </row>
    <row r="1187" spans="1:18" ht="13.2" x14ac:dyDescent="0.25">
      <c r="A1187"/>
      <c r="B1187"/>
      <c r="C1187"/>
      <c r="D1187"/>
      <c r="E1187"/>
      <c r="F1187"/>
      <c r="G1187"/>
      <c r="H1187"/>
      <c r="I1187"/>
      <c r="J1187"/>
      <c r="K1187"/>
      <c r="L1187"/>
      <c r="M1187"/>
      <c r="N1187"/>
      <c r="O1187"/>
      <c r="P1187"/>
      <c r="Q1187"/>
      <c r="R1187"/>
    </row>
    <row r="1188" spans="1:18" ht="13.2" x14ac:dyDescent="0.25">
      <c r="A1188"/>
      <c r="B1188"/>
      <c r="C1188"/>
      <c r="D1188"/>
      <c r="E1188"/>
      <c r="F1188"/>
      <c r="G1188"/>
      <c r="H1188"/>
      <c r="I1188"/>
      <c r="J1188"/>
      <c r="K1188"/>
      <c r="L1188"/>
      <c r="M1188"/>
      <c r="N1188"/>
      <c r="O1188"/>
      <c r="P1188"/>
      <c r="Q1188"/>
      <c r="R1188"/>
    </row>
    <row r="1189" spans="1:18" ht="13.2" x14ac:dyDescent="0.25">
      <c r="A1189"/>
      <c r="B1189"/>
      <c r="C1189"/>
      <c r="D1189"/>
      <c r="E1189"/>
      <c r="F1189"/>
      <c r="G1189"/>
      <c r="H1189"/>
      <c r="I1189"/>
      <c r="J1189"/>
      <c r="K1189"/>
      <c r="L1189"/>
      <c r="M1189"/>
      <c r="N1189"/>
      <c r="O1189"/>
      <c r="P1189"/>
      <c r="Q1189"/>
      <c r="R1189"/>
    </row>
    <row r="1190" spans="1:18" ht="13.2" x14ac:dyDescent="0.25">
      <c r="A1190"/>
      <c r="B1190"/>
      <c r="C1190"/>
      <c r="D1190"/>
      <c r="E1190"/>
      <c r="F1190"/>
      <c r="G1190"/>
      <c r="H1190"/>
      <c r="I1190"/>
      <c r="J1190"/>
      <c r="K1190"/>
      <c r="L1190"/>
      <c r="M1190"/>
      <c r="N1190"/>
      <c r="O1190"/>
      <c r="P1190"/>
      <c r="Q1190"/>
      <c r="R1190"/>
    </row>
    <row r="1191" spans="1:18" ht="13.2" x14ac:dyDescent="0.25">
      <c r="A1191"/>
      <c r="B1191"/>
      <c r="C1191"/>
      <c r="D1191"/>
      <c r="E1191"/>
      <c r="F1191"/>
      <c r="G1191"/>
      <c r="H1191"/>
      <c r="I1191"/>
      <c r="J1191"/>
      <c r="K1191"/>
      <c r="L1191"/>
      <c r="M1191"/>
      <c r="N1191"/>
      <c r="O1191"/>
      <c r="P1191"/>
      <c r="Q1191"/>
      <c r="R1191"/>
    </row>
    <row r="1192" spans="1:18" ht="13.2" x14ac:dyDescent="0.25">
      <c r="A1192"/>
      <c r="B1192"/>
      <c r="C1192"/>
      <c r="D1192"/>
      <c r="E1192"/>
      <c r="F1192"/>
      <c r="G1192"/>
      <c r="H1192"/>
      <c r="I1192"/>
      <c r="J1192"/>
      <c r="K1192"/>
      <c r="L1192"/>
      <c r="M1192"/>
      <c r="N1192"/>
      <c r="O1192"/>
      <c r="P1192"/>
      <c r="Q1192"/>
      <c r="R1192"/>
    </row>
    <row r="1193" spans="1:18" ht="13.2" x14ac:dyDescent="0.25">
      <c r="A1193"/>
      <c r="B1193"/>
      <c r="C1193"/>
      <c r="D1193"/>
      <c r="E1193"/>
      <c r="F1193"/>
      <c r="G1193"/>
      <c r="H1193"/>
      <c r="I1193"/>
      <c r="J1193"/>
      <c r="K1193"/>
      <c r="L1193"/>
      <c r="M1193"/>
      <c r="N1193"/>
      <c r="O1193"/>
      <c r="P1193"/>
      <c r="Q1193"/>
      <c r="R1193"/>
    </row>
    <row r="1194" spans="1:18" ht="13.2" x14ac:dyDescent="0.25">
      <c r="A1194"/>
      <c r="B1194"/>
      <c r="C1194"/>
      <c r="D1194"/>
      <c r="E1194"/>
      <c r="F1194"/>
      <c r="G1194"/>
      <c r="H1194"/>
      <c r="I1194"/>
      <c r="J1194"/>
      <c r="K1194"/>
      <c r="L1194"/>
      <c r="M1194"/>
      <c r="N1194"/>
      <c r="O1194"/>
      <c r="P1194"/>
      <c r="Q1194"/>
      <c r="R1194"/>
    </row>
    <row r="1195" spans="1:18" ht="13.2" x14ac:dyDescent="0.25">
      <c r="A1195"/>
      <c r="B1195"/>
      <c r="C1195"/>
      <c r="D1195"/>
      <c r="E1195"/>
      <c r="F1195"/>
      <c r="G1195"/>
      <c r="H1195"/>
      <c r="I1195"/>
      <c r="J1195"/>
      <c r="K1195"/>
      <c r="L1195"/>
      <c r="M1195"/>
      <c r="N1195"/>
      <c r="O1195"/>
      <c r="P1195"/>
      <c r="Q1195"/>
      <c r="R1195"/>
    </row>
  </sheetData>
  <autoFilter ref="A1:X1195" xr:uid="{00000000-0009-0000-0000-000000000000}"/>
  <sortState xmlns:xlrd2="http://schemas.microsoft.com/office/spreadsheetml/2017/richdata2" ref="A2:R1011">
    <sortCondition ref="P2:P1011"/>
    <sortCondition ref="R2:R1011"/>
    <sortCondition descending="1" ref="I2:I1011"/>
  </sortState>
  <conditionalFormatting sqref="J1:J1048576">
    <cfRule type="containsText" dxfId="0" priority="2" operator="containsText" text="SERIES D">
      <formula>NOT(ISERROR(SEARCH("SERIES D",J1)))</formula>
    </cfRule>
    <cfRule type="containsText" dxfId="1" priority="1" operator="containsText" text="SERIES D">
      <formula>NOT(ISERROR(SEARCH("SERIES D",J1)))</formula>
    </cfRule>
  </conditionalFormatting>
  <hyperlinks>
    <hyperlink ref="H92" r:id="rId1" xr:uid="{00000000-0004-0000-0000-000000000000}"/>
    <hyperlink ref="A93" r:id="rId2" xr:uid="{00000000-0004-0000-0000-000001000000}"/>
    <hyperlink ref="A95" r:id="rId3" xr:uid="{00000000-0004-0000-0000-000002000000}"/>
    <hyperlink ref="A105" r:id="rId4" xr:uid="{00000000-0004-0000-0000-000003000000}"/>
    <hyperlink ref="A214" r:id="rId5" xr:uid="{00000000-0004-0000-0000-000004000000}"/>
    <hyperlink ref="A218" r:id="rId6" xr:uid="{00000000-0004-0000-0000-000005000000}"/>
    <hyperlink ref="H237" r:id="rId7" xr:uid="{00000000-0004-0000-0000-000006000000}"/>
    <hyperlink ref="A274" r:id="rId8" xr:uid="{00000000-0004-0000-0000-000008000000}"/>
    <hyperlink ref="A315" r:id="rId9" xr:uid="{00000000-0004-0000-0000-000009000000}"/>
    <hyperlink ref="A419" r:id="rId10" xr:uid="{00000000-0004-0000-0000-00000A000000}"/>
    <hyperlink ref="A473" r:id="rId11" xr:uid="{00000000-0004-0000-0000-00000B000000}"/>
    <hyperlink ref="A540" r:id="rId12" xr:uid="{00000000-0004-0000-0000-00000C000000}"/>
    <hyperlink ref="A664" r:id="rId13" xr:uid="{00000000-0004-0000-0000-00000D000000}"/>
    <hyperlink ref="H724" r:id="rId14" xr:uid="{00000000-0004-0000-0000-00000E000000}"/>
    <hyperlink ref="A609" r:id="rId15" xr:uid="{00000000-0004-0000-0000-00000F000000}"/>
    <hyperlink ref="A630" r:id="rId16" xr:uid="{00000000-0004-0000-0000-000010000000}"/>
    <hyperlink ref="A575" r:id="rId17" xr:uid="{00000000-0004-0000-0000-000011000000}"/>
    <hyperlink ref="H507" r:id="rId18" xr:uid="{00000000-0004-0000-0000-000012000000}"/>
    <hyperlink ref="H605" r:id="rId19" xr:uid="{00000000-0004-0000-0000-000013000000}"/>
    <hyperlink ref="A924" r:id="rId20" xr:uid="{00000000-0004-0000-0000-000014000000}"/>
    <hyperlink ref="A932" r:id="rId21" xr:uid="{00000000-0004-0000-0000-000015000000}"/>
    <hyperlink ref="A822" r:id="rId22" xr:uid="{00000000-0004-0000-0000-000016000000}"/>
    <hyperlink ref="A839" r:id="rId23" xr:uid="{00000000-0004-0000-0000-000017000000}"/>
    <hyperlink ref="A858" r:id="rId24" xr:uid="{00000000-0004-0000-0000-000018000000}"/>
    <hyperlink ref="A867" r:id="rId25" xr:uid="{00000000-0004-0000-0000-000019000000}"/>
    <hyperlink ref="A765" r:id="rId26" xr:uid="{00000000-0004-0000-0000-00001A000000}"/>
    <hyperlink ref="H897" r:id="rId27" xr:uid="{00000000-0004-0000-0000-00001B000000}"/>
    <hyperlink ref="A773" r:id="rId28" xr:uid="{00000000-0004-0000-0000-00001C000000}"/>
  </hyperlinks>
  <pageMargins left="0.7" right="0.7" top="0.75" bottom="0.75" header="0.3" footer="0.3"/>
  <pageSetup paperSize="9" orientation="portrait" r:id="rId29"/>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D03DF7-F4A8-4841-895A-75C73536EA93}">
  <dimension ref="A1"/>
  <sheetViews>
    <sheetView workbookViewId="0"/>
  </sheetViews>
  <sheetFormatPr defaultRowHeight="13.2" x14ac:dyDescent="0.2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G72"/>
  <sheetViews>
    <sheetView showGridLines="0" workbookViewId="0"/>
  </sheetViews>
  <sheetFormatPr defaultColWidth="12.6640625" defaultRowHeight="15.75" customHeight="1" x14ac:dyDescent="0.25"/>
  <sheetData>
    <row r="1" spans="1:33" x14ac:dyDescent="0.25">
      <c r="A1" s="16" t="s">
        <v>4252</v>
      </c>
      <c r="B1" s="16" t="s">
        <v>9</v>
      </c>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8"/>
    </row>
    <row r="2" spans="1:33" x14ac:dyDescent="0.25">
      <c r="A2" s="16" t="s">
        <v>3</v>
      </c>
      <c r="B2" s="19">
        <v>300000</v>
      </c>
      <c r="C2" s="20">
        <v>1000000</v>
      </c>
      <c r="D2" s="20">
        <v>1200000</v>
      </c>
      <c r="E2" s="20">
        <v>6000000</v>
      </c>
      <c r="F2" s="20" t="s">
        <v>2389</v>
      </c>
      <c r="G2" s="20" t="s">
        <v>66</v>
      </c>
      <c r="H2" s="20" t="s">
        <v>3278</v>
      </c>
      <c r="I2" s="20" t="s">
        <v>1292</v>
      </c>
      <c r="J2" s="20" t="s">
        <v>409</v>
      </c>
      <c r="K2" s="20" t="s">
        <v>1661</v>
      </c>
      <c r="L2" s="20" t="s">
        <v>200</v>
      </c>
      <c r="M2" s="20" t="s">
        <v>1389</v>
      </c>
      <c r="N2" s="20" t="s">
        <v>927</v>
      </c>
      <c r="O2" s="20" t="s">
        <v>17</v>
      </c>
      <c r="P2" s="20" t="s">
        <v>2199</v>
      </c>
      <c r="Q2" s="20" t="s">
        <v>2935</v>
      </c>
      <c r="R2" s="20" t="s">
        <v>155</v>
      </c>
      <c r="S2" s="20" t="s">
        <v>1785</v>
      </c>
      <c r="T2" s="20" t="s">
        <v>1696</v>
      </c>
      <c r="U2" s="20" t="s">
        <v>114</v>
      </c>
      <c r="V2" s="20" t="s">
        <v>1333</v>
      </c>
      <c r="W2" s="20" t="s">
        <v>244</v>
      </c>
      <c r="X2" s="20" t="s">
        <v>652</v>
      </c>
      <c r="Y2" s="20" t="s">
        <v>1575</v>
      </c>
      <c r="Z2" s="20" t="s">
        <v>167</v>
      </c>
      <c r="AA2" s="20" t="s">
        <v>85</v>
      </c>
      <c r="AB2" s="20" t="s">
        <v>694</v>
      </c>
      <c r="AC2" s="20" t="s">
        <v>2877</v>
      </c>
      <c r="AD2" s="20" t="s">
        <v>1421</v>
      </c>
      <c r="AE2" s="20" t="s">
        <v>148</v>
      </c>
      <c r="AF2" s="20" t="s">
        <v>2760</v>
      </c>
      <c r="AG2" s="21" t="s">
        <v>4281</v>
      </c>
    </row>
    <row r="3" spans="1:33" x14ac:dyDescent="0.25">
      <c r="A3" s="19" t="s">
        <v>3096</v>
      </c>
      <c r="B3" s="22"/>
      <c r="C3" s="23" t="e">
        <v>#DIV/0!</v>
      </c>
      <c r="D3" s="23"/>
      <c r="E3" s="23"/>
      <c r="F3" s="23"/>
      <c r="G3" s="23"/>
      <c r="H3" s="23"/>
      <c r="I3" s="23"/>
      <c r="J3" s="23"/>
      <c r="K3" s="23"/>
      <c r="L3" s="23">
        <v>1000000</v>
      </c>
      <c r="M3" s="23"/>
      <c r="N3" s="23"/>
      <c r="O3" s="23"/>
      <c r="P3" s="23"/>
      <c r="Q3" s="23"/>
      <c r="R3" s="23"/>
      <c r="S3" s="23"/>
      <c r="T3" s="23"/>
      <c r="U3" s="23"/>
      <c r="V3" s="23"/>
      <c r="W3" s="23"/>
      <c r="X3" s="23"/>
      <c r="Y3" s="23"/>
      <c r="Z3" s="23"/>
      <c r="AA3" s="23"/>
      <c r="AB3" s="23"/>
      <c r="AC3" s="23"/>
      <c r="AD3" s="23"/>
      <c r="AE3" s="23"/>
      <c r="AF3" s="23"/>
      <c r="AG3" s="24">
        <v>300000</v>
      </c>
    </row>
    <row r="4" spans="1:33" x14ac:dyDescent="0.25">
      <c r="A4" s="25" t="s">
        <v>2614</v>
      </c>
      <c r="B4" s="26"/>
      <c r="C4" s="27"/>
      <c r="D4" s="27"/>
      <c r="E4" s="27"/>
      <c r="F4" s="27"/>
      <c r="G4" s="27"/>
      <c r="H4" s="27"/>
      <c r="I4" s="27"/>
      <c r="J4" s="27"/>
      <c r="K4" s="27"/>
      <c r="L4" s="27">
        <v>1250000</v>
      </c>
      <c r="M4" s="27"/>
      <c r="N4" s="27"/>
      <c r="O4" s="27">
        <v>300000</v>
      </c>
      <c r="P4" s="27"/>
      <c r="Q4" s="27"/>
      <c r="R4" s="27">
        <v>30000000</v>
      </c>
      <c r="S4" s="27"/>
      <c r="T4" s="27"/>
      <c r="U4" s="27">
        <v>125000000</v>
      </c>
      <c r="V4" s="27"/>
      <c r="W4" s="27"/>
      <c r="X4" s="27"/>
      <c r="Y4" s="27"/>
      <c r="Z4" s="27"/>
      <c r="AA4" s="27"/>
      <c r="AB4" s="27"/>
      <c r="AC4" s="27"/>
      <c r="AD4" s="27"/>
      <c r="AE4" s="27"/>
      <c r="AF4" s="27"/>
      <c r="AG4" s="28">
        <v>9925000</v>
      </c>
    </row>
    <row r="5" spans="1:33" x14ac:dyDescent="0.25">
      <c r="A5" s="25" t="s">
        <v>3238</v>
      </c>
      <c r="B5" s="26"/>
      <c r="C5" s="27"/>
      <c r="D5" s="27"/>
      <c r="E5" s="27"/>
      <c r="F5" s="27"/>
      <c r="G5" s="27"/>
      <c r="H5" s="27"/>
      <c r="I5" s="27"/>
      <c r="J5" s="27"/>
      <c r="K5" s="27"/>
      <c r="L5" s="27"/>
      <c r="M5" s="27"/>
      <c r="N5" s="27"/>
      <c r="O5" s="27"/>
      <c r="P5" s="27"/>
      <c r="Q5" s="27"/>
      <c r="R5" s="27"/>
      <c r="S5" s="27"/>
      <c r="T5" s="27"/>
      <c r="U5" s="27"/>
      <c r="V5" s="27"/>
      <c r="W5" s="27"/>
      <c r="X5" s="27"/>
      <c r="Y5" s="27"/>
      <c r="Z5" s="27"/>
      <c r="AA5" s="27"/>
      <c r="AB5" s="27"/>
      <c r="AC5" s="27"/>
      <c r="AD5" s="27"/>
      <c r="AE5" s="27"/>
      <c r="AF5" s="27"/>
      <c r="AG5" s="28">
        <v>200000</v>
      </c>
    </row>
    <row r="6" spans="1:33" x14ac:dyDescent="0.25">
      <c r="A6" s="25" t="s">
        <v>3170</v>
      </c>
      <c r="B6" s="26"/>
      <c r="C6" s="27"/>
      <c r="D6" s="27"/>
      <c r="E6" s="27"/>
      <c r="F6" s="27"/>
      <c r="G6" s="27"/>
      <c r="H6" s="27"/>
      <c r="I6" s="27"/>
      <c r="J6" s="27"/>
      <c r="K6" s="27"/>
      <c r="L6" s="27">
        <v>1000000</v>
      </c>
      <c r="M6" s="27"/>
      <c r="N6" s="27"/>
      <c r="O6" s="27"/>
      <c r="P6" s="27"/>
      <c r="Q6" s="27"/>
      <c r="R6" s="27"/>
      <c r="S6" s="27"/>
      <c r="T6" s="27"/>
      <c r="U6" s="27"/>
      <c r="V6" s="27"/>
      <c r="W6" s="27"/>
      <c r="X6" s="27"/>
      <c r="Y6" s="27"/>
      <c r="Z6" s="27"/>
      <c r="AA6" s="27"/>
      <c r="AB6" s="27"/>
      <c r="AC6" s="27"/>
      <c r="AD6" s="27"/>
      <c r="AE6" s="27"/>
      <c r="AF6" s="27"/>
      <c r="AG6" s="28"/>
    </row>
    <row r="7" spans="1:33" x14ac:dyDescent="0.25">
      <c r="A7" s="25" t="s">
        <v>19</v>
      </c>
      <c r="B7" s="26"/>
      <c r="C7" s="27"/>
      <c r="D7" s="27"/>
      <c r="E7" s="27"/>
      <c r="F7" s="27"/>
      <c r="G7" s="27">
        <v>26750000</v>
      </c>
      <c r="H7" s="27" t="e">
        <v>#DIV/0!</v>
      </c>
      <c r="I7" s="27"/>
      <c r="J7" s="27">
        <v>393500</v>
      </c>
      <c r="K7" s="27">
        <v>21000000</v>
      </c>
      <c r="L7" s="27">
        <v>4364285.7142857146</v>
      </c>
      <c r="M7" s="27"/>
      <c r="N7" s="27">
        <v>16000000</v>
      </c>
      <c r="O7" s="27">
        <v>1785000</v>
      </c>
      <c r="P7" s="27"/>
      <c r="Q7" s="27"/>
      <c r="R7" s="27">
        <v>13544117.647058824</v>
      </c>
      <c r="S7" s="27">
        <v>8500000</v>
      </c>
      <c r="T7" s="27">
        <v>15000000</v>
      </c>
      <c r="U7" s="27">
        <v>59153846.153846152</v>
      </c>
      <c r="V7" s="27" t="e">
        <v>#DIV/0!</v>
      </c>
      <c r="W7" s="27">
        <v>81500000</v>
      </c>
      <c r="X7" s="27">
        <v>131500000</v>
      </c>
      <c r="Y7" s="27"/>
      <c r="Z7" s="27">
        <v>121137500</v>
      </c>
      <c r="AA7" s="27">
        <v>192000000</v>
      </c>
      <c r="AB7" s="27"/>
      <c r="AC7" s="27"/>
      <c r="AD7" s="27">
        <v>159000000</v>
      </c>
      <c r="AE7" s="27" t="e">
        <v>#DIV/0!</v>
      </c>
      <c r="AF7" s="27"/>
      <c r="AG7" s="28">
        <v>57331337.209302329</v>
      </c>
    </row>
    <row r="8" spans="1:33" x14ac:dyDescent="0.25">
      <c r="A8" s="25" t="s">
        <v>3206</v>
      </c>
      <c r="B8" s="26"/>
      <c r="C8" s="27"/>
      <c r="D8" s="27"/>
      <c r="E8" s="27"/>
      <c r="F8" s="27"/>
      <c r="G8" s="27"/>
      <c r="H8" s="27"/>
      <c r="I8" s="27"/>
      <c r="J8" s="27"/>
      <c r="K8" s="27"/>
      <c r="L8" s="27"/>
      <c r="M8" s="27"/>
      <c r="N8" s="27"/>
      <c r="O8" s="27"/>
      <c r="P8" s="27"/>
      <c r="Q8" s="27"/>
      <c r="R8" s="27"/>
      <c r="S8" s="27"/>
      <c r="T8" s="27"/>
      <c r="U8" s="27"/>
      <c r="V8" s="27"/>
      <c r="W8" s="27"/>
      <c r="X8" s="27"/>
      <c r="Y8" s="27"/>
      <c r="Z8" s="27"/>
      <c r="AA8" s="27"/>
      <c r="AB8" s="27"/>
      <c r="AC8" s="27"/>
      <c r="AD8" s="27"/>
      <c r="AE8" s="27"/>
      <c r="AF8" s="27"/>
      <c r="AG8" s="28" t="e">
        <v>#DIV/0!</v>
      </c>
    </row>
    <row r="9" spans="1:33" x14ac:dyDescent="0.25">
      <c r="A9" s="25" t="s">
        <v>3148</v>
      </c>
      <c r="B9" s="26"/>
      <c r="C9" s="27"/>
      <c r="D9" s="27"/>
      <c r="E9" s="27"/>
      <c r="F9" s="27"/>
      <c r="G9" s="27"/>
      <c r="H9" s="27"/>
      <c r="I9" s="27"/>
      <c r="J9" s="27"/>
      <c r="K9" s="27"/>
      <c r="L9" s="27"/>
      <c r="M9" s="27"/>
      <c r="N9" s="27"/>
      <c r="O9" s="27"/>
      <c r="P9" s="27"/>
      <c r="Q9" s="27"/>
      <c r="R9" s="27"/>
      <c r="S9" s="27"/>
      <c r="T9" s="27"/>
      <c r="U9" s="27"/>
      <c r="V9" s="27"/>
      <c r="W9" s="27">
        <v>8000000</v>
      </c>
      <c r="X9" s="27"/>
      <c r="Y9" s="27"/>
      <c r="Z9" s="27"/>
      <c r="AA9" s="27"/>
      <c r="AB9" s="27"/>
      <c r="AC9" s="27"/>
      <c r="AD9" s="27"/>
      <c r="AE9" s="27"/>
      <c r="AF9" s="27"/>
      <c r="AG9" s="28"/>
    </row>
    <row r="10" spans="1:33" x14ac:dyDescent="0.25">
      <c r="A10" s="25" t="s">
        <v>278</v>
      </c>
      <c r="B10" s="26"/>
      <c r="C10" s="27"/>
      <c r="D10" s="27"/>
      <c r="E10" s="27"/>
      <c r="F10" s="27"/>
      <c r="G10" s="27"/>
      <c r="H10" s="27"/>
      <c r="I10" s="27"/>
      <c r="J10" s="27"/>
      <c r="K10" s="27"/>
      <c r="L10" s="27"/>
      <c r="M10" s="27"/>
      <c r="N10" s="27"/>
      <c r="O10" s="27"/>
      <c r="P10" s="27"/>
      <c r="Q10" s="27"/>
      <c r="R10" s="27"/>
      <c r="S10" s="27"/>
      <c r="T10" s="27"/>
      <c r="U10" s="27"/>
      <c r="V10" s="27"/>
      <c r="W10" s="27"/>
      <c r="X10" s="27"/>
      <c r="Y10" s="27"/>
      <c r="Z10" s="27"/>
      <c r="AA10" s="27"/>
      <c r="AB10" s="27"/>
      <c r="AC10" s="27"/>
      <c r="AD10" s="27"/>
      <c r="AE10" s="27"/>
      <c r="AF10" s="27"/>
      <c r="AG10" s="28" t="e">
        <v>#DIV/0!</v>
      </c>
    </row>
    <row r="11" spans="1:33" x14ac:dyDescent="0.25">
      <c r="A11" s="25" t="s">
        <v>3144</v>
      </c>
      <c r="B11" s="26"/>
      <c r="C11" s="27"/>
      <c r="D11" s="27"/>
      <c r="E11" s="27"/>
      <c r="F11" s="27"/>
      <c r="G11" s="27"/>
      <c r="H11" s="27"/>
      <c r="I11" s="27"/>
      <c r="J11" s="27"/>
      <c r="K11" s="27"/>
      <c r="L11" s="27"/>
      <c r="M11" s="27"/>
      <c r="N11" s="27"/>
      <c r="O11" s="27">
        <v>2500000</v>
      </c>
      <c r="P11" s="27"/>
      <c r="Q11" s="27"/>
      <c r="R11" s="27">
        <v>21000000</v>
      </c>
      <c r="S11" s="27"/>
      <c r="T11" s="27"/>
      <c r="U11" s="27"/>
      <c r="V11" s="27"/>
      <c r="W11" s="27"/>
      <c r="X11" s="27"/>
      <c r="Y11" s="27"/>
      <c r="Z11" s="27"/>
      <c r="AA11" s="27"/>
      <c r="AB11" s="27"/>
      <c r="AC11" s="27"/>
      <c r="AD11" s="27"/>
      <c r="AE11" s="27"/>
      <c r="AF11" s="27"/>
      <c r="AG11" s="28" t="e">
        <v>#DIV/0!</v>
      </c>
    </row>
    <row r="12" spans="1:33" x14ac:dyDescent="0.25">
      <c r="A12" s="25" t="s">
        <v>37</v>
      </c>
      <c r="B12" s="26"/>
      <c r="C12" s="27"/>
      <c r="D12" s="27"/>
      <c r="E12" s="27"/>
      <c r="F12" s="27"/>
      <c r="G12" s="27" t="e">
        <v>#DIV/0!</v>
      </c>
      <c r="H12" s="27"/>
      <c r="I12" s="27"/>
      <c r="J12" s="27" t="e">
        <v>#DIV/0!</v>
      </c>
      <c r="K12" s="27"/>
      <c r="L12" s="27">
        <v>2800000</v>
      </c>
      <c r="M12" s="27"/>
      <c r="N12" s="27"/>
      <c r="O12" s="27">
        <v>1516666.6666666667</v>
      </c>
      <c r="P12" s="27"/>
      <c r="Q12" s="27"/>
      <c r="R12" s="27">
        <v>35000000</v>
      </c>
      <c r="S12" s="27"/>
      <c r="T12" s="27"/>
      <c r="U12" s="27" t="e">
        <v>#DIV/0!</v>
      </c>
      <c r="V12" s="27"/>
      <c r="W12" s="27">
        <v>87500000</v>
      </c>
      <c r="X12" s="27"/>
      <c r="Y12" s="27"/>
      <c r="Z12" s="27"/>
      <c r="AA12" s="27"/>
      <c r="AB12" s="27"/>
      <c r="AC12" s="27"/>
      <c r="AD12" s="27"/>
      <c r="AE12" s="27"/>
      <c r="AF12" s="27"/>
      <c r="AG12" s="28">
        <v>5116666.666666667</v>
      </c>
    </row>
    <row r="13" spans="1:33" x14ac:dyDescent="0.25">
      <c r="A13" s="25" t="s">
        <v>3056</v>
      </c>
      <c r="B13" s="26"/>
      <c r="C13" s="27"/>
      <c r="D13" s="27"/>
      <c r="E13" s="27"/>
      <c r="F13" s="27"/>
      <c r="G13" s="27"/>
      <c r="H13" s="27"/>
      <c r="I13" s="27"/>
      <c r="J13" s="27"/>
      <c r="K13" s="27"/>
      <c r="L13" s="27">
        <v>200000</v>
      </c>
      <c r="M13" s="27"/>
      <c r="N13" s="27"/>
      <c r="O13" s="27"/>
      <c r="P13" s="27"/>
      <c r="Q13" s="27"/>
      <c r="R13" s="27"/>
      <c r="S13" s="27"/>
      <c r="T13" s="27"/>
      <c r="U13" s="27"/>
      <c r="V13" s="27"/>
      <c r="W13" s="27"/>
      <c r="X13" s="27"/>
      <c r="Y13" s="27"/>
      <c r="Z13" s="27"/>
      <c r="AA13" s="27"/>
      <c r="AB13" s="27"/>
      <c r="AC13" s="27"/>
      <c r="AD13" s="27"/>
      <c r="AE13" s="27"/>
      <c r="AF13" s="27"/>
      <c r="AG13" s="28">
        <v>200000</v>
      </c>
    </row>
    <row r="14" spans="1:33" x14ac:dyDescent="0.25">
      <c r="A14" s="25" t="s">
        <v>3086</v>
      </c>
      <c r="B14" s="26"/>
      <c r="C14" s="27"/>
      <c r="D14" s="27"/>
      <c r="E14" s="27"/>
      <c r="F14" s="27"/>
      <c r="G14" s="27"/>
      <c r="H14" s="27"/>
      <c r="I14" s="27"/>
      <c r="J14" s="27"/>
      <c r="K14" s="27"/>
      <c r="L14" s="27"/>
      <c r="M14" s="27"/>
      <c r="N14" s="27"/>
      <c r="O14" s="27">
        <v>100000</v>
      </c>
      <c r="P14" s="27"/>
      <c r="Q14" s="27"/>
      <c r="R14" s="27" t="e">
        <v>#DIV/0!</v>
      </c>
      <c r="S14" s="27"/>
      <c r="T14" s="27"/>
      <c r="U14" s="27"/>
      <c r="V14" s="27"/>
      <c r="W14" s="27"/>
      <c r="X14" s="27"/>
      <c r="Y14" s="27"/>
      <c r="Z14" s="27"/>
      <c r="AA14" s="27"/>
      <c r="AB14" s="27"/>
      <c r="AC14" s="27"/>
      <c r="AD14" s="27"/>
      <c r="AE14" s="27"/>
      <c r="AF14" s="27"/>
      <c r="AG14" s="28" t="e">
        <v>#DIV/0!</v>
      </c>
    </row>
    <row r="15" spans="1:33" x14ac:dyDescent="0.25">
      <c r="A15" s="25" t="s">
        <v>2456</v>
      </c>
      <c r="B15" s="26"/>
      <c r="C15" s="27"/>
      <c r="D15" s="27" t="e">
        <v>#DIV/0!</v>
      </c>
      <c r="E15" s="27"/>
      <c r="F15" s="27"/>
      <c r="G15" s="27"/>
      <c r="H15" s="27"/>
      <c r="I15" s="27"/>
      <c r="J15" s="27"/>
      <c r="K15" s="27"/>
      <c r="L15" s="27"/>
      <c r="M15" s="27"/>
      <c r="N15" s="27"/>
      <c r="O15" s="27"/>
      <c r="P15" s="27"/>
      <c r="Q15" s="27"/>
      <c r="R15" s="27"/>
      <c r="S15" s="27"/>
      <c r="T15" s="27"/>
      <c r="U15" s="27"/>
      <c r="V15" s="27"/>
      <c r="W15" s="27"/>
      <c r="X15" s="27"/>
      <c r="Y15" s="27"/>
      <c r="Z15" s="27"/>
      <c r="AA15" s="27"/>
      <c r="AB15" s="27"/>
      <c r="AC15" s="27"/>
      <c r="AD15" s="27"/>
      <c r="AE15" s="27"/>
      <c r="AF15" s="27"/>
      <c r="AG15" s="28"/>
    </row>
    <row r="16" spans="1:33" x14ac:dyDescent="0.25">
      <c r="A16" s="25" t="s">
        <v>262</v>
      </c>
      <c r="B16" s="26"/>
      <c r="C16" s="27"/>
      <c r="D16" s="27"/>
      <c r="E16" s="27"/>
      <c r="F16" s="27"/>
      <c r="G16" s="27"/>
      <c r="H16" s="27"/>
      <c r="I16" s="27"/>
      <c r="J16" s="27"/>
      <c r="K16" s="27"/>
      <c r="L16" s="27"/>
      <c r="M16" s="27"/>
      <c r="N16" s="27"/>
      <c r="O16" s="27"/>
      <c r="P16" s="27"/>
      <c r="Q16" s="27"/>
      <c r="R16" s="27"/>
      <c r="S16" s="27"/>
      <c r="T16" s="27"/>
      <c r="U16" s="27"/>
      <c r="V16" s="27"/>
      <c r="W16" s="27"/>
      <c r="X16" s="27"/>
      <c r="Y16" s="27"/>
      <c r="Z16" s="27"/>
      <c r="AA16" s="27"/>
      <c r="AB16" s="27"/>
      <c r="AC16" s="27"/>
      <c r="AD16" s="27"/>
      <c r="AE16" s="27"/>
      <c r="AF16" s="27"/>
      <c r="AG16" s="28">
        <v>220000000</v>
      </c>
    </row>
    <row r="17" spans="1:33" x14ac:dyDescent="0.25">
      <c r="A17" s="25" t="s">
        <v>3100</v>
      </c>
      <c r="B17" s="26"/>
      <c r="C17" s="27"/>
      <c r="D17" s="27"/>
      <c r="E17" s="27"/>
      <c r="F17" s="27"/>
      <c r="G17" s="27"/>
      <c r="H17" s="27"/>
      <c r="I17" s="27"/>
      <c r="J17" s="27"/>
      <c r="K17" s="27"/>
      <c r="L17" s="27"/>
      <c r="M17" s="27"/>
      <c r="N17" s="27"/>
      <c r="O17" s="27" t="e">
        <v>#DIV/0!</v>
      </c>
      <c r="P17" s="27"/>
      <c r="Q17" s="27"/>
      <c r="R17" s="27"/>
      <c r="S17" s="27"/>
      <c r="T17" s="27"/>
      <c r="U17" s="27"/>
      <c r="V17" s="27"/>
      <c r="W17" s="27"/>
      <c r="X17" s="27"/>
      <c r="Y17" s="27"/>
      <c r="Z17" s="27"/>
      <c r="AA17" s="27"/>
      <c r="AB17" s="27"/>
      <c r="AC17" s="27"/>
      <c r="AD17" s="27"/>
      <c r="AE17" s="27"/>
      <c r="AF17" s="27"/>
      <c r="AG17" s="28" t="e">
        <v>#DIV/0!</v>
      </c>
    </row>
    <row r="18" spans="1:33" x14ac:dyDescent="0.25">
      <c r="A18" s="25" t="s">
        <v>93</v>
      </c>
      <c r="B18" s="26"/>
      <c r="C18" s="27"/>
      <c r="D18" s="27"/>
      <c r="E18" s="27"/>
      <c r="F18" s="27"/>
      <c r="G18" s="27"/>
      <c r="H18" s="27"/>
      <c r="I18" s="27"/>
      <c r="J18" s="27"/>
      <c r="K18" s="27"/>
      <c r="L18" s="27"/>
      <c r="M18" s="27"/>
      <c r="N18" s="27"/>
      <c r="O18" s="27">
        <v>461000</v>
      </c>
      <c r="P18" s="27"/>
      <c r="Q18" s="27"/>
      <c r="R18" s="27"/>
      <c r="S18" s="27"/>
      <c r="T18" s="27"/>
      <c r="U18" s="27"/>
      <c r="V18" s="27"/>
      <c r="W18" s="27"/>
      <c r="X18" s="27"/>
      <c r="Y18" s="27"/>
      <c r="Z18" s="27"/>
      <c r="AA18" s="27"/>
      <c r="AB18" s="27"/>
      <c r="AC18" s="27"/>
      <c r="AD18" s="27"/>
      <c r="AE18" s="27"/>
      <c r="AF18" s="27"/>
      <c r="AG18" s="28"/>
    </row>
    <row r="19" spans="1:33" x14ac:dyDescent="0.25">
      <c r="A19" s="25" t="s">
        <v>3189</v>
      </c>
      <c r="B19" s="26"/>
      <c r="C19" s="27"/>
      <c r="D19" s="27"/>
      <c r="E19" s="27"/>
      <c r="F19" s="27"/>
      <c r="G19" s="27"/>
      <c r="H19" s="27"/>
      <c r="I19" s="27"/>
      <c r="J19" s="27"/>
      <c r="K19" s="27"/>
      <c r="L19" s="27"/>
      <c r="M19" s="27"/>
      <c r="N19" s="27"/>
      <c r="O19" s="27">
        <v>200000</v>
      </c>
      <c r="P19" s="27"/>
      <c r="Q19" s="27"/>
      <c r="R19" s="27"/>
      <c r="S19" s="27"/>
      <c r="T19" s="27"/>
      <c r="U19" s="27"/>
      <c r="V19" s="27"/>
      <c r="W19" s="27"/>
      <c r="X19" s="27"/>
      <c r="Y19" s="27"/>
      <c r="Z19" s="27"/>
      <c r="AA19" s="27"/>
      <c r="AB19" s="27"/>
      <c r="AC19" s="27"/>
      <c r="AD19" s="27"/>
      <c r="AE19" s="27"/>
      <c r="AF19" s="27"/>
      <c r="AG19" s="28"/>
    </row>
    <row r="20" spans="1:33" x14ac:dyDescent="0.25">
      <c r="A20" s="25" t="s">
        <v>2891</v>
      </c>
      <c r="B20" s="26"/>
      <c r="C20" s="27"/>
      <c r="D20" s="27"/>
      <c r="E20" s="27"/>
      <c r="F20" s="27"/>
      <c r="G20" s="27"/>
      <c r="H20" s="27"/>
      <c r="I20" s="27"/>
      <c r="J20" s="27"/>
      <c r="K20" s="27"/>
      <c r="L20" s="27">
        <v>4000000</v>
      </c>
      <c r="M20" s="27"/>
      <c r="N20" s="27"/>
      <c r="O20" s="27"/>
      <c r="P20" s="27"/>
      <c r="Q20" s="27"/>
      <c r="R20" s="27"/>
      <c r="S20" s="27"/>
      <c r="T20" s="27"/>
      <c r="U20" s="27"/>
      <c r="V20" s="27"/>
      <c r="W20" s="27"/>
      <c r="X20" s="27"/>
      <c r="Y20" s="27"/>
      <c r="Z20" s="27"/>
      <c r="AA20" s="27"/>
      <c r="AB20" s="27"/>
      <c r="AC20" s="27"/>
      <c r="AD20" s="27"/>
      <c r="AE20" s="27"/>
      <c r="AF20" s="27"/>
      <c r="AG20" s="28" t="e">
        <v>#DIV/0!</v>
      </c>
    </row>
    <row r="21" spans="1:33" x14ac:dyDescent="0.25">
      <c r="A21" s="25" t="s">
        <v>3114</v>
      </c>
      <c r="B21" s="26"/>
      <c r="C21" s="27"/>
      <c r="D21" s="27"/>
      <c r="E21" s="27"/>
      <c r="F21" s="27"/>
      <c r="G21" s="27"/>
      <c r="H21" s="27"/>
      <c r="I21" s="27"/>
      <c r="J21" s="27">
        <v>400000</v>
      </c>
      <c r="K21" s="27"/>
      <c r="L21" s="27"/>
      <c r="M21" s="27"/>
      <c r="N21" s="27"/>
      <c r="O21" s="27"/>
      <c r="P21" s="27"/>
      <c r="Q21" s="27"/>
      <c r="R21" s="27"/>
      <c r="S21" s="27"/>
      <c r="T21" s="27"/>
      <c r="U21" s="27"/>
      <c r="V21" s="27"/>
      <c r="W21" s="27"/>
      <c r="X21" s="27"/>
      <c r="Y21" s="27"/>
      <c r="Z21" s="27"/>
      <c r="AA21" s="27"/>
      <c r="AB21" s="27"/>
      <c r="AC21" s="27"/>
      <c r="AD21" s="27"/>
      <c r="AE21" s="27"/>
      <c r="AF21" s="27"/>
      <c r="AG21" s="28" t="e">
        <v>#DIV/0!</v>
      </c>
    </row>
    <row r="22" spans="1:33" x14ac:dyDescent="0.25">
      <c r="A22" s="25" t="s">
        <v>87</v>
      </c>
      <c r="B22" s="26"/>
      <c r="C22" s="27"/>
      <c r="D22" s="27"/>
      <c r="E22" s="27"/>
      <c r="F22" s="27"/>
      <c r="G22" s="27" t="e">
        <v>#DIV/0!</v>
      </c>
      <c r="H22" s="27"/>
      <c r="I22" s="27"/>
      <c r="J22" s="27" t="e">
        <v>#DIV/0!</v>
      </c>
      <c r="K22" s="27"/>
      <c r="L22" s="27"/>
      <c r="M22" s="27"/>
      <c r="N22" s="27"/>
      <c r="O22" s="27" t="e">
        <v>#DIV/0!</v>
      </c>
      <c r="P22" s="27"/>
      <c r="Q22" s="27"/>
      <c r="R22" s="27"/>
      <c r="S22" s="27"/>
      <c r="T22" s="27"/>
      <c r="U22" s="27"/>
      <c r="V22" s="27"/>
      <c r="W22" s="27"/>
      <c r="X22" s="27"/>
      <c r="Y22" s="27"/>
      <c r="Z22" s="27"/>
      <c r="AA22" s="27"/>
      <c r="AB22" s="27"/>
      <c r="AC22" s="27"/>
      <c r="AD22" s="27"/>
      <c r="AE22" s="27"/>
      <c r="AF22" s="27"/>
      <c r="AG22" s="28"/>
    </row>
    <row r="23" spans="1:33" x14ac:dyDescent="0.25">
      <c r="A23" s="25" t="s">
        <v>689</v>
      </c>
      <c r="B23" s="26"/>
      <c r="C23" s="27"/>
      <c r="D23" s="27"/>
      <c r="E23" s="27"/>
      <c r="F23" s="27"/>
      <c r="G23" s="27"/>
      <c r="H23" s="27"/>
      <c r="I23" s="27"/>
      <c r="J23" s="27"/>
      <c r="K23" s="27"/>
      <c r="L23" s="27" t="e">
        <v>#DIV/0!</v>
      </c>
      <c r="M23" s="27"/>
      <c r="N23" s="27"/>
      <c r="O23" s="27" t="e">
        <v>#DIV/0!</v>
      </c>
      <c r="P23" s="27"/>
      <c r="Q23" s="27"/>
      <c r="R23" s="27"/>
      <c r="S23" s="27"/>
      <c r="T23" s="27"/>
      <c r="U23" s="27">
        <v>35000000</v>
      </c>
      <c r="V23" s="27"/>
      <c r="W23" s="27"/>
      <c r="X23" s="27"/>
      <c r="Y23" s="27"/>
      <c r="Z23" s="27"/>
      <c r="AA23" s="27"/>
      <c r="AB23" s="27" t="e">
        <v>#DIV/0!</v>
      </c>
      <c r="AC23" s="27"/>
      <c r="AD23" s="27"/>
      <c r="AE23" s="27"/>
      <c r="AF23" s="27"/>
      <c r="AG23" s="28" t="e">
        <v>#DIV/0!</v>
      </c>
    </row>
    <row r="24" spans="1:33" x14ac:dyDescent="0.25">
      <c r="A24" s="25" t="s">
        <v>44</v>
      </c>
      <c r="B24" s="26"/>
      <c r="C24" s="27"/>
      <c r="D24" s="27"/>
      <c r="E24" s="27"/>
      <c r="F24" s="27">
        <v>500000</v>
      </c>
      <c r="G24" s="27" t="e">
        <v>#DIV/0!</v>
      </c>
      <c r="H24" s="27"/>
      <c r="I24" s="27"/>
      <c r="J24" s="27">
        <v>1076666.6666666667</v>
      </c>
      <c r="K24" s="27"/>
      <c r="L24" s="27">
        <v>1847333.3333333333</v>
      </c>
      <c r="M24" s="27"/>
      <c r="N24" s="27">
        <v>4000000</v>
      </c>
      <c r="O24" s="27">
        <v>5933333.333333333</v>
      </c>
      <c r="P24" s="27"/>
      <c r="Q24" s="27"/>
      <c r="R24" s="27">
        <v>8710000</v>
      </c>
      <c r="S24" s="27"/>
      <c r="T24" s="27"/>
      <c r="U24" s="27">
        <v>20666666.666666668</v>
      </c>
      <c r="V24" s="27"/>
      <c r="W24" s="27">
        <v>32333333.333333332</v>
      </c>
      <c r="X24" s="27">
        <v>111500000</v>
      </c>
      <c r="Y24" s="27"/>
      <c r="Z24" s="27">
        <v>172000000</v>
      </c>
      <c r="AA24" s="27">
        <v>450000000</v>
      </c>
      <c r="AB24" s="27"/>
      <c r="AC24" s="27">
        <v>5000000</v>
      </c>
      <c r="AD24" s="27"/>
      <c r="AE24" s="27">
        <v>270000000</v>
      </c>
      <c r="AF24" s="27">
        <v>76000000</v>
      </c>
      <c r="AG24" s="28">
        <v>66396000</v>
      </c>
    </row>
    <row r="25" spans="1:33" x14ac:dyDescent="0.25">
      <c r="A25" s="25" t="s">
        <v>4181</v>
      </c>
      <c r="B25" s="26"/>
      <c r="C25" s="27"/>
      <c r="D25" s="27"/>
      <c r="E25" s="27"/>
      <c r="F25" s="27"/>
      <c r="G25" s="27"/>
      <c r="H25" s="27"/>
      <c r="I25" s="27"/>
      <c r="J25" s="27"/>
      <c r="K25" s="27"/>
      <c r="L25" s="27"/>
      <c r="M25" s="27"/>
      <c r="N25" s="27"/>
      <c r="O25" s="27"/>
      <c r="P25" s="27"/>
      <c r="Q25" s="27"/>
      <c r="R25" s="27"/>
      <c r="S25" s="27"/>
      <c r="T25" s="27"/>
      <c r="U25" s="27"/>
      <c r="V25" s="27"/>
      <c r="W25" s="27"/>
      <c r="X25" s="27"/>
      <c r="Y25" s="27"/>
      <c r="Z25" s="27"/>
      <c r="AA25" s="27"/>
      <c r="AB25" s="27"/>
      <c r="AC25" s="27"/>
      <c r="AD25" s="27"/>
      <c r="AE25" s="27"/>
      <c r="AF25" s="27"/>
      <c r="AG25" s="28" t="e">
        <v>#DIV/0!</v>
      </c>
    </row>
    <row r="26" spans="1:33" x14ac:dyDescent="0.25">
      <c r="A26" s="25" t="s">
        <v>2532</v>
      </c>
      <c r="B26" s="26"/>
      <c r="C26" s="27"/>
      <c r="D26" s="27"/>
      <c r="E26" s="27"/>
      <c r="F26" s="27"/>
      <c r="G26" s="27"/>
      <c r="H26" s="27"/>
      <c r="I26" s="27"/>
      <c r="J26" s="27"/>
      <c r="K26" s="27"/>
      <c r="L26" s="27" t="e">
        <v>#DIV/0!</v>
      </c>
      <c r="M26" s="27"/>
      <c r="N26" s="27"/>
      <c r="O26" s="27"/>
      <c r="P26" s="27"/>
      <c r="Q26" s="27"/>
      <c r="R26" s="27"/>
      <c r="S26" s="27"/>
      <c r="T26" s="27"/>
      <c r="U26" s="27"/>
      <c r="V26" s="27"/>
      <c r="W26" s="27"/>
      <c r="X26" s="27"/>
      <c r="Y26" s="27"/>
      <c r="Z26" s="27"/>
      <c r="AA26" s="27"/>
      <c r="AB26" s="27"/>
      <c r="AC26" s="27"/>
      <c r="AD26" s="27"/>
      <c r="AE26" s="27"/>
      <c r="AF26" s="27"/>
      <c r="AG26" s="28"/>
    </row>
    <row r="27" spans="1:33" x14ac:dyDescent="0.25">
      <c r="A27" s="25" t="s">
        <v>2575</v>
      </c>
      <c r="B27" s="26"/>
      <c r="C27" s="27"/>
      <c r="D27" s="27"/>
      <c r="E27" s="27"/>
      <c r="F27" s="27"/>
      <c r="G27" s="27"/>
      <c r="H27" s="27"/>
      <c r="I27" s="27"/>
      <c r="J27" s="27"/>
      <c r="K27" s="27"/>
      <c r="L27" s="27" t="e">
        <v>#DIV/0!</v>
      </c>
      <c r="M27" s="27"/>
      <c r="N27" s="27"/>
      <c r="O27" s="27">
        <v>4750000</v>
      </c>
      <c r="P27" s="27"/>
      <c r="Q27" s="27"/>
      <c r="R27" s="27"/>
      <c r="S27" s="27"/>
      <c r="T27" s="27"/>
      <c r="U27" s="27"/>
      <c r="V27" s="27"/>
      <c r="W27" s="27"/>
      <c r="X27" s="27"/>
      <c r="Y27" s="27"/>
      <c r="Z27" s="27"/>
      <c r="AA27" s="27"/>
      <c r="AB27" s="27"/>
      <c r="AC27" s="27"/>
      <c r="AD27" s="27"/>
      <c r="AE27" s="27"/>
      <c r="AF27" s="27"/>
      <c r="AG27" s="28"/>
    </row>
    <row r="28" spans="1:33" x14ac:dyDescent="0.25">
      <c r="A28" s="25" t="s">
        <v>162</v>
      </c>
      <c r="B28" s="26"/>
      <c r="C28" s="27"/>
      <c r="D28" s="27"/>
      <c r="E28" s="27"/>
      <c r="F28" s="27"/>
      <c r="G28" s="27"/>
      <c r="H28" s="27"/>
      <c r="I28" s="27"/>
      <c r="J28" s="27">
        <v>330000</v>
      </c>
      <c r="K28" s="27"/>
      <c r="L28" s="27">
        <v>900000</v>
      </c>
      <c r="M28" s="27"/>
      <c r="N28" s="27"/>
      <c r="O28" s="27">
        <v>1225000</v>
      </c>
      <c r="P28" s="27">
        <v>1300000</v>
      </c>
      <c r="Q28" s="27"/>
      <c r="R28" s="27">
        <v>6000000</v>
      </c>
      <c r="S28" s="27"/>
      <c r="T28" s="27"/>
      <c r="U28" s="27"/>
      <c r="V28" s="27"/>
      <c r="W28" s="27"/>
      <c r="X28" s="27"/>
      <c r="Y28" s="27"/>
      <c r="Z28" s="27">
        <v>24000000</v>
      </c>
      <c r="AA28" s="27"/>
      <c r="AB28" s="27"/>
      <c r="AC28" s="27"/>
      <c r="AD28" s="27"/>
      <c r="AE28" s="27"/>
      <c r="AF28" s="27"/>
      <c r="AG28" s="28">
        <v>17562500</v>
      </c>
    </row>
    <row r="29" spans="1:33" x14ac:dyDescent="0.25">
      <c r="A29" s="25" t="s">
        <v>2834</v>
      </c>
      <c r="B29" s="26"/>
      <c r="C29" s="27"/>
      <c r="D29" s="27"/>
      <c r="E29" s="27"/>
      <c r="F29" s="27"/>
      <c r="G29" s="27"/>
      <c r="H29" s="27"/>
      <c r="I29" s="27"/>
      <c r="J29" s="27"/>
      <c r="K29" s="27"/>
      <c r="L29" s="27"/>
      <c r="M29" s="27"/>
      <c r="N29" s="27"/>
      <c r="O29" s="27" t="e">
        <v>#DIV/0!</v>
      </c>
      <c r="P29" s="27"/>
      <c r="Q29" s="27"/>
      <c r="R29" s="27"/>
      <c r="S29" s="27"/>
      <c r="T29" s="27"/>
      <c r="U29" s="27"/>
      <c r="V29" s="27"/>
      <c r="W29" s="27"/>
      <c r="X29" s="27"/>
      <c r="Y29" s="27"/>
      <c r="Z29" s="27"/>
      <c r="AA29" s="27"/>
      <c r="AB29" s="27"/>
      <c r="AC29" s="27"/>
      <c r="AD29" s="27"/>
      <c r="AE29" s="27"/>
      <c r="AF29" s="27"/>
      <c r="AG29" s="28">
        <v>10000000</v>
      </c>
    </row>
    <row r="30" spans="1:33" x14ac:dyDescent="0.25">
      <c r="A30" s="25" t="s">
        <v>69</v>
      </c>
      <c r="B30" s="26"/>
      <c r="C30" s="27"/>
      <c r="D30" s="27"/>
      <c r="E30" s="27"/>
      <c r="F30" s="27"/>
      <c r="G30" s="27"/>
      <c r="H30" s="27"/>
      <c r="I30" s="27"/>
      <c r="J30" s="27"/>
      <c r="K30" s="27"/>
      <c r="L30" s="27"/>
      <c r="M30" s="27"/>
      <c r="N30" s="27"/>
      <c r="O30" s="27"/>
      <c r="P30" s="27"/>
      <c r="Q30" s="27"/>
      <c r="R30" s="27"/>
      <c r="S30" s="27"/>
      <c r="T30" s="27"/>
      <c r="U30" s="27"/>
      <c r="V30" s="27"/>
      <c r="W30" s="27">
        <v>75000000</v>
      </c>
      <c r="X30" s="27"/>
      <c r="Y30" s="27"/>
      <c r="Z30" s="27"/>
      <c r="AA30" s="27"/>
      <c r="AB30" s="27"/>
      <c r="AC30" s="27"/>
      <c r="AD30" s="27"/>
      <c r="AE30" s="27"/>
      <c r="AF30" s="27"/>
      <c r="AG30" s="28"/>
    </row>
    <row r="31" spans="1:33" x14ac:dyDescent="0.25">
      <c r="A31" s="25" t="s">
        <v>80</v>
      </c>
      <c r="B31" s="26"/>
      <c r="C31" s="27"/>
      <c r="D31" s="27"/>
      <c r="E31" s="27"/>
      <c r="F31" s="27"/>
      <c r="G31" s="27" t="e">
        <v>#DIV/0!</v>
      </c>
      <c r="H31" s="27"/>
      <c r="I31" s="27"/>
      <c r="J31" s="27"/>
      <c r="K31" s="27"/>
      <c r="L31" s="27">
        <v>700000</v>
      </c>
      <c r="M31" s="27"/>
      <c r="N31" s="27"/>
      <c r="O31" s="27">
        <v>1000000</v>
      </c>
      <c r="P31" s="27"/>
      <c r="Q31" s="27"/>
      <c r="R31" s="27">
        <v>10000000</v>
      </c>
      <c r="S31" s="27"/>
      <c r="T31" s="27"/>
      <c r="U31" s="27"/>
      <c r="V31" s="27"/>
      <c r="W31" s="27"/>
      <c r="X31" s="27"/>
      <c r="Y31" s="27"/>
      <c r="Z31" s="27">
        <v>250000000</v>
      </c>
      <c r="AA31" s="27">
        <v>53000000</v>
      </c>
      <c r="AB31" s="27"/>
      <c r="AC31" s="27"/>
      <c r="AD31" s="27"/>
      <c r="AE31" s="27"/>
      <c r="AF31" s="27"/>
      <c r="AG31" s="28">
        <v>800000</v>
      </c>
    </row>
    <row r="32" spans="1:33" x14ac:dyDescent="0.25">
      <c r="A32" s="25" t="s">
        <v>4173</v>
      </c>
      <c r="B32" s="26"/>
      <c r="C32" s="27"/>
      <c r="D32" s="27"/>
      <c r="E32" s="27"/>
      <c r="F32" s="27"/>
      <c r="G32" s="27"/>
      <c r="H32" s="27"/>
      <c r="I32" s="27"/>
      <c r="J32" s="27"/>
      <c r="K32" s="27"/>
      <c r="L32" s="27"/>
      <c r="M32" s="27"/>
      <c r="N32" s="27"/>
      <c r="O32" s="27"/>
      <c r="P32" s="27"/>
      <c r="Q32" s="27"/>
      <c r="R32" s="27"/>
      <c r="S32" s="27"/>
      <c r="T32" s="27"/>
      <c r="U32" s="27"/>
      <c r="V32" s="27"/>
      <c r="W32" s="27"/>
      <c r="X32" s="27"/>
      <c r="Y32" s="27"/>
      <c r="Z32" s="27"/>
      <c r="AA32" s="27"/>
      <c r="AB32" s="27"/>
      <c r="AC32" s="27"/>
      <c r="AD32" s="27"/>
      <c r="AE32" s="27"/>
      <c r="AF32" s="27"/>
      <c r="AG32" s="28" t="e">
        <v>#DIV/0!</v>
      </c>
    </row>
    <row r="33" spans="1:33" x14ac:dyDescent="0.25">
      <c r="A33" s="25" t="s">
        <v>4200</v>
      </c>
      <c r="B33" s="26"/>
      <c r="C33" s="27"/>
      <c r="D33" s="27"/>
      <c r="E33" s="27"/>
      <c r="F33" s="27"/>
      <c r="G33" s="27"/>
      <c r="H33" s="27"/>
      <c r="I33" s="27"/>
      <c r="J33" s="27"/>
      <c r="K33" s="27"/>
      <c r="L33" s="27"/>
      <c r="M33" s="27"/>
      <c r="N33" s="27"/>
      <c r="O33" s="27" t="e">
        <v>#DIV/0!</v>
      </c>
      <c r="P33" s="27"/>
      <c r="Q33" s="27"/>
      <c r="R33" s="27"/>
      <c r="S33" s="27"/>
      <c r="T33" s="27"/>
      <c r="U33" s="27"/>
      <c r="V33" s="27"/>
      <c r="W33" s="27"/>
      <c r="X33" s="27"/>
      <c r="Y33" s="27"/>
      <c r="Z33" s="27"/>
      <c r="AA33" s="27"/>
      <c r="AB33" s="27"/>
      <c r="AC33" s="27"/>
      <c r="AD33" s="27"/>
      <c r="AE33" s="27"/>
      <c r="AF33" s="27"/>
      <c r="AG33" s="28"/>
    </row>
    <row r="34" spans="1:33" x14ac:dyDescent="0.25">
      <c r="A34" s="25" t="s">
        <v>2523</v>
      </c>
      <c r="B34" s="26"/>
      <c r="C34" s="27"/>
      <c r="D34" s="27"/>
      <c r="E34" s="27"/>
      <c r="F34" s="27"/>
      <c r="G34" s="27"/>
      <c r="H34" s="27"/>
      <c r="I34" s="27"/>
      <c r="J34" s="27"/>
      <c r="K34" s="27"/>
      <c r="L34" s="27"/>
      <c r="M34" s="27"/>
      <c r="N34" s="27"/>
      <c r="O34" s="27"/>
      <c r="P34" s="27"/>
      <c r="Q34" s="27"/>
      <c r="R34" s="27"/>
      <c r="S34" s="27"/>
      <c r="T34" s="27"/>
      <c r="U34" s="27"/>
      <c r="V34" s="27"/>
      <c r="W34" s="27"/>
      <c r="X34" s="27"/>
      <c r="Y34" s="27"/>
      <c r="Z34" s="27"/>
      <c r="AA34" s="27"/>
      <c r="AB34" s="27"/>
      <c r="AC34" s="27"/>
      <c r="AD34" s="27"/>
      <c r="AE34" s="27"/>
      <c r="AF34" s="27"/>
      <c r="AG34" s="28" t="e">
        <v>#DIV/0!</v>
      </c>
    </row>
    <row r="35" spans="1:33" x14ac:dyDescent="0.25">
      <c r="A35" s="25" t="s">
        <v>3000</v>
      </c>
      <c r="B35" s="26"/>
      <c r="C35" s="27"/>
      <c r="D35" s="27"/>
      <c r="E35" s="27"/>
      <c r="F35" s="27"/>
      <c r="G35" s="27"/>
      <c r="H35" s="27"/>
      <c r="I35" s="27"/>
      <c r="J35" s="27"/>
      <c r="K35" s="27"/>
      <c r="L35" s="27">
        <v>800000</v>
      </c>
      <c r="M35" s="27"/>
      <c r="N35" s="27"/>
      <c r="O35" s="27"/>
      <c r="P35" s="27"/>
      <c r="Q35" s="27"/>
      <c r="R35" s="27"/>
      <c r="S35" s="27"/>
      <c r="T35" s="27"/>
      <c r="U35" s="27"/>
      <c r="V35" s="27"/>
      <c r="W35" s="27"/>
      <c r="X35" s="27"/>
      <c r="Y35" s="27"/>
      <c r="Z35" s="27"/>
      <c r="AA35" s="27"/>
      <c r="AB35" s="27"/>
      <c r="AC35" s="27"/>
      <c r="AD35" s="27"/>
      <c r="AE35" s="27"/>
      <c r="AF35" s="27"/>
      <c r="AG35" s="28"/>
    </row>
    <row r="36" spans="1:33" x14ac:dyDescent="0.25">
      <c r="A36" s="25" t="s">
        <v>240</v>
      </c>
      <c r="B36" s="26"/>
      <c r="C36" s="27"/>
      <c r="D36" s="27"/>
      <c r="E36" s="27"/>
      <c r="F36" s="27"/>
      <c r="G36" s="27"/>
      <c r="H36" s="27"/>
      <c r="I36" s="27"/>
      <c r="J36" s="27"/>
      <c r="K36" s="27"/>
      <c r="L36" s="27"/>
      <c r="M36" s="27"/>
      <c r="N36" s="27"/>
      <c r="O36" s="27"/>
      <c r="P36" s="27"/>
      <c r="Q36" s="27">
        <v>3000000</v>
      </c>
      <c r="R36" s="27">
        <v>4000000</v>
      </c>
      <c r="S36" s="27"/>
      <c r="T36" s="27"/>
      <c r="U36" s="27"/>
      <c r="V36" s="27"/>
      <c r="W36" s="27">
        <v>15000000</v>
      </c>
      <c r="X36" s="27"/>
      <c r="Y36" s="27"/>
      <c r="Z36" s="27"/>
      <c r="AA36" s="27"/>
      <c r="AB36" s="27"/>
      <c r="AC36" s="27"/>
      <c r="AD36" s="27"/>
      <c r="AE36" s="27"/>
      <c r="AF36" s="27"/>
      <c r="AG36" s="28">
        <v>3000000</v>
      </c>
    </row>
    <row r="37" spans="1:33" x14ac:dyDescent="0.25">
      <c r="A37" s="25" t="s">
        <v>3225</v>
      </c>
      <c r="B37" s="26"/>
      <c r="C37" s="27"/>
      <c r="D37" s="27"/>
      <c r="E37" s="27"/>
      <c r="F37" s="27"/>
      <c r="G37" s="27"/>
      <c r="H37" s="27"/>
      <c r="I37" s="27"/>
      <c r="J37" s="27"/>
      <c r="K37" s="27"/>
      <c r="L37" s="27"/>
      <c r="M37" s="27"/>
      <c r="N37" s="27"/>
      <c r="O37" s="27"/>
      <c r="P37" s="27"/>
      <c r="Q37" s="27"/>
      <c r="R37" s="27"/>
      <c r="S37" s="27"/>
      <c r="T37" s="27"/>
      <c r="U37" s="27"/>
      <c r="V37" s="27"/>
      <c r="W37" s="27"/>
      <c r="X37" s="27"/>
      <c r="Y37" s="27"/>
      <c r="Z37" s="27"/>
      <c r="AA37" s="27"/>
      <c r="AB37" s="27"/>
      <c r="AC37" s="27"/>
      <c r="AD37" s="27"/>
      <c r="AE37" s="27"/>
      <c r="AF37" s="27"/>
      <c r="AG37" s="28" t="e">
        <v>#DIV/0!</v>
      </c>
    </row>
    <row r="38" spans="1:33" x14ac:dyDescent="0.25">
      <c r="A38" s="25" t="s">
        <v>3234</v>
      </c>
      <c r="B38" s="26"/>
      <c r="C38" s="27"/>
      <c r="D38" s="27"/>
      <c r="E38" s="27"/>
      <c r="F38" s="27"/>
      <c r="G38" s="27"/>
      <c r="H38" s="27"/>
      <c r="I38" s="27"/>
      <c r="J38" s="27"/>
      <c r="K38" s="27"/>
      <c r="L38" s="27"/>
      <c r="M38" s="27"/>
      <c r="N38" s="27"/>
      <c r="O38" s="27">
        <v>1200000</v>
      </c>
      <c r="P38" s="27"/>
      <c r="Q38" s="27"/>
      <c r="R38" s="27"/>
      <c r="S38" s="27"/>
      <c r="T38" s="27"/>
      <c r="U38" s="27"/>
      <c r="V38" s="27"/>
      <c r="W38" s="27"/>
      <c r="X38" s="27"/>
      <c r="Y38" s="27"/>
      <c r="Z38" s="27"/>
      <c r="AA38" s="27"/>
      <c r="AB38" s="27"/>
      <c r="AC38" s="27"/>
      <c r="AD38" s="27"/>
      <c r="AE38" s="27"/>
      <c r="AF38" s="27"/>
      <c r="AG38" s="28"/>
    </row>
    <row r="39" spans="1:33" x14ac:dyDescent="0.25">
      <c r="A39" s="25" t="s">
        <v>2554</v>
      </c>
      <c r="B39" s="26"/>
      <c r="C39" s="27"/>
      <c r="D39" s="27"/>
      <c r="E39" s="27"/>
      <c r="F39" s="27"/>
      <c r="G39" s="27"/>
      <c r="H39" s="27"/>
      <c r="I39" s="27"/>
      <c r="J39" s="27"/>
      <c r="K39" s="27"/>
      <c r="L39" s="27" t="e">
        <v>#DIV/0!</v>
      </c>
      <c r="M39" s="27"/>
      <c r="N39" s="27"/>
      <c r="O39" s="27"/>
      <c r="P39" s="27"/>
      <c r="Q39" s="27"/>
      <c r="R39" s="27"/>
      <c r="S39" s="27"/>
      <c r="T39" s="27"/>
      <c r="U39" s="27"/>
      <c r="V39" s="27"/>
      <c r="W39" s="27"/>
      <c r="X39" s="27"/>
      <c r="Y39" s="27"/>
      <c r="Z39" s="27"/>
      <c r="AA39" s="27"/>
      <c r="AB39" s="27"/>
      <c r="AC39" s="27"/>
      <c r="AD39" s="27"/>
      <c r="AE39" s="27"/>
      <c r="AF39" s="27"/>
      <c r="AG39" s="28">
        <v>150000</v>
      </c>
    </row>
    <row r="40" spans="1:33" x14ac:dyDescent="0.25">
      <c r="A40" s="25" t="s">
        <v>3091</v>
      </c>
      <c r="B40" s="26"/>
      <c r="C40" s="27"/>
      <c r="D40" s="27"/>
      <c r="E40" s="27"/>
      <c r="F40" s="27"/>
      <c r="G40" s="27"/>
      <c r="H40" s="27"/>
      <c r="I40" s="27"/>
      <c r="J40" s="27"/>
      <c r="K40" s="27"/>
      <c r="L40" s="27"/>
      <c r="M40" s="27"/>
      <c r="N40" s="27"/>
      <c r="O40" s="27"/>
      <c r="P40" s="27"/>
      <c r="Q40" s="27"/>
      <c r="R40" s="27"/>
      <c r="S40" s="27"/>
      <c r="T40" s="27"/>
      <c r="U40" s="27"/>
      <c r="V40" s="27"/>
      <c r="W40" s="27"/>
      <c r="X40" s="27"/>
      <c r="Y40" s="27"/>
      <c r="Z40" s="27"/>
      <c r="AA40" s="27"/>
      <c r="AB40" s="27"/>
      <c r="AC40" s="27"/>
      <c r="AD40" s="27"/>
      <c r="AE40" s="27"/>
      <c r="AF40" s="27"/>
      <c r="AG40" s="28" t="e">
        <v>#DIV/0!</v>
      </c>
    </row>
    <row r="41" spans="1:33" x14ac:dyDescent="0.25">
      <c r="A41" s="25" t="s">
        <v>4230</v>
      </c>
      <c r="B41" s="26"/>
      <c r="C41" s="27"/>
      <c r="D41" s="27"/>
      <c r="E41" s="27"/>
      <c r="F41" s="27"/>
      <c r="G41" s="27"/>
      <c r="H41" s="27"/>
      <c r="I41" s="27"/>
      <c r="J41" s="27"/>
      <c r="K41" s="27"/>
      <c r="L41" s="27"/>
      <c r="M41" s="27"/>
      <c r="N41" s="27"/>
      <c r="O41" s="27"/>
      <c r="P41" s="27"/>
      <c r="Q41" s="27"/>
      <c r="R41" s="27"/>
      <c r="S41" s="27"/>
      <c r="T41" s="27"/>
      <c r="U41" s="27"/>
      <c r="V41" s="27"/>
      <c r="W41" s="27"/>
      <c r="X41" s="27"/>
      <c r="Y41" s="27"/>
      <c r="Z41" s="27"/>
      <c r="AA41" s="27"/>
      <c r="AB41" s="27"/>
      <c r="AC41" s="27"/>
      <c r="AD41" s="27"/>
      <c r="AE41" s="27"/>
      <c r="AF41" s="27"/>
      <c r="AG41" s="28" t="e">
        <v>#DIV/0!</v>
      </c>
    </row>
    <row r="42" spans="1:33" x14ac:dyDescent="0.25">
      <c r="A42" s="25" t="s">
        <v>12</v>
      </c>
      <c r="B42" s="26" t="e">
        <v>#DIV/0!</v>
      </c>
      <c r="C42" s="27"/>
      <c r="D42" s="27"/>
      <c r="E42" s="27"/>
      <c r="F42" s="27"/>
      <c r="G42" s="27" t="e">
        <v>#DIV/0!</v>
      </c>
      <c r="H42" s="27"/>
      <c r="I42" s="27" t="e">
        <v>#DIV/0!</v>
      </c>
      <c r="J42" s="27">
        <v>413333.33333333331</v>
      </c>
      <c r="K42" s="27">
        <v>8000000</v>
      </c>
      <c r="L42" s="27">
        <v>1681250</v>
      </c>
      <c r="M42" s="27">
        <v>300000</v>
      </c>
      <c r="N42" s="27">
        <v>10000000</v>
      </c>
      <c r="O42" s="27">
        <v>2143857.1428571427</v>
      </c>
      <c r="P42" s="27"/>
      <c r="Q42" s="27"/>
      <c r="R42" s="27">
        <v>8446153.846153846</v>
      </c>
      <c r="S42" s="27"/>
      <c r="T42" s="27"/>
      <c r="U42" s="27">
        <v>52428571.428571425</v>
      </c>
      <c r="V42" s="27"/>
      <c r="W42" s="27">
        <v>57500000</v>
      </c>
      <c r="X42" s="27">
        <v>70000000</v>
      </c>
      <c r="Y42" s="27"/>
      <c r="Z42" s="27" t="e">
        <v>#DIV/0!</v>
      </c>
      <c r="AA42" s="27">
        <v>175000000</v>
      </c>
      <c r="AB42" s="27"/>
      <c r="AC42" s="27"/>
      <c r="AD42" s="27"/>
      <c r="AE42" s="27"/>
      <c r="AF42" s="27"/>
      <c r="AG42" s="28">
        <v>33768333.333333336</v>
      </c>
    </row>
    <row r="43" spans="1:33" x14ac:dyDescent="0.25">
      <c r="A43" s="25" t="s">
        <v>4017</v>
      </c>
      <c r="B43" s="26"/>
      <c r="C43" s="27"/>
      <c r="D43" s="27"/>
      <c r="E43" s="27"/>
      <c r="F43" s="27"/>
      <c r="G43" s="27"/>
      <c r="H43" s="27"/>
      <c r="I43" s="27"/>
      <c r="J43" s="27" t="e">
        <v>#DIV/0!</v>
      </c>
      <c r="K43" s="27"/>
      <c r="L43" s="27"/>
      <c r="M43" s="27"/>
      <c r="N43" s="27"/>
      <c r="O43" s="27"/>
      <c r="P43" s="27"/>
      <c r="Q43" s="27"/>
      <c r="R43" s="27"/>
      <c r="S43" s="27"/>
      <c r="T43" s="27"/>
      <c r="U43" s="27"/>
      <c r="V43" s="27"/>
      <c r="W43" s="27"/>
      <c r="X43" s="27"/>
      <c r="Y43" s="27"/>
      <c r="Z43" s="27"/>
      <c r="AA43" s="27"/>
      <c r="AB43" s="27"/>
      <c r="AC43" s="27"/>
      <c r="AD43" s="27"/>
      <c r="AE43" s="27"/>
      <c r="AF43" s="27"/>
      <c r="AG43" s="28"/>
    </row>
    <row r="44" spans="1:33" x14ac:dyDescent="0.25">
      <c r="A44" s="25" t="s">
        <v>49</v>
      </c>
      <c r="B44" s="26" t="e">
        <v>#DIV/0!</v>
      </c>
      <c r="C44" s="27"/>
      <c r="D44" s="27"/>
      <c r="E44" s="27"/>
      <c r="F44" s="27">
        <v>500000</v>
      </c>
      <c r="G44" s="27">
        <v>11000000</v>
      </c>
      <c r="H44" s="27"/>
      <c r="I44" s="27"/>
      <c r="J44" s="27">
        <v>460000</v>
      </c>
      <c r="K44" s="27"/>
      <c r="L44" s="27">
        <v>1976315.7894736843</v>
      </c>
      <c r="M44" s="27"/>
      <c r="N44" s="27">
        <v>3500000</v>
      </c>
      <c r="O44" s="27">
        <v>998333.33333333337</v>
      </c>
      <c r="P44" s="27"/>
      <c r="Q44" s="27"/>
      <c r="R44" s="27">
        <v>27388888.888888888</v>
      </c>
      <c r="S44" s="27"/>
      <c r="T44" s="27"/>
      <c r="U44" s="27">
        <v>27500000</v>
      </c>
      <c r="V44" s="27"/>
      <c r="W44" s="27">
        <v>28750000</v>
      </c>
      <c r="X44" s="27">
        <v>20000000</v>
      </c>
      <c r="Y44" s="27">
        <v>41000000</v>
      </c>
      <c r="Z44" s="27">
        <v>370000000</v>
      </c>
      <c r="AA44" s="27">
        <v>250000000</v>
      </c>
      <c r="AB44" s="27"/>
      <c r="AC44" s="27"/>
      <c r="AD44" s="27"/>
      <c r="AE44" s="27"/>
      <c r="AF44" s="27"/>
      <c r="AG44" s="28">
        <v>4479166.666666667</v>
      </c>
    </row>
    <row r="45" spans="1:33" x14ac:dyDescent="0.25">
      <c r="A45" s="25" t="s">
        <v>4238</v>
      </c>
      <c r="B45" s="26"/>
      <c r="C45" s="27"/>
      <c r="D45" s="27"/>
      <c r="E45" s="27"/>
      <c r="F45" s="27"/>
      <c r="G45" s="27"/>
      <c r="H45" s="27"/>
      <c r="I45" s="27"/>
      <c r="J45" s="27"/>
      <c r="K45" s="27"/>
      <c r="L45" s="27"/>
      <c r="M45" s="27"/>
      <c r="N45" s="27"/>
      <c r="O45" s="27"/>
      <c r="P45" s="27"/>
      <c r="Q45" s="27"/>
      <c r="R45" s="27"/>
      <c r="S45" s="27"/>
      <c r="T45" s="27"/>
      <c r="U45" s="27"/>
      <c r="V45" s="27"/>
      <c r="W45" s="27"/>
      <c r="X45" s="27"/>
      <c r="Y45" s="27"/>
      <c r="Z45" s="27"/>
      <c r="AA45" s="27"/>
      <c r="AB45" s="27"/>
      <c r="AC45" s="27"/>
      <c r="AD45" s="27"/>
      <c r="AE45" s="27"/>
      <c r="AF45" s="27"/>
      <c r="AG45" s="28">
        <v>3000000</v>
      </c>
    </row>
    <row r="46" spans="1:33" x14ac:dyDescent="0.25">
      <c r="A46" s="25" t="s">
        <v>68</v>
      </c>
      <c r="B46" s="26"/>
      <c r="C46" s="27"/>
      <c r="D46" s="27"/>
      <c r="E46" s="27"/>
      <c r="F46" s="27"/>
      <c r="G46" s="27"/>
      <c r="H46" s="27"/>
      <c r="I46" s="27"/>
      <c r="J46" s="27">
        <v>5000000</v>
      </c>
      <c r="K46" s="27"/>
      <c r="L46" s="27">
        <v>2020000</v>
      </c>
      <c r="M46" s="27"/>
      <c r="N46" s="27"/>
      <c r="O46" s="27">
        <v>3525000</v>
      </c>
      <c r="P46" s="27"/>
      <c r="Q46" s="27"/>
      <c r="R46" s="27">
        <v>15750000</v>
      </c>
      <c r="S46" s="27"/>
      <c r="T46" s="27"/>
      <c r="U46" s="27"/>
      <c r="V46" s="27"/>
      <c r="W46" s="27">
        <v>65000000</v>
      </c>
      <c r="X46" s="27"/>
      <c r="Y46" s="27"/>
      <c r="Z46" s="27"/>
      <c r="AA46" s="27"/>
      <c r="AB46" s="27"/>
      <c r="AC46" s="27"/>
      <c r="AD46" s="27"/>
      <c r="AE46" s="27"/>
      <c r="AF46" s="27"/>
      <c r="AG46" s="28">
        <v>20562500</v>
      </c>
    </row>
    <row r="47" spans="1:33" x14ac:dyDescent="0.25">
      <c r="A47" s="25" t="s">
        <v>4248</v>
      </c>
      <c r="B47" s="26"/>
      <c r="C47" s="27"/>
      <c r="D47" s="27"/>
      <c r="E47" s="27"/>
      <c r="F47" s="27"/>
      <c r="G47" s="27"/>
      <c r="H47" s="27"/>
      <c r="I47" s="27"/>
      <c r="J47" s="27"/>
      <c r="K47" s="27"/>
      <c r="L47" s="27"/>
      <c r="M47" s="27"/>
      <c r="N47" s="27"/>
      <c r="O47" s="27"/>
      <c r="P47" s="27"/>
      <c r="Q47" s="27"/>
      <c r="R47" s="27"/>
      <c r="S47" s="27"/>
      <c r="T47" s="27"/>
      <c r="U47" s="27"/>
      <c r="V47" s="27"/>
      <c r="W47" s="27"/>
      <c r="X47" s="27"/>
      <c r="Y47" s="27"/>
      <c r="Z47" s="27"/>
      <c r="AA47" s="27"/>
      <c r="AB47" s="27"/>
      <c r="AC47" s="27"/>
      <c r="AD47" s="27"/>
      <c r="AE47" s="27"/>
      <c r="AF47" s="27"/>
      <c r="AG47" s="28"/>
    </row>
    <row r="48" spans="1:33" x14ac:dyDescent="0.25">
      <c r="A48" s="25" t="s">
        <v>3110</v>
      </c>
      <c r="B48" s="26"/>
      <c r="C48" s="27"/>
      <c r="D48" s="27"/>
      <c r="E48" s="27"/>
      <c r="F48" s="27"/>
      <c r="G48" s="27"/>
      <c r="H48" s="27"/>
      <c r="I48" s="27"/>
      <c r="J48" s="27"/>
      <c r="K48" s="27"/>
      <c r="L48" s="27" t="e">
        <v>#DIV/0!</v>
      </c>
      <c r="M48" s="27"/>
      <c r="N48" s="27"/>
      <c r="O48" s="27"/>
      <c r="P48" s="27"/>
      <c r="Q48" s="27"/>
      <c r="R48" s="27"/>
      <c r="S48" s="27"/>
      <c r="T48" s="27"/>
      <c r="U48" s="27"/>
      <c r="V48" s="27"/>
      <c r="W48" s="27"/>
      <c r="X48" s="27"/>
      <c r="Y48" s="27"/>
      <c r="Z48" s="27"/>
      <c r="AA48" s="27"/>
      <c r="AB48" s="27"/>
      <c r="AC48" s="27"/>
      <c r="AD48" s="27"/>
      <c r="AE48" s="27"/>
      <c r="AF48" s="27"/>
      <c r="AG48" s="28"/>
    </row>
    <row r="49" spans="1:33" x14ac:dyDescent="0.25">
      <c r="A49" s="25" t="s">
        <v>254</v>
      </c>
      <c r="B49" s="26"/>
      <c r="C49" s="27"/>
      <c r="D49" s="27"/>
      <c r="E49" s="27"/>
      <c r="F49" s="27"/>
      <c r="G49" s="27"/>
      <c r="H49" s="27"/>
      <c r="I49" s="27"/>
      <c r="J49" s="27"/>
      <c r="K49" s="27"/>
      <c r="L49" s="27" t="e">
        <v>#DIV/0!</v>
      </c>
      <c r="M49" s="27"/>
      <c r="N49" s="27"/>
      <c r="O49" s="27"/>
      <c r="P49" s="27"/>
      <c r="Q49" s="27"/>
      <c r="R49" s="27"/>
      <c r="S49" s="27"/>
      <c r="T49" s="27"/>
      <c r="U49" s="27"/>
      <c r="V49" s="27"/>
      <c r="W49" s="27"/>
      <c r="X49" s="27"/>
      <c r="Y49" s="27"/>
      <c r="Z49" s="27"/>
      <c r="AA49" s="27"/>
      <c r="AB49" s="27"/>
      <c r="AC49" s="27"/>
      <c r="AD49" s="27"/>
      <c r="AE49" s="27"/>
      <c r="AF49" s="27"/>
      <c r="AG49" s="28"/>
    </row>
    <row r="50" spans="1:33" x14ac:dyDescent="0.25">
      <c r="A50" s="25" t="s">
        <v>3193</v>
      </c>
      <c r="B50" s="26"/>
      <c r="C50" s="27"/>
      <c r="D50" s="27"/>
      <c r="E50" s="27"/>
      <c r="F50" s="27"/>
      <c r="G50" s="27"/>
      <c r="H50" s="27"/>
      <c r="I50" s="27"/>
      <c r="J50" s="27"/>
      <c r="K50" s="27"/>
      <c r="L50" s="27"/>
      <c r="M50" s="27"/>
      <c r="N50" s="27"/>
      <c r="O50" s="27">
        <v>100000</v>
      </c>
      <c r="P50" s="27"/>
      <c r="Q50" s="27"/>
      <c r="R50" s="27"/>
      <c r="S50" s="27"/>
      <c r="T50" s="27"/>
      <c r="U50" s="27"/>
      <c r="V50" s="27"/>
      <c r="W50" s="27"/>
      <c r="X50" s="27"/>
      <c r="Y50" s="27"/>
      <c r="Z50" s="27"/>
      <c r="AA50" s="27"/>
      <c r="AB50" s="27"/>
      <c r="AC50" s="27"/>
      <c r="AD50" s="27"/>
      <c r="AE50" s="27"/>
      <c r="AF50" s="27"/>
      <c r="AG50" s="28"/>
    </row>
    <row r="51" spans="1:33" x14ac:dyDescent="0.25">
      <c r="A51" s="25" t="s">
        <v>3127</v>
      </c>
      <c r="B51" s="26"/>
      <c r="C51" s="27"/>
      <c r="D51" s="27"/>
      <c r="E51" s="27"/>
      <c r="F51" s="27"/>
      <c r="G51" s="27"/>
      <c r="H51" s="27"/>
      <c r="I51" s="27"/>
      <c r="J51" s="27"/>
      <c r="K51" s="27"/>
      <c r="L51" s="27"/>
      <c r="M51" s="27"/>
      <c r="N51" s="27"/>
      <c r="O51" s="27"/>
      <c r="P51" s="27"/>
      <c r="Q51" s="27"/>
      <c r="R51" s="27"/>
      <c r="S51" s="27"/>
      <c r="T51" s="27"/>
      <c r="U51" s="27"/>
      <c r="V51" s="27"/>
      <c r="W51" s="27" t="e">
        <v>#DIV/0!</v>
      </c>
      <c r="X51" s="27"/>
      <c r="Y51" s="27"/>
      <c r="Z51" s="27"/>
      <c r="AA51" s="27"/>
      <c r="AB51" s="27"/>
      <c r="AC51" s="27"/>
      <c r="AD51" s="27"/>
      <c r="AE51" s="27"/>
      <c r="AF51" s="27"/>
      <c r="AG51" s="28"/>
    </row>
    <row r="52" spans="1:33" x14ac:dyDescent="0.25">
      <c r="A52" s="25" t="s">
        <v>273</v>
      </c>
      <c r="B52" s="26"/>
      <c r="C52" s="27"/>
      <c r="D52" s="27"/>
      <c r="E52" s="27"/>
      <c r="F52" s="27"/>
      <c r="G52" s="27"/>
      <c r="H52" s="27"/>
      <c r="I52" s="27"/>
      <c r="J52" s="27"/>
      <c r="K52" s="27"/>
      <c r="L52" s="27"/>
      <c r="M52" s="27"/>
      <c r="N52" s="27"/>
      <c r="O52" s="27"/>
      <c r="P52" s="27"/>
      <c r="Q52" s="27"/>
      <c r="R52" s="27"/>
      <c r="S52" s="27"/>
      <c r="T52" s="27"/>
      <c r="U52" s="27"/>
      <c r="V52" s="27"/>
      <c r="W52" s="27"/>
      <c r="X52" s="27"/>
      <c r="Y52" s="27"/>
      <c r="Z52" s="27"/>
      <c r="AA52" s="27"/>
      <c r="AB52" s="27"/>
      <c r="AC52" s="27"/>
      <c r="AD52" s="27"/>
      <c r="AE52" s="27"/>
      <c r="AF52" s="27"/>
      <c r="AG52" s="28" t="e">
        <v>#DIV/0!</v>
      </c>
    </row>
    <row r="53" spans="1:33" x14ac:dyDescent="0.25">
      <c r="A53" s="25" t="s">
        <v>3119</v>
      </c>
      <c r="B53" s="26"/>
      <c r="C53" s="27"/>
      <c r="D53" s="27"/>
      <c r="E53" s="27"/>
      <c r="F53" s="27"/>
      <c r="G53" s="27"/>
      <c r="H53" s="27"/>
      <c r="I53" s="27"/>
      <c r="J53" s="27"/>
      <c r="K53" s="27"/>
      <c r="L53" s="27"/>
      <c r="M53" s="27"/>
      <c r="N53" s="27"/>
      <c r="O53" s="27" t="e">
        <v>#DIV/0!</v>
      </c>
      <c r="P53" s="27"/>
      <c r="Q53" s="27"/>
      <c r="R53" s="27"/>
      <c r="S53" s="27"/>
      <c r="T53" s="27"/>
      <c r="U53" s="27"/>
      <c r="V53" s="27"/>
      <c r="W53" s="27"/>
      <c r="X53" s="27"/>
      <c r="Y53" s="27"/>
      <c r="Z53" s="27"/>
      <c r="AA53" s="27"/>
      <c r="AB53" s="27"/>
      <c r="AC53" s="27"/>
      <c r="AD53" s="27"/>
      <c r="AE53" s="27"/>
      <c r="AF53" s="27"/>
      <c r="AG53" s="28"/>
    </row>
    <row r="54" spans="1:33" x14ac:dyDescent="0.25">
      <c r="A54" s="25" t="s">
        <v>356</v>
      </c>
      <c r="B54" s="26"/>
      <c r="C54" s="27"/>
      <c r="D54" s="27"/>
      <c r="E54" s="27"/>
      <c r="F54" s="27"/>
      <c r="G54" s="27"/>
      <c r="H54" s="27"/>
      <c r="I54" s="27"/>
      <c r="J54" s="27">
        <v>1100000</v>
      </c>
      <c r="K54" s="27"/>
      <c r="L54" s="27">
        <v>3000000</v>
      </c>
      <c r="M54" s="27">
        <v>1200000</v>
      </c>
      <c r="N54" s="27"/>
      <c r="O54" s="27">
        <v>1844000</v>
      </c>
      <c r="P54" s="27"/>
      <c r="Q54" s="27"/>
      <c r="R54" s="27">
        <v>6680000</v>
      </c>
      <c r="S54" s="27"/>
      <c r="T54" s="27"/>
      <c r="U54" s="27">
        <v>20000000</v>
      </c>
      <c r="V54" s="27"/>
      <c r="W54" s="27">
        <v>30000000</v>
      </c>
      <c r="X54" s="27">
        <v>110000000</v>
      </c>
      <c r="Y54" s="27"/>
      <c r="Z54" s="27"/>
      <c r="AA54" s="27"/>
      <c r="AB54" s="27"/>
      <c r="AC54" s="27"/>
      <c r="AD54" s="27"/>
      <c r="AE54" s="27"/>
      <c r="AF54" s="27"/>
      <c r="AG54" s="28">
        <v>2577777.777777778</v>
      </c>
    </row>
    <row r="55" spans="1:33" x14ac:dyDescent="0.25">
      <c r="A55" s="25" t="s">
        <v>3211</v>
      </c>
      <c r="B55" s="26"/>
      <c r="C55" s="27"/>
      <c r="D55" s="27"/>
      <c r="E55" s="27"/>
      <c r="F55" s="27"/>
      <c r="G55" s="27"/>
      <c r="H55" s="27"/>
      <c r="I55" s="27"/>
      <c r="J55" s="27"/>
      <c r="K55" s="27"/>
      <c r="L55" s="27"/>
      <c r="M55" s="27"/>
      <c r="N55" s="27"/>
      <c r="O55" s="27"/>
      <c r="P55" s="27"/>
      <c r="Q55" s="27"/>
      <c r="R55" s="27"/>
      <c r="S55" s="27"/>
      <c r="T55" s="27"/>
      <c r="U55" s="27"/>
      <c r="V55" s="27"/>
      <c r="W55" s="27"/>
      <c r="X55" s="27"/>
      <c r="Y55" s="27"/>
      <c r="Z55" s="27"/>
      <c r="AA55" s="27"/>
      <c r="AB55" s="27"/>
      <c r="AC55" s="27"/>
      <c r="AD55" s="27"/>
      <c r="AE55" s="27"/>
      <c r="AF55" s="27"/>
      <c r="AG55" s="28" t="e">
        <v>#DIV/0!</v>
      </c>
    </row>
    <row r="56" spans="1:33" x14ac:dyDescent="0.25">
      <c r="A56" s="25" t="s">
        <v>2712</v>
      </c>
      <c r="B56" s="26"/>
      <c r="C56" s="27"/>
      <c r="D56" s="27"/>
      <c r="E56" s="27"/>
      <c r="F56" s="27"/>
      <c r="G56" s="27"/>
      <c r="H56" s="27"/>
      <c r="I56" s="27"/>
      <c r="J56" s="27"/>
      <c r="K56" s="27"/>
      <c r="L56" s="27"/>
      <c r="M56" s="27"/>
      <c r="N56" s="27"/>
      <c r="O56" s="27" t="e">
        <v>#DIV/0!</v>
      </c>
      <c r="P56" s="27"/>
      <c r="Q56" s="27"/>
      <c r="R56" s="27"/>
      <c r="S56" s="27"/>
      <c r="T56" s="27"/>
      <c r="U56" s="27"/>
      <c r="V56" s="27"/>
      <c r="W56" s="27"/>
      <c r="X56" s="27"/>
      <c r="Y56" s="27"/>
      <c r="Z56" s="27"/>
      <c r="AA56" s="27"/>
      <c r="AB56" s="27"/>
      <c r="AC56" s="27"/>
      <c r="AD56" s="27"/>
      <c r="AE56" s="27"/>
      <c r="AF56" s="27"/>
      <c r="AG56" s="28"/>
    </row>
    <row r="57" spans="1:33" x14ac:dyDescent="0.25">
      <c r="A57" s="25" t="s">
        <v>3082</v>
      </c>
      <c r="B57" s="26"/>
      <c r="C57" s="27"/>
      <c r="D57" s="27"/>
      <c r="E57" s="27"/>
      <c r="F57" s="27"/>
      <c r="G57" s="27"/>
      <c r="H57" s="27"/>
      <c r="I57" s="27"/>
      <c r="J57" s="27"/>
      <c r="K57" s="27"/>
      <c r="L57" s="27"/>
      <c r="M57" s="27"/>
      <c r="N57" s="27"/>
      <c r="O57" s="27" t="e">
        <v>#DIV/0!</v>
      </c>
      <c r="P57" s="27"/>
      <c r="Q57" s="27"/>
      <c r="R57" s="27"/>
      <c r="S57" s="27"/>
      <c r="T57" s="27"/>
      <c r="U57" s="27"/>
      <c r="V57" s="27"/>
      <c r="W57" s="27"/>
      <c r="X57" s="27"/>
      <c r="Y57" s="27"/>
      <c r="Z57" s="27"/>
      <c r="AA57" s="27"/>
      <c r="AB57" s="27"/>
      <c r="AC57" s="27"/>
      <c r="AD57" s="27"/>
      <c r="AE57" s="27"/>
      <c r="AF57" s="27"/>
      <c r="AG57" s="28"/>
    </row>
    <row r="58" spans="1:33" x14ac:dyDescent="0.25">
      <c r="A58" s="25" t="s">
        <v>3123</v>
      </c>
      <c r="B58" s="26"/>
      <c r="C58" s="27"/>
      <c r="D58" s="27"/>
      <c r="E58" s="27"/>
      <c r="F58" s="27"/>
      <c r="G58" s="27"/>
      <c r="H58" s="27"/>
      <c r="I58" s="27"/>
      <c r="J58" s="27"/>
      <c r="K58" s="27"/>
      <c r="L58" s="27"/>
      <c r="M58" s="27"/>
      <c r="N58" s="27"/>
      <c r="O58" s="27"/>
      <c r="P58" s="27"/>
      <c r="Q58" s="27"/>
      <c r="R58" s="27" t="e">
        <v>#DIV/0!</v>
      </c>
      <c r="S58" s="27"/>
      <c r="T58" s="27"/>
      <c r="U58" s="27"/>
      <c r="V58" s="27"/>
      <c r="W58" s="27"/>
      <c r="X58" s="27"/>
      <c r="Y58" s="27"/>
      <c r="Z58" s="27"/>
      <c r="AA58" s="27"/>
      <c r="AB58" s="27"/>
      <c r="AC58" s="27"/>
      <c r="AD58" s="27"/>
      <c r="AE58" s="27"/>
      <c r="AF58" s="27"/>
      <c r="AG58" s="28"/>
    </row>
    <row r="59" spans="1:33" x14ac:dyDescent="0.25">
      <c r="A59" s="25" t="s">
        <v>268</v>
      </c>
      <c r="B59" s="26"/>
      <c r="C59" s="27"/>
      <c r="D59" s="27"/>
      <c r="E59" s="27"/>
      <c r="F59" s="27"/>
      <c r="G59" s="27"/>
      <c r="H59" s="27"/>
      <c r="I59" s="27"/>
      <c r="J59" s="27"/>
      <c r="K59" s="27"/>
      <c r="L59" s="27"/>
      <c r="M59" s="27"/>
      <c r="N59" s="27"/>
      <c r="O59" s="27"/>
      <c r="P59" s="27"/>
      <c r="Q59" s="27"/>
      <c r="R59" s="27"/>
      <c r="S59" s="27"/>
      <c r="T59" s="27"/>
      <c r="U59" s="27"/>
      <c r="V59" s="27"/>
      <c r="W59" s="27"/>
      <c r="X59" s="27"/>
      <c r="Y59" s="27"/>
      <c r="Z59" s="27"/>
      <c r="AA59" s="27"/>
      <c r="AB59" s="27"/>
      <c r="AC59" s="27"/>
      <c r="AD59" s="27"/>
      <c r="AE59" s="27"/>
      <c r="AF59" s="27"/>
      <c r="AG59" s="28">
        <v>15000000</v>
      </c>
    </row>
    <row r="60" spans="1:33" x14ac:dyDescent="0.25">
      <c r="A60" s="25" t="s">
        <v>3138</v>
      </c>
      <c r="B60" s="26"/>
      <c r="C60" s="27"/>
      <c r="D60" s="27"/>
      <c r="E60" s="27"/>
      <c r="F60" s="27"/>
      <c r="G60" s="27"/>
      <c r="H60" s="27"/>
      <c r="I60" s="27"/>
      <c r="J60" s="27"/>
      <c r="K60" s="27"/>
      <c r="L60" s="27"/>
      <c r="M60" s="27"/>
      <c r="N60" s="27"/>
      <c r="O60" s="27"/>
      <c r="P60" s="27"/>
      <c r="Q60" s="27"/>
      <c r="R60" s="27"/>
      <c r="S60" s="27"/>
      <c r="T60" s="27"/>
      <c r="U60" s="27"/>
      <c r="V60" s="27"/>
      <c r="W60" s="27"/>
      <c r="X60" s="27"/>
      <c r="Y60" s="27"/>
      <c r="Z60" s="27"/>
      <c r="AA60" s="27"/>
      <c r="AB60" s="27"/>
      <c r="AC60" s="27"/>
      <c r="AD60" s="27"/>
      <c r="AE60" s="27"/>
      <c r="AF60" s="27"/>
      <c r="AG60" s="28" t="e">
        <v>#DIV/0!</v>
      </c>
    </row>
    <row r="61" spans="1:33" x14ac:dyDescent="0.25">
      <c r="A61" s="25" t="s">
        <v>3161</v>
      </c>
      <c r="B61" s="26"/>
      <c r="C61" s="27"/>
      <c r="D61" s="27"/>
      <c r="E61" s="27"/>
      <c r="F61" s="27"/>
      <c r="G61" s="27"/>
      <c r="H61" s="27"/>
      <c r="I61" s="27"/>
      <c r="J61" s="27"/>
      <c r="K61" s="27"/>
      <c r="L61" s="27"/>
      <c r="M61" s="27"/>
      <c r="N61" s="27"/>
      <c r="O61" s="27">
        <v>1000000</v>
      </c>
      <c r="P61" s="27"/>
      <c r="Q61" s="27"/>
      <c r="R61" s="27"/>
      <c r="S61" s="27"/>
      <c r="T61" s="27"/>
      <c r="U61" s="27"/>
      <c r="V61" s="27"/>
      <c r="W61" s="27"/>
      <c r="X61" s="27"/>
      <c r="Y61" s="27"/>
      <c r="Z61" s="27"/>
      <c r="AA61" s="27"/>
      <c r="AB61" s="27"/>
      <c r="AC61" s="27"/>
      <c r="AD61" s="27"/>
      <c r="AE61" s="27"/>
      <c r="AF61" s="27"/>
      <c r="AG61" s="28"/>
    </row>
    <row r="62" spans="1:33" x14ac:dyDescent="0.25">
      <c r="A62" s="25" t="s">
        <v>3197</v>
      </c>
      <c r="B62" s="26"/>
      <c r="C62" s="27"/>
      <c r="D62" s="27"/>
      <c r="E62" s="27"/>
      <c r="F62" s="27"/>
      <c r="G62" s="27"/>
      <c r="H62" s="27"/>
      <c r="I62" s="27"/>
      <c r="J62" s="27"/>
      <c r="K62" s="27"/>
      <c r="L62" s="27"/>
      <c r="M62" s="27"/>
      <c r="N62" s="27"/>
      <c r="O62" s="27" t="e">
        <v>#DIV/0!</v>
      </c>
      <c r="P62" s="27"/>
      <c r="Q62" s="27"/>
      <c r="R62" s="27"/>
      <c r="S62" s="27"/>
      <c r="T62" s="27"/>
      <c r="U62" s="27"/>
      <c r="V62" s="27"/>
      <c r="W62" s="27"/>
      <c r="X62" s="27"/>
      <c r="Y62" s="27"/>
      <c r="Z62" s="27"/>
      <c r="AA62" s="27"/>
      <c r="AB62" s="27"/>
      <c r="AC62" s="27"/>
      <c r="AD62" s="27"/>
      <c r="AE62" s="27"/>
      <c r="AF62" s="27"/>
      <c r="AG62" s="28"/>
    </row>
    <row r="63" spans="1:33" x14ac:dyDescent="0.25">
      <c r="A63" s="25" t="s">
        <v>3156</v>
      </c>
      <c r="B63" s="26"/>
      <c r="C63" s="27"/>
      <c r="D63" s="27"/>
      <c r="E63" s="27"/>
      <c r="F63" s="27"/>
      <c r="G63" s="27"/>
      <c r="H63" s="27"/>
      <c r="I63" s="27"/>
      <c r="J63" s="27">
        <v>100000</v>
      </c>
      <c r="K63" s="27"/>
      <c r="L63" s="27"/>
      <c r="M63" s="27"/>
      <c r="N63" s="27"/>
      <c r="O63" s="27"/>
      <c r="P63" s="27"/>
      <c r="Q63" s="27"/>
      <c r="R63" s="27">
        <v>4000000</v>
      </c>
      <c r="S63" s="27"/>
      <c r="T63" s="27"/>
      <c r="U63" s="27"/>
      <c r="V63" s="27"/>
      <c r="W63" s="27"/>
      <c r="X63" s="27"/>
      <c r="Y63" s="27"/>
      <c r="Z63" s="27"/>
      <c r="AA63" s="27"/>
      <c r="AB63" s="27"/>
      <c r="AC63" s="27"/>
      <c r="AD63" s="27"/>
      <c r="AE63" s="27"/>
      <c r="AF63" s="27"/>
      <c r="AG63" s="28"/>
    </row>
    <row r="64" spans="1:33" x14ac:dyDescent="0.25">
      <c r="A64" s="25" t="s">
        <v>3201</v>
      </c>
      <c r="B64" s="26"/>
      <c r="C64" s="27"/>
      <c r="D64" s="27"/>
      <c r="E64" s="27"/>
      <c r="F64" s="27"/>
      <c r="G64" s="27"/>
      <c r="H64" s="27"/>
      <c r="I64" s="27"/>
      <c r="J64" s="27"/>
      <c r="K64" s="27"/>
      <c r="L64" s="27"/>
      <c r="M64" s="27"/>
      <c r="N64" s="27" t="e">
        <v>#DIV/0!</v>
      </c>
      <c r="O64" s="27"/>
      <c r="P64" s="27"/>
      <c r="Q64" s="27"/>
      <c r="R64" s="27"/>
      <c r="S64" s="27"/>
      <c r="T64" s="27"/>
      <c r="U64" s="27"/>
      <c r="V64" s="27"/>
      <c r="W64" s="27"/>
      <c r="X64" s="27"/>
      <c r="Y64" s="27"/>
      <c r="Z64" s="27"/>
      <c r="AA64" s="27"/>
      <c r="AB64" s="27"/>
      <c r="AC64" s="27"/>
      <c r="AD64" s="27"/>
      <c r="AE64" s="27"/>
      <c r="AF64" s="27"/>
      <c r="AG64" s="28"/>
    </row>
    <row r="65" spans="1:33" x14ac:dyDescent="0.25">
      <c r="A65" s="25" t="s">
        <v>3216</v>
      </c>
      <c r="B65" s="26"/>
      <c r="C65" s="27"/>
      <c r="D65" s="27"/>
      <c r="E65" s="27"/>
      <c r="F65" s="27"/>
      <c r="G65" s="27"/>
      <c r="H65" s="27"/>
      <c r="I65" s="27"/>
      <c r="J65" s="27"/>
      <c r="K65" s="27"/>
      <c r="L65" s="27" t="e">
        <v>#DIV/0!</v>
      </c>
      <c r="M65" s="27"/>
      <c r="N65" s="27"/>
      <c r="O65" s="27"/>
      <c r="P65" s="27"/>
      <c r="Q65" s="27"/>
      <c r="R65" s="27"/>
      <c r="S65" s="27"/>
      <c r="T65" s="27"/>
      <c r="U65" s="27"/>
      <c r="V65" s="27"/>
      <c r="W65" s="27"/>
      <c r="X65" s="27"/>
      <c r="Y65" s="27"/>
      <c r="Z65" s="27"/>
      <c r="AA65" s="27"/>
      <c r="AB65" s="27"/>
      <c r="AC65" s="27"/>
      <c r="AD65" s="27"/>
      <c r="AE65" s="27"/>
      <c r="AF65" s="27"/>
      <c r="AG65" s="28"/>
    </row>
    <row r="66" spans="1:33" x14ac:dyDescent="0.25">
      <c r="A66" s="25" t="s">
        <v>3072</v>
      </c>
      <c r="B66" s="26"/>
      <c r="C66" s="27"/>
      <c r="D66" s="27"/>
      <c r="E66" s="27"/>
      <c r="F66" s="27"/>
      <c r="G66" s="27" t="e">
        <v>#DIV/0!</v>
      </c>
      <c r="H66" s="27"/>
      <c r="I66" s="27"/>
      <c r="J66" s="27">
        <v>225000</v>
      </c>
      <c r="K66" s="27"/>
      <c r="L66" s="27"/>
      <c r="M66" s="27"/>
      <c r="N66" s="27"/>
      <c r="O66" s="27" t="e">
        <v>#DIV/0!</v>
      </c>
      <c r="P66" s="27"/>
      <c r="Q66" s="27"/>
      <c r="R66" s="27">
        <v>5000000</v>
      </c>
      <c r="S66" s="27"/>
      <c r="T66" s="27"/>
      <c r="U66" s="27"/>
      <c r="V66" s="27"/>
      <c r="W66" s="27" t="e">
        <v>#DIV/0!</v>
      </c>
      <c r="X66" s="27">
        <v>125000000</v>
      </c>
      <c r="Y66" s="27"/>
      <c r="Z66" s="27"/>
      <c r="AA66" s="27"/>
      <c r="AB66" s="27"/>
      <c r="AC66" s="27"/>
      <c r="AD66" s="27"/>
      <c r="AE66" s="27"/>
      <c r="AF66" s="27"/>
      <c r="AG66" s="28" t="e">
        <v>#DIV/0!</v>
      </c>
    </row>
    <row r="67" spans="1:33" x14ac:dyDescent="0.25">
      <c r="A67" s="25" t="s">
        <v>3184</v>
      </c>
      <c r="B67" s="26"/>
      <c r="C67" s="27"/>
      <c r="D67" s="27"/>
      <c r="E67" s="27"/>
      <c r="F67" s="27"/>
      <c r="G67" s="27"/>
      <c r="H67" s="27"/>
      <c r="I67" s="27"/>
      <c r="J67" s="27"/>
      <c r="K67" s="27"/>
      <c r="L67" s="27"/>
      <c r="M67" s="27"/>
      <c r="N67" s="27"/>
      <c r="O67" s="27">
        <v>200000</v>
      </c>
      <c r="P67" s="27"/>
      <c r="Q67" s="27"/>
      <c r="R67" s="27"/>
      <c r="S67" s="27"/>
      <c r="T67" s="27"/>
      <c r="U67" s="27"/>
      <c r="V67" s="27"/>
      <c r="W67" s="27"/>
      <c r="X67" s="27"/>
      <c r="Y67" s="27"/>
      <c r="Z67" s="27"/>
      <c r="AA67" s="27"/>
      <c r="AB67" s="27"/>
      <c r="AC67" s="27"/>
      <c r="AD67" s="27"/>
      <c r="AE67" s="27"/>
      <c r="AF67" s="27"/>
      <c r="AG67" s="28"/>
    </row>
    <row r="68" spans="1:33" x14ac:dyDescent="0.25">
      <c r="A68" s="25" t="s">
        <v>3077</v>
      </c>
      <c r="B68" s="26"/>
      <c r="C68" s="27"/>
      <c r="D68" s="27"/>
      <c r="E68" s="27"/>
      <c r="F68" s="27"/>
      <c r="G68" s="27"/>
      <c r="H68" s="27"/>
      <c r="I68" s="27"/>
      <c r="J68" s="27"/>
      <c r="K68" s="27"/>
      <c r="L68" s="27" t="e">
        <v>#DIV/0!</v>
      </c>
      <c r="M68" s="27"/>
      <c r="N68" s="27"/>
      <c r="O68" s="27"/>
      <c r="P68" s="27"/>
      <c r="Q68" s="27"/>
      <c r="R68" s="27"/>
      <c r="S68" s="27"/>
      <c r="T68" s="27"/>
      <c r="U68" s="27"/>
      <c r="V68" s="27"/>
      <c r="W68" s="27"/>
      <c r="X68" s="27"/>
      <c r="Y68" s="27"/>
      <c r="Z68" s="27"/>
      <c r="AA68" s="27"/>
      <c r="AB68" s="27"/>
      <c r="AC68" s="27"/>
      <c r="AD68" s="27"/>
      <c r="AE68" s="27"/>
      <c r="AF68" s="27"/>
      <c r="AG68" s="28"/>
    </row>
    <row r="69" spans="1:33" x14ac:dyDescent="0.25">
      <c r="A69" s="25" t="s">
        <v>4212</v>
      </c>
      <c r="B69" s="26"/>
      <c r="C69" s="27"/>
      <c r="D69" s="27"/>
      <c r="E69" s="27"/>
      <c r="F69" s="27"/>
      <c r="G69" s="27"/>
      <c r="H69" s="27"/>
      <c r="I69" s="27"/>
      <c r="J69" s="27"/>
      <c r="K69" s="27"/>
      <c r="L69" s="27"/>
      <c r="M69" s="27"/>
      <c r="N69" s="27"/>
      <c r="O69" s="27">
        <v>300000</v>
      </c>
      <c r="P69" s="27"/>
      <c r="Q69" s="27"/>
      <c r="R69" s="27"/>
      <c r="S69" s="27"/>
      <c r="T69" s="27"/>
      <c r="U69" s="27"/>
      <c r="V69" s="27"/>
      <c r="W69" s="27"/>
      <c r="X69" s="27"/>
      <c r="Y69" s="27"/>
      <c r="Z69" s="27"/>
      <c r="AA69" s="27"/>
      <c r="AB69" s="27"/>
      <c r="AC69" s="27"/>
      <c r="AD69" s="27"/>
      <c r="AE69" s="27"/>
      <c r="AF69" s="27"/>
      <c r="AG69" s="28"/>
    </row>
    <row r="70" spans="1:33" x14ac:dyDescent="0.25">
      <c r="A70" s="25" t="s">
        <v>2830</v>
      </c>
      <c r="B70" s="26"/>
      <c r="C70" s="27"/>
      <c r="D70" s="27"/>
      <c r="E70" s="27"/>
      <c r="F70" s="27"/>
      <c r="G70" s="27"/>
      <c r="H70" s="27"/>
      <c r="I70" s="27"/>
      <c r="J70" s="27"/>
      <c r="K70" s="27"/>
      <c r="L70" s="27"/>
      <c r="M70" s="27"/>
      <c r="N70" s="27"/>
      <c r="O70" s="27"/>
      <c r="P70" s="27"/>
      <c r="Q70" s="27"/>
      <c r="R70" s="27"/>
      <c r="S70" s="27"/>
      <c r="T70" s="27"/>
      <c r="U70" s="27"/>
      <c r="V70" s="27"/>
      <c r="W70" s="27"/>
      <c r="X70" s="27"/>
      <c r="Y70" s="27"/>
      <c r="Z70" s="27"/>
      <c r="AA70" s="27"/>
      <c r="AB70" s="27"/>
      <c r="AC70" s="27"/>
      <c r="AD70" s="27"/>
      <c r="AE70" s="27"/>
      <c r="AF70" s="27"/>
      <c r="AG70" s="28">
        <v>10000000</v>
      </c>
    </row>
    <row r="71" spans="1:33" x14ac:dyDescent="0.25">
      <c r="A71" s="25" t="s">
        <v>3221</v>
      </c>
      <c r="B71" s="26"/>
      <c r="C71" s="27"/>
      <c r="D71" s="27"/>
      <c r="E71" s="27"/>
      <c r="F71" s="27"/>
      <c r="G71" s="27"/>
      <c r="H71" s="27"/>
      <c r="I71" s="27"/>
      <c r="J71" s="27"/>
      <c r="K71" s="27"/>
      <c r="L71" s="27"/>
      <c r="M71" s="27"/>
      <c r="N71" s="27"/>
      <c r="O71" s="27"/>
      <c r="P71" s="27"/>
      <c r="Q71" s="27"/>
      <c r="R71" s="27"/>
      <c r="S71" s="27"/>
      <c r="T71" s="27"/>
      <c r="U71" s="27"/>
      <c r="V71" s="27"/>
      <c r="W71" s="27"/>
      <c r="X71" s="27"/>
      <c r="Y71" s="27"/>
      <c r="Z71" s="27"/>
      <c r="AA71" s="27"/>
      <c r="AB71" s="27"/>
      <c r="AC71" s="27"/>
      <c r="AD71" s="27"/>
      <c r="AE71" s="27"/>
      <c r="AF71" s="27"/>
      <c r="AG71" s="28" t="e">
        <v>#DIV/0!</v>
      </c>
    </row>
    <row r="72" spans="1:33" x14ac:dyDescent="0.25">
      <c r="A72" s="29" t="s">
        <v>4281</v>
      </c>
      <c r="B72" s="30"/>
      <c r="C72" s="31"/>
      <c r="D72" s="31"/>
      <c r="E72" s="31"/>
      <c r="F72" s="31"/>
      <c r="G72" s="31"/>
      <c r="H72" s="31"/>
      <c r="I72" s="31"/>
      <c r="J72" s="31"/>
      <c r="K72" s="31"/>
      <c r="L72" s="31"/>
      <c r="M72" s="31"/>
      <c r="N72" s="31"/>
      <c r="O72" s="31" t="e">
        <v>#DIV/0!</v>
      </c>
      <c r="P72" s="31"/>
      <c r="Q72" s="31"/>
      <c r="R72" s="31"/>
      <c r="S72" s="31"/>
      <c r="T72" s="31"/>
      <c r="U72" s="31"/>
      <c r="V72" s="31"/>
      <c r="W72" s="31"/>
      <c r="X72" s="31"/>
      <c r="Y72" s="31"/>
      <c r="Z72" s="31"/>
      <c r="AA72" s="31"/>
      <c r="AB72" s="31"/>
      <c r="AC72" s="31"/>
      <c r="AD72" s="31"/>
      <c r="AE72" s="31"/>
      <c r="AF72" s="31"/>
      <c r="AG72" s="3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29"/>
  <sheetViews>
    <sheetView showGridLines="0" workbookViewId="0"/>
  </sheetViews>
  <sheetFormatPr defaultColWidth="12.6640625" defaultRowHeight="15.75" customHeight="1" x14ac:dyDescent="0.25"/>
  <sheetData>
    <row r="1" spans="1:3" x14ac:dyDescent="0.25">
      <c r="A1" s="16" t="s">
        <v>2</v>
      </c>
      <c r="B1" s="16" t="s">
        <v>4283</v>
      </c>
      <c r="C1" s="33" t="s">
        <v>4253</v>
      </c>
    </row>
    <row r="2" spans="1:3" x14ac:dyDescent="0.25">
      <c r="A2" s="19" t="s">
        <v>4254</v>
      </c>
      <c r="B2" s="19" t="s">
        <v>4284</v>
      </c>
      <c r="C2" s="34">
        <v>60001000</v>
      </c>
    </row>
    <row r="3" spans="1:3" x14ac:dyDescent="0.25">
      <c r="A3" s="19" t="s">
        <v>4256</v>
      </c>
      <c r="B3" s="17"/>
      <c r="C3" s="34">
        <v>60001000</v>
      </c>
    </row>
    <row r="4" spans="1:3" x14ac:dyDescent="0.25">
      <c r="A4" s="19" t="s">
        <v>4257</v>
      </c>
      <c r="B4" s="19" t="s">
        <v>4284</v>
      </c>
      <c r="C4" s="34">
        <v>0</v>
      </c>
    </row>
    <row r="5" spans="1:3" x14ac:dyDescent="0.25">
      <c r="A5" s="19" t="s">
        <v>4258</v>
      </c>
      <c r="B5" s="17"/>
      <c r="C5" s="34">
        <v>0</v>
      </c>
    </row>
    <row r="6" spans="1:3" x14ac:dyDescent="0.25">
      <c r="A6" s="19" t="s">
        <v>4259</v>
      </c>
      <c r="B6" s="19" t="s">
        <v>4284</v>
      </c>
      <c r="C6" s="34">
        <v>4000000</v>
      </c>
    </row>
    <row r="7" spans="1:3" x14ac:dyDescent="0.25">
      <c r="A7" s="19" t="s">
        <v>4261</v>
      </c>
      <c r="B7" s="17"/>
      <c r="C7" s="34">
        <v>4000000</v>
      </c>
    </row>
    <row r="8" spans="1:3" x14ac:dyDescent="0.25">
      <c r="A8" s="19" t="s">
        <v>4262</v>
      </c>
      <c r="B8" s="19" t="s">
        <v>4284</v>
      </c>
      <c r="C8" s="34">
        <v>213600000</v>
      </c>
    </row>
    <row r="9" spans="1:3" x14ac:dyDescent="0.25">
      <c r="A9" s="19" t="s">
        <v>4263</v>
      </c>
      <c r="B9" s="17"/>
      <c r="C9" s="34">
        <v>213600000</v>
      </c>
    </row>
    <row r="10" spans="1:3" x14ac:dyDescent="0.25">
      <c r="A10" s="19" t="s">
        <v>4264</v>
      </c>
      <c r="B10" s="19" t="s">
        <v>4284</v>
      </c>
      <c r="C10" s="34">
        <v>1599400000</v>
      </c>
    </row>
    <row r="11" spans="1:3" x14ac:dyDescent="0.25">
      <c r="A11" s="19" t="s">
        <v>4266</v>
      </c>
      <c r="B11" s="17"/>
      <c r="C11" s="34">
        <v>1599400000</v>
      </c>
    </row>
    <row r="12" spans="1:3" x14ac:dyDescent="0.25">
      <c r="A12" s="19" t="s">
        <v>4267</v>
      </c>
      <c r="B12" s="19" t="s">
        <v>4284</v>
      </c>
      <c r="C12" s="34">
        <v>15806890000</v>
      </c>
    </row>
    <row r="13" spans="1:3" x14ac:dyDescent="0.25">
      <c r="A13" s="19" t="s">
        <v>4268</v>
      </c>
      <c r="B13" s="17"/>
      <c r="C13" s="34">
        <v>15806890000</v>
      </c>
    </row>
    <row r="14" spans="1:3" x14ac:dyDescent="0.25">
      <c r="A14" s="19" t="s">
        <v>4269</v>
      </c>
      <c r="B14" s="19" t="s">
        <v>4284</v>
      </c>
      <c r="C14" s="34">
        <v>2033677000</v>
      </c>
    </row>
    <row r="15" spans="1:3" x14ac:dyDescent="0.25">
      <c r="A15" s="19" t="s">
        <v>4270</v>
      </c>
      <c r="B15" s="17"/>
      <c r="C15" s="34">
        <v>2033677000</v>
      </c>
    </row>
    <row r="16" spans="1:3" x14ac:dyDescent="0.25">
      <c r="A16" s="35" t="s">
        <v>4271</v>
      </c>
      <c r="B16" s="36"/>
      <c r="C16" s="37">
        <v>19717568000</v>
      </c>
    </row>
    <row r="17" x14ac:dyDescent="0.25"/>
    <row r="18" x14ac:dyDescent="0.25"/>
    <row r="19" x14ac:dyDescent="0.25"/>
    <row r="20" x14ac:dyDescent="0.25"/>
    <row r="21" x14ac:dyDescent="0.25"/>
    <row r="22" x14ac:dyDescent="0.25"/>
    <row r="23" x14ac:dyDescent="0.25"/>
    <row r="24" x14ac:dyDescent="0.25"/>
    <row r="25" x14ac:dyDescent="0.25"/>
    <row r="26" x14ac:dyDescent="0.25"/>
    <row r="27" x14ac:dyDescent="0.25"/>
    <row r="28" x14ac:dyDescent="0.25"/>
    <row r="29" x14ac:dyDescent="0.2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C1013"/>
  <sheetViews>
    <sheetView showGridLines="0" workbookViewId="0"/>
  </sheetViews>
  <sheetFormatPr defaultColWidth="12.6640625" defaultRowHeight="15.75" customHeight="1" x14ac:dyDescent="0.25"/>
  <sheetData>
    <row r="1" spans="1:3" ht="13.2" x14ac:dyDescent="0.25">
      <c r="A1" s="19"/>
      <c r="B1" s="16" t="s">
        <v>4282</v>
      </c>
      <c r="C1" s="18"/>
    </row>
    <row r="2" spans="1:3" ht="13.2" x14ac:dyDescent="0.25">
      <c r="A2" s="16" t="s">
        <v>0</v>
      </c>
      <c r="B2" s="19" t="s">
        <v>4272</v>
      </c>
      <c r="C2" s="21" t="s">
        <v>4253</v>
      </c>
    </row>
    <row r="3" spans="1:3" ht="13.2" x14ac:dyDescent="0.25">
      <c r="A3" s="19" t="s">
        <v>2056</v>
      </c>
      <c r="B3" s="22">
        <v>1</v>
      </c>
      <c r="C3" s="24">
        <v>2500000</v>
      </c>
    </row>
    <row r="4" spans="1:3" ht="13.2" x14ac:dyDescent="0.25">
      <c r="A4" s="25" t="s">
        <v>2854</v>
      </c>
      <c r="B4" s="26">
        <v>1</v>
      </c>
      <c r="C4" s="28">
        <v>7000000</v>
      </c>
    </row>
    <row r="5" spans="1:3" ht="13.2" x14ac:dyDescent="0.25">
      <c r="A5" s="25" t="s">
        <v>3610</v>
      </c>
      <c r="B5" s="26">
        <v>1</v>
      </c>
      <c r="C5" s="28">
        <v>5000000</v>
      </c>
    </row>
    <row r="6" spans="1:3" ht="13.2" x14ac:dyDescent="0.25">
      <c r="A6" s="25" t="s">
        <v>2805</v>
      </c>
      <c r="B6" s="26">
        <v>1</v>
      </c>
      <c r="C6" s="28">
        <v>15000000</v>
      </c>
    </row>
    <row r="7" spans="1:3" ht="13.2" x14ac:dyDescent="0.25">
      <c r="A7" s="25" t="s">
        <v>1058</v>
      </c>
      <c r="B7" s="26">
        <v>0</v>
      </c>
      <c r="C7" s="28">
        <v>0</v>
      </c>
    </row>
    <row r="8" spans="1:3" ht="13.2" x14ac:dyDescent="0.25">
      <c r="A8" s="25" t="s">
        <v>3809</v>
      </c>
      <c r="B8" s="26">
        <v>1</v>
      </c>
      <c r="C8" s="28">
        <v>1100000</v>
      </c>
    </row>
    <row r="9" spans="1:3" ht="13.2" x14ac:dyDescent="0.25">
      <c r="A9" s="25" t="s">
        <v>1236</v>
      </c>
      <c r="B9" s="26">
        <v>0</v>
      </c>
      <c r="C9" s="28">
        <v>0</v>
      </c>
    </row>
    <row r="10" spans="1:3" ht="13.2" x14ac:dyDescent="0.25">
      <c r="A10" s="25" t="s">
        <v>2014</v>
      </c>
      <c r="B10" s="26">
        <v>1</v>
      </c>
      <c r="C10" s="28">
        <v>3000000</v>
      </c>
    </row>
    <row r="11" spans="1:3" ht="13.2" x14ac:dyDescent="0.25">
      <c r="A11" s="25" t="s">
        <v>1531</v>
      </c>
      <c r="B11" s="26">
        <v>1</v>
      </c>
      <c r="C11" s="28">
        <v>50000000</v>
      </c>
    </row>
    <row r="12" spans="1:3" ht="13.2" x14ac:dyDescent="0.25">
      <c r="A12" s="25" t="s">
        <v>1930</v>
      </c>
      <c r="B12" s="26">
        <v>1</v>
      </c>
      <c r="C12" s="28">
        <v>5000000</v>
      </c>
    </row>
    <row r="13" spans="1:3" ht="13.2" x14ac:dyDescent="0.25">
      <c r="A13" s="25" t="s">
        <v>751</v>
      </c>
      <c r="B13" s="26">
        <v>0</v>
      </c>
      <c r="C13" s="28">
        <v>0</v>
      </c>
    </row>
    <row r="14" spans="1:3" ht="13.2" x14ac:dyDescent="0.25">
      <c r="A14" s="25" t="s">
        <v>3282</v>
      </c>
      <c r="B14" s="26">
        <v>0</v>
      </c>
      <c r="C14" s="28">
        <v>0</v>
      </c>
    </row>
    <row r="15" spans="1:3" ht="13.2" x14ac:dyDescent="0.25">
      <c r="A15" s="25" t="s">
        <v>3773</v>
      </c>
      <c r="B15" s="26">
        <v>1</v>
      </c>
      <c r="C15" s="28">
        <v>1500000</v>
      </c>
    </row>
    <row r="16" spans="1:3" ht="13.2" x14ac:dyDescent="0.25">
      <c r="A16" s="25" t="s">
        <v>1422</v>
      </c>
      <c r="B16" s="26">
        <v>1</v>
      </c>
      <c r="C16" s="28">
        <v>255000000</v>
      </c>
    </row>
    <row r="17" spans="1:3" ht="13.2" x14ac:dyDescent="0.25">
      <c r="A17" s="25" t="s">
        <v>2794</v>
      </c>
      <c r="B17" s="26">
        <v>1</v>
      </c>
      <c r="C17" s="28">
        <v>20000000</v>
      </c>
    </row>
    <row r="18" spans="1:3" ht="13.2" x14ac:dyDescent="0.25">
      <c r="A18" s="25" t="s">
        <v>606</v>
      </c>
      <c r="B18" s="26">
        <v>0</v>
      </c>
      <c r="C18" s="28">
        <v>0</v>
      </c>
    </row>
    <row r="19" spans="1:3" ht="13.2" x14ac:dyDescent="0.25">
      <c r="A19" s="25" t="s">
        <v>2172</v>
      </c>
      <c r="B19" s="26">
        <v>3</v>
      </c>
      <c r="C19" s="28">
        <v>6700000</v>
      </c>
    </row>
    <row r="20" spans="1:3" ht="13.2" x14ac:dyDescent="0.25">
      <c r="A20" s="25" t="s">
        <v>2027</v>
      </c>
      <c r="B20" s="26">
        <v>1</v>
      </c>
      <c r="C20" s="28">
        <v>3000000</v>
      </c>
    </row>
    <row r="21" spans="1:3" ht="13.2" x14ac:dyDescent="0.25">
      <c r="A21" s="25" t="s">
        <v>3143</v>
      </c>
      <c r="B21" s="26">
        <v>1</v>
      </c>
      <c r="C21" s="28">
        <v>21000000</v>
      </c>
    </row>
    <row r="22" spans="1:3" ht="13.2" x14ac:dyDescent="0.25">
      <c r="A22" s="25" t="s">
        <v>2703</v>
      </c>
      <c r="B22" s="26">
        <v>0</v>
      </c>
      <c r="C22" s="28">
        <v>0</v>
      </c>
    </row>
    <row r="23" spans="1:3" ht="13.2" x14ac:dyDescent="0.25">
      <c r="A23" s="25" t="s">
        <v>597</v>
      </c>
      <c r="B23" s="26">
        <v>0</v>
      </c>
      <c r="C23" s="28">
        <v>0</v>
      </c>
    </row>
    <row r="24" spans="1:3" ht="13.2" x14ac:dyDescent="0.25">
      <c r="A24" s="25" t="s">
        <v>1506</v>
      </c>
      <c r="B24" s="26">
        <v>1</v>
      </c>
      <c r="C24" s="28">
        <v>70000000</v>
      </c>
    </row>
    <row r="25" spans="1:3" ht="13.2" x14ac:dyDescent="0.25">
      <c r="A25" s="25" t="s">
        <v>2869</v>
      </c>
      <c r="B25" s="26">
        <v>1</v>
      </c>
      <c r="C25" s="28">
        <v>5200000</v>
      </c>
    </row>
    <row r="26" spans="1:3" ht="13.2" x14ac:dyDescent="0.25">
      <c r="A26" s="25" t="s">
        <v>561</v>
      </c>
      <c r="B26" s="26">
        <v>0</v>
      </c>
      <c r="C26" s="28">
        <v>0</v>
      </c>
    </row>
    <row r="27" spans="1:3" ht="13.2" x14ac:dyDescent="0.25">
      <c r="A27" s="25" t="s">
        <v>3259</v>
      </c>
      <c r="B27" s="26">
        <v>1</v>
      </c>
      <c r="C27" s="28">
        <v>4200000</v>
      </c>
    </row>
    <row r="28" spans="1:3" ht="13.2" x14ac:dyDescent="0.25">
      <c r="A28" s="25" t="s">
        <v>3992</v>
      </c>
      <c r="B28" s="26">
        <v>0</v>
      </c>
      <c r="C28" s="28">
        <v>0</v>
      </c>
    </row>
    <row r="29" spans="1:3" ht="13.2" x14ac:dyDescent="0.25">
      <c r="A29" s="25" t="s">
        <v>3800</v>
      </c>
      <c r="B29" s="26">
        <v>1</v>
      </c>
      <c r="C29" s="28">
        <v>1200000</v>
      </c>
    </row>
    <row r="30" spans="1:3" ht="13.2" x14ac:dyDescent="0.25">
      <c r="A30" s="25" t="s">
        <v>1324</v>
      </c>
      <c r="B30" s="26">
        <v>0</v>
      </c>
      <c r="C30" s="28">
        <v>0</v>
      </c>
    </row>
    <row r="31" spans="1:3" ht="13.2" x14ac:dyDescent="0.25">
      <c r="A31" s="25" t="s">
        <v>2646</v>
      </c>
      <c r="B31" s="26">
        <v>0</v>
      </c>
      <c r="C31" s="28">
        <v>0</v>
      </c>
    </row>
    <row r="32" spans="1:3" ht="13.2" x14ac:dyDescent="0.25">
      <c r="A32" s="25" t="s">
        <v>1853</v>
      </c>
      <c r="B32" s="26">
        <v>1</v>
      </c>
      <c r="C32" s="28">
        <v>6200000</v>
      </c>
    </row>
    <row r="33" spans="1:3" ht="13.2" x14ac:dyDescent="0.25">
      <c r="A33" s="25" t="s">
        <v>3325</v>
      </c>
      <c r="B33" s="26">
        <v>0</v>
      </c>
      <c r="C33" s="28">
        <v>0</v>
      </c>
    </row>
    <row r="34" spans="1:3" ht="13.2" x14ac:dyDescent="0.25">
      <c r="A34" s="25" t="s">
        <v>2239</v>
      </c>
      <c r="B34" s="26">
        <v>1</v>
      </c>
      <c r="C34" s="28">
        <v>1000000</v>
      </c>
    </row>
    <row r="35" spans="1:3" ht="13.2" x14ac:dyDescent="0.25">
      <c r="A35" s="25" t="s">
        <v>905</v>
      </c>
      <c r="B35" s="26">
        <v>0</v>
      </c>
      <c r="C35" s="28">
        <v>0</v>
      </c>
    </row>
    <row r="36" spans="1:3" ht="13.2" x14ac:dyDescent="0.25">
      <c r="A36" s="25" t="s">
        <v>277</v>
      </c>
      <c r="B36" s="26">
        <v>0</v>
      </c>
      <c r="C36" s="28">
        <v>0</v>
      </c>
    </row>
    <row r="37" spans="1:3" ht="13.2" x14ac:dyDescent="0.25">
      <c r="A37" s="25" t="s">
        <v>2940</v>
      </c>
      <c r="B37" s="26">
        <v>1</v>
      </c>
      <c r="C37" s="28">
        <v>2200000</v>
      </c>
    </row>
    <row r="38" spans="1:3" ht="13.2" x14ac:dyDescent="0.25">
      <c r="A38" s="25" t="s">
        <v>136</v>
      </c>
      <c r="B38" s="26">
        <v>0</v>
      </c>
      <c r="C38" s="28">
        <v>0</v>
      </c>
    </row>
    <row r="39" spans="1:3" ht="13.2" x14ac:dyDescent="0.25">
      <c r="A39" s="25" t="s">
        <v>441</v>
      </c>
      <c r="B39" s="26">
        <v>0</v>
      </c>
      <c r="C39" s="28">
        <v>0</v>
      </c>
    </row>
    <row r="40" spans="1:3" ht="13.2" x14ac:dyDescent="0.25">
      <c r="A40" s="25" t="s">
        <v>509</v>
      </c>
      <c r="B40" s="26">
        <v>0</v>
      </c>
      <c r="C40" s="28">
        <v>0</v>
      </c>
    </row>
    <row r="41" spans="1:3" ht="13.2" x14ac:dyDescent="0.25">
      <c r="A41" s="25" t="s">
        <v>2373</v>
      </c>
      <c r="B41" s="26">
        <v>1</v>
      </c>
      <c r="C41" s="28">
        <v>500000</v>
      </c>
    </row>
    <row r="42" spans="1:3" ht="13.2" x14ac:dyDescent="0.25">
      <c r="A42" s="25" t="s">
        <v>4123</v>
      </c>
      <c r="B42" s="26">
        <v>1</v>
      </c>
      <c r="C42" s="28">
        <v>1500000</v>
      </c>
    </row>
    <row r="43" spans="1:3" ht="13.2" x14ac:dyDescent="0.25">
      <c r="A43" s="25" t="s">
        <v>1478</v>
      </c>
      <c r="B43" s="26">
        <v>2</v>
      </c>
      <c r="C43" s="28">
        <v>170000000</v>
      </c>
    </row>
    <row r="44" spans="1:3" ht="13.2" x14ac:dyDescent="0.25">
      <c r="A44" s="25" t="s">
        <v>1354</v>
      </c>
      <c r="B44" s="26">
        <v>0</v>
      </c>
      <c r="C44" s="28">
        <v>0</v>
      </c>
    </row>
    <row r="45" spans="1:3" ht="13.2" x14ac:dyDescent="0.25">
      <c r="A45" s="25" t="s">
        <v>3300</v>
      </c>
      <c r="B45" s="26">
        <v>1</v>
      </c>
      <c r="C45" s="28">
        <v>3500000</v>
      </c>
    </row>
    <row r="46" spans="1:3" ht="13.2" x14ac:dyDescent="0.25">
      <c r="A46" s="25" t="s">
        <v>2778</v>
      </c>
      <c r="B46" s="26">
        <v>1</v>
      </c>
      <c r="C46" s="28">
        <v>30000000</v>
      </c>
    </row>
    <row r="47" spans="1:3" ht="13.2" x14ac:dyDescent="0.25">
      <c r="A47" s="25" t="s">
        <v>3573</v>
      </c>
      <c r="B47" s="26">
        <v>2</v>
      </c>
      <c r="C47" s="28">
        <v>14000000</v>
      </c>
    </row>
    <row r="48" spans="1:3" ht="13.2" x14ac:dyDescent="0.25">
      <c r="A48" s="25" t="s">
        <v>3008</v>
      </c>
      <c r="B48" s="26">
        <v>1</v>
      </c>
      <c r="C48" s="28">
        <v>700000</v>
      </c>
    </row>
    <row r="49" spans="1:3" ht="13.2" x14ac:dyDescent="0.25">
      <c r="A49" s="25" t="s">
        <v>2895</v>
      </c>
      <c r="B49" s="26">
        <v>1</v>
      </c>
      <c r="C49" s="28">
        <v>4000000</v>
      </c>
    </row>
    <row r="50" spans="1:3" ht="13.2" x14ac:dyDescent="0.25">
      <c r="A50" s="25" t="s">
        <v>309</v>
      </c>
      <c r="B50" s="26">
        <v>0</v>
      </c>
      <c r="C50" s="28">
        <v>0</v>
      </c>
    </row>
    <row r="51" spans="1:3" ht="13.2" x14ac:dyDescent="0.25">
      <c r="A51" s="25" t="s">
        <v>4229</v>
      </c>
      <c r="B51" s="26">
        <v>0</v>
      </c>
      <c r="C51" s="28">
        <v>0</v>
      </c>
    </row>
    <row r="52" spans="1:3" ht="13.2" x14ac:dyDescent="0.25">
      <c r="A52" s="25" t="s">
        <v>2067</v>
      </c>
      <c r="B52" s="26">
        <v>2</v>
      </c>
      <c r="C52" s="28">
        <v>2670000</v>
      </c>
    </row>
    <row r="53" spans="1:3" ht="13.2" x14ac:dyDescent="0.25">
      <c r="A53" s="25" t="s">
        <v>390</v>
      </c>
      <c r="B53" s="26">
        <v>0</v>
      </c>
      <c r="C53" s="28">
        <v>0</v>
      </c>
    </row>
    <row r="54" spans="1:3" ht="13.2" x14ac:dyDescent="0.25">
      <c r="A54" s="25" t="s">
        <v>3465</v>
      </c>
      <c r="B54" s="26">
        <v>0</v>
      </c>
      <c r="C54" s="28">
        <v>0</v>
      </c>
    </row>
    <row r="55" spans="1:3" ht="13.2" x14ac:dyDescent="0.25">
      <c r="A55" s="25" t="s">
        <v>3840</v>
      </c>
      <c r="B55" s="26">
        <v>1</v>
      </c>
      <c r="C55" s="28">
        <v>750000</v>
      </c>
    </row>
    <row r="56" spans="1:3" ht="13.2" x14ac:dyDescent="0.25">
      <c r="A56" s="25" t="s">
        <v>216</v>
      </c>
      <c r="B56" s="26">
        <v>0</v>
      </c>
      <c r="C56" s="28">
        <v>0</v>
      </c>
    </row>
    <row r="57" spans="1:3" ht="13.2" x14ac:dyDescent="0.25">
      <c r="A57" s="25" t="s">
        <v>2227</v>
      </c>
      <c r="B57" s="26">
        <v>2</v>
      </c>
      <c r="C57" s="28">
        <v>2000000</v>
      </c>
    </row>
    <row r="58" spans="1:3" ht="13.2" x14ac:dyDescent="0.25">
      <c r="A58" s="25" t="s">
        <v>1601</v>
      </c>
      <c r="B58" s="26">
        <v>1</v>
      </c>
      <c r="C58" s="28">
        <v>35000000</v>
      </c>
    </row>
    <row r="59" spans="1:3" ht="13.2" x14ac:dyDescent="0.25">
      <c r="A59" s="25" t="s">
        <v>1662</v>
      </c>
      <c r="B59" s="26">
        <v>1</v>
      </c>
      <c r="C59" s="28">
        <v>20000000</v>
      </c>
    </row>
    <row r="60" spans="1:3" ht="13.2" x14ac:dyDescent="0.25">
      <c r="A60" s="25" t="s">
        <v>327</v>
      </c>
      <c r="B60" s="26">
        <v>0</v>
      </c>
      <c r="C60" s="28">
        <v>0</v>
      </c>
    </row>
    <row r="61" spans="1:3" ht="13.2" x14ac:dyDescent="0.25">
      <c r="A61" s="25" t="s">
        <v>2425</v>
      </c>
      <c r="B61" s="26">
        <v>1</v>
      </c>
      <c r="C61" s="28">
        <v>400000</v>
      </c>
    </row>
    <row r="62" spans="1:3" ht="13.2" x14ac:dyDescent="0.25">
      <c r="A62" s="25" t="s">
        <v>2157</v>
      </c>
      <c r="B62" s="26">
        <v>1</v>
      </c>
      <c r="C62" s="28">
        <v>2000000</v>
      </c>
    </row>
    <row r="63" spans="1:3" ht="13.2" x14ac:dyDescent="0.25">
      <c r="A63" s="25" t="s">
        <v>3118</v>
      </c>
      <c r="B63" s="26">
        <v>0</v>
      </c>
      <c r="C63" s="28">
        <v>0</v>
      </c>
    </row>
    <row r="64" spans="1:3" ht="13.2" x14ac:dyDescent="0.25">
      <c r="A64" s="25" t="s">
        <v>2399</v>
      </c>
      <c r="B64" s="26">
        <v>1</v>
      </c>
      <c r="C64" s="28">
        <v>500000</v>
      </c>
    </row>
    <row r="65" spans="1:3" ht="13.2" x14ac:dyDescent="0.25">
      <c r="A65" s="25" t="s">
        <v>938</v>
      </c>
      <c r="B65" s="26">
        <v>0</v>
      </c>
      <c r="C65" s="28">
        <v>0</v>
      </c>
    </row>
    <row r="66" spans="1:3" ht="13.2" x14ac:dyDescent="0.25">
      <c r="A66" s="25" t="s">
        <v>485</v>
      </c>
      <c r="B66" s="26">
        <v>0</v>
      </c>
      <c r="C66" s="28">
        <v>0</v>
      </c>
    </row>
    <row r="67" spans="1:3" ht="13.2" x14ac:dyDescent="0.25">
      <c r="A67" s="25" t="s">
        <v>1087</v>
      </c>
      <c r="B67" s="26">
        <v>1</v>
      </c>
      <c r="C67" s="28">
        <v>15000000</v>
      </c>
    </row>
    <row r="68" spans="1:3" ht="13.2" x14ac:dyDescent="0.25">
      <c r="A68" s="25" t="s">
        <v>1288</v>
      </c>
      <c r="B68" s="26">
        <v>0</v>
      </c>
      <c r="C68" s="28">
        <v>0</v>
      </c>
    </row>
    <row r="69" spans="1:3" ht="13.2" x14ac:dyDescent="0.25">
      <c r="A69" s="25" t="s">
        <v>1262</v>
      </c>
      <c r="B69" s="26">
        <v>0</v>
      </c>
      <c r="C69" s="28">
        <v>0</v>
      </c>
    </row>
    <row r="70" spans="1:3" ht="13.2" x14ac:dyDescent="0.25">
      <c r="A70" s="25" t="s">
        <v>3147</v>
      </c>
      <c r="B70" s="26">
        <v>1</v>
      </c>
      <c r="C70" s="28">
        <v>8000000</v>
      </c>
    </row>
    <row r="71" spans="1:3" ht="13.2" x14ac:dyDescent="0.25">
      <c r="A71" s="25" t="s">
        <v>2349</v>
      </c>
      <c r="B71" s="26">
        <v>1</v>
      </c>
      <c r="C71" s="28">
        <v>600000</v>
      </c>
    </row>
    <row r="72" spans="1:3" ht="13.2" x14ac:dyDescent="0.25">
      <c r="A72" s="25" t="s">
        <v>3725</v>
      </c>
      <c r="B72" s="26">
        <v>1</v>
      </c>
      <c r="C72" s="28">
        <v>2000000</v>
      </c>
    </row>
    <row r="73" spans="1:3" ht="13.2" x14ac:dyDescent="0.25">
      <c r="A73" s="25" t="s">
        <v>1849</v>
      </c>
      <c r="B73" s="26">
        <v>1</v>
      </c>
      <c r="C73" s="28">
        <v>6300000</v>
      </c>
    </row>
    <row r="74" spans="1:3" ht="13.2" x14ac:dyDescent="0.25">
      <c r="A74" s="25" t="s">
        <v>364</v>
      </c>
      <c r="B74" s="26">
        <v>0</v>
      </c>
      <c r="C74" s="28">
        <v>0</v>
      </c>
    </row>
    <row r="75" spans="1:3" ht="13.2" x14ac:dyDescent="0.25">
      <c r="A75" s="25" t="s">
        <v>3891</v>
      </c>
      <c r="B75" s="26">
        <v>1</v>
      </c>
      <c r="C75" s="28">
        <v>500000</v>
      </c>
    </row>
    <row r="76" spans="1:3" ht="13.2" x14ac:dyDescent="0.25">
      <c r="A76" s="25" t="s">
        <v>4142</v>
      </c>
      <c r="B76" s="26">
        <v>1</v>
      </c>
      <c r="C76" s="28">
        <v>1000000</v>
      </c>
    </row>
    <row r="77" spans="1:3" ht="13.2" x14ac:dyDescent="0.25">
      <c r="A77" s="25" t="s">
        <v>1102</v>
      </c>
      <c r="B77" s="26">
        <v>1</v>
      </c>
      <c r="C77" s="28">
        <v>500000</v>
      </c>
    </row>
    <row r="78" spans="1:3" ht="13.2" x14ac:dyDescent="0.25">
      <c r="A78" s="25" t="s">
        <v>4094</v>
      </c>
      <c r="B78" s="26">
        <v>1</v>
      </c>
      <c r="C78" s="28">
        <v>3500000</v>
      </c>
    </row>
    <row r="79" spans="1:3" ht="13.2" x14ac:dyDescent="0.25">
      <c r="A79" s="25" t="s">
        <v>553</v>
      </c>
      <c r="B79" s="26">
        <v>1</v>
      </c>
      <c r="C79" s="28">
        <v>7000000</v>
      </c>
    </row>
    <row r="80" spans="1:3" ht="13.2" x14ac:dyDescent="0.25">
      <c r="A80" s="25" t="s">
        <v>355</v>
      </c>
      <c r="B80" s="26">
        <v>0</v>
      </c>
      <c r="C80" s="28">
        <v>0</v>
      </c>
    </row>
    <row r="81" spans="1:3" ht="13.2" x14ac:dyDescent="0.25">
      <c r="A81" s="25" t="s">
        <v>1938</v>
      </c>
      <c r="B81" s="26">
        <v>1</v>
      </c>
      <c r="C81" s="28">
        <v>5000000</v>
      </c>
    </row>
    <row r="82" spans="1:3" ht="13.2" x14ac:dyDescent="0.25">
      <c r="A82" s="25" t="s">
        <v>2403</v>
      </c>
      <c r="B82" s="26">
        <v>1</v>
      </c>
      <c r="C82" s="28">
        <v>500000</v>
      </c>
    </row>
    <row r="83" spans="1:3" ht="13.2" x14ac:dyDescent="0.25">
      <c r="A83" s="25" t="s">
        <v>3686</v>
      </c>
      <c r="B83" s="26">
        <v>1</v>
      </c>
      <c r="C83" s="28">
        <v>3000000</v>
      </c>
    </row>
    <row r="84" spans="1:3" ht="13.2" x14ac:dyDescent="0.25">
      <c r="A84" s="25" t="s">
        <v>667</v>
      </c>
      <c r="B84" s="26">
        <v>0</v>
      </c>
      <c r="C84" s="28">
        <v>0</v>
      </c>
    </row>
    <row r="85" spans="1:3" ht="13.2" x14ac:dyDescent="0.25">
      <c r="A85" s="25" t="s">
        <v>2843</v>
      </c>
      <c r="B85" s="26">
        <v>1</v>
      </c>
      <c r="C85" s="28">
        <v>10000000</v>
      </c>
    </row>
    <row r="86" spans="1:3" ht="13.2" x14ac:dyDescent="0.25">
      <c r="A86" s="25" t="s">
        <v>267</v>
      </c>
      <c r="B86" s="26">
        <v>1</v>
      </c>
      <c r="C86" s="28">
        <v>15000000</v>
      </c>
    </row>
    <row r="87" spans="1:3" ht="13.2" x14ac:dyDescent="0.25">
      <c r="A87" s="25" t="s">
        <v>933</v>
      </c>
      <c r="B87" s="26">
        <v>0</v>
      </c>
      <c r="C87" s="28">
        <v>0</v>
      </c>
    </row>
    <row r="88" spans="1:3" ht="13.2" x14ac:dyDescent="0.25">
      <c r="A88" s="25" t="s">
        <v>1645</v>
      </c>
      <c r="B88" s="26">
        <v>1</v>
      </c>
      <c r="C88" s="28">
        <v>24000000</v>
      </c>
    </row>
    <row r="89" spans="1:3" ht="13.2" x14ac:dyDescent="0.25">
      <c r="A89" s="25" t="s">
        <v>847</v>
      </c>
      <c r="B89" s="26">
        <v>2</v>
      </c>
      <c r="C89" s="28">
        <v>16000000</v>
      </c>
    </row>
    <row r="90" spans="1:3" ht="13.2" x14ac:dyDescent="0.25">
      <c r="A90" s="25" t="s">
        <v>3422</v>
      </c>
      <c r="B90" s="26">
        <v>0</v>
      </c>
      <c r="C90" s="28">
        <v>0</v>
      </c>
    </row>
    <row r="91" spans="1:3" ht="13.2" x14ac:dyDescent="0.25">
      <c r="A91" s="25" t="s">
        <v>1841</v>
      </c>
      <c r="B91" s="26">
        <v>1</v>
      </c>
      <c r="C91" s="28">
        <v>6500000</v>
      </c>
    </row>
    <row r="92" spans="1:3" ht="13.2" x14ac:dyDescent="0.25">
      <c r="A92" s="25" t="s">
        <v>625</v>
      </c>
      <c r="B92" s="26">
        <v>3</v>
      </c>
      <c r="C92" s="28">
        <v>400000000</v>
      </c>
    </row>
    <row r="93" spans="1:3" ht="13.2" x14ac:dyDescent="0.25">
      <c r="A93" s="25" t="s">
        <v>3341</v>
      </c>
      <c r="B93" s="26">
        <v>0</v>
      </c>
      <c r="C93" s="28">
        <v>0</v>
      </c>
    </row>
    <row r="94" spans="1:3" ht="13.2" x14ac:dyDescent="0.25">
      <c r="A94" s="25" t="s">
        <v>1181</v>
      </c>
      <c r="B94" s="26">
        <v>1</v>
      </c>
      <c r="C94" s="28">
        <v>9000000</v>
      </c>
    </row>
    <row r="95" spans="1:3" ht="13.2" x14ac:dyDescent="0.25">
      <c r="A95" s="25" t="s">
        <v>2092</v>
      </c>
      <c r="B95" s="26">
        <v>1</v>
      </c>
      <c r="C95" s="28">
        <v>2000000</v>
      </c>
    </row>
    <row r="96" spans="1:3" ht="13.2" x14ac:dyDescent="0.25">
      <c r="A96" s="25" t="s">
        <v>2353</v>
      </c>
      <c r="B96" s="26">
        <v>1</v>
      </c>
      <c r="C96" s="28">
        <v>600000</v>
      </c>
    </row>
    <row r="97" spans="1:3" ht="13.2" x14ac:dyDescent="0.25">
      <c r="A97" s="25" t="s">
        <v>543</v>
      </c>
      <c r="B97" s="26">
        <v>1</v>
      </c>
      <c r="C97" s="28">
        <v>30000000</v>
      </c>
    </row>
    <row r="98" spans="1:3" ht="13.2" x14ac:dyDescent="0.25">
      <c r="A98" s="25" t="s">
        <v>1756</v>
      </c>
      <c r="B98" s="26">
        <v>1</v>
      </c>
      <c r="C98" s="28">
        <v>10000000</v>
      </c>
    </row>
    <row r="99" spans="1:3" ht="13.2" x14ac:dyDescent="0.25">
      <c r="A99" s="25" t="s">
        <v>2200</v>
      </c>
      <c r="B99" s="26">
        <v>1</v>
      </c>
      <c r="C99" s="28">
        <v>1300000</v>
      </c>
    </row>
    <row r="100" spans="1:3" ht="13.2" x14ac:dyDescent="0.25">
      <c r="A100" s="25" t="s">
        <v>3895</v>
      </c>
      <c r="B100" s="26">
        <v>1</v>
      </c>
      <c r="C100" s="28">
        <v>500000</v>
      </c>
    </row>
    <row r="101" spans="1:3" ht="13.2" x14ac:dyDescent="0.25">
      <c r="A101" s="25" t="s">
        <v>3366</v>
      </c>
      <c r="B101" s="26">
        <v>1</v>
      </c>
      <c r="C101" s="28">
        <v>2500000</v>
      </c>
    </row>
    <row r="102" spans="1:3" ht="13.2" x14ac:dyDescent="0.25">
      <c r="A102" s="25" t="s">
        <v>24</v>
      </c>
      <c r="B102" s="26">
        <v>0</v>
      </c>
      <c r="C102" s="28">
        <v>0</v>
      </c>
    </row>
    <row r="103" spans="1:3" ht="13.2" x14ac:dyDescent="0.25">
      <c r="A103" s="25" t="s">
        <v>404</v>
      </c>
      <c r="B103" s="26">
        <v>0</v>
      </c>
      <c r="C103" s="28">
        <v>0</v>
      </c>
    </row>
    <row r="104" spans="1:3" ht="13.2" x14ac:dyDescent="0.25">
      <c r="A104" s="25" t="s">
        <v>4145</v>
      </c>
      <c r="B104" s="26">
        <v>1</v>
      </c>
      <c r="C104" s="28">
        <v>700000</v>
      </c>
    </row>
    <row r="105" spans="1:3" ht="13.2" x14ac:dyDescent="0.25">
      <c r="A105" s="25" t="s">
        <v>796</v>
      </c>
      <c r="B105" s="26">
        <v>2</v>
      </c>
      <c r="C105" s="28">
        <v>200000000</v>
      </c>
    </row>
    <row r="106" spans="1:3" ht="13.2" x14ac:dyDescent="0.25">
      <c r="A106" s="25" t="s">
        <v>1511</v>
      </c>
      <c r="B106" s="26">
        <v>1</v>
      </c>
      <c r="C106" s="28">
        <v>67000000</v>
      </c>
    </row>
    <row r="107" spans="1:3" ht="13.2" x14ac:dyDescent="0.25">
      <c r="A107" s="25" t="s">
        <v>248</v>
      </c>
      <c r="B107" s="26">
        <v>0</v>
      </c>
      <c r="C107" s="28">
        <v>0</v>
      </c>
    </row>
    <row r="108" spans="1:3" ht="13.2" x14ac:dyDescent="0.25">
      <c r="A108" s="25" t="s">
        <v>955</v>
      </c>
      <c r="B108" s="26">
        <v>0</v>
      </c>
      <c r="C108" s="28">
        <v>0</v>
      </c>
    </row>
    <row r="109" spans="1:3" ht="13.2" x14ac:dyDescent="0.25">
      <c r="A109" s="25" t="s">
        <v>3041</v>
      </c>
      <c r="B109" s="26">
        <v>1</v>
      </c>
      <c r="C109" s="28">
        <v>300000</v>
      </c>
    </row>
    <row r="110" spans="1:3" ht="13.2" x14ac:dyDescent="0.25">
      <c r="A110" s="25" t="s">
        <v>3402</v>
      </c>
      <c r="B110" s="26">
        <v>0</v>
      </c>
      <c r="C110" s="28">
        <v>0</v>
      </c>
    </row>
    <row r="111" spans="1:3" ht="13.2" x14ac:dyDescent="0.25">
      <c r="A111" s="25" t="s">
        <v>253</v>
      </c>
      <c r="B111" s="26">
        <v>0</v>
      </c>
      <c r="C111" s="28">
        <v>0</v>
      </c>
    </row>
    <row r="112" spans="1:3" ht="13.2" x14ac:dyDescent="0.25">
      <c r="A112" s="25" t="s">
        <v>2123</v>
      </c>
      <c r="B112" s="26">
        <v>1</v>
      </c>
      <c r="C112" s="28">
        <v>2000000</v>
      </c>
    </row>
    <row r="113" spans="1:3" ht="13.2" x14ac:dyDescent="0.25">
      <c r="A113" s="25" t="s">
        <v>4207</v>
      </c>
      <c r="B113" s="26">
        <v>1</v>
      </c>
      <c r="C113" s="28">
        <v>400000</v>
      </c>
    </row>
    <row r="114" spans="1:3" ht="13.2" x14ac:dyDescent="0.25">
      <c r="A114" s="25" t="s">
        <v>3959</v>
      </c>
      <c r="B114" s="26">
        <v>1</v>
      </c>
      <c r="C114" s="28">
        <v>200000</v>
      </c>
    </row>
    <row r="115" spans="1:3" ht="13.2" x14ac:dyDescent="0.25">
      <c r="A115" s="25" t="s">
        <v>908</v>
      </c>
      <c r="B115" s="26">
        <v>0</v>
      </c>
      <c r="C115" s="28">
        <v>0</v>
      </c>
    </row>
    <row r="116" spans="1:3" ht="13.2" x14ac:dyDescent="0.25">
      <c r="A116" s="25" t="s">
        <v>724</v>
      </c>
      <c r="B116" s="26">
        <v>0</v>
      </c>
      <c r="C116" s="28">
        <v>0</v>
      </c>
    </row>
    <row r="117" spans="1:3" ht="13.2" x14ac:dyDescent="0.25">
      <c r="A117" s="25" t="s">
        <v>3045</v>
      </c>
      <c r="B117" s="26">
        <v>1</v>
      </c>
      <c r="C117" s="28">
        <v>200000</v>
      </c>
    </row>
    <row r="118" spans="1:3" ht="13.2" x14ac:dyDescent="0.25">
      <c r="A118" s="25" t="s">
        <v>587</v>
      </c>
      <c r="B118" s="26">
        <v>0</v>
      </c>
      <c r="C118" s="28">
        <v>0</v>
      </c>
    </row>
    <row r="119" spans="1:3" ht="13.2" x14ac:dyDescent="0.25">
      <c r="A119" s="25" t="s">
        <v>2087</v>
      </c>
      <c r="B119" s="26">
        <v>1</v>
      </c>
      <c r="C119" s="28">
        <v>2000000</v>
      </c>
    </row>
    <row r="120" spans="1:3" ht="13.2" x14ac:dyDescent="0.25">
      <c r="A120" s="25" t="s">
        <v>737</v>
      </c>
      <c r="B120" s="26">
        <v>0</v>
      </c>
      <c r="C120" s="28">
        <v>0</v>
      </c>
    </row>
    <row r="121" spans="1:3" ht="13.2" x14ac:dyDescent="0.25">
      <c r="A121" s="25" t="s">
        <v>2959</v>
      </c>
      <c r="B121" s="26">
        <v>1</v>
      </c>
      <c r="C121" s="28">
        <v>1200000</v>
      </c>
    </row>
    <row r="122" spans="1:3" ht="13.2" x14ac:dyDescent="0.25">
      <c r="A122" s="25" t="s">
        <v>1747</v>
      </c>
      <c r="B122" s="26">
        <v>1</v>
      </c>
      <c r="C122" s="28">
        <v>10000000</v>
      </c>
    </row>
    <row r="123" spans="1:3" ht="13.2" x14ac:dyDescent="0.25">
      <c r="A123" s="25" t="s">
        <v>1576</v>
      </c>
      <c r="B123" s="26">
        <v>1</v>
      </c>
      <c r="C123" s="28">
        <v>40000000</v>
      </c>
    </row>
    <row r="124" spans="1:3" ht="13.2" x14ac:dyDescent="0.25">
      <c r="A124" s="25" t="s">
        <v>3060</v>
      </c>
      <c r="B124" s="26">
        <v>1</v>
      </c>
      <c r="C124" s="28">
        <v>200000</v>
      </c>
    </row>
    <row r="125" spans="1:3" ht="13.2" x14ac:dyDescent="0.25">
      <c r="A125" s="25" t="s">
        <v>2297</v>
      </c>
      <c r="B125" s="26">
        <v>2</v>
      </c>
      <c r="C125" s="28">
        <v>6500000</v>
      </c>
    </row>
    <row r="126" spans="1:3" ht="13.2" x14ac:dyDescent="0.25">
      <c r="A126" s="25" t="s">
        <v>981</v>
      </c>
      <c r="B126" s="26">
        <v>0</v>
      </c>
      <c r="C126" s="28">
        <v>0</v>
      </c>
    </row>
    <row r="127" spans="1:3" ht="13.2" x14ac:dyDescent="0.25">
      <c r="A127" s="25" t="s">
        <v>1442</v>
      </c>
      <c r="B127" s="26">
        <v>1</v>
      </c>
      <c r="C127" s="28">
        <v>200000000</v>
      </c>
    </row>
    <row r="128" spans="1:3" ht="13.2" x14ac:dyDescent="0.25">
      <c r="A128" s="25" t="s">
        <v>2927</v>
      </c>
      <c r="B128" s="26">
        <v>1</v>
      </c>
      <c r="C128" s="28">
        <v>3000000</v>
      </c>
    </row>
    <row r="129" spans="1:3" ht="13.2" x14ac:dyDescent="0.25">
      <c r="A129" s="25" t="s">
        <v>4216</v>
      </c>
      <c r="B129" s="26">
        <v>1</v>
      </c>
      <c r="C129" s="28">
        <v>100000</v>
      </c>
    </row>
    <row r="130" spans="1:3" ht="13.2" x14ac:dyDescent="0.25">
      <c r="A130" s="25" t="s">
        <v>1559</v>
      </c>
      <c r="B130" s="26">
        <v>1</v>
      </c>
      <c r="C130" s="28">
        <v>50000000</v>
      </c>
    </row>
    <row r="131" spans="1:3" ht="13.2" x14ac:dyDescent="0.25">
      <c r="A131" s="25" t="s">
        <v>828</v>
      </c>
      <c r="B131" s="26">
        <v>2</v>
      </c>
      <c r="C131" s="28">
        <v>650000000</v>
      </c>
    </row>
    <row r="132" spans="1:3" ht="13.2" x14ac:dyDescent="0.25">
      <c r="A132" s="25" t="s">
        <v>3581</v>
      </c>
      <c r="B132" s="26">
        <v>1</v>
      </c>
      <c r="C132" s="28">
        <v>9500000</v>
      </c>
    </row>
    <row r="133" spans="1:3" ht="13.2" x14ac:dyDescent="0.25">
      <c r="A133" s="25" t="s">
        <v>2493</v>
      </c>
      <c r="B133" s="26">
        <v>1</v>
      </c>
      <c r="C133" s="28">
        <v>200000</v>
      </c>
    </row>
    <row r="134" spans="1:3" ht="13.2" x14ac:dyDescent="0.25">
      <c r="A134" s="25" t="s">
        <v>2816</v>
      </c>
      <c r="B134" s="26">
        <v>2</v>
      </c>
      <c r="C134" s="28">
        <v>24000000</v>
      </c>
    </row>
    <row r="135" spans="1:3" ht="13.2" x14ac:dyDescent="0.25">
      <c r="A135" s="25" t="s">
        <v>3215</v>
      </c>
      <c r="B135" s="26">
        <v>0</v>
      </c>
      <c r="C135" s="28">
        <v>0</v>
      </c>
    </row>
    <row r="136" spans="1:3" ht="13.2" x14ac:dyDescent="0.25">
      <c r="A136" s="25" t="s">
        <v>2044</v>
      </c>
      <c r="B136" s="26">
        <v>1</v>
      </c>
      <c r="C136" s="28">
        <v>3000000</v>
      </c>
    </row>
    <row r="137" spans="1:3" ht="13.2" x14ac:dyDescent="0.25">
      <c r="A137" s="25" t="s">
        <v>400</v>
      </c>
      <c r="B137" s="26">
        <v>0</v>
      </c>
      <c r="C137" s="28">
        <v>0</v>
      </c>
    </row>
    <row r="138" spans="1:3" ht="13.2" x14ac:dyDescent="0.25">
      <c r="A138" s="25" t="s">
        <v>1542</v>
      </c>
      <c r="B138" s="26">
        <v>2</v>
      </c>
      <c r="C138" s="28">
        <v>56000000</v>
      </c>
    </row>
    <row r="139" spans="1:3" ht="13.2" x14ac:dyDescent="0.25">
      <c r="A139" s="25" t="s">
        <v>958</v>
      </c>
      <c r="B139" s="26">
        <v>2</v>
      </c>
      <c r="C139" s="28">
        <v>52000000</v>
      </c>
    </row>
    <row r="140" spans="1:3" ht="13.2" x14ac:dyDescent="0.25">
      <c r="A140" s="25" t="s">
        <v>225</v>
      </c>
      <c r="B140" s="26">
        <v>1</v>
      </c>
      <c r="C140" s="28">
        <v>250000000</v>
      </c>
    </row>
    <row r="141" spans="1:3" ht="13.2" x14ac:dyDescent="0.25">
      <c r="A141" s="25" t="s">
        <v>1040</v>
      </c>
      <c r="B141" s="26">
        <v>0</v>
      </c>
      <c r="C141" s="28">
        <v>0</v>
      </c>
    </row>
    <row r="142" spans="1:3" ht="13.2" x14ac:dyDescent="0.25">
      <c r="A142" s="25" t="s">
        <v>378</v>
      </c>
      <c r="B142" s="26">
        <v>0</v>
      </c>
      <c r="C142" s="28">
        <v>0</v>
      </c>
    </row>
    <row r="143" spans="1:3" ht="13.2" x14ac:dyDescent="0.25">
      <c r="A143" s="25" t="s">
        <v>2736</v>
      </c>
      <c r="B143" s="26">
        <v>1</v>
      </c>
      <c r="C143" s="28">
        <v>450000000</v>
      </c>
    </row>
    <row r="144" spans="1:3" ht="13.2" x14ac:dyDescent="0.25">
      <c r="A144" s="25" t="s">
        <v>4109</v>
      </c>
      <c r="B144" s="26">
        <v>1</v>
      </c>
      <c r="C144" s="28">
        <v>2300000</v>
      </c>
    </row>
    <row r="145" spans="1:3" ht="13.2" x14ac:dyDescent="0.25">
      <c r="A145" s="25" t="s">
        <v>424</v>
      </c>
      <c r="B145" s="26">
        <v>0</v>
      </c>
      <c r="C145" s="28">
        <v>0</v>
      </c>
    </row>
    <row r="146" spans="1:3" ht="13.2" x14ac:dyDescent="0.25">
      <c r="A146" s="25" t="s">
        <v>220</v>
      </c>
      <c r="B146" s="26">
        <v>0</v>
      </c>
      <c r="C146" s="28">
        <v>0</v>
      </c>
    </row>
    <row r="147" spans="1:3" ht="13.2" x14ac:dyDescent="0.25">
      <c r="A147" s="25" t="s">
        <v>3315</v>
      </c>
      <c r="B147" s="26">
        <v>1</v>
      </c>
      <c r="C147" s="28">
        <v>500000</v>
      </c>
    </row>
    <row r="148" spans="1:3" ht="13.2" x14ac:dyDescent="0.25">
      <c r="A148" s="25" t="s">
        <v>2153</v>
      </c>
      <c r="B148" s="26">
        <v>1</v>
      </c>
      <c r="C148" s="28">
        <v>2000000</v>
      </c>
    </row>
    <row r="149" spans="1:3" ht="13.2" x14ac:dyDescent="0.25">
      <c r="A149" s="25" t="s">
        <v>802</v>
      </c>
      <c r="B149" s="26">
        <v>0</v>
      </c>
      <c r="C149" s="28">
        <v>0</v>
      </c>
    </row>
    <row r="150" spans="1:3" ht="13.2" x14ac:dyDescent="0.25">
      <c r="A150" s="25" t="s">
        <v>3015</v>
      </c>
      <c r="B150" s="26">
        <v>1</v>
      </c>
      <c r="C150" s="28">
        <v>600000</v>
      </c>
    </row>
    <row r="151" spans="1:3" ht="13.2" x14ac:dyDescent="0.25">
      <c r="A151" s="25" t="s">
        <v>684</v>
      </c>
      <c r="B151" s="26">
        <v>1</v>
      </c>
      <c r="C151" s="28">
        <v>40000000</v>
      </c>
    </row>
    <row r="152" spans="1:3" ht="13.2" x14ac:dyDescent="0.25">
      <c r="A152" s="25" t="s">
        <v>641</v>
      </c>
      <c r="B152" s="26">
        <v>0</v>
      </c>
      <c r="C152" s="28">
        <v>0</v>
      </c>
    </row>
    <row r="153" spans="1:3" ht="13.2" x14ac:dyDescent="0.25">
      <c r="A153" s="25" t="s">
        <v>2829</v>
      </c>
      <c r="B153" s="26">
        <v>1</v>
      </c>
      <c r="C153" s="28">
        <v>10000000</v>
      </c>
    </row>
    <row r="154" spans="1:3" ht="13.2" x14ac:dyDescent="0.25">
      <c r="A154" s="25" t="s">
        <v>471</v>
      </c>
      <c r="B154" s="26">
        <v>0</v>
      </c>
      <c r="C154" s="28">
        <v>0</v>
      </c>
    </row>
    <row r="155" spans="1:3" ht="13.2" x14ac:dyDescent="0.25">
      <c r="A155" s="25" t="s">
        <v>4153</v>
      </c>
      <c r="B155" s="26">
        <v>1</v>
      </c>
      <c r="C155" s="28">
        <v>300000</v>
      </c>
    </row>
    <row r="156" spans="1:3" ht="13.2" x14ac:dyDescent="0.25">
      <c r="A156" s="25" t="s">
        <v>1339</v>
      </c>
      <c r="B156" s="26">
        <v>1</v>
      </c>
      <c r="C156" s="28">
        <v>19000000</v>
      </c>
    </row>
    <row r="157" spans="1:3" ht="13.2" x14ac:dyDescent="0.25">
      <c r="A157" s="25" t="s">
        <v>3390</v>
      </c>
      <c r="B157" s="26">
        <v>0</v>
      </c>
      <c r="C157" s="28">
        <v>0</v>
      </c>
    </row>
    <row r="158" spans="1:3" ht="13.2" x14ac:dyDescent="0.25">
      <c r="A158" s="25" t="s">
        <v>2309</v>
      </c>
      <c r="B158" s="26">
        <v>2</v>
      </c>
      <c r="C158" s="28">
        <v>6000000</v>
      </c>
    </row>
    <row r="159" spans="1:3" ht="13.2" x14ac:dyDescent="0.25">
      <c r="A159" s="25" t="s">
        <v>2223</v>
      </c>
      <c r="B159" s="26">
        <v>1</v>
      </c>
      <c r="C159" s="28">
        <v>1100000</v>
      </c>
    </row>
    <row r="160" spans="1:3" ht="13.2" x14ac:dyDescent="0.25">
      <c r="A160" s="25" t="s">
        <v>2707</v>
      </c>
      <c r="B160" s="26">
        <v>1</v>
      </c>
      <c r="C160" s="28">
        <v>22000000</v>
      </c>
    </row>
    <row r="161" spans="1:3" ht="13.2" x14ac:dyDescent="0.25">
      <c r="A161" s="25" t="s">
        <v>815</v>
      </c>
      <c r="B161" s="26">
        <v>0</v>
      </c>
      <c r="C161" s="28">
        <v>0</v>
      </c>
    </row>
    <row r="162" spans="1:3" ht="13.2" x14ac:dyDescent="0.25">
      <c r="A162" s="25" t="s">
        <v>1519</v>
      </c>
      <c r="B162" s="26">
        <v>1</v>
      </c>
      <c r="C162" s="28">
        <v>65000000</v>
      </c>
    </row>
    <row r="163" spans="1:3" ht="13.2" x14ac:dyDescent="0.25">
      <c r="A163" s="25" t="s">
        <v>1493</v>
      </c>
      <c r="B163" s="26">
        <v>1</v>
      </c>
      <c r="C163" s="28">
        <v>75000000</v>
      </c>
    </row>
    <row r="164" spans="1:3" ht="13.2" x14ac:dyDescent="0.25">
      <c r="A164" s="25" t="s">
        <v>2890</v>
      </c>
      <c r="B164" s="26">
        <v>1</v>
      </c>
      <c r="C164" s="28">
        <v>4000000</v>
      </c>
    </row>
    <row r="165" spans="1:3" ht="13.2" x14ac:dyDescent="0.25">
      <c r="A165" s="25" t="s">
        <v>741</v>
      </c>
      <c r="B165" s="26">
        <v>0</v>
      </c>
      <c r="C165" s="28">
        <v>0</v>
      </c>
    </row>
    <row r="166" spans="1:3" ht="13.2" x14ac:dyDescent="0.25">
      <c r="A166" s="25" t="s">
        <v>1965</v>
      </c>
      <c r="B166" s="26">
        <v>1</v>
      </c>
      <c r="C166" s="28">
        <v>4000000</v>
      </c>
    </row>
    <row r="167" spans="1:3" ht="13.2" x14ac:dyDescent="0.25">
      <c r="A167" s="25" t="s">
        <v>3931</v>
      </c>
      <c r="B167" s="26">
        <v>1</v>
      </c>
      <c r="C167" s="28">
        <v>300000</v>
      </c>
    </row>
    <row r="168" spans="1:3" ht="13.2" x14ac:dyDescent="0.25">
      <c r="A168" s="25" t="s">
        <v>1968</v>
      </c>
      <c r="B168" s="26">
        <v>1</v>
      </c>
      <c r="C168" s="28">
        <v>4000000</v>
      </c>
    </row>
    <row r="169" spans="1:3" ht="13.2" x14ac:dyDescent="0.25">
      <c r="A169" s="25" t="s">
        <v>1803</v>
      </c>
      <c r="B169" s="26">
        <v>1</v>
      </c>
      <c r="C169" s="28">
        <v>7000000</v>
      </c>
    </row>
    <row r="170" spans="1:3" ht="13.2" x14ac:dyDescent="0.25">
      <c r="A170" s="25" t="s">
        <v>3279</v>
      </c>
      <c r="B170" s="26">
        <v>0</v>
      </c>
      <c r="C170" s="28">
        <v>0</v>
      </c>
    </row>
    <row r="171" spans="1:3" ht="13.2" x14ac:dyDescent="0.25">
      <c r="A171" s="25" t="s">
        <v>3328</v>
      </c>
      <c r="B171" s="26">
        <v>1</v>
      </c>
      <c r="C171" s="28">
        <v>1200000</v>
      </c>
    </row>
    <row r="172" spans="1:3" ht="13.2" x14ac:dyDescent="0.25">
      <c r="A172" s="25" t="s">
        <v>3858</v>
      </c>
      <c r="B172" s="26">
        <v>1</v>
      </c>
      <c r="C172" s="28">
        <v>620000</v>
      </c>
    </row>
    <row r="173" spans="1:3" ht="13.2" x14ac:dyDescent="0.25">
      <c r="A173" s="25" t="s">
        <v>2105</v>
      </c>
      <c r="B173" s="26">
        <v>1</v>
      </c>
      <c r="C173" s="28">
        <v>2000000</v>
      </c>
    </row>
    <row r="174" spans="1:3" ht="13.2" x14ac:dyDescent="0.25">
      <c r="A174" s="25" t="s">
        <v>4203</v>
      </c>
      <c r="B174" s="26">
        <v>1</v>
      </c>
      <c r="C174" s="28">
        <v>2500000</v>
      </c>
    </row>
    <row r="175" spans="1:3" ht="13.2" x14ac:dyDescent="0.25">
      <c r="A175" s="25" t="s">
        <v>1091</v>
      </c>
      <c r="B175" s="26">
        <v>1</v>
      </c>
      <c r="C175" s="28">
        <v>260000000</v>
      </c>
    </row>
    <row r="176" spans="1:3" ht="13.2" x14ac:dyDescent="0.25">
      <c r="A176" s="25" t="s">
        <v>1593</v>
      </c>
      <c r="B176" s="26">
        <v>2</v>
      </c>
      <c r="C176" s="28">
        <v>61000000</v>
      </c>
    </row>
    <row r="177" spans="1:3" ht="13.2" x14ac:dyDescent="0.25">
      <c r="A177" s="25" t="s">
        <v>173</v>
      </c>
      <c r="B177" s="26">
        <v>1</v>
      </c>
      <c r="C177" s="28">
        <v>10000000</v>
      </c>
    </row>
    <row r="178" spans="1:3" ht="13.2" x14ac:dyDescent="0.25">
      <c r="A178" s="25" t="s">
        <v>2545</v>
      </c>
      <c r="B178" s="26">
        <v>0</v>
      </c>
      <c r="C178" s="28">
        <v>0</v>
      </c>
    </row>
    <row r="179" spans="1:3" ht="13.2" x14ac:dyDescent="0.25">
      <c r="A179" s="25" t="s">
        <v>1119</v>
      </c>
      <c r="B179" s="26">
        <v>0</v>
      </c>
      <c r="C179" s="28">
        <v>0</v>
      </c>
    </row>
    <row r="180" spans="1:3" ht="13.2" x14ac:dyDescent="0.25">
      <c r="A180" s="25" t="s">
        <v>2936</v>
      </c>
      <c r="B180" s="26">
        <v>1</v>
      </c>
      <c r="C180" s="28">
        <v>2300000</v>
      </c>
    </row>
    <row r="181" spans="1:3" ht="13.2" x14ac:dyDescent="0.25">
      <c r="A181" s="25" t="s">
        <v>1917</v>
      </c>
      <c r="B181" s="26">
        <v>1</v>
      </c>
      <c r="C181" s="28">
        <v>5000000</v>
      </c>
    </row>
    <row r="182" spans="1:3" ht="13.2" x14ac:dyDescent="0.25">
      <c r="A182" s="25" t="s">
        <v>986</v>
      </c>
      <c r="B182" s="26">
        <v>0</v>
      </c>
      <c r="C182" s="28">
        <v>0</v>
      </c>
    </row>
    <row r="183" spans="1:3" ht="13.2" x14ac:dyDescent="0.25">
      <c r="A183" s="25" t="s">
        <v>1772</v>
      </c>
      <c r="B183" s="26">
        <v>1</v>
      </c>
      <c r="C183" s="28">
        <v>9000000</v>
      </c>
    </row>
    <row r="184" spans="1:3" ht="13.2" x14ac:dyDescent="0.25">
      <c r="A184" s="25" t="s">
        <v>3286</v>
      </c>
      <c r="B184" s="26">
        <v>1</v>
      </c>
      <c r="C184" s="28">
        <v>600000</v>
      </c>
    </row>
    <row r="185" spans="1:3" ht="13.2" x14ac:dyDescent="0.25">
      <c r="A185" s="25" t="s">
        <v>396</v>
      </c>
      <c r="B185" s="26">
        <v>0</v>
      </c>
      <c r="C185" s="28">
        <v>0</v>
      </c>
    </row>
    <row r="186" spans="1:3" ht="13.2" x14ac:dyDescent="0.25">
      <c r="A186" s="25" t="s">
        <v>1790</v>
      </c>
      <c r="B186" s="26">
        <v>1</v>
      </c>
      <c r="C186" s="28">
        <v>8000000</v>
      </c>
    </row>
    <row r="187" spans="1:3" ht="13.2" x14ac:dyDescent="0.25">
      <c r="A187" s="25" t="s">
        <v>3851</v>
      </c>
      <c r="B187" s="26">
        <v>1</v>
      </c>
      <c r="C187" s="28">
        <v>700000</v>
      </c>
    </row>
    <row r="188" spans="1:3" ht="13.2" x14ac:dyDescent="0.25">
      <c r="A188" s="25" t="s">
        <v>2120</v>
      </c>
      <c r="B188" s="26">
        <v>1</v>
      </c>
      <c r="C188" s="28">
        <v>2000000</v>
      </c>
    </row>
    <row r="189" spans="1:3" ht="13.2" x14ac:dyDescent="0.25">
      <c r="A189" s="25" t="s">
        <v>653</v>
      </c>
      <c r="B189" s="26">
        <v>1</v>
      </c>
      <c r="C189" s="28">
        <v>250000000</v>
      </c>
    </row>
    <row r="190" spans="1:3" ht="13.2" x14ac:dyDescent="0.25">
      <c r="A190" s="25" t="s">
        <v>1614</v>
      </c>
      <c r="B190" s="26">
        <v>1</v>
      </c>
      <c r="C190" s="28">
        <v>30000000</v>
      </c>
    </row>
    <row r="191" spans="1:3" ht="13.2" x14ac:dyDescent="0.25">
      <c r="A191" s="25" t="s">
        <v>2756</v>
      </c>
      <c r="B191" s="26">
        <v>1</v>
      </c>
      <c r="C191" s="28">
        <v>90000000</v>
      </c>
    </row>
    <row r="192" spans="1:3" ht="13.2" x14ac:dyDescent="0.25">
      <c r="A192" s="25" t="s">
        <v>1632</v>
      </c>
      <c r="B192" s="26">
        <v>1</v>
      </c>
      <c r="C192" s="28">
        <v>25000000</v>
      </c>
    </row>
    <row r="193" spans="1:3" ht="13.2" x14ac:dyDescent="0.25">
      <c r="A193" s="25" t="s">
        <v>3407</v>
      </c>
      <c r="B193" s="26">
        <v>0</v>
      </c>
      <c r="C193" s="28">
        <v>0</v>
      </c>
    </row>
    <row r="194" spans="1:3" ht="13.2" x14ac:dyDescent="0.25">
      <c r="A194" s="25" t="s">
        <v>1628</v>
      </c>
      <c r="B194" s="26">
        <v>1</v>
      </c>
      <c r="C194" s="28">
        <v>25000000</v>
      </c>
    </row>
    <row r="195" spans="1:3" ht="13.2" x14ac:dyDescent="0.25">
      <c r="A195" s="25" t="s">
        <v>1845</v>
      </c>
      <c r="B195" s="26">
        <v>1</v>
      </c>
      <c r="C195" s="28">
        <v>6500000</v>
      </c>
    </row>
    <row r="196" spans="1:3" ht="13.2" x14ac:dyDescent="0.25">
      <c r="A196" s="25" t="s">
        <v>2052</v>
      </c>
      <c r="B196" s="26">
        <v>1</v>
      </c>
      <c r="C196" s="28">
        <v>2700000</v>
      </c>
    </row>
    <row r="197" spans="1:3" ht="13.2" x14ac:dyDescent="0.25">
      <c r="A197" s="25" t="s">
        <v>3690</v>
      </c>
      <c r="B197" s="26">
        <v>1</v>
      </c>
      <c r="C197" s="28">
        <v>3000000</v>
      </c>
    </row>
    <row r="198" spans="1:3" ht="13.2" x14ac:dyDescent="0.25">
      <c r="A198" s="25" t="s">
        <v>1142</v>
      </c>
      <c r="B198" s="26">
        <v>0</v>
      </c>
      <c r="C198" s="28">
        <v>0</v>
      </c>
    </row>
    <row r="199" spans="1:3" ht="13.2" x14ac:dyDescent="0.25">
      <c r="A199" s="25" t="s">
        <v>1455</v>
      </c>
      <c r="B199" s="26">
        <v>1</v>
      </c>
      <c r="C199" s="28">
        <v>145000000</v>
      </c>
    </row>
    <row r="200" spans="1:3" ht="13.2" x14ac:dyDescent="0.25">
      <c r="A200" s="25" t="s">
        <v>3557</v>
      </c>
      <c r="B200" s="26">
        <v>2</v>
      </c>
      <c r="C200" s="28">
        <v>26000000</v>
      </c>
    </row>
    <row r="201" spans="1:3" ht="13.2" x14ac:dyDescent="0.25">
      <c r="A201" s="25" t="s">
        <v>4138</v>
      </c>
      <c r="B201" s="26">
        <v>1</v>
      </c>
      <c r="C201" s="28">
        <v>1000000</v>
      </c>
    </row>
    <row r="202" spans="1:3" ht="13.2" x14ac:dyDescent="0.25">
      <c r="A202" s="25" t="s">
        <v>2511</v>
      </c>
      <c r="B202" s="26">
        <v>1</v>
      </c>
      <c r="C202" s="28">
        <v>100000</v>
      </c>
    </row>
    <row r="203" spans="1:3" ht="13.2" x14ac:dyDescent="0.25">
      <c r="A203" s="25" t="s">
        <v>2459</v>
      </c>
      <c r="B203" s="26">
        <v>1</v>
      </c>
      <c r="C203" s="28">
        <v>320000</v>
      </c>
    </row>
    <row r="204" spans="1:3" ht="13.2" x14ac:dyDescent="0.25">
      <c r="A204" s="25" t="s">
        <v>3439</v>
      </c>
      <c r="B204" s="26">
        <v>0</v>
      </c>
      <c r="C204" s="28">
        <v>0</v>
      </c>
    </row>
    <row r="205" spans="1:3" ht="13.2" x14ac:dyDescent="0.25">
      <c r="A205" s="25" t="s">
        <v>3867</v>
      </c>
      <c r="B205" s="26">
        <v>1</v>
      </c>
      <c r="C205" s="28">
        <v>570000</v>
      </c>
    </row>
    <row r="206" spans="1:3" ht="13.2" x14ac:dyDescent="0.25">
      <c r="A206" s="25" t="s">
        <v>1319</v>
      </c>
      <c r="B206" s="26">
        <v>0</v>
      </c>
      <c r="C206" s="28">
        <v>0</v>
      </c>
    </row>
    <row r="207" spans="1:3" ht="13.2" x14ac:dyDescent="0.25">
      <c r="A207" s="25" t="s">
        <v>3370</v>
      </c>
      <c r="B207" s="26">
        <v>0</v>
      </c>
      <c r="C207" s="28">
        <v>0</v>
      </c>
    </row>
    <row r="208" spans="1:3" ht="13.2" x14ac:dyDescent="0.25">
      <c r="A208" s="25" t="s">
        <v>1459</v>
      </c>
      <c r="B208" s="26">
        <v>1</v>
      </c>
      <c r="C208" s="28">
        <v>144000000</v>
      </c>
    </row>
    <row r="209" spans="1:3" ht="13.2" x14ac:dyDescent="0.25">
      <c r="A209" s="25" t="s">
        <v>2486</v>
      </c>
      <c r="B209" s="26">
        <v>1</v>
      </c>
      <c r="C209" s="28">
        <v>200000</v>
      </c>
    </row>
    <row r="210" spans="1:3" ht="13.2" x14ac:dyDescent="0.25">
      <c r="A210" s="25" t="s">
        <v>3598</v>
      </c>
      <c r="B210" s="26">
        <v>1</v>
      </c>
      <c r="C210" s="28">
        <v>5500000</v>
      </c>
    </row>
    <row r="211" spans="1:3" ht="13.2" x14ac:dyDescent="0.25">
      <c r="A211" s="25" t="s">
        <v>2752</v>
      </c>
      <c r="B211" s="26">
        <v>1</v>
      </c>
      <c r="C211" s="28">
        <v>115000000</v>
      </c>
    </row>
    <row r="212" spans="1:3" ht="13.2" x14ac:dyDescent="0.25">
      <c r="A212" s="25" t="s">
        <v>2740</v>
      </c>
      <c r="B212" s="26">
        <v>3</v>
      </c>
      <c r="C212" s="28">
        <v>471000000</v>
      </c>
    </row>
    <row r="213" spans="1:3" ht="13.2" x14ac:dyDescent="0.25">
      <c r="A213" s="25" t="s">
        <v>1623</v>
      </c>
      <c r="B213" s="26">
        <v>1</v>
      </c>
      <c r="C213" s="28">
        <v>25000000</v>
      </c>
    </row>
    <row r="214" spans="1:3" ht="13.2" x14ac:dyDescent="0.25">
      <c r="A214" s="25" t="s">
        <v>2824</v>
      </c>
      <c r="B214" s="26">
        <v>1</v>
      </c>
      <c r="C214" s="28">
        <v>12000000</v>
      </c>
    </row>
    <row r="215" spans="1:3" ht="13.2" x14ac:dyDescent="0.25">
      <c r="A215" s="25" t="s">
        <v>1284</v>
      </c>
      <c r="B215" s="26">
        <v>0</v>
      </c>
      <c r="C215" s="28">
        <v>0</v>
      </c>
    </row>
    <row r="216" spans="1:3" ht="13.2" x14ac:dyDescent="0.25">
      <c r="A216" s="25" t="s">
        <v>2340</v>
      </c>
      <c r="B216" s="26">
        <v>1</v>
      </c>
      <c r="C216" s="28">
        <v>600000</v>
      </c>
    </row>
    <row r="217" spans="1:3" ht="13.2" x14ac:dyDescent="0.25">
      <c r="A217" s="25" t="s">
        <v>3589</v>
      </c>
      <c r="B217" s="26">
        <v>1</v>
      </c>
      <c r="C217" s="28">
        <v>7000000</v>
      </c>
    </row>
    <row r="218" spans="1:3" ht="13.2" x14ac:dyDescent="0.25">
      <c r="A218" s="25" t="s">
        <v>2010</v>
      </c>
      <c r="B218" s="26">
        <v>1</v>
      </c>
      <c r="C218" s="28">
        <v>3000000</v>
      </c>
    </row>
    <row r="219" spans="1:3" ht="13.2" x14ac:dyDescent="0.25">
      <c r="A219" s="25" t="s">
        <v>2064</v>
      </c>
      <c r="B219" s="26">
        <v>1</v>
      </c>
      <c r="C219" s="28">
        <v>2500000</v>
      </c>
    </row>
    <row r="220" spans="1:3" ht="13.2" x14ac:dyDescent="0.25">
      <c r="A220" s="25" t="s">
        <v>3296</v>
      </c>
      <c r="B220" s="26">
        <v>0</v>
      </c>
      <c r="C220" s="28">
        <v>0</v>
      </c>
    </row>
    <row r="221" spans="1:3" ht="13.2" x14ac:dyDescent="0.25">
      <c r="A221" s="25" t="s">
        <v>583</v>
      </c>
      <c r="B221" s="26">
        <v>1</v>
      </c>
      <c r="C221" s="28">
        <v>200000000</v>
      </c>
    </row>
    <row r="222" spans="1:3" ht="13.2" x14ac:dyDescent="0.25">
      <c r="A222" s="25" t="s">
        <v>1699</v>
      </c>
      <c r="B222" s="26">
        <v>1</v>
      </c>
      <c r="C222" s="28">
        <v>13000000</v>
      </c>
    </row>
    <row r="223" spans="1:3" ht="13.2" x14ac:dyDescent="0.25">
      <c r="A223" s="25" t="s">
        <v>4191</v>
      </c>
      <c r="B223" s="26">
        <v>0</v>
      </c>
      <c r="C223" s="28">
        <v>0</v>
      </c>
    </row>
    <row r="224" spans="1:3" ht="13.2" x14ac:dyDescent="0.25">
      <c r="A224" s="25" t="s">
        <v>2205</v>
      </c>
      <c r="B224" s="26">
        <v>1</v>
      </c>
      <c r="C224" s="28">
        <v>1200000</v>
      </c>
    </row>
    <row r="225" spans="1:3" ht="13.2" x14ac:dyDescent="0.25">
      <c r="A225" s="25" t="s">
        <v>2667</v>
      </c>
      <c r="B225" s="26">
        <v>0</v>
      </c>
      <c r="C225" s="28">
        <v>0</v>
      </c>
    </row>
    <row r="226" spans="1:3" ht="13.2" x14ac:dyDescent="0.25">
      <c r="A226" s="25" t="s">
        <v>1812</v>
      </c>
      <c r="B226" s="26">
        <v>1</v>
      </c>
      <c r="C226" s="28">
        <v>7000000</v>
      </c>
    </row>
    <row r="227" spans="1:3" ht="13.2" x14ac:dyDescent="0.25">
      <c r="A227" s="25" t="s">
        <v>4237</v>
      </c>
      <c r="B227" s="26">
        <v>1</v>
      </c>
      <c r="C227" s="28">
        <v>3000000</v>
      </c>
    </row>
    <row r="228" spans="1:3" ht="13.2" x14ac:dyDescent="0.25">
      <c r="A228" s="25" t="s">
        <v>2586</v>
      </c>
      <c r="B228" s="26">
        <v>0</v>
      </c>
      <c r="C228" s="28">
        <v>0</v>
      </c>
    </row>
    <row r="229" spans="1:3" ht="13.2" x14ac:dyDescent="0.25">
      <c r="A229" s="25" t="s">
        <v>2632</v>
      </c>
      <c r="B229" s="26">
        <v>0</v>
      </c>
      <c r="C229" s="28">
        <v>0</v>
      </c>
    </row>
    <row r="230" spans="1:3" ht="13.2" x14ac:dyDescent="0.25">
      <c r="A230" s="25" t="s">
        <v>1934</v>
      </c>
      <c r="B230" s="26">
        <v>1</v>
      </c>
      <c r="C230" s="28">
        <v>5000000</v>
      </c>
    </row>
    <row r="231" spans="1:3" ht="13.2" x14ac:dyDescent="0.25">
      <c r="A231" s="25" t="s">
        <v>103</v>
      </c>
      <c r="B231" s="26">
        <v>1</v>
      </c>
      <c r="C231" s="28">
        <v>840000000</v>
      </c>
    </row>
    <row r="232" spans="1:3" ht="13.2" x14ac:dyDescent="0.25">
      <c r="A232" s="25" t="s">
        <v>2265</v>
      </c>
      <c r="B232" s="26">
        <v>1</v>
      </c>
      <c r="C232" s="28">
        <v>1000000</v>
      </c>
    </row>
    <row r="233" spans="1:3" ht="13.2" x14ac:dyDescent="0.25">
      <c r="A233" s="25" t="s">
        <v>2744</v>
      </c>
      <c r="B233" s="26">
        <v>1</v>
      </c>
      <c r="C233" s="28">
        <v>200000000</v>
      </c>
    </row>
    <row r="234" spans="1:3" ht="13.2" x14ac:dyDescent="0.25">
      <c r="A234" s="25" t="s">
        <v>2313</v>
      </c>
      <c r="B234" s="26">
        <v>1</v>
      </c>
      <c r="C234" s="28">
        <v>1000000</v>
      </c>
    </row>
    <row r="235" spans="1:3" ht="13.2" x14ac:dyDescent="0.25">
      <c r="A235" s="25" t="s">
        <v>3565</v>
      </c>
      <c r="B235" s="26">
        <v>1</v>
      </c>
      <c r="C235" s="28">
        <v>11000000</v>
      </c>
    </row>
    <row r="236" spans="1:3" ht="13.2" x14ac:dyDescent="0.25">
      <c r="A236" s="25" t="s">
        <v>912</v>
      </c>
      <c r="B236" s="26">
        <v>0</v>
      </c>
      <c r="C236" s="28">
        <v>0</v>
      </c>
    </row>
    <row r="237" spans="1:3" ht="13.2" x14ac:dyDescent="0.25">
      <c r="A237" s="25" t="s">
        <v>18</v>
      </c>
      <c r="B237" s="26">
        <v>1</v>
      </c>
      <c r="C237" s="28">
        <v>60000000</v>
      </c>
    </row>
    <row r="238" spans="1:3" ht="13.2" x14ac:dyDescent="0.25">
      <c r="A238" s="25" t="s">
        <v>1223</v>
      </c>
      <c r="B238" s="26">
        <v>0</v>
      </c>
      <c r="C238" s="28">
        <v>0</v>
      </c>
    </row>
    <row r="239" spans="1:3" ht="13.2" x14ac:dyDescent="0.25">
      <c r="A239" s="25" t="s">
        <v>1377</v>
      </c>
      <c r="B239" s="26">
        <v>0</v>
      </c>
      <c r="C239" s="28">
        <v>0</v>
      </c>
    </row>
    <row r="240" spans="1:3" ht="13.2" x14ac:dyDescent="0.25">
      <c r="A240" s="25" t="s">
        <v>1898</v>
      </c>
      <c r="B240" s="26">
        <v>1</v>
      </c>
      <c r="C240" s="28">
        <v>5400000</v>
      </c>
    </row>
    <row r="241" spans="1:3" ht="13.2" x14ac:dyDescent="0.25">
      <c r="A241" s="25" t="s">
        <v>2365</v>
      </c>
      <c r="B241" s="26">
        <v>1</v>
      </c>
      <c r="C241" s="28">
        <v>500000</v>
      </c>
    </row>
    <row r="242" spans="1:3" ht="13.2" x14ac:dyDescent="0.25">
      <c r="A242" s="25" t="s">
        <v>4126</v>
      </c>
      <c r="B242" s="26">
        <v>1</v>
      </c>
      <c r="C242" s="28">
        <v>1200000</v>
      </c>
    </row>
    <row r="243" spans="1:3" ht="13.2" x14ac:dyDescent="0.25">
      <c r="A243" s="25" t="s">
        <v>843</v>
      </c>
      <c r="B243" s="26">
        <v>0</v>
      </c>
      <c r="C243" s="28">
        <v>0</v>
      </c>
    </row>
    <row r="244" spans="1:3" ht="13.2" x14ac:dyDescent="0.25">
      <c r="A244" s="25" t="s">
        <v>3817</v>
      </c>
      <c r="B244" s="26">
        <v>1</v>
      </c>
      <c r="C244" s="28">
        <v>1000000</v>
      </c>
    </row>
    <row r="245" spans="1:3" ht="13.2" x14ac:dyDescent="0.25">
      <c r="A245" s="25" t="s">
        <v>3888</v>
      </c>
      <c r="B245" s="26">
        <v>1</v>
      </c>
      <c r="C245" s="28">
        <v>500000</v>
      </c>
    </row>
    <row r="246" spans="1:3" ht="13.2" x14ac:dyDescent="0.25">
      <c r="A246" s="25" t="s">
        <v>1134</v>
      </c>
      <c r="B246" s="26">
        <v>0</v>
      </c>
      <c r="C246" s="28">
        <v>0</v>
      </c>
    </row>
    <row r="247" spans="1:3" ht="13.2" x14ac:dyDescent="0.25">
      <c r="A247" s="25" t="s">
        <v>2474</v>
      </c>
      <c r="B247" s="26">
        <v>1</v>
      </c>
      <c r="C247" s="28">
        <v>300000</v>
      </c>
    </row>
    <row r="248" spans="1:3" ht="13.2" x14ac:dyDescent="0.25">
      <c r="A248" s="25" t="s">
        <v>4233</v>
      </c>
      <c r="B248" s="26">
        <v>0</v>
      </c>
      <c r="C248" s="28">
        <v>0</v>
      </c>
    </row>
    <row r="249" spans="1:3" ht="13.2" x14ac:dyDescent="0.25">
      <c r="A249" s="25" t="s">
        <v>3740</v>
      </c>
      <c r="B249" s="26">
        <v>1</v>
      </c>
      <c r="C249" s="28">
        <v>2000000</v>
      </c>
    </row>
    <row r="250" spans="1:3" ht="13.2" x14ac:dyDescent="0.25">
      <c r="A250" s="25" t="s">
        <v>1400</v>
      </c>
      <c r="B250" s="26">
        <v>0</v>
      </c>
      <c r="C250" s="28">
        <v>0</v>
      </c>
    </row>
    <row r="251" spans="1:3" ht="13.2" x14ac:dyDescent="0.25">
      <c r="A251" s="25" t="s">
        <v>2283</v>
      </c>
      <c r="B251" s="26">
        <v>1</v>
      </c>
      <c r="C251" s="28">
        <v>1000000</v>
      </c>
    </row>
    <row r="252" spans="1:3" ht="13.2" x14ac:dyDescent="0.25">
      <c r="A252" s="25" t="s">
        <v>3210</v>
      </c>
      <c r="B252" s="26">
        <v>0</v>
      </c>
      <c r="C252" s="28">
        <v>0</v>
      </c>
    </row>
    <row r="253" spans="1:3" ht="13.2" x14ac:dyDescent="0.25">
      <c r="A253" s="25" t="s">
        <v>2904</v>
      </c>
      <c r="B253" s="26">
        <v>1</v>
      </c>
      <c r="C253" s="28">
        <v>3500000</v>
      </c>
    </row>
    <row r="254" spans="1:3" ht="13.2" x14ac:dyDescent="0.25">
      <c r="A254" s="25" t="s">
        <v>3643</v>
      </c>
      <c r="B254" s="26">
        <v>1</v>
      </c>
      <c r="C254" s="28">
        <v>4500000</v>
      </c>
    </row>
    <row r="255" spans="1:3" ht="13.2" x14ac:dyDescent="0.25">
      <c r="A255" s="25" t="s">
        <v>695</v>
      </c>
      <c r="B255" s="26">
        <v>0</v>
      </c>
      <c r="C255" s="28">
        <v>0</v>
      </c>
    </row>
    <row r="256" spans="1:3" ht="13.2" x14ac:dyDescent="0.25">
      <c r="A256" s="25" t="s">
        <v>3781</v>
      </c>
      <c r="B256" s="26">
        <v>2</v>
      </c>
      <c r="C256" s="28">
        <v>3000000</v>
      </c>
    </row>
    <row r="257" spans="1:3" ht="13.2" x14ac:dyDescent="0.25">
      <c r="A257" s="25" t="s">
        <v>3668</v>
      </c>
      <c r="B257" s="26">
        <v>1</v>
      </c>
      <c r="C257" s="28">
        <v>3000000</v>
      </c>
    </row>
    <row r="258" spans="1:3" ht="13.2" x14ac:dyDescent="0.25">
      <c r="A258" s="25" t="s">
        <v>2109</v>
      </c>
      <c r="B258" s="26">
        <v>1</v>
      </c>
      <c r="C258" s="28">
        <v>2000000</v>
      </c>
    </row>
    <row r="259" spans="1:3" ht="13.2" x14ac:dyDescent="0.25">
      <c r="A259" s="25" t="s">
        <v>2254</v>
      </c>
      <c r="B259" s="26">
        <v>1</v>
      </c>
      <c r="C259" s="28">
        <v>1000000</v>
      </c>
    </row>
    <row r="260" spans="1:3" ht="13.2" x14ac:dyDescent="0.25">
      <c r="A260" s="25" t="s">
        <v>2134</v>
      </c>
      <c r="B260" s="26">
        <v>1</v>
      </c>
      <c r="C260" s="28">
        <v>2000000</v>
      </c>
    </row>
    <row r="261" spans="1:3" ht="13.2" x14ac:dyDescent="0.25">
      <c r="A261" s="25" t="s">
        <v>782</v>
      </c>
      <c r="B261" s="26">
        <v>0</v>
      </c>
      <c r="C261" s="28">
        <v>0</v>
      </c>
    </row>
    <row r="262" spans="1:3" ht="13.2" x14ac:dyDescent="0.25">
      <c r="A262" s="25" t="s">
        <v>2464</v>
      </c>
      <c r="B262" s="26">
        <v>1</v>
      </c>
      <c r="C262" s="28">
        <v>300000</v>
      </c>
    </row>
    <row r="263" spans="1:3" ht="13.2" x14ac:dyDescent="0.25">
      <c r="A263" s="25" t="s">
        <v>3048</v>
      </c>
      <c r="B263" s="26">
        <v>1</v>
      </c>
      <c r="C263" s="28">
        <v>200000</v>
      </c>
    </row>
    <row r="264" spans="1:3" ht="13.2" x14ac:dyDescent="0.25">
      <c r="A264" s="25" t="s">
        <v>369</v>
      </c>
      <c r="B264" s="26">
        <v>0</v>
      </c>
      <c r="C264" s="28">
        <v>0</v>
      </c>
    </row>
    <row r="265" spans="1:3" ht="13.2" x14ac:dyDescent="0.25">
      <c r="A265" s="25" t="s">
        <v>2192</v>
      </c>
      <c r="B265" s="26">
        <v>2</v>
      </c>
      <c r="C265" s="28">
        <v>2600000</v>
      </c>
    </row>
    <row r="266" spans="1:3" ht="13.2" x14ac:dyDescent="0.25">
      <c r="A266" s="25" t="s">
        <v>4195</v>
      </c>
      <c r="B266" s="26">
        <v>0</v>
      </c>
      <c r="C266" s="28">
        <v>0</v>
      </c>
    </row>
    <row r="267" spans="1:3" ht="13.2" x14ac:dyDescent="0.25">
      <c r="A267" s="25" t="s">
        <v>1735</v>
      </c>
      <c r="B267" s="26">
        <v>1</v>
      </c>
      <c r="C267" s="28">
        <v>10000000</v>
      </c>
    </row>
    <row r="268" spans="1:3" ht="13.2" x14ac:dyDescent="0.25">
      <c r="A268" s="25" t="s">
        <v>3122</v>
      </c>
      <c r="B268" s="26">
        <v>0</v>
      </c>
      <c r="C268" s="28">
        <v>0</v>
      </c>
    </row>
    <row r="269" spans="1:3" ht="13.2" x14ac:dyDescent="0.25">
      <c r="A269" s="25" t="s">
        <v>2332</v>
      </c>
      <c r="B269" s="26">
        <v>1</v>
      </c>
      <c r="C269" s="28">
        <v>700000</v>
      </c>
    </row>
    <row r="270" spans="1:3" ht="13.2" x14ac:dyDescent="0.25">
      <c r="A270" s="25" t="s">
        <v>852</v>
      </c>
      <c r="B270" s="26">
        <v>0</v>
      </c>
      <c r="C270" s="28">
        <v>0</v>
      </c>
    </row>
    <row r="271" spans="1:3" ht="13.2" x14ac:dyDescent="0.25">
      <c r="A271" s="25" t="s">
        <v>709</v>
      </c>
      <c r="B271" s="26">
        <v>0</v>
      </c>
      <c r="C271" s="28">
        <v>0</v>
      </c>
    </row>
    <row r="272" spans="1:3" ht="13.2" x14ac:dyDescent="0.25">
      <c r="A272" s="25" t="s">
        <v>856</v>
      </c>
      <c r="B272" s="26">
        <v>0</v>
      </c>
      <c r="C272" s="28">
        <v>0</v>
      </c>
    </row>
    <row r="273" spans="1:3" ht="13.2" x14ac:dyDescent="0.25">
      <c r="A273" s="25" t="s">
        <v>1744</v>
      </c>
      <c r="B273" s="26">
        <v>1</v>
      </c>
      <c r="C273" s="28">
        <v>10000000</v>
      </c>
    </row>
    <row r="274" spans="1:3" ht="13.2" x14ac:dyDescent="0.25">
      <c r="A274" s="25" t="s">
        <v>4169</v>
      </c>
      <c r="B274" s="26">
        <v>1</v>
      </c>
      <c r="C274" s="28">
        <v>150000</v>
      </c>
    </row>
    <row r="275" spans="1:3" ht="13.2" x14ac:dyDescent="0.25">
      <c r="A275" s="25" t="s">
        <v>3622</v>
      </c>
      <c r="B275" s="26">
        <v>1</v>
      </c>
      <c r="C275" s="28">
        <v>5000000</v>
      </c>
    </row>
    <row r="276" spans="1:3" ht="13.2" x14ac:dyDescent="0.25">
      <c r="A276" s="25" t="s">
        <v>3874</v>
      </c>
      <c r="B276" s="26">
        <v>2</v>
      </c>
      <c r="C276" s="28">
        <v>1000000</v>
      </c>
    </row>
    <row r="277" spans="1:3" ht="13.2" x14ac:dyDescent="0.25">
      <c r="A277" s="25" t="s">
        <v>2518</v>
      </c>
      <c r="B277" s="26"/>
      <c r="C277" s="28"/>
    </row>
    <row r="278" spans="1:3" ht="13.2" x14ac:dyDescent="0.25">
      <c r="A278" s="25" t="s">
        <v>2582</v>
      </c>
      <c r="B278" s="26">
        <v>0</v>
      </c>
      <c r="C278" s="28">
        <v>0</v>
      </c>
    </row>
    <row r="279" spans="1:3" ht="13.2" x14ac:dyDescent="0.25">
      <c r="A279" s="25" t="s">
        <v>1597</v>
      </c>
      <c r="B279" s="26">
        <v>1</v>
      </c>
      <c r="C279" s="28">
        <v>35000000</v>
      </c>
    </row>
    <row r="280" spans="1:3" ht="13.2" x14ac:dyDescent="0.25">
      <c r="A280" s="25" t="s">
        <v>317</v>
      </c>
      <c r="B280" s="26">
        <v>1</v>
      </c>
      <c r="C280" s="28">
        <v>2300000</v>
      </c>
    </row>
    <row r="281" spans="1:3" ht="13.2" x14ac:dyDescent="0.25">
      <c r="A281" s="25" t="s">
        <v>3606</v>
      </c>
      <c r="B281" s="26">
        <v>1</v>
      </c>
      <c r="C281" s="28">
        <v>5000000</v>
      </c>
    </row>
    <row r="282" spans="1:3" ht="13.2" x14ac:dyDescent="0.25">
      <c r="A282" s="25" t="s">
        <v>2684</v>
      </c>
      <c r="B282" s="26">
        <v>0</v>
      </c>
      <c r="C282" s="28">
        <v>0</v>
      </c>
    </row>
    <row r="283" spans="1:3" ht="13.2" x14ac:dyDescent="0.25">
      <c r="A283" s="25" t="s">
        <v>1248</v>
      </c>
      <c r="B283" s="26">
        <v>0</v>
      </c>
      <c r="C283" s="28">
        <v>0</v>
      </c>
    </row>
    <row r="284" spans="1:3" ht="13.2" x14ac:dyDescent="0.25">
      <c r="A284" s="25" t="s">
        <v>4113</v>
      </c>
      <c r="B284" s="26">
        <v>1</v>
      </c>
      <c r="C284" s="28">
        <v>2000000</v>
      </c>
    </row>
    <row r="285" spans="1:3" ht="13.2" x14ac:dyDescent="0.25">
      <c r="A285" s="25" t="s">
        <v>896</v>
      </c>
      <c r="B285" s="26">
        <v>0</v>
      </c>
      <c r="C285" s="28">
        <v>0</v>
      </c>
    </row>
    <row r="286" spans="1:3" ht="13.2" x14ac:dyDescent="0.25">
      <c r="A286" s="25" t="s">
        <v>2336</v>
      </c>
      <c r="B286" s="26">
        <v>2</v>
      </c>
      <c r="C286" s="28">
        <v>900000</v>
      </c>
    </row>
    <row r="287" spans="1:3" ht="13.2" x14ac:dyDescent="0.25">
      <c r="A287" s="25" t="s">
        <v>3737</v>
      </c>
      <c r="B287" s="26">
        <v>1</v>
      </c>
      <c r="C287" s="28">
        <v>2000000</v>
      </c>
    </row>
    <row r="288" spans="1:3" ht="13.2" x14ac:dyDescent="0.25">
      <c r="A288" s="25" t="s">
        <v>2549</v>
      </c>
      <c r="B288" s="26">
        <v>0</v>
      </c>
      <c r="C288" s="28">
        <v>0</v>
      </c>
    </row>
    <row r="289" spans="1:3" ht="13.2" x14ac:dyDescent="0.25">
      <c r="A289" s="25" t="s">
        <v>420</v>
      </c>
      <c r="B289" s="26">
        <v>0</v>
      </c>
      <c r="C289" s="28">
        <v>0</v>
      </c>
    </row>
    <row r="290" spans="1:3" ht="13.2" x14ac:dyDescent="0.25">
      <c r="A290" s="25" t="s">
        <v>3004</v>
      </c>
      <c r="B290" s="26">
        <v>1</v>
      </c>
      <c r="C290" s="28">
        <v>700000</v>
      </c>
    </row>
    <row r="291" spans="1:3" ht="13.2" x14ac:dyDescent="0.25">
      <c r="A291" s="25" t="s">
        <v>3729</v>
      </c>
      <c r="B291" s="26">
        <v>1</v>
      </c>
      <c r="C291" s="28">
        <v>2000000</v>
      </c>
    </row>
    <row r="292" spans="1:3" ht="13.2" x14ac:dyDescent="0.25">
      <c r="A292" s="25" t="s">
        <v>1589</v>
      </c>
      <c r="B292" s="26">
        <v>1</v>
      </c>
      <c r="C292" s="28">
        <v>38000000</v>
      </c>
    </row>
    <row r="293" spans="1:3" ht="13.2" x14ac:dyDescent="0.25">
      <c r="A293" s="25" t="s">
        <v>3241</v>
      </c>
      <c r="B293" s="26">
        <v>0</v>
      </c>
      <c r="C293" s="28">
        <v>0</v>
      </c>
    </row>
    <row r="294" spans="1:3" ht="13.2" x14ac:dyDescent="0.25">
      <c r="A294" s="25" t="s">
        <v>824</v>
      </c>
      <c r="B294" s="26">
        <v>0</v>
      </c>
      <c r="C294" s="28">
        <v>0</v>
      </c>
    </row>
    <row r="295" spans="1:3" ht="13.2" x14ac:dyDescent="0.25">
      <c r="A295" s="25" t="s">
        <v>4224</v>
      </c>
      <c r="B295" s="26">
        <v>0</v>
      </c>
      <c r="C295" s="28">
        <v>0</v>
      </c>
    </row>
    <row r="296" spans="1:3" ht="13.2" x14ac:dyDescent="0.25">
      <c r="A296" s="25" t="s">
        <v>4007</v>
      </c>
      <c r="B296" s="26">
        <v>1</v>
      </c>
      <c r="C296" s="28">
        <v>2000000</v>
      </c>
    </row>
    <row r="297" spans="1:3" ht="13.2" x14ac:dyDescent="0.25">
      <c r="A297" s="25" t="s">
        <v>2637</v>
      </c>
      <c r="B297" s="26">
        <v>1</v>
      </c>
      <c r="C297" s="28">
        <v>10000000</v>
      </c>
    </row>
    <row r="298" spans="1:3" ht="13.2" x14ac:dyDescent="0.25">
      <c r="A298" s="25" t="s">
        <v>2999</v>
      </c>
      <c r="B298" s="26">
        <v>1</v>
      </c>
      <c r="C298" s="28">
        <v>800000</v>
      </c>
    </row>
    <row r="299" spans="1:3" ht="13.2" x14ac:dyDescent="0.25">
      <c r="A299" s="25" t="s">
        <v>3398</v>
      </c>
      <c r="B299" s="26">
        <v>1</v>
      </c>
      <c r="C299" s="28">
        <v>20000000</v>
      </c>
    </row>
    <row r="300" spans="1:3" ht="13.2" x14ac:dyDescent="0.25">
      <c r="A300" s="25" t="s">
        <v>1534</v>
      </c>
      <c r="B300" s="26">
        <v>1</v>
      </c>
      <c r="C300" s="28">
        <v>50000000</v>
      </c>
    </row>
    <row r="301" spans="1:3" ht="13.2" x14ac:dyDescent="0.25">
      <c r="A301" s="25" t="s">
        <v>3051</v>
      </c>
      <c r="B301" s="26">
        <v>1</v>
      </c>
      <c r="C301" s="28">
        <v>200000</v>
      </c>
    </row>
    <row r="302" spans="1:3" ht="13.2" x14ac:dyDescent="0.25">
      <c r="A302" s="25" t="s">
        <v>3426</v>
      </c>
      <c r="B302" s="26">
        <v>0</v>
      </c>
      <c r="C302" s="28">
        <v>0</v>
      </c>
    </row>
    <row r="303" spans="1:3" ht="13.2" x14ac:dyDescent="0.25">
      <c r="A303" s="25" t="s">
        <v>1004</v>
      </c>
      <c r="B303" s="26">
        <v>0</v>
      </c>
      <c r="C303" s="28">
        <v>0</v>
      </c>
    </row>
    <row r="304" spans="1:3" ht="13.2" x14ac:dyDescent="0.25">
      <c r="A304" s="25" t="s">
        <v>540</v>
      </c>
      <c r="B304" s="26">
        <v>0</v>
      </c>
      <c r="C304" s="28">
        <v>0</v>
      </c>
    </row>
    <row r="305" spans="1:3" ht="13.2" x14ac:dyDescent="0.25">
      <c r="A305" s="25" t="s">
        <v>3927</v>
      </c>
      <c r="B305" s="26">
        <v>1</v>
      </c>
      <c r="C305" s="28">
        <v>300000</v>
      </c>
    </row>
    <row r="306" spans="1:3" ht="13.2" x14ac:dyDescent="0.25">
      <c r="A306" s="25" t="s">
        <v>942</v>
      </c>
      <c r="B306" s="26">
        <v>0</v>
      </c>
      <c r="C306" s="28">
        <v>0</v>
      </c>
    </row>
    <row r="307" spans="1:3" ht="13.2" x14ac:dyDescent="0.25">
      <c r="A307" s="25" t="s">
        <v>1714</v>
      </c>
      <c r="B307" s="26">
        <v>1</v>
      </c>
      <c r="C307" s="28">
        <v>11000000</v>
      </c>
    </row>
    <row r="308" spans="1:3" ht="13.2" x14ac:dyDescent="0.25">
      <c r="A308" s="25" t="s">
        <v>36</v>
      </c>
      <c r="B308" s="26">
        <v>0</v>
      </c>
      <c r="C308" s="28">
        <v>0</v>
      </c>
    </row>
    <row r="309" spans="1:3" ht="13.2" x14ac:dyDescent="0.25">
      <c r="A309" s="25" t="s">
        <v>2980</v>
      </c>
      <c r="B309" s="26">
        <v>1</v>
      </c>
      <c r="C309" s="28">
        <v>1000000</v>
      </c>
    </row>
    <row r="310" spans="1:3" ht="13.2" x14ac:dyDescent="0.25">
      <c r="A310" s="25" t="s">
        <v>3884</v>
      </c>
      <c r="B310" s="26">
        <v>1</v>
      </c>
      <c r="C310" s="28">
        <v>500000</v>
      </c>
    </row>
    <row r="311" spans="1:3" ht="13.2" x14ac:dyDescent="0.25">
      <c r="A311" s="25" t="s">
        <v>415</v>
      </c>
      <c r="B311" s="26">
        <v>1</v>
      </c>
      <c r="C311" s="28">
        <v>1000000</v>
      </c>
    </row>
    <row r="312" spans="1:3" ht="13.2" x14ac:dyDescent="0.25">
      <c r="A312" s="25" t="s">
        <v>3824</v>
      </c>
      <c r="B312" s="26">
        <v>1</v>
      </c>
      <c r="C312" s="28">
        <v>1000000</v>
      </c>
    </row>
    <row r="313" spans="1:3" ht="13.2" x14ac:dyDescent="0.25">
      <c r="A313" s="25" t="s">
        <v>1950</v>
      </c>
      <c r="B313" s="26">
        <v>1</v>
      </c>
      <c r="C313" s="28">
        <v>4800000</v>
      </c>
    </row>
    <row r="314" spans="1:3" ht="13.2" x14ac:dyDescent="0.25">
      <c r="A314" s="25" t="s">
        <v>2096</v>
      </c>
      <c r="B314" s="26">
        <v>1</v>
      </c>
      <c r="C314" s="28">
        <v>2000000</v>
      </c>
    </row>
    <row r="315" spans="1:3" ht="13.2" x14ac:dyDescent="0.25">
      <c r="A315" s="25" t="s">
        <v>2407</v>
      </c>
      <c r="B315" s="26">
        <v>1</v>
      </c>
      <c r="C315" s="28">
        <v>400000</v>
      </c>
    </row>
    <row r="316" spans="1:3" ht="13.2" x14ac:dyDescent="0.25">
      <c r="A316" s="25" t="s">
        <v>1393</v>
      </c>
      <c r="B316" s="26">
        <v>1</v>
      </c>
      <c r="C316" s="28">
        <v>31000000</v>
      </c>
    </row>
    <row r="317" spans="1:3" ht="13.2" x14ac:dyDescent="0.25">
      <c r="A317" s="25" t="s">
        <v>1881</v>
      </c>
      <c r="B317" s="26">
        <v>1</v>
      </c>
      <c r="C317" s="28">
        <v>5700000</v>
      </c>
    </row>
    <row r="318" spans="1:3" ht="13.2" x14ac:dyDescent="0.25">
      <c r="A318" s="25" t="s">
        <v>2418</v>
      </c>
      <c r="B318" s="26">
        <v>1</v>
      </c>
      <c r="C318" s="28">
        <v>400000</v>
      </c>
    </row>
    <row r="319" spans="1:3" ht="13.2" x14ac:dyDescent="0.25">
      <c r="A319" s="25" t="s">
        <v>2164</v>
      </c>
      <c r="B319" s="26">
        <v>1</v>
      </c>
      <c r="C319" s="28">
        <v>1900000</v>
      </c>
    </row>
    <row r="320" spans="1:3" ht="13.2" x14ac:dyDescent="0.25">
      <c r="A320" s="25" t="s">
        <v>1462</v>
      </c>
      <c r="B320" s="26">
        <v>1</v>
      </c>
      <c r="C320" s="28">
        <v>125000000</v>
      </c>
    </row>
    <row r="321" spans="1:3" ht="13.2" x14ac:dyDescent="0.25">
      <c r="A321" s="25" t="s">
        <v>3525</v>
      </c>
      <c r="B321" s="26">
        <v>2</v>
      </c>
      <c r="C321" s="28">
        <v>61000000</v>
      </c>
    </row>
    <row r="322" spans="1:3" ht="13.2" x14ac:dyDescent="0.25">
      <c r="A322" s="25" t="s">
        <v>1372</v>
      </c>
      <c r="B322" s="26">
        <v>0</v>
      </c>
      <c r="C322" s="28">
        <v>0</v>
      </c>
    </row>
    <row r="323" spans="1:3" ht="13.2" x14ac:dyDescent="0.25">
      <c r="A323" s="25" t="s">
        <v>3252</v>
      </c>
      <c r="B323" s="26">
        <v>0</v>
      </c>
      <c r="C323" s="28">
        <v>0</v>
      </c>
    </row>
    <row r="324" spans="1:3" ht="13.2" x14ac:dyDescent="0.25">
      <c r="A324" s="25" t="s">
        <v>1049</v>
      </c>
      <c r="B324" s="26">
        <v>0</v>
      </c>
      <c r="C324" s="28">
        <v>0</v>
      </c>
    </row>
    <row r="325" spans="1:3" ht="13.2" x14ac:dyDescent="0.25">
      <c r="A325" s="25" t="s">
        <v>1836</v>
      </c>
      <c r="B325" s="26">
        <v>1</v>
      </c>
      <c r="C325" s="28">
        <v>6500000</v>
      </c>
    </row>
    <row r="326" spans="1:3" ht="13.2" x14ac:dyDescent="0.25">
      <c r="A326" s="25" t="s">
        <v>3553</v>
      </c>
      <c r="B326" s="26">
        <v>1</v>
      </c>
      <c r="C326" s="28">
        <v>14000000</v>
      </c>
    </row>
    <row r="327" spans="1:3" ht="13.2" x14ac:dyDescent="0.25">
      <c r="A327" s="25" t="s">
        <v>1243</v>
      </c>
      <c r="B327" s="26">
        <v>0</v>
      </c>
      <c r="C327" s="28">
        <v>0</v>
      </c>
    </row>
    <row r="328" spans="1:3" ht="13.2" x14ac:dyDescent="0.25">
      <c r="A328" s="25" t="s">
        <v>272</v>
      </c>
      <c r="B328" s="26">
        <v>0</v>
      </c>
      <c r="C328" s="28">
        <v>0</v>
      </c>
    </row>
    <row r="329" spans="1:3" ht="13.2" x14ac:dyDescent="0.25">
      <c r="A329" s="25" t="s">
        <v>1070</v>
      </c>
      <c r="B329" s="26">
        <v>1</v>
      </c>
      <c r="C329" s="28">
        <v>100000000</v>
      </c>
    </row>
    <row r="330" spans="1:3" ht="13.2" x14ac:dyDescent="0.25">
      <c r="A330" s="25" t="s">
        <v>2445</v>
      </c>
      <c r="B330" s="26">
        <v>1</v>
      </c>
      <c r="C330" s="28">
        <v>400000</v>
      </c>
    </row>
    <row r="331" spans="1:3" ht="13.2" x14ac:dyDescent="0.25">
      <c r="A331" s="25" t="s">
        <v>4021</v>
      </c>
      <c r="B331" s="26">
        <v>0</v>
      </c>
      <c r="C331" s="28">
        <v>0</v>
      </c>
    </row>
    <row r="332" spans="1:3" ht="13.2" x14ac:dyDescent="0.25">
      <c r="A332" s="25" t="s">
        <v>3528</v>
      </c>
      <c r="B332" s="26">
        <v>1</v>
      </c>
      <c r="C332" s="28">
        <v>36000000</v>
      </c>
    </row>
    <row r="333" spans="1:3" ht="13.2" x14ac:dyDescent="0.25">
      <c r="A333" s="25" t="s">
        <v>3996</v>
      </c>
      <c r="B333" s="26">
        <v>0</v>
      </c>
      <c r="C333" s="28">
        <v>0</v>
      </c>
    </row>
    <row r="334" spans="1:3" ht="13.2" x14ac:dyDescent="0.25">
      <c r="A334" s="25" t="s">
        <v>3027</v>
      </c>
      <c r="B334" s="26">
        <v>1</v>
      </c>
      <c r="C334" s="28">
        <v>450000</v>
      </c>
    </row>
    <row r="335" spans="1:3" ht="13.2" x14ac:dyDescent="0.25">
      <c r="A335" s="25" t="s">
        <v>2455</v>
      </c>
      <c r="B335" s="26">
        <v>1</v>
      </c>
      <c r="C335" s="28">
        <v>320000</v>
      </c>
    </row>
    <row r="336" spans="1:3" ht="13.2" x14ac:dyDescent="0.25">
      <c r="A336" s="25" t="s">
        <v>332</v>
      </c>
      <c r="B336" s="26">
        <v>0</v>
      </c>
      <c r="C336" s="28">
        <v>0</v>
      </c>
    </row>
    <row r="337" spans="1:3" ht="13.2" x14ac:dyDescent="0.25">
      <c r="A337" s="25" t="s">
        <v>4116</v>
      </c>
      <c r="B337" s="26">
        <v>1</v>
      </c>
      <c r="C337" s="28">
        <v>2000000</v>
      </c>
    </row>
    <row r="338" spans="1:3" ht="13.2" x14ac:dyDescent="0.25">
      <c r="A338" s="25" t="s">
        <v>4079</v>
      </c>
      <c r="B338" s="26">
        <v>1</v>
      </c>
      <c r="C338" s="28">
        <v>8000000</v>
      </c>
    </row>
    <row r="339" spans="1:3" ht="13.2" x14ac:dyDescent="0.25">
      <c r="A339" s="25" t="s">
        <v>2145</v>
      </c>
      <c r="B339" s="26">
        <v>1</v>
      </c>
      <c r="C339" s="28">
        <v>2000000</v>
      </c>
    </row>
    <row r="340" spans="1:3" ht="13.2" x14ac:dyDescent="0.25">
      <c r="A340" s="25" t="s">
        <v>713</v>
      </c>
      <c r="B340" s="26">
        <v>0</v>
      </c>
      <c r="C340" s="28">
        <v>0</v>
      </c>
    </row>
    <row r="341" spans="1:3" ht="13.2" x14ac:dyDescent="0.25">
      <c r="A341" s="25" t="s">
        <v>2642</v>
      </c>
      <c r="B341" s="26">
        <v>0</v>
      </c>
      <c r="C341" s="28">
        <v>0</v>
      </c>
    </row>
    <row r="342" spans="1:3" ht="13.2" x14ac:dyDescent="0.25">
      <c r="A342" s="25" t="s">
        <v>2911</v>
      </c>
      <c r="B342" s="26">
        <v>1</v>
      </c>
      <c r="C342" s="28">
        <v>3000000</v>
      </c>
    </row>
    <row r="343" spans="1:3" ht="13.2" x14ac:dyDescent="0.25">
      <c r="A343" s="25" t="s">
        <v>3436</v>
      </c>
      <c r="B343" s="26">
        <v>0</v>
      </c>
      <c r="C343" s="28">
        <v>0</v>
      </c>
    </row>
    <row r="344" spans="1:3" ht="13.2" x14ac:dyDescent="0.25">
      <c r="A344" s="25" t="s">
        <v>2019</v>
      </c>
      <c r="B344" s="26">
        <v>1</v>
      </c>
      <c r="C344" s="28">
        <v>3000000</v>
      </c>
    </row>
    <row r="345" spans="1:3" ht="13.2" x14ac:dyDescent="0.25">
      <c r="A345" s="25" t="s">
        <v>3510</v>
      </c>
      <c r="B345" s="26">
        <v>1</v>
      </c>
      <c r="C345" s="28">
        <v>150000000</v>
      </c>
    </row>
    <row r="346" spans="1:3" ht="13.2" x14ac:dyDescent="0.25">
      <c r="A346" s="25" t="s">
        <v>4025</v>
      </c>
      <c r="B346" s="26">
        <v>0</v>
      </c>
      <c r="C346" s="28">
        <v>0</v>
      </c>
    </row>
    <row r="347" spans="1:3" ht="13.2" x14ac:dyDescent="0.25">
      <c r="A347" s="25" t="s">
        <v>2138</v>
      </c>
      <c r="B347" s="26">
        <v>1</v>
      </c>
      <c r="C347" s="28">
        <v>2000000</v>
      </c>
    </row>
    <row r="348" spans="1:3" ht="13.2" x14ac:dyDescent="0.25">
      <c r="A348" s="25" t="s">
        <v>2987</v>
      </c>
      <c r="B348" s="26">
        <v>1</v>
      </c>
      <c r="C348" s="28">
        <v>900000</v>
      </c>
    </row>
    <row r="349" spans="1:3" ht="13.2" x14ac:dyDescent="0.25">
      <c r="A349" s="25" t="s">
        <v>3694</v>
      </c>
      <c r="B349" s="26">
        <v>1</v>
      </c>
      <c r="C349" s="28">
        <v>2900000</v>
      </c>
    </row>
    <row r="350" spans="1:3" ht="13.2" x14ac:dyDescent="0.25">
      <c r="A350" s="25" t="s">
        <v>2797</v>
      </c>
      <c r="B350" s="26">
        <v>1</v>
      </c>
      <c r="C350" s="28">
        <v>20000000</v>
      </c>
    </row>
    <row r="351" spans="1:3" ht="13.2" x14ac:dyDescent="0.25">
      <c r="A351" s="25" t="s">
        <v>601</v>
      </c>
      <c r="B351" s="26">
        <v>0</v>
      </c>
      <c r="C351" s="28">
        <v>0</v>
      </c>
    </row>
    <row r="352" spans="1:3" ht="13.2" x14ac:dyDescent="0.25">
      <c r="A352" s="25" t="s">
        <v>3267</v>
      </c>
      <c r="B352" s="26">
        <v>0</v>
      </c>
      <c r="C352" s="28">
        <v>0</v>
      </c>
    </row>
    <row r="353" spans="1:3" ht="13.2" x14ac:dyDescent="0.25">
      <c r="A353" s="25" t="s">
        <v>2117</v>
      </c>
      <c r="B353" s="26">
        <v>1</v>
      </c>
      <c r="C353" s="28">
        <v>2000000</v>
      </c>
    </row>
    <row r="354" spans="1:3" ht="13.2" x14ac:dyDescent="0.25">
      <c r="A354" s="25" t="s">
        <v>3550</v>
      </c>
      <c r="B354" s="26">
        <v>2</v>
      </c>
      <c r="C354" s="28">
        <v>20000000</v>
      </c>
    </row>
    <row r="355" spans="1:3" ht="13.2" x14ac:dyDescent="0.25">
      <c r="A355" s="25" t="s">
        <v>2769</v>
      </c>
      <c r="B355" s="26">
        <v>1</v>
      </c>
      <c r="C355" s="28">
        <v>42000000</v>
      </c>
    </row>
    <row r="356" spans="1:3" ht="13.2" x14ac:dyDescent="0.25">
      <c r="A356" s="25" t="s">
        <v>3629</v>
      </c>
      <c r="B356" s="26">
        <v>1</v>
      </c>
      <c r="C356" s="28">
        <v>5000000</v>
      </c>
    </row>
    <row r="357" spans="1:3" ht="13.2" x14ac:dyDescent="0.25">
      <c r="A357" s="25" t="s">
        <v>3762</v>
      </c>
      <c r="B357" s="26">
        <v>1</v>
      </c>
      <c r="C357" s="28">
        <v>1700000</v>
      </c>
    </row>
    <row r="358" spans="1:3" ht="13.2" x14ac:dyDescent="0.25">
      <c r="A358" s="25" t="s">
        <v>2250</v>
      </c>
      <c r="B358" s="26">
        <v>1</v>
      </c>
      <c r="C358" s="28">
        <v>1000000</v>
      </c>
    </row>
    <row r="359" spans="1:3" ht="13.2" x14ac:dyDescent="0.25">
      <c r="A359" s="25" t="s">
        <v>3854</v>
      </c>
      <c r="B359" s="26">
        <v>1</v>
      </c>
      <c r="C359" s="28">
        <v>700000</v>
      </c>
    </row>
    <row r="360" spans="1:3" ht="13.2" x14ac:dyDescent="0.25">
      <c r="A360" s="25" t="s">
        <v>2293</v>
      </c>
      <c r="B360" s="26">
        <v>1</v>
      </c>
      <c r="C360" s="28">
        <v>1000000</v>
      </c>
    </row>
    <row r="361" spans="1:3" ht="13.2" x14ac:dyDescent="0.25">
      <c r="A361" s="25" t="s">
        <v>4055</v>
      </c>
      <c r="B361" s="26">
        <v>0</v>
      </c>
      <c r="C361" s="28">
        <v>0</v>
      </c>
    </row>
    <row r="362" spans="1:3" ht="13.2" x14ac:dyDescent="0.25">
      <c r="A362" s="25" t="s">
        <v>2035</v>
      </c>
      <c r="B362" s="26">
        <v>1</v>
      </c>
      <c r="C362" s="28">
        <v>3000000</v>
      </c>
    </row>
    <row r="363" spans="1:3" ht="13.2" x14ac:dyDescent="0.25">
      <c r="A363" s="25" t="s">
        <v>1824</v>
      </c>
      <c r="B363" s="26">
        <v>1</v>
      </c>
      <c r="C363" s="28">
        <v>7000000</v>
      </c>
    </row>
    <row r="364" spans="1:3" ht="13.2" x14ac:dyDescent="0.25">
      <c r="A364" s="25" t="s">
        <v>2833</v>
      </c>
      <c r="B364" s="26">
        <v>1</v>
      </c>
      <c r="C364" s="28">
        <v>10000000</v>
      </c>
    </row>
    <row r="365" spans="1:3" ht="13.2" x14ac:dyDescent="0.25">
      <c r="A365" s="25" t="s">
        <v>450</v>
      </c>
      <c r="B365" s="26">
        <v>0</v>
      </c>
      <c r="C365" s="28">
        <v>0</v>
      </c>
    </row>
    <row r="366" spans="1:3" ht="13.2" x14ac:dyDescent="0.25">
      <c r="A366" s="25" t="s">
        <v>3237</v>
      </c>
      <c r="B366" s="26">
        <v>1</v>
      </c>
      <c r="C366" s="28">
        <v>200000</v>
      </c>
    </row>
    <row r="367" spans="1:3" ht="13.2" x14ac:dyDescent="0.25">
      <c r="A367" s="25" t="s">
        <v>1958</v>
      </c>
      <c r="B367" s="26">
        <v>1</v>
      </c>
      <c r="C367" s="28">
        <v>4500000</v>
      </c>
    </row>
    <row r="368" spans="1:3" ht="13.2" x14ac:dyDescent="0.25">
      <c r="A368" s="25" t="s">
        <v>2947</v>
      </c>
      <c r="B368" s="26">
        <v>1</v>
      </c>
      <c r="C368" s="28">
        <v>2000000</v>
      </c>
    </row>
    <row r="369" spans="1:3" ht="13.2" x14ac:dyDescent="0.25">
      <c r="A369" s="25" t="s">
        <v>4105</v>
      </c>
      <c r="B369" s="26">
        <v>1</v>
      </c>
      <c r="C369" s="28">
        <v>3000000</v>
      </c>
    </row>
    <row r="370" spans="1:3" ht="13.2" x14ac:dyDescent="0.25">
      <c r="A370" s="25" t="s">
        <v>3418</v>
      </c>
      <c r="B370" s="26">
        <v>0</v>
      </c>
      <c r="C370" s="28">
        <v>0</v>
      </c>
    </row>
    <row r="371" spans="1:3" ht="13.2" x14ac:dyDescent="0.25">
      <c r="A371" s="25" t="s">
        <v>647</v>
      </c>
      <c r="B371" s="26">
        <v>1</v>
      </c>
      <c r="C371" s="28">
        <v>250000000</v>
      </c>
    </row>
    <row r="372" spans="1:3" ht="13.2" x14ac:dyDescent="0.25">
      <c r="A372" s="25" t="s">
        <v>3722</v>
      </c>
      <c r="B372" s="26">
        <v>1</v>
      </c>
      <c r="C372" s="28">
        <v>2000000</v>
      </c>
    </row>
    <row r="373" spans="1:3" ht="13.2" x14ac:dyDescent="0.25">
      <c r="A373" s="25" t="s">
        <v>2813</v>
      </c>
      <c r="B373" s="26">
        <v>1</v>
      </c>
      <c r="C373" s="28">
        <v>12000000</v>
      </c>
    </row>
    <row r="374" spans="1:3" ht="13.2" x14ac:dyDescent="0.25">
      <c r="A374" s="25" t="s">
        <v>2185</v>
      </c>
      <c r="B374" s="26">
        <v>1</v>
      </c>
      <c r="C374" s="28">
        <v>1600000</v>
      </c>
    </row>
    <row r="375" spans="1:3" ht="13.2" x14ac:dyDescent="0.25">
      <c r="A375" s="25" t="s">
        <v>2478</v>
      </c>
      <c r="B375" s="26">
        <v>1</v>
      </c>
      <c r="C375" s="28">
        <v>250000</v>
      </c>
    </row>
    <row r="376" spans="1:3" ht="13.2" x14ac:dyDescent="0.25">
      <c r="A376" s="25" t="s">
        <v>3923</v>
      </c>
      <c r="B376" s="26">
        <v>1</v>
      </c>
      <c r="C376" s="28">
        <v>320000</v>
      </c>
    </row>
    <row r="377" spans="1:3" ht="13.2" x14ac:dyDescent="0.25">
      <c r="A377" s="25" t="s">
        <v>1669</v>
      </c>
      <c r="B377" s="26">
        <v>1</v>
      </c>
      <c r="C377" s="28">
        <v>20000000</v>
      </c>
    </row>
    <row r="378" spans="1:3" ht="13.2" x14ac:dyDescent="0.25">
      <c r="A378" s="25" t="s">
        <v>892</v>
      </c>
      <c r="B378" s="26">
        <v>0</v>
      </c>
      <c r="C378" s="28">
        <v>0</v>
      </c>
    </row>
    <row r="379" spans="1:3" ht="13.2" x14ac:dyDescent="0.25">
      <c r="A379" s="25" t="s">
        <v>3863</v>
      </c>
      <c r="B379" s="26">
        <v>1</v>
      </c>
      <c r="C379" s="28">
        <v>600000</v>
      </c>
    </row>
    <row r="380" spans="1:3" ht="13.2" x14ac:dyDescent="0.25">
      <c r="A380" s="25" t="s">
        <v>2590</v>
      </c>
      <c r="B380" s="26">
        <v>0</v>
      </c>
      <c r="C380" s="28">
        <v>0</v>
      </c>
    </row>
    <row r="381" spans="1:3" ht="13.2" x14ac:dyDescent="0.25">
      <c r="A381" s="25" t="s">
        <v>3658</v>
      </c>
      <c r="B381" s="26">
        <v>1</v>
      </c>
      <c r="C381" s="28">
        <v>3500000</v>
      </c>
    </row>
    <row r="382" spans="1:3" ht="13.2" x14ac:dyDescent="0.25">
      <c r="A382" s="25" t="s">
        <v>1832</v>
      </c>
      <c r="B382" s="26">
        <v>1</v>
      </c>
      <c r="C382" s="28">
        <v>6700000</v>
      </c>
    </row>
    <row r="383" spans="1:3" ht="13.2" x14ac:dyDescent="0.25">
      <c r="A383" s="25" t="s">
        <v>963</v>
      </c>
      <c r="B383" s="26">
        <v>0</v>
      </c>
      <c r="C383" s="28">
        <v>0</v>
      </c>
    </row>
    <row r="384" spans="1:3" ht="13.2" x14ac:dyDescent="0.25">
      <c r="A384" s="25" t="s">
        <v>150</v>
      </c>
      <c r="B384" s="26">
        <v>1</v>
      </c>
      <c r="C384" s="28">
        <v>37000000</v>
      </c>
    </row>
    <row r="385" spans="1:3" ht="13.2" x14ac:dyDescent="0.25">
      <c r="A385" s="25" t="s">
        <v>1860</v>
      </c>
      <c r="B385" s="26">
        <v>1</v>
      </c>
      <c r="C385" s="28">
        <v>6000000</v>
      </c>
    </row>
    <row r="386" spans="1:3" ht="13.2" x14ac:dyDescent="0.25">
      <c r="A386" s="25" t="s">
        <v>1502</v>
      </c>
      <c r="B386" s="26">
        <v>1</v>
      </c>
      <c r="C386" s="28">
        <v>75000000</v>
      </c>
    </row>
    <row r="387" spans="1:3" ht="13.2" x14ac:dyDescent="0.25">
      <c r="A387" s="25" t="s">
        <v>1334</v>
      </c>
      <c r="B387" s="26">
        <v>0</v>
      </c>
      <c r="C387" s="28">
        <v>0</v>
      </c>
    </row>
    <row r="388" spans="1:3" ht="13.2" x14ac:dyDescent="0.25">
      <c r="A388" s="25" t="s">
        <v>1124</v>
      </c>
      <c r="B388" s="26">
        <v>0</v>
      </c>
      <c r="C388" s="28">
        <v>0</v>
      </c>
    </row>
    <row r="389" spans="1:3" ht="13.2" x14ac:dyDescent="0.25">
      <c r="A389" s="25" t="s">
        <v>3748</v>
      </c>
      <c r="B389" s="26">
        <v>1</v>
      </c>
      <c r="C389" s="28">
        <v>2000000</v>
      </c>
    </row>
    <row r="390" spans="1:3" ht="13.2" x14ac:dyDescent="0.25">
      <c r="A390" s="25" t="s">
        <v>1954</v>
      </c>
      <c r="B390" s="26">
        <v>1</v>
      </c>
      <c r="C390" s="28">
        <v>4500000</v>
      </c>
    </row>
    <row r="391" spans="1:3" ht="13.2" x14ac:dyDescent="0.25">
      <c r="A391" s="25" t="s">
        <v>347</v>
      </c>
      <c r="B391" s="26">
        <v>0</v>
      </c>
      <c r="C391" s="28">
        <v>0</v>
      </c>
    </row>
    <row r="392" spans="1:3" ht="13.2" x14ac:dyDescent="0.25">
      <c r="A392" s="25" t="s">
        <v>1385</v>
      </c>
      <c r="B392" s="26">
        <v>0</v>
      </c>
      <c r="C392" s="28">
        <v>0</v>
      </c>
    </row>
    <row r="393" spans="1:3" ht="13.2" x14ac:dyDescent="0.25">
      <c r="A393" s="25" t="s">
        <v>192</v>
      </c>
      <c r="B393" s="26">
        <v>1</v>
      </c>
      <c r="C393" s="28">
        <v>3000000</v>
      </c>
    </row>
    <row r="394" spans="1:3" ht="13.2" x14ac:dyDescent="0.25">
      <c r="A394" s="25" t="s">
        <v>1550</v>
      </c>
      <c r="B394" s="26">
        <v>1</v>
      </c>
      <c r="C394" s="28">
        <v>50000000</v>
      </c>
    </row>
    <row r="395" spans="1:3" ht="13.2" x14ac:dyDescent="0.25">
      <c r="A395" s="25" t="s">
        <v>1828</v>
      </c>
      <c r="B395" s="26">
        <v>1</v>
      </c>
      <c r="C395" s="28">
        <v>7000000</v>
      </c>
    </row>
    <row r="396" spans="1:3" ht="13.2" x14ac:dyDescent="0.25">
      <c r="A396" s="25" t="s">
        <v>526</v>
      </c>
      <c r="B396" s="26">
        <v>0</v>
      </c>
      <c r="C396" s="28">
        <v>0</v>
      </c>
    </row>
    <row r="397" spans="1:3" ht="13.2" x14ac:dyDescent="0.25">
      <c r="A397" s="25" t="s">
        <v>2693</v>
      </c>
      <c r="B397" s="26">
        <v>0</v>
      </c>
      <c r="C397" s="28">
        <v>0</v>
      </c>
    </row>
    <row r="398" spans="1:3" ht="13.2" x14ac:dyDescent="0.25">
      <c r="A398" s="25" t="s">
        <v>1697</v>
      </c>
      <c r="B398" s="26">
        <v>1</v>
      </c>
      <c r="C398" s="28">
        <v>15000000</v>
      </c>
    </row>
    <row r="399" spans="1:3" ht="13.2" x14ac:dyDescent="0.25">
      <c r="A399" s="25" t="s">
        <v>548</v>
      </c>
      <c r="B399" s="26">
        <v>0</v>
      </c>
      <c r="C399" s="28">
        <v>0</v>
      </c>
    </row>
    <row r="400" spans="1:3" ht="13.2" x14ac:dyDescent="0.25">
      <c r="A400" s="25" t="s">
        <v>4062</v>
      </c>
      <c r="B400" s="26">
        <v>1</v>
      </c>
      <c r="C400" s="28">
        <v>125000000</v>
      </c>
    </row>
    <row r="401" spans="1:3" ht="13.2" x14ac:dyDescent="0.25">
      <c r="A401" s="25" t="s">
        <v>3304</v>
      </c>
      <c r="B401" s="26">
        <v>0</v>
      </c>
      <c r="C401" s="28">
        <v>0</v>
      </c>
    </row>
    <row r="402" spans="1:3" ht="13.2" x14ac:dyDescent="0.25">
      <c r="A402" s="25" t="s">
        <v>3332</v>
      </c>
      <c r="B402" s="26">
        <v>0</v>
      </c>
      <c r="C402" s="28">
        <v>0</v>
      </c>
    </row>
    <row r="403" spans="1:3" ht="13.2" x14ac:dyDescent="0.25">
      <c r="A403" s="25" t="s">
        <v>3788</v>
      </c>
      <c r="B403" s="26">
        <v>1</v>
      </c>
      <c r="C403" s="28">
        <v>1300000</v>
      </c>
    </row>
    <row r="404" spans="1:3" ht="13.2" x14ac:dyDescent="0.25">
      <c r="A404" s="25" t="s">
        <v>2908</v>
      </c>
      <c r="B404" s="26">
        <v>1</v>
      </c>
      <c r="C404" s="28">
        <v>3000000</v>
      </c>
    </row>
    <row r="405" spans="1:3" ht="13.2" x14ac:dyDescent="0.25">
      <c r="A405" s="25" t="s">
        <v>3076</v>
      </c>
      <c r="B405" s="26">
        <v>0</v>
      </c>
      <c r="C405" s="28">
        <v>0</v>
      </c>
    </row>
    <row r="406" spans="1:3" ht="13.2" x14ac:dyDescent="0.25">
      <c r="A406" s="25" t="s">
        <v>3651</v>
      </c>
      <c r="B406" s="26">
        <v>1</v>
      </c>
      <c r="C406" s="28">
        <v>4000000</v>
      </c>
    </row>
    <row r="407" spans="1:3" ht="13.2" x14ac:dyDescent="0.25">
      <c r="A407" s="25" t="s">
        <v>197</v>
      </c>
      <c r="B407" s="26">
        <v>1</v>
      </c>
      <c r="C407" s="28">
        <v>1000000</v>
      </c>
    </row>
    <row r="408" spans="1:3" ht="13.2" x14ac:dyDescent="0.25">
      <c r="A408" s="25" t="s">
        <v>1096</v>
      </c>
      <c r="B408" s="26">
        <v>0</v>
      </c>
      <c r="C408" s="28">
        <v>0</v>
      </c>
    </row>
    <row r="409" spans="1:3" ht="13.2" x14ac:dyDescent="0.25">
      <c r="A409" s="25" t="s">
        <v>121</v>
      </c>
      <c r="B409" s="26">
        <v>0</v>
      </c>
      <c r="C409" s="28">
        <v>0</v>
      </c>
    </row>
    <row r="410" spans="1:3" ht="13.2" x14ac:dyDescent="0.25">
      <c r="A410" s="25" t="s">
        <v>1731</v>
      </c>
      <c r="B410" s="26">
        <v>1</v>
      </c>
      <c r="C410" s="28">
        <v>10000000</v>
      </c>
    </row>
    <row r="411" spans="1:3" ht="13.2" x14ac:dyDescent="0.25">
      <c r="A411" s="25" t="s">
        <v>811</v>
      </c>
      <c r="B411" s="26">
        <v>0</v>
      </c>
      <c r="C411" s="28">
        <v>0</v>
      </c>
    </row>
    <row r="412" spans="1:3" ht="13.2" x14ac:dyDescent="0.25">
      <c r="A412" s="25" t="s">
        <v>344</v>
      </c>
      <c r="B412" s="26">
        <v>1</v>
      </c>
      <c r="C412" s="28">
        <v>500000</v>
      </c>
    </row>
    <row r="413" spans="1:3" ht="13.2" x14ac:dyDescent="0.25">
      <c r="A413" s="25" t="s">
        <v>1173</v>
      </c>
      <c r="B413" s="26">
        <v>0</v>
      </c>
      <c r="C413" s="28">
        <v>0</v>
      </c>
    </row>
    <row r="414" spans="1:3" ht="13.2" x14ac:dyDescent="0.25">
      <c r="A414" s="25" t="s">
        <v>3820</v>
      </c>
      <c r="B414" s="26">
        <v>1</v>
      </c>
      <c r="C414" s="28">
        <v>1000000</v>
      </c>
    </row>
    <row r="415" spans="1:3" ht="13.2" x14ac:dyDescent="0.25">
      <c r="A415" s="25" t="s">
        <v>1009</v>
      </c>
      <c r="B415" s="26">
        <v>0</v>
      </c>
      <c r="C415" s="28">
        <v>0</v>
      </c>
    </row>
    <row r="416" spans="1:3" ht="13.2" x14ac:dyDescent="0.25">
      <c r="A416" s="25" t="s">
        <v>3081</v>
      </c>
      <c r="B416" s="26">
        <v>0</v>
      </c>
      <c r="C416" s="28">
        <v>0</v>
      </c>
    </row>
    <row r="417" spans="1:3" ht="13.2" x14ac:dyDescent="0.25">
      <c r="A417" s="25" t="s">
        <v>1522</v>
      </c>
      <c r="B417" s="26">
        <v>1</v>
      </c>
      <c r="C417" s="28">
        <v>64000000</v>
      </c>
    </row>
    <row r="418" spans="1:3" ht="13.2" x14ac:dyDescent="0.25">
      <c r="A418" s="25" t="s">
        <v>760</v>
      </c>
      <c r="B418" s="26">
        <v>0</v>
      </c>
      <c r="C418" s="28">
        <v>0</v>
      </c>
    </row>
    <row r="419" spans="1:3" ht="13.2" x14ac:dyDescent="0.25">
      <c r="A419" s="25" t="s">
        <v>995</v>
      </c>
      <c r="B419" s="26">
        <v>0</v>
      </c>
      <c r="C419" s="28">
        <v>0</v>
      </c>
    </row>
    <row r="420" spans="1:3" ht="13.2" x14ac:dyDescent="0.25">
      <c r="A420" s="25" t="s">
        <v>2600</v>
      </c>
      <c r="B420" s="26">
        <v>1</v>
      </c>
      <c r="C420" s="28">
        <v>40000000</v>
      </c>
    </row>
    <row r="421" spans="1:3" ht="13.2" x14ac:dyDescent="0.25">
      <c r="A421" s="25" t="s">
        <v>620</v>
      </c>
      <c r="B421" s="26">
        <v>0</v>
      </c>
      <c r="C421" s="28">
        <v>0</v>
      </c>
    </row>
    <row r="422" spans="1:3" ht="13.2" x14ac:dyDescent="0.25">
      <c r="A422" s="25" t="s">
        <v>3105</v>
      </c>
      <c r="B422" s="26">
        <v>1</v>
      </c>
      <c r="C422" s="28">
        <v>125000000</v>
      </c>
    </row>
    <row r="423" spans="1:3" ht="13.2" x14ac:dyDescent="0.25">
      <c r="A423" s="25" t="s">
        <v>3188</v>
      </c>
      <c r="B423" s="26">
        <v>1</v>
      </c>
      <c r="C423" s="28">
        <v>200000</v>
      </c>
    </row>
    <row r="424" spans="1:3" ht="13.2" x14ac:dyDescent="0.25">
      <c r="A424" s="25" t="s">
        <v>498</v>
      </c>
      <c r="B424" s="26">
        <v>0</v>
      </c>
      <c r="C424" s="28">
        <v>0</v>
      </c>
    </row>
    <row r="425" spans="1:3" ht="13.2" x14ac:dyDescent="0.25">
      <c r="A425" s="25" t="s">
        <v>755</v>
      </c>
      <c r="B425" s="26">
        <v>0</v>
      </c>
      <c r="C425" s="28">
        <v>0</v>
      </c>
    </row>
    <row r="426" spans="1:3" ht="13.2" x14ac:dyDescent="0.25">
      <c r="A426" s="25" t="s">
        <v>3837</v>
      </c>
      <c r="B426" s="26">
        <v>1</v>
      </c>
      <c r="C426" s="28">
        <v>800000</v>
      </c>
    </row>
    <row r="427" spans="1:3" ht="13.2" x14ac:dyDescent="0.25">
      <c r="A427" s="25" t="s">
        <v>900</v>
      </c>
      <c r="B427" s="26">
        <v>1</v>
      </c>
      <c r="C427" s="28">
        <v>60000000</v>
      </c>
    </row>
    <row r="428" spans="1:3" ht="13.2" x14ac:dyDescent="0.25">
      <c r="A428" s="25" t="s">
        <v>2500</v>
      </c>
      <c r="B428" s="26">
        <v>1</v>
      </c>
      <c r="C428" s="28">
        <v>200000</v>
      </c>
    </row>
    <row r="429" spans="1:3" ht="13.2" x14ac:dyDescent="0.25">
      <c r="A429" s="25" t="s">
        <v>521</v>
      </c>
      <c r="B429" s="26">
        <v>1</v>
      </c>
      <c r="C429" s="28">
        <v>8000000</v>
      </c>
    </row>
    <row r="430" spans="1:3" ht="13.2" x14ac:dyDescent="0.25">
      <c r="A430" s="25" t="s">
        <v>2325</v>
      </c>
      <c r="B430" s="26">
        <v>2</v>
      </c>
      <c r="C430" s="28">
        <v>1450000</v>
      </c>
    </row>
    <row r="431" spans="1:3" ht="13.2" x14ac:dyDescent="0.25">
      <c r="A431" s="25" t="s">
        <v>3192</v>
      </c>
      <c r="B431" s="26">
        <v>1</v>
      </c>
      <c r="C431" s="28">
        <v>100000</v>
      </c>
    </row>
    <row r="432" spans="1:3" ht="13.2" x14ac:dyDescent="0.25">
      <c r="A432" s="25" t="s">
        <v>3308</v>
      </c>
      <c r="B432" s="26">
        <v>0</v>
      </c>
      <c r="C432" s="28">
        <v>0</v>
      </c>
    </row>
    <row r="433" spans="1:3" ht="13.2" x14ac:dyDescent="0.25">
      <c r="A433" s="25" t="s">
        <v>4211</v>
      </c>
      <c r="B433" s="26">
        <v>1</v>
      </c>
      <c r="C433" s="28">
        <v>300000</v>
      </c>
    </row>
    <row r="434" spans="1:3" ht="13.2" x14ac:dyDescent="0.25">
      <c r="A434" s="25" t="s">
        <v>1998</v>
      </c>
      <c r="B434" s="26">
        <v>1</v>
      </c>
      <c r="C434" s="28">
        <v>3600000</v>
      </c>
    </row>
    <row r="435" spans="1:3" ht="13.2" x14ac:dyDescent="0.25">
      <c r="A435" s="25" t="s">
        <v>3055</v>
      </c>
      <c r="B435" s="26">
        <v>2</v>
      </c>
      <c r="C435" s="28">
        <v>400000</v>
      </c>
    </row>
    <row r="436" spans="1:3" ht="13.2" x14ac:dyDescent="0.25">
      <c r="A436" s="25" t="s">
        <v>2969</v>
      </c>
      <c r="B436" s="26">
        <v>1</v>
      </c>
      <c r="C436" s="28">
        <v>1000000</v>
      </c>
    </row>
    <row r="437" spans="1:3" ht="13.2" x14ac:dyDescent="0.25">
      <c r="A437" s="25" t="s">
        <v>991</v>
      </c>
      <c r="B437" s="26">
        <v>0</v>
      </c>
      <c r="C437" s="28">
        <v>0</v>
      </c>
    </row>
    <row r="438" spans="1:3" ht="13.2" x14ac:dyDescent="0.25">
      <c r="A438" s="25" t="s">
        <v>229</v>
      </c>
      <c r="B438" s="26">
        <v>1</v>
      </c>
      <c r="C438" s="28">
        <v>53000000</v>
      </c>
    </row>
    <row r="439" spans="1:3" ht="13.2" x14ac:dyDescent="0.25">
      <c r="A439" s="25" t="s">
        <v>1013</v>
      </c>
      <c r="B439" s="26">
        <v>0</v>
      </c>
      <c r="C439" s="28">
        <v>0</v>
      </c>
    </row>
    <row r="440" spans="1:3" ht="13.2" x14ac:dyDescent="0.25">
      <c r="A440" s="25" t="s">
        <v>3457</v>
      </c>
      <c r="B440" s="26">
        <v>0</v>
      </c>
      <c r="C440" s="28">
        <v>0</v>
      </c>
    </row>
    <row r="441" spans="1:3" ht="13.2" x14ac:dyDescent="0.25">
      <c r="A441" s="25" t="s">
        <v>3469</v>
      </c>
      <c r="B441" s="26">
        <v>0</v>
      </c>
      <c r="C441" s="28">
        <v>0</v>
      </c>
    </row>
    <row r="442" spans="1:3" ht="13.2" x14ac:dyDescent="0.25">
      <c r="A442" s="25" t="s">
        <v>3639</v>
      </c>
      <c r="B442" s="26">
        <v>1</v>
      </c>
      <c r="C442" s="28">
        <v>4500000</v>
      </c>
    </row>
    <row r="443" spans="1:3" ht="13.2" x14ac:dyDescent="0.25">
      <c r="A443" s="25" t="s">
        <v>3451</v>
      </c>
      <c r="B443" s="26">
        <v>0</v>
      </c>
      <c r="C443" s="28">
        <v>0</v>
      </c>
    </row>
    <row r="444" spans="1:3" ht="13.2" x14ac:dyDescent="0.25">
      <c r="A444" s="25" t="s">
        <v>2130</v>
      </c>
      <c r="B444" s="26">
        <v>1</v>
      </c>
      <c r="C444" s="28">
        <v>2000000</v>
      </c>
    </row>
    <row r="445" spans="1:3" ht="13.2" x14ac:dyDescent="0.25">
      <c r="A445" s="25" t="s">
        <v>2627</v>
      </c>
      <c r="B445" s="26">
        <v>0</v>
      </c>
      <c r="C445" s="28">
        <v>0</v>
      </c>
    </row>
    <row r="446" spans="1:3" ht="13.2" x14ac:dyDescent="0.25">
      <c r="A446" s="25" t="s">
        <v>3967</v>
      </c>
      <c r="B446" s="26">
        <v>1</v>
      </c>
      <c r="C446" s="28">
        <v>140000</v>
      </c>
    </row>
    <row r="447" spans="1:3" ht="13.2" x14ac:dyDescent="0.25">
      <c r="A447" s="25" t="s">
        <v>3085</v>
      </c>
      <c r="B447" s="26">
        <v>0</v>
      </c>
      <c r="C447" s="28">
        <v>0</v>
      </c>
    </row>
    <row r="448" spans="1:3" ht="13.2" x14ac:dyDescent="0.25">
      <c r="A448" s="25" t="s">
        <v>1328</v>
      </c>
      <c r="B448" s="26">
        <v>2</v>
      </c>
      <c r="C448" s="28">
        <v>89000000</v>
      </c>
    </row>
    <row r="449" spans="1:3" ht="13.2" x14ac:dyDescent="0.25">
      <c r="A449" s="25" t="s">
        <v>3487</v>
      </c>
      <c r="B449" s="26">
        <v>1</v>
      </c>
      <c r="C449" s="28">
        <v>600000</v>
      </c>
    </row>
    <row r="450" spans="1:3" ht="13.2" x14ac:dyDescent="0.25">
      <c r="A450" s="25" t="s">
        <v>1566</v>
      </c>
      <c r="B450" s="26">
        <v>1</v>
      </c>
      <c r="C450" s="28">
        <v>44000000</v>
      </c>
    </row>
    <row r="451" spans="1:3" ht="13.2" x14ac:dyDescent="0.25">
      <c r="A451" s="25" t="s">
        <v>1526</v>
      </c>
      <c r="B451" s="26">
        <v>1</v>
      </c>
      <c r="C451" s="28">
        <v>60000000</v>
      </c>
    </row>
    <row r="452" spans="1:3" ht="13.2" x14ac:dyDescent="0.25">
      <c r="A452" s="25" t="s">
        <v>245</v>
      </c>
      <c r="B452" s="26">
        <v>1</v>
      </c>
      <c r="C452" s="28">
        <v>4000000</v>
      </c>
    </row>
    <row r="453" spans="1:3" ht="13.2" x14ac:dyDescent="0.25">
      <c r="A453" s="25" t="s">
        <v>3792</v>
      </c>
      <c r="B453" s="26">
        <v>1</v>
      </c>
      <c r="C453" s="28">
        <v>1300000</v>
      </c>
    </row>
    <row r="454" spans="1:3" ht="13.2" x14ac:dyDescent="0.25">
      <c r="A454" s="25" t="s">
        <v>3151</v>
      </c>
      <c r="B454" s="26">
        <v>1</v>
      </c>
      <c r="C454" s="28">
        <v>5000000</v>
      </c>
    </row>
    <row r="455" spans="1:3" ht="13.2" x14ac:dyDescent="0.25">
      <c r="A455" s="25" t="s">
        <v>340</v>
      </c>
      <c r="B455" s="26">
        <v>1</v>
      </c>
      <c r="C455" s="28">
        <v>12000000</v>
      </c>
    </row>
    <row r="456" spans="1:3" ht="13.2" x14ac:dyDescent="0.25">
      <c r="A456" s="25" t="s">
        <v>1185</v>
      </c>
      <c r="B456" s="26">
        <v>0</v>
      </c>
      <c r="C456" s="28">
        <v>0</v>
      </c>
    </row>
    <row r="457" spans="1:3" ht="13.2" x14ac:dyDescent="0.25">
      <c r="A457" s="25" t="s">
        <v>1031</v>
      </c>
      <c r="B457" s="26">
        <v>0</v>
      </c>
      <c r="C457" s="28">
        <v>0</v>
      </c>
    </row>
    <row r="458" spans="1:3" ht="13.2" x14ac:dyDescent="0.25">
      <c r="A458" s="25" t="s">
        <v>3827</v>
      </c>
      <c r="B458" s="26">
        <v>1</v>
      </c>
      <c r="C458" s="28">
        <v>900000</v>
      </c>
    </row>
    <row r="459" spans="1:3" ht="13.2" x14ac:dyDescent="0.25">
      <c r="A459" s="25" t="s">
        <v>2553</v>
      </c>
      <c r="B459" s="26">
        <v>0</v>
      </c>
      <c r="C459" s="28">
        <v>0</v>
      </c>
    </row>
    <row r="460" spans="1:3" ht="13.2" x14ac:dyDescent="0.25">
      <c r="A460" s="25" t="s">
        <v>479</v>
      </c>
      <c r="B460" s="26">
        <v>0</v>
      </c>
      <c r="C460" s="28">
        <v>0</v>
      </c>
    </row>
    <row r="461" spans="1:3" ht="13.2" x14ac:dyDescent="0.25">
      <c r="A461" s="25" t="s">
        <v>2181</v>
      </c>
      <c r="B461" s="26">
        <v>1</v>
      </c>
      <c r="C461" s="28">
        <v>1600000</v>
      </c>
    </row>
    <row r="462" spans="1:3" ht="13.2" x14ac:dyDescent="0.25">
      <c r="A462" s="25" t="s">
        <v>2177</v>
      </c>
      <c r="B462" s="26">
        <v>1</v>
      </c>
      <c r="C462" s="28">
        <v>1700000</v>
      </c>
    </row>
    <row r="463" spans="1:3" ht="13.2" x14ac:dyDescent="0.25">
      <c r="A463" s="25" t="s">
        <v>2944</v>
      </c>
      <c r="B463" s="26">
        <v>1</v>
      </c>
      <c r="C463" s="28">
        <v>2000000</v>
      </c>
    </row>
    <row r="464" spans="1:3" ht="13.2" x14ac:dyDescent="0.25">
      <c r="A464" s="25" t="s">
        <v>1480</v>
      </c>
      <c r="B464" s="26">
        <v>1</v>
      </c>
      <c r="C464" s="28">
        <v>100000000</v>
      </c>
    </row>
    <row r="465" spans="1:3" ht="13.2" x14ac:dyDescent="0.25">
      <c r="A465" s="25" t="s">
        <v>4129</v>
      </c>
      <c r="B465" s="26">
        <v>1</v>
      </c>
      <c r="C465" s="28">
        <v>1000000</v>
      </c>
    </row>
    <row r="466" spans="1:3" ht="13.2" x14ac:dyDescent="0.25">
      <c r="A466" s="25" t="s">
        <v>3337</v>
      </c>
      <c r="B466" s="26">
        <v>0</v>
      </c>
      <c r="C466" s="28">
        <v>0</v>
      </c>
    </row>
    <row r="467" spans="1:3" ht="13.2" x14ac:dyDescent="0.25">
      <c r="A467" s="25" t="s">
        <v>728</v>
      </c>
      <c r="B467" s="26">
        <v>0</v>
      </c>
      <c r="C467" s="28">
        <v>0</v>
      </c>
    </row>
    <row r="468" spans="1:3" ht="13.2" x14ac:dyDescent="0.25">
      <c r="A468" s="25" t="s">
        <v>2258</v>
      </c>
      <c r="B468" s="26">
        <v>2</v>
      </c>
      <c r="C468" s="28">
        <v>2000000</v>
      </c>
    </row>
    <row r="469" spans="1:3" ht="13.2" x14ac:dyDescent="0.25">
      <c r="A469" s="25" t="s">
        <v>3354</v>
      </c>
      <c r="B469" s="26">
        <v>0</v>
      </c>
      <c r="C469" s="28">
        <v>0</v>
      </c>
    </row>
    <row r="470" spans="1:3" ht="13.2" x14ac:dyDescent="0.25">
      <c r="A470" s="25" t="s">
        <v>4172</v>
      </c>
      <c r="B470" s="26">
        <v>0</v>
      </c>
      <c r="C470" s="28">
        <v>0</v>
      </c>
    </row>
    <row r="471" spans="1:3" ht="13.2" x14ac:dyDescent="0.25">
      <c r="A471" s="25" t="s">
        <v>3430</v>
      </c>
      <c r="B471" s="26">
        <v>0</v>
      </c>
      <c r="C471" s="28">
        <v>0</v>
      </c>
    </row>
    <row r="472" spans="1:3" ht="13.2" x14ac:dyDescent="0.25">
      <c r="A472" s="25" t="s">
        <v>1111</v>
      </c>
      <c r="B472" s="26">
        <v>0</v>
      </c>
      <c r="C472" s="28">
        <v>0</v>
      </c>
    </row>
    <row r="473" spans="1:3" ht="13.2" x14ac:dyDescent="0.25">
      <c r="A473" s="25" t="s">
        <v>96</v>
      </c>
      <c r="B473" s="26">
        <v>2</v>
      </c>
      <c r="C473" s="28">
        <v>22000000</v>
      </c>
    </row>
    <row r="474" spans="1:3" ht="13.2" x14ac:dyDescent="0.25">
      <c r="A474" s="25" t="s">
        <v>2514</v>
      </c>
      <c r="B474" s="26">
        <v>1</v>
      </c>
      <c r="C474" s="28">
        <v>100000</v>
      </c>
    </row>
    <row r="475" spans="1:3" ht="13.2" x14ac:dyDescent="0.25">
      <c r="A475" s="25" t="s">
        <v>2650</v>
      </c>
      <c r="B475" s="26">
        <v>1</v>
      </c>
      <c r="C475" s="28">
        <v>150000</v>
      </c>
    </row>
    <row r="476" spans="1:3" ht="13.2" x14ac:dyDescent="0.25">
      <c r="A476" s="25" t="s">
        <v>2983</v>
      </c>
      <c r="B476" s="26">
        <v>1</v>
      </c>
      <c r="C476" s="28">
        <v>1000000</v>
      </c>
    </row>
    <row r="477" spans="1:3" ht="13.2" x14ac:dyDescent="0.25">
      <c r="A477" s="25" t="s">
        <v>630</v>
      </c>
      <c r="B477" s="26">
        <v>0</v>
      </c>
      <c r="C477" s="28">
        <v>0</v>
      </c>
    </row>
    <row r="478" spans="1:3" ht="13.2" x14ac:dyDescent="0.25">
      <c r="A478" s="25" t="s">
        <v>2482</v>
      </c>
      <c r="B478" s="26">
        <v>1</v>
      </c>
      <c r="C478" s="28">
        <v>235000</v>
      </c>
    </row>
    <row r="479" spans="1:3" ht="13.2" x14ac:dyDescent="0.25">
      <c r="A479" s="25" t="s">
        <v>1158</v>
      </c>
      <c r="B479" s="26">
        <v>0</v>
      </c>
      <c r="C479" s="28">
        <v>0</v>
      </c>
    </row>
    <row r="480" spans="1:3" ht="13.2" x14ac:dyDescent="0.25">
      <c r="A480" s="25" t="s">
        <v>3871</v>
      </c>
      <c r="B480" s="26">
        <v>1</v>
      </c>
      <c r="C480" s="28">
        <v>550000</v>
      </c>
    </row>
    <row r="481" spans="1:3" ht="13.2" x14ac:dyDescent="0.25">
      <c r="A481" s="25" t="s">
        <v>3379</v>
      </c>
      <c r="B481" s="26">
        <v>0</v>
      </c>
      <c r="C481" s="28">
        <v>0</v>
      </c>
    </row>
    <row r="482" spans="1:3" ht="13.2" x14ac:dyDescent="0.25">
      <c r="A482" s="25" t="s">
        <v>3847</v>
      </c>
      <c r="B482" s="26">
        <v>1</v>
      </c>
      <c r="C482" s="28">
        <v>700000</v>
      </c>
    </row>
    <row r="483" spans="1:3" ht="13.2" x14ac:dyDescent="0.25">
      <c r="A483" s="25" t="s">
        <v>249</v>
      </c>
      <c r="B483" s="26">
        <v>1</v>
      </c>
      <c r="C483" s="28">
        <v>1000000</v>
      </c>
    </row>
    <row r="484" spans="1:3" ht="13.2" x14ac:dyDescent="0.25">
      <c r="A484" s="25" t="s">
        <v>699</v>
      </c>
      <c r="B484" s="26">
        <v>1</v>
      </c>
      <c r="C484" s="28">
        <v>8000000</v>
      </c>
    </row>
    <row r="485" spans="1:3" ht="13.2" x14ac:dyDescent="0.25">
      <c r="A485" s="25" t="s">
        <v>517</v>
      </c>
      <c r="B485" s="26">
        <v>0</v>
      </c>
      <c r="C485" s="28">
        <v>0</v>
      </c>
    </row>
    <row r="486" spans="1:3" ht="13.2" x14ac:dyDescent="0.25">
      <c r="A486" s="25" t="s">
        <v>1062</v>
      </c>
      <c r="B486" s="26">
        <v>0</v>
      </c>
      <c r="C486" s="28">
        <v>0</v>
      </c>
    </row>
    <row r="487" spans="1:3" ht="13.2" x14ac:dyDescent="0.25">
      <c r="A487" s="25" t="s">
        <v>3533</v>
      </c>
      <c r="B487" s="26">
        <v>1</v>
      </c>
      <c r="C487" s="28">
        <v>26000000</v>
      </c>
    </row>
    <row r="488" spans="1:3" ht="13.2" x14ac:dyDescent="0.25">
      <c r="A488" s="25" t="s">
        <v>3718</v>
      </c>
      <c r="B488" s="26">
        <v>1</v>
      </c>
      <c r="C488" s="28">
        <v>2000000</v>
      </c>
    </row>
    <row r="489" spans="1:3" ht="13.2" x14ac:dyDescent="0.25">
      <c r="A489" s="25" t="s">
        <v>3999</v>
      </c>
      <c r="B489" s="26">
        <v>0</v>
      </c>
      <c r="C489" s="28">
        <v>0</v>
      </c>
    </row>
    <row r="490" spans="1:3" ht="13.2" x14ac:dyDescent="0.25">
      <c r="A490" s="25" t="s">
        <v>3363</v>
      </c>
      <c r="B490" s="26">
        <v>0</v>
      </c>
      <c r="C490" s="28">
        <v>0</v>
      </c>
    </row>
    <row r="491" spans="1:3" ht="13.2" x14ac:dyDescent="0.25">
      <c r="A491" s="25" t="s">
        <v>458</v>
      </c>
      <c r="B491" s="26">
        <v>0</v>
      </c>
      <c r="C491" s="28">
        <v>0</v>
      </c>
    </row>
    <row r="492" spans="1:3" ht="13.2" x14ac:dyDescent="0.25">
      <c r="A492" s="25" t="s">
        <v>1017</v>
      </c>
      <c r="B492" s="26">
        <v>0</v>
      </c>
      <c r="C492" s="28">
        <v>0</v>
      </c>
    </row>
    <row r="493" spans="1:3" ht="13.2" x14ac:dyDescent="0.25">
      <c r="A493" s="25" t="s">
        <v>295</v>
      </c>
      <c r="B493" s="26">
        <v>0</v>
      </c>
      <c r="C493" s="28">
        <v>0</v>
      </c>
    </row>
    <row r="494" spans="1:3" ht="13.2" x14ac:dyDescent="0.25">
      <c r="A494" s="25" t="s">
        <v>1298</v>
      </c>
      <c r="B494" s="26">
        <v>1</v>
      </c>
      <c r="C494" s="28">
        <v>55000000</v>
      </c>
    </row>
    <row r="495" spans="1:3" ht="13.2" x14ac:dyDescent="0.25">
      <c r="A495" s="25" t="s">
        <v>1723</v>
      </c>
      <c r="B495" s="26">
        <v>1</v>
      </c>
      <c r="C495" s="28">
        <v>10000000</v>
      </c>
    </row>
    <row r="496" spans="1:3" ht="13.2" x14ac:dyDescent="0.25">
      <c r="A496" s="25" t="s">
        <v>2991</v>
      </c>
      <c r="B496" s="26">
        <v>1</v>
      </c>
      <c r="C496" s="28">
        <v>810000</v>
      </c>
    </row>
    <row r="497" spans="1:3" ht="13.2" x14ac:dyDescent="0.25">
      <c r="A497" s="25" t="s">
        <v>3980</v>
      </c>
      <c r="B497" s="26">
        <v>0</v>
      </c>
      <c r="C497" s="28">
        <v>0</v>
      </c>
    </row>
    <row r="498" spans="1:3" ht="13.2" x14ac:dyDescent="0.25">
      <c r="A498" s="25" t="s">
        <v>3133</v>
      </c>
      <c r="B498" s="26">
        <v>0</v>
      </c>
      <c r="C498" s="28">
        <v>0</v>
      </c>
    </row>
    <row r="499" spans="1:3" ht="13.2" x14ac:dyDescent="0.25">
      <c r="A499" s="25" t="s">
        <v>2561</v>
      </c>
      <c r="B499" s="26">
        <v>0</v>
      </c>
      <c r="C499" s="28">
        <v>0</v>
      </c>
    </row>
    <row r="500" spans="1:3" ht="13.2" x14ac:dyDescent="0.25">
      <c r="A500" s="25" t="s">
        <v>2784</v>
      </c>
      <c r="B500" s="26">
        <v>1</v>
      </c>
      <c r="C500" s="28">
        <v>30000000</v>
      </c>
    </row>
    <row r="501" spans="1:3" ht="13.2" x14ac:dyDescent="0.25">
      <c r="A501" s="25" t="s">
        <v>454</v>
      </c>
      <c r="B501" s="26">
        <v>0</v>
      </c>
      <c r="C501" s="28">
        <v>0</v>
      </c>
    </row>
    <row r="502" spans="1:3" ht="13.2" x14ac:dyDescent="0.25">
      <c r="A502" s="25" t="s">
        <v>2613</v>
      </c>
      <c r="B502" s="26">
        <v>0</v>
      </c>
      <c r="C502" s="28">
        <v>0</v>
      </c>
    </row>
    <row r="503" spans="1:3" ht="13.2" x14ac:dyDescent="0.25">
      <c r="A503" s="25" t="s">
        <v>746</v>
      </c>
      <c r="B503" s="26">
        <v>0</v>
      </c>
      <c r="C503" s="28">
        <v>0</v>
      </c>
    </row>
    <row r="504" spans="1:3" ht="13.2" x14ac:dyDescent="0.25">
      <c r="A504" s="25" t="s">
        <v>1718</v>
      </c>
      <c r="B504" s="26">
        <v>1</v>
      </c>
      <c r="C504" s="28">
        <v>10000000</v>
      </c>
    </row>
    <row r="505" spans="1:3" ht="13.2" x14ac:dyDescent="0.25">
      <c r="A505" s="25" t="s">
        <v>86</v>
      </c>
      <c r="B505" s="26">
        <v>0</v>
      </c>
      <c r="C505" s="28">
        <v>0</v>
      </c>
    </row>
    <row r="506" spans="1:3" ht="13.2" x14ac:dyDescent="0.25">
      <c r="A506" s="25" t="s">
        <v>261</v>
      </c>
      <c r="B506" s="26">
        <v>1</v>
      </c>
      <c r="C506" s="28">
        <v>220000000</v>
      </c>
    </row>
    <row r="507" spans="1:3" ht="13.2" x14ac:dyDescent="0.25">
      <c r="A507" s="25" t="s">
        <v>3037</v>
      </c>
      <c r="B507" s="26">
        <v>1</v>
      </c>
      <c r="C507" s="28">
        <v>300000</v>
      </c>
    </row>
    <row r="508" spans="1:3" ht="13.2" x14ac:dyDescent="0.25">
      <c r="A508" s="25" t="s">
        <v>322</v>
      </c>
      <c r="B508" s="26">
        <v>1</v>
      </c>
      <c r="C508" s="28">
        <v>2000000</v>
      </c>
    </row>
    <row r="509" spans="1:3" ht="13.2" x14ac:dyDescent="0.25">
      <c r="A509" s="25" t="s">
        <v>1446</v>
      </c>
      <c r="B509" s="26">
        <v>2</v>
      </c>
      <c r="C509" s="28">
        <v>244000000</v>
      </c>
    </row>
    <row r="510" spans="1:3" ht="13.2" x14ac:dyDescent="0.25">
      <c r="A510" s="25" t="s">
        <v>1752</v>
      </c>
      <c r="B510" s="26">
        <v>1</v>
      </c>
      <c r="C510" s="28">
        <v>10000000</v>
      </c>
    </row>
    <row r="511" spans="1:3" ht="13.2" x14ac:dyDescent="0.25">
      <c r="A511" s="25" t="s">
        <v>234</v>
      </c>
      <c r="B511" s="26">
        <v>1</v>
      </c>
      <c r="C511" s="28">
        <v>30000000</v>
      </c>
    </row>
    <row r="512" spans="1:3" ht="13.2" x14ac:dyDescent="0.25">
      <c r="A512" s="25" t="s">
        <v>4182</v>
      </c>
      <c r="B512" s="26">
        <v>0</v>
      </c>
      <c r="C512" s="28">
        <v>0</v>
      </c>
    </row>
    <row r="513" spans="1:3" ht="13.2" x14ac:dyDescent="0.25">
      <c r="A513" s="25" t="s">
        <v>3614</v>
      </c>
      <c r="B513" s="26">
        <v>1</v>
      </c>
      <c r="C513" s="28">
        <v>5000000</v>
      </c>
    </row>
    <row r="514" spans="1:3" ht="13.2" x14ac:dyDescent="0.25">
      <c r="A514" s="25" t="s">
        <v>3346</v>
      </c>
      <c r="B514" s="26">
        <v>0</v>
      </c>
      <c r="C514" s="28">
        <v>0</v>
      </c>
    </row>
    <row r="515" spans="1:3" ht="13.2" x14ac:dyDescent="0.25">
      <c r="A515" s="25" t="s">
        <v>1976</v>
      </c>
      <c r="B515" s="26">
        <v>1</v>
      </c>
      <c r="C515" s="28">
        <v>4000000</v>
      </c>
    </row>
    <row r="516" spans="1:3" ht="13.2" x14ac:dyDescent="0.25">
      <c r="A516" s="25" t="s">
        <v>769</v>
      </c>
      <c r="B516" s="26">
        <v>0</v>
      </c>
      <c r="C516" s="28">
        <v>0</v>
      </c>
    </row>
    <row r="517" spans="1:3" ht="13.2" x14ac:dyDescent="0.25">
      <c r="A517" s="25" t="s">
        <v>2212</v>
      </c>
      <c r="B517" s="26">
        <v>1</v>
      </c>
      <c r="C517" s="28">
        <v>1200000</v>
      </c>
    </row>
    <row r="518" spans="1:3" ht="13.2" x14ac:dyDescent="0.25">
      <c r="A518" s="25" t="s">
        <v>2274</v>
      </c>
      <c r="B518" s="26">
        <v>1</v>
      </c>
      <c r="C518" s="28">
        <v>1000000</v>
      </c>
    </row>
    <row r="519" spans="1:3" ht="13.2" x14ac:dyDescent="0.25">
      <c r="A519" s="25" t="s">
        <v>1776</v>
      </c>
      <c r="B519" s="26">
        <v>1</v>
      </c>
      <c r="C519" s="28">
        <v>9000000</v>
      </c>
    </row>
    <row r="520" spans="1:3" ht="13.2" x14ac:dyDescent="0.25">
      <c r="A520" s="25" t="s">
        <v>838</v>
      </c>
      <c r="B520" s="26">
        <v>0</v>
      </c>
      <c r="C520" s="28">
        <v>0</v>
      </c>
    </row>
    <row r="521" spans="1:3" ht="13.2" x14ac:dyDescent="0.25">
      <c r="A521" s="25" t="s">
        <v>1555</v>
      </c>
      <c r="B521" s="26">
        <v>1</v>
      </c>
      <c r="C521" s="28">
        <v>50000000</v>
      </c>
    </row>
    <row r="522" spans="1:3" ht="13.2" x14ac:dyDescent="0.25">
      <c r="A522" s="25" t="s">
        <v>1780</v>
      </c>
      <c r="B522" s="26">
        <v>2</v>
      </c>
      <c r="C522" s="28">
        <v>10500000</v>
      </c>
    </row>
    <row r="523" spans="1:3" ht="13.2" x14ac:dyDescent="0.25">
      <c r="A523" s="25" t="s">
        <v>678</v>
      </c>
      <c r="B523" s="26">
        <v>0</v>
      </c>
      <c r="C523" s="28">
        <v>0</v>
      </c>
    </row>
    <row r="524" spans="1:3" ht="13.2" x14ac:dyDescent="0.25">
      <c r="A524" s="25" t="s">
        <v>1707</v>
      </c>
      <c r="B524" s="26">
        <v>1</v>
      </c>
      <c r="C524" s="28">
        <v>12000000</v>
      </c>
    </row>
    <row r="525" spans="1:3" ht="13.2" x14ac:dyDescent="0.25">
      <c r="A525" s="25" t="s">
        <v>1683</v>
      </c>
      <c r="B525" s="26">
        <v>1</v>
      </c>
      <c r="C525" s="28">
        <v>18000000</v>
      </c>
    </row>
    <row r="526" spans="1:3" ht="13.2" x14ac:dyDescent="0.25">
      <c r="A526" s="25" t="s">
        <v>2113</v>
      </c>
      <c r="B526" s="26">
        <v>1</v>
      </c>
      <c r="C526" s="28">
        <v>2000000</v>
      </c>
    </row>
    <row r="527" spans="1:3" ht="13.2" x14ac:dyDescent="0.25">
      <c r="A527" s="25" t="s">
        <v>3663</v>
      </c>
      <c r="B527" s="26">
        <v>1</v>
      </c>
      <c r="C527" s="28">
        <v>3000000</v>
      </c>
    </row>
    <row r="528" spans="1:3" ht="13.2" x14ac:dyDescent="0.25">
      <c r="A528" s="25" t="s">
        <v>2717</v>
      </c>
      <c r="B528" s="26">
        <v>0</v>
      </c>
      <c r="C528" s="28">
        <v>0</v>
      </c>
    </row>
    <row r="529" spans="1:3" ht="13.2" x14ac:dyDescent="0.25">
      <c r="A529" s="25" t="s">
        <v>1979</v>
      </c>
      <c r="B529" s="26">
        <v>1</v>
      </c>
      <c r="C529" s="28">
        <v>35000000</v>
      </c>
    </row>
    <row r="530" spans="1:3" ht="13.2" x14ac:dyDescent="0.25">
      <c r="A530" s="25" t="s">
        <v>1311</v>
      </c>
      <c r="B530" s="26">
        <v>0</v>
      </c>
      <c r="C530" s="28">
        <v>0</v>
      </c>
    </row>
    <row r="531" spans="1:3" ht="13.2" x14ac:dyDescent="0.25">
      <c r="A531" s="25" t="s">
        <v>3744</v>
      </c>
      <c r="B531" s="26">
        <v>1</v>
      </c>
      <c r="C531" s="28">
        <v>2000000</v>
      </c>
    </row>
    <row r="532" spans="1:3" ht="13.2" x14ac:dyDescent="0.25">
      <c r="A532" s="25" t="s">
        <v>609</v>
      </c>
      <c r="B532" s="26">
        <v>0</v>
      </c>
      <c r="C532" s="28">
        <v>0</v>
      </c>
    </row>
    <row r="533" spans="1:3" ht="13.2" x14ac:dyDescent="0.25">
      <c r="A533" s="25" t="s">
        <v>2761</v>
      </c>
      <c r="B533" s="26">
        <v>1</v>
      </c>
      <c r="C533" s="28">
        <v>50000000</v>
      </c>
    </row>
    <row r="534" spans="1:3" ht="13.2" x14ac:dyDescent="0.25">
      <c r="A534" s="25" t="s">
        <v>2247</v>
      </c>
      <c r="B534" s="26">
        <v>1</v>
      </c>
      <c r="C534" s="28">
        <v>1000000</v>
      </c>
    </row>
    <row r="535" spans="1:3" ht="13.2" x14ac:dyDescent="0.25">
      <c r="A535" s="25" t="s">
        <v>1886</v>
      </c>
      <c r="B535" s="26">
        <v>1</v>
      </c>
      <c r="C535" s="28">
        <v>5500000</v>
      </c>
    </row>
    <row r="536" spans="1:3" ht="13.2" x14ac:dyDescent="0.25">
      <c r="A536" s="25" t="s">
        <v>917</v>
      </c>
      <c r="B536" s="26">
        <v>0</v>
      </c>
      <c r="C536" s="28">
        <v>0</v>
      </c>
    </row>
    <row r="537" spans="1:3" ht="13.2" x14ac:dyDescent="0.25">
      <c r="A537" s="25" t="s">
        <v>765</v>
      </c>
      <c r="B537" s="26">
        <v>0</v>
      </c>
      <c r="C537" s="28">
        <v>0</v>
      </c>
    </row>
    <row r="538" spans="1:3" ht="13.2" x14ac:dyDescent="0.25">
      <c r="A538" s="25" t="s">
        <v>4242</v>
      </c>
      <c r="B538" s="26">
        <v>2</v>
      </c>
      <c r="C538" s="28">
        <v>922000</v>
      </c>
    </row>
    <row r="539" spans="1:3" ht="13.2" x14ac:dyDescent="0.25">
      <c r="A539" s="25" t="s">
        <v>3220</v>
      </c>
      <c r="B539" s="26">
        <v>0</v>
      </c>
      <c r="C539" s="28">
        <v>0</v>
      </c>
    </row>
    <row r="540" spans="1:3" ht="13.2" x14ac:dyDescent="0.25">
      <c r="A540" s="25" t="s">
        <v>131</v>
      </c>
      <c r="B540" s="26">
        <v>0</v>
      </c>
      <c r="C540" s="28">
        <v>0</v>
      </c>
    </row>
    <row r="541" spans="1:3" ht="13.2" x14ac:dyDescent="0.25">
      <c r="A541" s="25" t="s">
        <v>1045</v>
      </c>
      <c r="B541" s="26">
        <v>0</v>
      </c>
      <c r="C541" s="28">
        <v>0</v>
      </c>
    </row>
    <row r="542" spans="1:3" ht="13.2" x14ac:dyDescent="0.25">
      <c r="A542" s="25" t="s">
        <v>972</v>
      </c>
      <c r="B542" s="26">
        <v>1</v>
      </c>
      <c r="C542" s="28">
        <v>6000000</v>
      </c>
    </row>
    <row r="543" spans="1:3" ht="13.2" x14ac:dyDescent="0.25">
      <c r="A543" s="25" t="s">
        <v>109</v>
      </c>
      <c r="B543" s="26">
        <v>1</v>
      </c>
      <c r="C543" s="28">
        <v>3000000</v>
      </c>
    </row>
    <row r="544" spans="1:3" ht="13.2" x14ac:dyDescent="0.25">
      <c r="A544" s="25" t="s">
        <v>1497</v>
      </c>
      <c r="B544" s="26">
        <v>1</v>
      </c>
      <c r="C544" s="28">
        <v>75000000</v>
      </c>
    </row>
    <row r="545" spans="1:3" ht="13.2" x14ac:dyDescent="0.25">
      <c r="A545" s="25" t="s">
        <v>3805</v>
      </c>
      <c r="B545" s="26">
        <v>1</v>
      </c>
      <c r="C545" s="28">
        <v>1200000</v>
      </c>
    </row>
    <row r="546" spans="1:3" ht="13.2" x14ac:dyDescent="0.25">
      <c r="A546" s="25" t="s">
        <v>3813</v>
      </c>
      <c r="B546" s="26">
        <v>1</v>
      </c>
      <c r="C546" s="28">
        <v>1000000</v>
      </c>
    </row>
    <row r="547" spans="1:3" ht="13.2" x14ac:dyDescent="0.25">
      <c r="A547" s="25" t="s">
        <v>3071</v>
      </c>
      <c r="B547" s="26">
        <v>0</v>
      </c>
      <c r="C547" s="28">
        <v>0</v>
      </c>
    </row>
    <row r="548" spans="1:3" ht="13.2" x14ac:dyDescent="0.25">
      <c r="A548" s="25" t="s">
        <v>3109</v>
      </c>
      <c r="B548" s="26">
        <v>0</v>
      </c>
      <c r="C548" s="28">
        <v>0</v>
      </c>
    </row>
    <row r="549" spans="1:3" ht="13.2" x14ac:dyDescent="0.25">
      <c r="A549" s="25" t="s">
        <v>976</v>
      </c>
      <c r="B549" s="26">
        <v>1</v>
      </c>
      <c r="C549" s="28">
        <v>570000000</v>
      </c>
    </row>
    <row r="550" spans="1:3" ht="13.2" x14ac:dyDescent="0.25">
      <c r="A550" s="25" t="s">
        <v>1640</v>
      </c>
      <c r="B550" s="26">
        <v>1</v>
      </c>
      <c r="C550" s="28">
        <v>24000000</v>
      </c>
    </row>
    <row r="551" spans="1:3" ht="13.2" x14ac:dyDescent="0.25">
      <c r="A551" s="25" t="s">
        <v>3515</v>
      </c>
      <c r="B551" s="26">
        <v>1</v>
      </c>
      <c r="C551" s="28">
        <v>135000000</v>
      </c>
    </row>
    <row r="552" spans="1:3" ht="13.2" x14ac:dyDescent="0.25">
      <c r="A552" s="25" t="s">
        <v>3374</v>
      </c>
      <c r="B552" s="26">
        <v>0</v>
      </c>
      <c r="C552" s="28">
        <v>0</v>
      </c>
    </row>
    <row r="553" spans="1:3" ht="13.2" x14ac:dyDescent="0.25">
      <c r="A553" s="25" t="s">
        <v>1107</v>
      </c>
      <c r="B553" s="26">
        <v>0</v>
      </c>
      <c r="C553" s="28">
        <v>0</v>
      </c>
    </row>
    <row r="554" spans="1:3" ht="13.2" x14ac:dyDescent="0.25">
      <c r="A554" s="25" t="s">
        <v>2504</v>
      </c>
      <c r="B554" s="26">
        <v>1</v>
      </c>
      <c r="C554" s="28">
        <v>150000</v>
      </c>
    </row>
    <row r="555" spans="1:3" ht="13.2" x14ac:dyDescent="0.25">
      <c r="A555" s="25" t="s">
        <v>3909</v>
      </c>
      <c r="B555" s="26">
        <v>1</v>
      </c>
      <c r="C555" s="28">
        <v>400000</v>
      </c>
    </row>
    <row r="556" spans="1:3" ht="13.2" x14ac:dyDescent="0.25">
      <c r="A556" s="25" t="s">
        <v>2368</v>
      </c>
      <c r="B556" s="26">
        <v>1</v>
      </c>
      <c r="C556" s="28">
        <v>500000</v>
      </c>
    </row>
    <row r="557" spans="1:3" ht="13.2" x14ac:dyDescent="0.25">
      <c r="A557" s="25" t="s">
        <v>2508</v>
      </c>
      <c r="B557" s="26">
        <v>1</v>
      </c>
      <c r="C557" s="28">
        <v>100000</v>
      </c>
    </row>
    <row r="558" spans="1:3" ht="13.2" x14ac:dyDescent="0.25">
      <c r="A558" s="25" t="s">
        <v>1961</v>
      </c>
      <c r="B558" s="26">
        <v>1</v>
      </c>
      <c r="C558" s="28">
        <v>4000000</v>
      </c>
    </row>
    <row r="559" spans="1:3" ht="13.2" x14ac:dyDescent="0.25">
      <c r="A559" s="25" t="s">
        <v>3414</v>
      </c>
      <c r="B559" s="26">
        <v>0</v>
      </c>
      <c r="C559" s="28">
        <v>0</v>
      </c>
    </row>
    <row r="560" spans="1:3" ht="13.2" x14ac:dyDescent="0.25">
      <c r="A560" s="25" t="s">
        <v>3264</v>
      </c>
      <c r="B560" s="26">
        <v>0</v>
      </c>
      <c r="C560" s="28">
        <v>0</v>
      </c>
    </row>
    <row r="561" spans="1:3" ht="13.2" x14ac:dyDescent="0.25">
      <c r="A561" s="25" t="s">
        <v>1301</v>
      </c>
      <c r="B561" s="26">
        <v>1</v>
      </c>
      <c r="C561" s="28">
        <v>48000000</v>
      </c>
    </row>
    <row r="562" spans="1:3" ht="13.2" x14ac:dyDescent="0.25">
      <c r="A562" s="25" t="s">
        <v>3245</v>
      </c>
      <c r="B562" s="26">
        <v>0</v>
      </c>
      <c r="C562" s="28">
        <v>0</v>
      </c>
    </row>
    <row r="563" spans="1:3" ht="13.2" x14ac:dyDescent="0.25">
      <c r="A563" s="25" t="s">
        <v>3090</v>
      </c>
      <c r="B563" s="26">
        <v>0</v>
      </c>
      <c r="C563" s="28">
        <v>0</v>
      </c>
    </row>
    <row r="564" spans="1:3" ht="13.2" x14ac:dyDescent="0.25">
      <c r="A564" s="25" t="s">
        <v>719</v>
      </c>
      <c r="B564" s="26">
        <v>1</v>
      </c>
      <c r="C564" s="28">
        <v>28000000</v>
      </c>
    </row>
    <row r="565" spans="1:3" ht="13.2" x14ac:dyDescent="0.25">
      <c r="A565" s="25" t="s">
        <v>2858</v>
      </c>
      <c r="B565" s="26">
        <v>1</v>
      </c>
      <c r="C565" s="28">
        <v>6000000</v>
      </c>
    </row>
    <row r="566" spans="1:3" ht="13.2" x14ac:dyDescent="0.25">
      <c r="A566" s="25" t="s">
        <v>1270</v>
      </c>
      <c r="B566" s="26">
        <v>0</v>
      </c>
      <c r="C566" s="28">
        <v>0</v>
      </c>
    </row>
    <row r="567" spans="1:3" ht="13.2" x14ac:dyDescent="0.25">
      <c r="A567" s="25" t="s">
        <v>4076</v>
      </c>
      <c r="B567" s="26">
        <v>1</v>
      </c>
      <c r="C567" s="28">
        <v>10000000</v>
      </c>
    </row>
    <row r="568" spans="1:3" ht="13.2" x14ac:dyDescent="0.25">
      <c r="A568" s="25" t="s">
        <v>188</v>
      </c>
      <c r="B568" s="26">
        <v>1</v>
      </c>
      <c r="C568" s="28">
        <v>4700000</v>
      </c>
    </row>
    <row r="569" spans="1:3" ht="13.2" x14ac:dyDescent="0.25">
      <c r="A569" s="25" t="s">
        <v>1605</v>
      </c>
      <c r="B569" s="26">
        <v>1</v>
      </c>
      <c r="C569" s="28">
        <v>30000000</v>
      </c>
    </row>
    <row r="570" spans="1:3" ht="13.2" x14ac:dyDescent="0.25">
      <c r="A570" s="25" t="s">
        <v>4038</v>
      </c>
      <c r="B570" s="26">
        <v>0</v>
      </c>
      <c r="C570" s="28">
        <v>0</v>
      </c>
    </row>
    <row r="571" spans="1:3" ht="13.2" x14ac:dyDescent="0.25">
      <c r="A571" s="25" t="s">
        <v>1416</v>
      </c>
      <c r="B571" s="26">
        <v>1</v>
      </c>
      <c r="C571" s="28">
        <v>266000000</v>
      </c>
    </row>
    <row r="572" spans="1:3" ht="13.2" x14ac:dyDescent="0.25">
      <c r="A572" s="25" t="s">
        <v>61</v>
      </c>
      <c r="B572" s="26">
        <v>0</v>
      </c>
      <c r="C572" s="28">
        <v>0</v>
      </c>
    </row>
    <row r="573" spans="1:3" ht="13.2" x14ac:dyDescent="0.25">
      <c r="A573" s="25" t="s">
        <v>3233</v>
      </c>
      <c r="B573" s="26">
        <v>1</v>
      </c>
      <c r="C573" s="28">
        <v>1200000</v>
      </c>
    </row>
    <row r="574" spans="1:3" ht="13.2" x14ac:dyDescent="0.25">
      <c r="A574" s="25" t="s">
        <v>1636</v>
      </c>
      <c r="B574" s="26">
        <v>1</v>
      </c>
      <c r="C574" s="28">
        <v>24000000</v>
      </c>
    </row>
    <row r="575" spans="1:3" ht="13.2" x14ac:dyDescent="0.25">
      <c r="A575" s="25" t="s">
        <v>615</v>
      </c>
      <c r="B575" s="26">
        <v>0</v>
      </c>
      <c r="C575" s="28">
        <v>0</v>
      </c>
    </row>
    <row r="576" spans="1:3" ht="13.2" x14ac:dyDescent="0.25">
      <c r="A576" s="25" t="s">
        <v>3169</v>
      </c>
      <c r="B576" s="26">
        <v>1</v>
      </c>
      <c r="C576" s="28">
        <v>1000000</v>
      </c>
    </row>
    <row r="577" spans="1:3" ht="13.2" x14ac:dyDescent="0.25">
      <c r="A577" s="25" t="s">
        <v>3785</v>
      </c>
      <c r="B577" s="26">
        <v>1</v>
      </c>
      <c r="C577" s="28">
        <v>1500000</v>
      </c>
    </row>
    <row r="578" spans="1:3" ht="13.2" x14ac:dyDescent="0.25">
      <c r="A578" s="25" t="s">
        <v>3473</v>
      </c>
      <c r="B578" s="26">
        <v>0</v>
      </c>
      <c r="C578" s="28">
        <v>0</v>
      </c>
    </row>
    <row r="579" spans="1:3" ht="13.2" x14ac:dyDescent="0.25">
      <c r="A579" s="25" t="s">
        <v>2531</v>
      </c>
      <c r="B579" s="26">
        <v>0</v>
      </c>
      <c r="C579" s="28">
        <v>0</v>
      </c>
    </row>
    <row r="580" spans="1:3" ht="13.2" x14ac:dyDescent="0.25">
      <c r="A580" s="25" t="s">
        <v>3165</v>
      </c>
      <c r="B580" s="26">
        <v>1</v>
      </c>
      <c r="C580" s="28">
        <v>1000000</v>
      </c>
    </row>
    <row r="581" spans="1:3" ht="13.2" x14ac:dyDescent="0.25">
      <c r="A581" s="25" t="s">
        <v>703</v>
      </c>
      <c r="B581" s="26">
        <v>0</v>
      </c>
      <c r="C581" s="28">
        <v>0</v>
      </c>
    </row>
    <row r="582" spans="1:3" ht="13.2" x14ac:dyDescent="0.25">
      <c r="A582" s="25" t="s">
        <v>1232</v>
      </c>
      <c r="B582" s="26">
        <v>0</v>
      </c>
      <c r="C582" s="28">
        <v>0</v>
      </c>
    </row>
    <row r="583" spans="1:3" ht="13.2" x14ac:dyDescent="0.25">
      <c r="A583" s="25" t="s">
        <v>3160</v>
      </c>
      <c r="B583" s="26">
        <v>1</v>
      </c>
      <c r="C583" s="28">
        <v>1000000</v>
      </c>
    </row>
    <row r="584" spans="1:3" ht="13.2" x14ac:dyDescent="0.25">
      <c r="A584" s="25" t="s">
        <v>1129</v>
      </c>
      <c r="B584" s="26">
        <v>1</v>
      </c>
      <c r="C584" s="28">
        <v>40000000</v>
      </c>
    </row>
    <row r="585" spans="1:3" ht="13.2" x14ac:dyDescent="0.25">
      <c r="A585" s="25" t="s">
        <v>2188</v>
      </c>
      <c r="B585" s="26">
        <v>1</v>
      </c>
      <c r="C585" s="28">
        <v>1400000</v>
      </c>
    </row>
    <row r="586" spans="1:3" ht="13.2" x14ac:dyDescent="0.25">
      <c r="A586" s="25" t="s">
        <v>1983</v>
      </c>
      <c r="B586" s="26">
        <v>1</v>
      </c>
      <c r="C586" s="28">
        <v>4000000</v>
      </c>
    </row>
    <row r="587" spans="1:3" ht="13.2" x14ac:dyDescent="0.25">
      <c r="A587" s="25" t="s">
        <v>3975</v>
      </c>
      <c r="B587" s="26"/>
      <c r="C587" s="28"/>
    </row>
    <row r="588" spans="1:3" ht="13.2" x14ac:dyDescent="0.25">
      <c r="A588" s="25" t="s">
        <v>2141</v>
      </c>
      <c r="B588" s="26">
        <v>1</v>
      </c>
      <c r="C588" s="28">
        <v>2000000</v>
      </c>
    </row>
    <row r="589" spans="1:3" ht="13.2" x14ac:dyDescent="0.25">
      <c r="A589" s="25" t="s">
        <v>2878</v>
      </c>
      <c r="B589" s="26">
        <v>1</v>
      </c>
      <c r="C589" s="28">
        <v>5000000</v>
      </c>
    </row>
    <row r="590" spans="1:3" ht="13.2" x14ac:dyDescent="0.25">
      <c r="A590" s="25" t="s">
        <v>1075</v>
      </c>
      <c r="B590" s="26">
        <v>0</v>
      </c>
      <c r="C590" s="28">
        <v>0</v>
      </c>
    </row>
    <row r="591" spans="1:3" ht="13.2" x14ac:dyDescent="0.25">
      <c r="A591" s="25" t="s">
        <v>2490</v>
      </c>
      <c r="B591" s="26">
        <v>1</v>
      </c>
      <c r="C591" s="28">
        <v>200000</v>
      </c>
    </row>
    <row r="592" spans="1:3" ht="13.2" x14ac:dyDescent="0.25">
      <c r="A592" s="25" t="s">
        <v>463</v>
      </c>
      <c r="B592" s="26">
        <v>0</v>
      </c>
      <c r="C592" s="28">
        <v>0</v>
      </c>
    </row>
    <row r="593" spans="1:3" ht="13.2" x14ac:dyDescent="0.25">
      <c r="A593" s="25" t="s">
        <v>2269</v>
      </c>
      <c r="B593" s="26">
        <v>1</v>
      </c>
      <c r="C593" s="28">
        <v>1000000</v>
      </c>
    </row>
    <row r="594" spans="1:3" ht="13.2" x14ac:dyDescent="0.25">
      <c r="A594" s="25" t="s">
        <v>116</v>
      </c>
      <c r="B594" s="26">
        <v>0</v>
      </c>
      <c r="C594" s="28">
        <v>0</v>
      </c>
    </row>
    <row r="595" spans="1:3" ht="13.2" x14ac:dyDescent="0.25">
      <c r="A595" s="25" t="s">
        <v>2127</v>
      </c>
      <c r="B595" s="26">
        <v>1</v>
      </c>
      <c r="C595" s="28">
        <v>2000000</v>
      </c>
    </row>
    <row r="596" spans="1:3" ht="13.2" x14ac:dyDescent="0.25">
      <c r="A596" s="25" t="s">
        <v>3255</v>
      </c>
      <c r="B596" s="26">
        <v>0</v>
      </c>
      <c r="C596" s="28">
        <v>0</v>
      </c>
    </row>
    <row r="597" spans="1:3" ht="13.2" x14ac:dyDescent="0.25">
      <c r="A597" s="25" t="s">
        <v>4059</v>
      </c>
      <c r="B597" s="26">
        <v>0</v>
      </c>
      <c r="C597" s="28">
        <v>0</v>
      </c>
    </row>
    <row r="598" spans="1:3" ht="13.2" x14ac:dyDescent="0.25">
      <c r="A598" s="25" t="s">
        <v>2377</v>
      </c>
      <c r="B598" s="26">
        <v>1</v>
      </c>
      <c r="C598" s="28">
        <v>500000</v>
      </c>
    </row>
    <row r="599" spans="1:3" ht="13.2" x14ac:dyDescent="0.25">
      <c r="A599" s="25" t="s">
        <v>161</v>
      </c>
      <c r="B599" s="26">
        <v>2</v>
      </c>
      <c r="C599" s="28">
        <v>48000000</v>
      </c>
    </row>
    <row r="600" spans="1:3" ht="13.2" x14ac:dyDescent="0.25">
      <c r="A600" s="25" t="s">
        <v>2886</v>
      </c>
      <c r="B600" s="26">
        <v>1</v>
      </c>
      <c r="C600" s="28">
        <v>4000000</v>
      </c>
    </row>
    <row r="601" spans="1:3" ht="13.2" x14ac:dyDescent="0.25">
      <c r="A601" s="25" t="s">
        <v>3068</v>
      </c>
      <c r="B601" s="26">
        <v>1</v>
      </c>
      <c r="C601" s="28">
        <v>100000</v>
      </c>
    </row>
    <row r="602" spans="1:3" ht="13.2" x14ac:dyDescent="0.25">
      <c r="A602" s="25" t="s">
        <v>3830</v>
      </c>
      <c r="B602" s="26">
        <v>1</v>
      </c>
      <c r="C602" s="28">
        <v>800000</v>
      </c>
    </row>
    <row r="603" spans="1:3" ht="13.2" x14ac:dyDescent="0.25">
      <c r="A603" s="25" t="s">
        <v>2449</v>
      </c>
      <c r="B603" s="26">
        <v>1</v>
      </c>
      <c r="C603" s="28">
        <v>370000</v>
      </c>
    </row>
    <row r="604" spans="1:3" ht="13.2" x14ac:dyDescent="0.25">
      <c r="A604" s="25" t="s">
        <v>3205</v>
      </c>
      <c r="B604" s="26">
        <v>0</v>
      </c>
      <c r="C604" s="28">
        <v>0</v>
      </c>
    </row>
    <row r="605" spans="1:3" ht="13.2" x14ac:dyDescent="0.25">
      <c r="A605" s="25" t="s">
        <v>3034</v>
      </c>
      <c r="B605" s="26">
        <v>1</v>
      </c>
      <c r="C605" s="28">
        <v>300000</v>
      </c>
    </row>
    <row r="606" spans="1:3" ht="13.2" x14ac:dyDescent="0.25">
      <c r="A606" s="25" t="s">
        <v>778</v>
      </c>
      <c r="B606" s="26">
        <v>0</v>
      </c>
      <c r="C606" s="28">
        <v>0</v>
      </c>
    </row>
    <row r="607" spans="1:3" ht="13.2" x14ac:dyDescent="0.25">
      <c r="A607" s="25" t="s">
        <v>3411</v>
      </c>
      <c r="B607" s="26">
        <v>0</v>
      </c>
      <c r="C607" s="28">
        <v>0</v>
      </c>
    </row>
    <row r="608" spans="1:3" ht="13.2" x14ac:dyDescent="0.25">
      <c r="A608" s="25" t="s">
        <v>3983</v>
      </c>
      <c r="B608" s="26">
        <v>1</v>
      </c>
      <c r="C608" s="28">
        <v>1000000</v>
      </c>
    </row>
    <row r="609" spans="1:3" ht="13.2" x14ac:dyDescent="0.25">
      <c r="A609" s="25" t="s">
        <v>313</v>
      </c>
      <c r="B609" s="26">
        <v>0</v>
      </c>
      <c r="C609" s="28">
        <v>0</v>
      </c>
    </row>
    <row r="610" spans="1:3" ht="13.2" x14ac:dyDescent="0.25">
      <c r="A610" s="25" t="s">
        <v>2976</v>
      </c>
      <c r="B610" s="26">
        <v>1</v>
      </c>
      <c r="C610" s="28">
        <v>1000000</v>
      </c>
    </row>
    <row r="611" spans="1:3" ht="13.2" x14ac:dyDescent="0.25">
      <c r="A611" s="25" t="s">
        <v>2775</v>
      </c>
      <c r="B611" s="26">
        <v>1</v>
      </c>
      <c r="C611" s="28">
        <v>30000000</v>
      </c>
    </row>
    <row r="612" spans="1:3" ht="13.2" x14ac:dyDescent="0.25">
      <c r="A612" s="25" t="s">
        <v>467</v>
      </c>
      <c r="B612" s="26">
        <v>0</v>
      </c>
      <c r="C612" s="28">
        <v>0</v>
      </c>
    </row>
    <row r="613" spans="1:3" ht="13.2" x14ac:dyDescent="0.25">
      <c r="A613" s="25" t="s">
        <v>3655</v>
      </c>
      <c r="B613" s="26">
        <v>1</v>
      </c>
      <c r="C613" s="28">
        <v>3500000</v>
      </c>
    </row>
    <row r="614" spans="1:3" ht="13.2" x14ac:dyDescent="0.25">
      <c r="A614" s="25" t="s">
        <v>2557</v>
      </c>
      <c r="B614" s="26">
        <v>0</v>
      </c>
      <c r="C614" s="28">
        <v>0</v>
      </c>
    </row>
    <row r="615" spans="1:3" ht="13.2" x14ac:dyDescent="0.25">
      <c r="A615" s="25" t="s">
        <v>2060</v>
      </c>
      <c r="B615" s="26">
        <v>1</v>
      </c>
      <c r="C615" s="28">
        <v>2500000</v>
      </c>
    </row>
    <row r="616" spans="1:3" ht="13.2" x14ac:dyDescent="0.25">
      <c r="A616" s="25" t="s">
        <v>1163</v>
      </c>
      <c r="B616" s="26">
        <v>0</v>
      </c>
      <c r="C616" s="28">
        <v>0</v>
      </c>
    </row>
    <row r="617" spans="1:3" ht="13.2" x14ac:dyDescent="0.25">
      <c r="A617" s="25" t="s">
        <v>73</v>
      </c>
      <c r="B617" s="26">
        <v>1</v>
      </c>
      <c r="C617" s="28">
        <v>60000000</v>
      </c>
    </row>
    <row r="618" spans="1:3" ht="13.2" x14ac:dyDescent="0.25">
      <c r="A618" s="25" t="s">
        <v>2076</v>
      </c>
      <c r="B618" s="26">
        <v>1</v>
      </c>
      <c r="C618" s="28">
        <v>2100000</v>
      </c>
    </row>
    <row r="619" spans="1:3" ht="13.2" x14ac:dyDescent="0.25">
      <c r="A619" s="25" t="s">
        <v>2654</v>
      </c>
      <c r="B619" s="26">
        <v>0</v>
      </c>
      <c r="C619" s="28">
        <v>0</v>
      </c>
    </row>
    <row r="620" spans="1:3" ht="13.2" x14ac:dyDescent="0.25">
      <c r="A620" s="25" t="s">
        <v>211</v>
      </c>
      <c r="B620" s="26">
        <v>0</v>
      </c>
      <c r="C620" s="28">
        <v>0</v>
      </c>
    </row>
    <row r="621" spans="1:3" ht="13.2" x14ac:dyDescent="0.25">
      <c r="A621" s="25" t="s">
        <v>2381</v>
      </c>
      <c r="B621" s="26">
        <v>1</v>
      </c>
      <c r="C621" s="28">
        <v>500000</v>
      </c>
    </row>
    <row r="622" spans="1:3" ht="13.2" x14ac:dyDescent="0.25">
      <c r="A622" s="25" t="s">
        <v>3569</v>
      </c>
      <c r="B622" s="26">
        <v>1</v>
      </c>
      <c r="C622" s="28">
        <v>10000000</v>
      </c>
    </row>
    <row r="623" spans="1:3" ht="13.2" x14ac:dyDescent="0.25">
      <c r="A623" s="25" t="s">
        <v>2301</v>
      </c>
      <c r="B623" s="26">
        <v>1</v>
      </c>
      <c r="C623" s="28">
        <v>1000000</v>
      </c>
    </row>
    <row r="624" spans="1:3" ht="13.2" x14ac:dyDescent="0.25">
      <c r="A624" s="25" t="s">
        <v>2429</v>
      </c>
      <c r="B624" s="26">
        <v>1</v>
      </c>
      <c r="C624" s="28">
        <v>400000</v>
      </c>
    </row>
    <row r="625" spans="1:3" ht="13.2" x14ac:dyDescent="0.25">
      <c r="A625" s="25" t="s">
        <v>2862</v>
      </c>
      <c r="B625" s="26">
        <v>1</v>
      </c>
      <c r="C625" s="28">
        <v>6000000</v>
      </c>
    </row>
    <row r="626" spans="1:3" ht="13.2" x14ac:dyDescent="0.25">
      <c r="A626" s="25" t="s">
        <v>2541</v>
      </c>
      <c r="B626" s="26">
        <v>0</v>
      </c>
      <c r="C626" s="28">
        <v>0</v>
      </c>
    </row>
    <row r="627" spans="1:3" ht="13.2" x14ac:dyDescent="0.25">
      <c r="A627" s="25" t="s">
        <v>2671</v>
      </c>
      <c r="B627" s="26">
        <v>1</v>
      </c>
      <c r="C627" s="28">
        <v>325000000</v>
      </c>
    </row>
    <row r="628" spans="1:3" ht="13.2" x14ac:dyDescent="0.25">
      <c r="A628" s="25" t="s">
        <v>1411</v>
      </c>
      <c r="B628" s="26">
        <v>1</v>
      </c>
      <c r="C628" s="28">
        <v>500000000</v>
      </c>
    </row>
    <row r="629" spans="1:3" ht="13.2" x14ac:dyDescent="0.25">
      <c r="A629" s="25" t="s">
        <v>1439</v>
      </c>
      <c r="B629" s="26">
        <v>3</v>
      </c>
      <c r="C629" s="28">
        <v>500000000</v>
      </c>
    </row>
    <row r="630" spans="1:3" ht="13.2" x14ac:dyDescent="0.25">
      <c r="A630" s="25" t="s">
        <v>2031</v>
      </c>
      <c r="B630" s="26">
        <v>1</v>
      </c>
      <c r="C630" s="28">
        <v>3000000</v>
      </c>
    </row>
    <row r="631" spans="1:3" ht="13.2" x14ac:dyDescent="0.25">
      <c r="A631" s="25" t="s">
        <v>3710</v>
      </c>
      <c r="B631" s="26">
        <v>1</v>
      </c>
      <c r="C631" s="28">
        <v>2200000</v>
      </c>
    </row>
    <row r="632" spans="1:3" ht="13.2" x14ac:dyDescent="0.25">
      <c r="A632" s="25" t="s">
        <v>3625</v>
      </c>
      <c r="B632" s="26">
        <v>1</v>
      </c>
      <c r="C632" s="28">
        <v>5000000</v>
      </c>
    </row>
    <row r="633" spans="1:3" ht="13.2" x14ac:dyDescent="0.25">
      <c r="A633" s="25" t="s">
        <v>4177</v>
      </c>
      <c r="B633" s="26">
        <v>0</v>
      </c>
      <c r="C633" s="28">
        <v>0</v>
      </c>
    </row>
    <row r="634" spans="1:3" ht="13.2" x14ac:dyDescent="0.25">
      <c r="A634" s="25" t="s">
        <v>558</v>
      </c>
      <c r="B634" s="26">
        <v>0</v>
      </c>
      <c r="C634" s="28">
        <v>0</v>
      </c>
    </row>
    <row r="635" spans="1:3" ht="13.2" x14ac:dyDescent="0.25">
      <c r="A635" s="25" t="s">
        <v>410</v>
      </c>
      <c r="B635" s="26">
        <v>0</v>
      </c>
      <c r="C635" s="28">
        <v>0</v>
      </c>
    </row>
    <row r="636" spans="1:3" ht="13.2" x14ac:dyDescent="0.25">
      <c r="A636" s="25" t="s">
        <v>3546</v>
      </c>
      <c r="B636" s="26">
        <v>1</v>
      </c>
      <c r="C636" s="28">
        <v>16000000</v>
      </c>
    </row>
    <row r="637" spans="1:3" ht="13.2" x14ac:dyDescent="0.25">
      <c r="A637" s="25" t="s">
        <v>1489</v>
      </c>
      <c r="B637" s="26">
        <v>1</v>
      </c>
      <c r="C637" s="28">
        <v>90000000</v>
      </c>
    </row>
    <row r="638" spans="1:3" ht="13.2" x14ac:dyDescent="0.25">
      <c r="A638" s="25" t="s">
        <v>3128</v>
      </c>
      <c r="B638" s="26">
        <v>0</v>
      </c>
      <c r="C638" s="28">
        <v>0</v>
      </c>
    </row>
    <row r="639" spans="1:3" ht="13.2" x14ac:dyDescent="0.25">
      <c r="A639" s="25" t="s">
        <v>3384</v>
      </c>
      <c r="B639" s="26">
        <v>0</v>
      </c>
      <c r="C639" s="28">
        <v>0</v>
      </c>
    </row>
    <row r="640" spans="1:3" ht="13.2" x14ac:dyDescent="0.25">
      <c r="A640" s="25" t="s">
        <v>2728</v>
      </c>
      <c r="B640" s="26">
        <v>0</v>
      </c>
      <c r="C640" s="28">
        <v>0</v>
      </c>
    </row>
    <row r="641" spans="1:3" ht="13.2" x14ac:dyDescent="0.25">
      <c r="A641" s="25" t="s">
        <v>4072</v>
      </c>
      <c r="B641" s="26">
        <v>1</v>
      </c>
      <c r="C641" s="28">
        <v>10200000</v>
      </c>
    </row>
    <row r="642" spans="1:3" ht="13.2" x14ac:dyDescent="0.25">
      <c r="A642" s="25" t="s">
        <v>1865</v>
      </c>
      <c r="B642" s="26">
        <v>1</v>
      </c>
      <c r="C642" s="28">
        <v>6000000</v>
      </c>
    </row>
    <row r="643" spans="1:3" ht="13.2" x14ac:dyDescent="0.25">
      <c r="A643" s="25" t="s">
        <v>3943</v>
      </c>
      <c r="B643" s="26">
        <v>1</v>
      </c>
      <c r="C643" s="28">
        <v>300000</v>
      </c>
    </row>
    <row r="644" spans="1:3" ht="13.2" x14ac:dyDescent="0.25">
      <c r="A644" s="25" t="s">
        <v>4035</v>
      </c>
      <c r="B644" s="26">
        <v>0</v>
      </c>
      <c r="C644" s="28">
        <v>0</v>
      </c>
    </row>
    <row r="645" spans="1:3" ht="13.2" x14ac:dyDescent="0.25">
      <c r="A645" s="25" t="s">
        <v>2623</v>
      </c>
      <c r="B645" s="26">
        <v>0</v>
      </c>
      <c r="C645" s="28">
        <v>0</v>
      </c>
    </row>
    <row r="646" spans="1:3" ht="13.2" x14ac:dyDescent="0.25">
      <c r="A646" s="25" t="s">
        <v>688</v>
      </c>
      <c r="B646" s="26">
        <v>2</v>
      </c>
      <c r="C646" s="28">
        <v>665000000</v>
      </c>
    </row>
    <row r="647" spans="1:3" ht="13.2" x14ac:dyDescent="0.25">
      <c r="A647" s="25" t="s">
        <v>1359</v>
      </c>
      <c r="B647" s="26">
        <v>0</v>
      </c>
      <c r="C647" s="28">
        <v>0</v>
      </c>
    </row>
    <row r="648" spans="1:3" ht="13.2" x14ac:dyDescent="0.25">
      <c r="A648" s="25" t="s">
        <v>183</v>
      </c>
      <c r="B648" s="26">
        <v>1</v>
      </c>
      <c r="C648" s="28">
        <v>5000000</v>
      </c>
    </row>
    <row r="649" spans="1:3" ht="13.2" x14ac:dyDescent="0.25">
      <c r="A649" s="25" t="s">
        <v>2001</v>
      </c>
      <c r="B649" s="26">
        <v>1</v>
      </c>
      <c r="C649" s="28">
        <v>3200000</v>
      </c>
    </row>
    <row r="650" spans="1:3" ht="13.2" x14ac:dyDescent="0.25">
      <c r="A650" s="25" t="s">
        <v>1368</v>
      </c>
      <c r="B650" s="26">
        <v>0</v>
      </c>
      <c r="C650" s="28">
        <v>0</v>
      </c>
    </row>
    <row r="651" spans="1:3" ht="13.2" x14ac:dyDescent="0.25">
      <c r="A651" s="25" t="s">
        <v>1066</v>
      </c>
      <c r="B651" s="26">
        <v>0</v>
      </c>
      <c r="C651" s="28">
        <v>0</v>
      </c>
    </row>
    <row r="652" spans="1:3" ht="13.2" x14ac:dyDescent="0.25">
      <c r="A652" s="25" t="s">
        <v>1618</v>
      </c>
      <c r="B652" s="26">
        <v>1</v>
      </c>
      <c r="C652" s="28">
        <v>25000000</v>
      </c>
    </row>
    <row r="653" spans="1:3" ht="13.2" x14ac:dyDescent="0.25">
      <c r="A653" s="25" t="s">
        <v>475</v>
      </c>
      <c r="B653" s="26">
        <v>0</v>
      </c>
      <c r="C653" s="28">
        <v>0</v>
      </c>
    </row>
    <row r="654" spans="1:3" ht="13.2" x14ac:dyDescent="0.25">
      <c r="A654" s="25" t="s">
        <v>445</v>
      </c>
      <c r="B654" s="26">
        <v>0</v>
      </c>
      <c r="C654" s="28">
        <v>0</v>
      </c>
    </row>
    <row r="655" spans="1:3" ht="13.2" x14ac:dyDescent="0.25">
      <c r="A655" s="25" t="s">
        <v>3248</v>
      </c>
      <c r="B655" s="26">
        <v>0</v>
      </c>
      <c r="C655" s="28">
        <v>0</v>
      </c>
    </row>
    <row r="656" spans="1:3" ht="13.2" x14ac:dyDescent="0.25">
      <c r="A656" s="25" t="s">
        <v>3632</v>
      </c>
      <c r="B656" s="26">
        <v>1</v>
      </c>
      <c r="C656" s="28">
        <v>4900000</v>
      </c>
    </row>
    <row r="657" spans="1:3" ht="13.2" x14ac:dyDescent="0.25">
      <c r="A657" s="25" t="s">
        <v>3777</v>
      </c>
      <c r="B657" s="26">
        <v>1</v>
      </c>
      <c r="C657" s="28">
        <v>1500000</v>
      </c>
    </row>
    <row r="658" spans="1:3" ht="13.2" x14ac:dyDescent="0.25">
      <c r="A658" s="25" t="s">
        <v>3292</v>
      </c>
      <c r="B658" s="26">
        <v>1</v>
      </c>
      <c r="C658" s="28">
        <v>3500000</v>
      </c>
    </row>
    <row r="659" spans="1:3" ht="13.2" x14ac:dyDescent="0.25">
      <c r="A659" s="25" t="s">
        <v>3229</v>
      </c>
      <c r="B659" s="26">
        <v>1</v>
      </c>
      <c r="C659" s="28">
        <v>75000000</v>
      </c>
    </row>
    <row r="660" spans="1:3" ht="13.2" x14ac:dyDescent="0.25">
      <c r="A660" s="25" t="s">
        <v>3274</v>
      </c>
      <c r="B660" s="26">
        <v>0</v>
      </c>
      <c r="C660" s="28">
        <v>0</v>
      </c>
    </row>
    <row r="661" spans="1:3" ht="13.2" x14ac:dyDescent="0.25">
      <c r="A661" s="25" t="s">
        <v>2471</v>
      </c>
      <c r="B661" s="26">
        <v>1</v>
      </c>
      <c r="C661" s="28">
        <v>300000</v>
      </c>
    </row>
    <row r="662" spans="1:3" ht="13.2" x14ac:dyDescent="0.25">
      <c r="A662" s="25" t="s">
        <v>2923</v>
      </c>
      <c r="B662" s="26">
        <v>1</v>
      </c>
      <c r="C662" s="28">
        <v>3000000</v>
      </c>
    </row>
    <row r="663" spans="1:3" ht="13.2" x14ac:dyDescent="0.25">
      <c r="A663" s="25" t="s">
        <v>1253</v>
      </c>
      <c r="B663" s="26">
        <v>0</v>
      </c>
      <c r="C663" s="28">
        <v>0</v>
      </c>
    </row>
    <row r="664" spans="1:3" ht="13.2" x14ac:dyDescent="0.25">
      <c r="A664" s="25" t="s">
        <v>2452</v>
      </c>
      <c r="B664" s="26">
        <v>1</v>
      </c>
      <c r="C664" s="28">
        <v>330000</v>
      </c>
    </row>
    <row r="665" spans="1:3" ht="13.2" x14ac:dyDescent="0.25">
      <c r="A665" s="25" t="s">
        <v>1021</v>
      </c>
      <c r="B665" s="26">
        <v>0</v>
      </c>
      <c r="C665" s="28">
        <v>0</v>
      </c>
    </row>
    <row r="666" spans="1:3" ht="13.2" x14ac:dyDescent="0.25">
      <c r="A666" s="25" t="s">
        <v>2345</v>
      </c>
      <c r="B666" s="26">
        <v>1</v>
      </c>
      <c r="C666" s="28">
        <v>600000</v>
      </c>
    </row>
    <row r="667" spans="1:3" ht="13.2" x14ac:dyDescent="0.25">
      <c r="A667" s="25" t="s">
        <v>4157</v>
      </c>
      <c r="B667" s="26">
        <v>1</v>
      </c>
      <c r="C667" s="28">
        <v>260000</v>
      </c>
    </row>
    <row r="668" spans="1:3" ht="13.2" x14ac:dyDescent="0.25">
      <c r="A668" s="25" t="s">
        <v>2882</v>
      </c>
      <c r="B668" s="26">
        <v>1</v>
      </c>
      <c r="C668" s="28">
        <v>4500000</v>
      </c>
    </row>
    <row r="669" spans="1:3" ht="13.2" x14ac:dyDescent="0.25">
      <c r="A669" s="25" t="s">
        <v>1364</v>
      </c>
      <c r="B669" s="26">
        <v>0</v>
      </c>
      <c r="C669" s="28">
        <v>0</v>
      </c>
    </row>
    <row r="670" spans="1:3" ht="13.2" x14ac:dyDescent="0.25">
      <c r="A670" s="25" t="s">
        <v>928</v>
      </c>
      <c r="B670" s="26">
        <v>0</v>
      </c>
      <c r="C670" s="28">
        <v>0</v>
      </c>
    </row>
    <row r="671" spans="1:3" ht="13.2" x14ac:dyDescent="0.25">
      <c r="A671" s="25" t="s">
        <v>864</v>
      </c>
      <c r="B671" s="26">
        <v>0</v>
      </c>
      <c r="C671" s="28">
        <v>0</v>
      </c>
    </row>
    <row r="672" spans="1:3" ht="13.2" x14ac:dyDescent="0.25">
      <c r="A672" s="25" t="s">
        <v>2522</v>
      </c>
      <c r="B672" s="26">
        <v>0</v>
      </c>
      <c r="C672" s="28">
        <v>0</v>
      </c>
    </row>
    <row r="673" spans="1:3" ht="13.2" x14ac:dyDescent="0.25">
      <c r="A673" s="25" t="s">
        <v>1115</v>
      </c>
      <c r="B673" s="26">
        <v>0</v>
      </c>
      <c r="C673" s="28">
        <v>0</v>
      </c>
    </row>
    <row r="674" spans="1:3" ht="13.2" x14ac:dyDescent="0.25">
      <c r="A674" s="25" t="s">
        <v>2820</v>
      </c>
      <c r="B674" s="26">
        <v>1</v>
      </c>
      <c r="C674" s="28">
        <v>12000000</v>
      </c>
    </row>
    <row r="675" spans="1:3" ht="13.2" x14ac:dyDescent="0.25">
      <c r="A675" s="25" t="s">
        <v>67</v>
      </c>
      <c r="B675" s="26">
        <v>2</v>
      </c>
      <c r="C675" s="28">
        <v>100600000</v>
      </c>
    </row>
    <row r="676" spans="1:3" ht="13.2" x14ac:dyDescent="0.25">
      <c r="A676" s="25" t="s">
        <v>3950</v>
      </c>
      <c r="B676" s="26">
        <v>2</v>
      </c>
      <c r="C676" s="28">
        <v>400000</v>
      </c>
    </row>
    <row r="677" spans="1:3" ht="13.2" x14ac:dyDescent="0.25">
      <c r="A677" s="25" t="s">
        <v>922</v>
      </c>
      <c r="B677" s="26">
        <v>0</v>
      </c>
      <c r="C677" s="28">
        <v>0</v>
      </c>
    </row>
    <row r="678" spans="1:3" ht="13.2" x14ac:dyDescent="0.25">
      <c r="A678" s="25" t="s">
        <v>2279</v>
      </c>
      <c r="B678" s="26">
        <v>1</v>
      </c>
      <c r="C678" s="28">
        <v>1000000</v>
      </c>
    </row>
    <row r="679" spans="1:3" ht="13.2" x14ac:dyDescent="0.25">
      <c r="A679" s="25" t="s">
        <v>672</v>
      </c>
      <c r="B679" s="26">
        <v>0</v>
      </c>
      <c r="C679" s="28">
        <v>0</v>
      </c>
    </row>
    <row r="680" spans="1:3" ht="13.2" x14ac:dyDescent="0.25">
      <c r="A680" s="25" t="s">
        <v>2809</v>
      </c>
      <c r="B680" s="26">
        <v>1</v>
      </c>
      <c r="C680" s="28">
        <v>13000000</v>
      </c>
    </row>
    <row r="681" spans="1:3" ht="13.2" x14ac:dyDescent="0.25">
      <c r="A681" s="25" t="s">
        <v>2950</v>
      </c>
      <c r="B681" s="26">
        <v>1</v>
      </c>
      <c r="C681" s="28">
        <v>1600000</v>
      </c>
    </row>
    <row r="682" spans="1:3" ht="13.2" x14ac:dyDescent="0.25">
      <c r="A682" s="25" t="s">
        <v>2390</v>
      </c>
      <c r="B682" s="26">
        <v>1</v>
      </c>
      <c r="C682" s="28">
        <v>500000</v>
      </c>
    </row>
    <row r="683" spans="1:3" ht="13.2" x14ac:dyDescent="0.25">
      <c r="A683" s="25" t="s">
        <v>1293</v>
      </c>
      <c r="B683" s="26">
        <v>0</v>
      </c>
      <c r="C683" s="28">
        <v>0</v>
      </c>
    </row>
    <row r="684" spans="1:3" ht="13.2" x14ac:dyDescent="0.25">
      <c r="A684" s="25" t="s">
        <v>3881</v>
      </c>
      <c r="B684" s="26">
        <v>1</v>
      </c>
      <c r="C684" s="28">
        <v>500000</v>
      </c>
    </row>
    <row r="685" spans="1:3" ht="13.2" x14ac:dyDescent="0.25">
      <c r="A685" s="25" t="s">
        <v>1902</v>
      </c>
      <c r="B685" s="26">
        <v>1</v>
      </c>
      <c r="C685" s="28">
        <v>5000000</v>
      </c>
    </row>
    <row r="686" spans="1:3" ht="13.2" x14ac:dyDescent="0.25">
      <c r="A686" s="25" t="s">
        <v>1315</v>
      </c>
      <c r="B686" s="26">
        <v>0</v>
      </c>
      <c r="C686" s="28">
        <v>0</v>
      </c>
    </row>
    <row r="687" spans="1:3" ht="13.2" x14ac:dyDescent="0.25">
      <c r="A687" s="25" t="s">
        <v>3174</v>
      </c>
      <c r="B687" s="26">
        <v>1</v>
      </c>
      <c r="C687" s="28">
        <v>300000</v>
      </c>
    </row>
    <row r="688" spans="1:3" ht="13.2" x14ac:dyDescent="0.25">
      <c r="A688" s="25" t="s">
        <v>1079</v>
      </c>
      <c r="B688" s="26">
        <v>0</v>
      </c>
      <c r="C688" s="28">
        <v>0</v>
      </c>
    </row>
    <row r="689" spans="1:3" ht="13.2" x14ac:dyDescent="0.25">
      <c r="A689" s="25" t="s">
        <v>1653</v>
      </c>
      <c r="B689" s="26">
        <v>1</v>
      </c>
      <c r="C689" s="28">
        <v>22000000</v>
      </c>
    </row>
    <row r="690" spans="1:3" ht="13.2" x14ac:dyDescent="0.25">
      <c r="A690" s="25" t="s">
        <v>393</v>
      </c>
      <c r="B690" s="26">
        <v>0</v>
      </c>
      <c r="C690" s="28">
        <v>0</v>
      </c>
    </row>
    <row r="691" spans="1:3" ht="13.2" x14ac:dyDescent="0.25">
      <c r="A691" s="25" t="s">
        <v>206</v>
      </c>
      <c r="B691" s="26">
        <v>0</v>
      </c>
      <c r="C691" s="28">
        <v>0</v>
      </c>
    </row>
    <row r="692" spans="1:3" ht="13.2" x14ac:dyDescent="0.25">
      <c r="A692" s="25" t="s">
        <v>493</v>
      </c>
      <c r="B692" s="26">
        <v>0</v>
      </c>
      <c r="C692" s="28">
        <v>0</v>
      </c>
    </row>
    <row r="693" spans="1:3" ht="13.2" x14ac:dyDescent="0.25">
      <c r="A693" s="25" t="s">
        <v>1470</v>
      </c>
      <c r="B693" s="26">
        <v>1</v>
      </c>
      <c r="C693" s="28">
        <v>100000000</v>
      </c>
    </row>
    <row r="694" spans="1:3" ht="13.2" x14ac:dyDescent="0.25">
      <c r="A694" s="25" t="s">
        <v>1427</v>
      </c>
      <c r="B694" s="26">
        <v>1</v>
      </c>
      <c r="C694" s="28">
        <v>225000000</v>
      </c>
    </row>
    <row r="695" spans="1:3" ht="13.2" x14ac:dyDescent="0.25">
      <c r="A695" s="25" t="s">
        <v>2316</v>
      </c>
      <c r="B695" s="26">
        <v>1</v>
      </c>
      <c r="C695" s="28">
        <v>1000000</v>
      </c>
    </row>
    <row r="696" spans="1:3" ht="13.2" x14ac:dyDescent="0.25">
      <c r="A696" s="25" t="s">
        <v>4002</v>
      </c>
      <c r="B696" s="26">
        <v>0</v>
      </c>
      <c r="C696" s="28">
        <v>0</v>
      </c>
    </row>
    <row r="697" spans="1:3" ht="13.2" x14ac:dyDescent="0.25">
      <c r="A697" s="25" t="s">
        <v>3602</v>
      </c>
      <c r="B697" s="26">
        <v>1</v>
      </c>
      <c r="C697" s="28">
        <v>5200000</v>
      </c>
    </row>
    <row r="698" spans="1:3" ht="13.2" x14ac:dyDescent="0.25">
      <c r="A698" s="25" t="s">
        <v>1906</v>
      </c>
      <c r="B698" s="26">
        <v>1</v>
      </c>
      <c r="C698" s="28">
        <v>5000000</v>
      </c>
    </row>
    <row r="699" spans="1:3" ht="13.2" x14ac:dyDescent="0.25">
      <c r="A699" s="25" t="s">
        <v>1561</v>
      </c>
      <c r="B699" s="26">
        <v>1</v>
      </c>
      <c r="C699" s="28">
        <v>48000000</v>
      </c>
    </row>
    <row r="700" spans="1:3" ht="13.2" x14ac:dyDescent="0.25">
      <c r="A700" s="25" t="s">
        <v>4119</v>
      </c>
      <c r="B700" s="26">
        <v>1</v>
      </c>
      <c r="C700" s="28">
        <v>1500000</v>
      </c>
    </row>
    <row r="701" spans="1:3" ht="13.2" x14ac:dyDescent="0.25">
      <c r="A701" s="25" t="s">
        <v>2578</v>
      </c>
      <c r="B701" s="26">
        <v>0</v>
      </c>
      <c r="C701" s="28">
        <v>0</v>
      </c>
    </row>
    <row r="702" spans="1:3" ht="13.2" x14ac:dyDescent="0.25">
      <c r="A702" s="25" t="s">
        <v>3202</v>
      </c>
      <c r="B702" s="26">
        <v>0</v>
      </c>
      <c r="C702" s="28">
        <v>0</v>
      </c>
    </row>
    <row r="703" spans="1:3" ht="13.2" x14ac:dyDescent="0.25">
      <c r="A703" s="25" t="s">
        <v>2604</v>
      </c>
      <c r="B703" s="26">
        <v>1</v>
      </c>
      <c r="C703" s="28">
        <v>96000000</v>
      </c>
    </row>
    <row r="704" spans="1:3" ht="13.2" x14ac:dyDescent="0.25">
      <c r="A704" s="25" t="s">
        <v>2385</v>
      </c>
      <c r="B704" s="26">
        <v>1</v>
      </c>
      <c r="C704" s="28">
        <v>500000</v>
      </c>
    </row>
    <row r="705" spans="1:3" ht="13.2" x14ac:dyDescent="0.25">
      <c r="A705" s="25" t="s">
        <v>178</v>
      </c>
      <c r="B705" s="26">
        <v>1</v>
      </c>
      <c r="C705" s="28">
        <v>6700000</v>
      </c>
    </row>
    <row r="706" spans="1:3" ht="13.2" x14ac:dyDescent="0.25">
      <c r="A706" s="25" t="s">
        <v>3934</v>
      </c>
      <c r="B706" s="26">
        <v>1</v>
      </c>
      <c r="C706" s="28">
        <v>300000</v>
      </c>
    </row>
    <row r="707" spans="1:3" ht="13.2" x14ac:dyDescent="0.25">
      <c r="A707" s="25" t="s">
        <v>2100</v>
      </c>
      <c r="B707" s="26">
        <v>1</v>
      </c>
      <c r="C707" s="28">
        <v>2000000</v>
      </c>
    </row>
    <row r="708" spans="1:3" ht="13.2" x14ac:dyDescent="0.25">
      <c r="A708" s="25" t="s">
        <v>3678</v>
      </c>
      <c r="B708" s="26">
        <v>1</v>
      </c>
      <c r="C708" s="28">
        <v>3000000</v>
      </c>
    </row>
    <row r="709" spans="1:3" ht="13.2" x14ac:dyDescent="0.25">
      <c r="A709" s="25" t="s">
        <v>1258</v>
      </c>
      <c r="B709" s="26">
        <v>1</v>
      </c>
      <c r="C709" s="28">
        <v>30000000</v>
      </c>
    </row>
    <row r="710" spans="1:3" ht="13.2" x14ac:dyDescent="0.25">
      <c r="A710" s="25" t="s">
        <v>3183</v>
      </c>
      <c r="B710" s="26">
        <v>1</v>
      </c>
      <c r="C710" s="28">
        <v>200000</v>
      </c>
    </row>
    <row r="711" spans="1:3" ht="13.2" x14ac:dyDescent="0.25">
      <c r="A711" s="25" t="s">
        <v>3796</v>
      </c>
      <c r="B711" s="26">
        <v>1</v>
      </c>
      <c r="C711" s="28">
        <v>1200000</v>
      </c>
    </row>
    <row r="712" spans="1:3" ht="13.2" x14ac:dyDescent="0.25">
      <c r="A712" s="25" t="s">
        <v>2527</v>
      </c>
      <c r="B712" s="26">
        <v>0</v>
      </c>
      <c r="C712" s="28">
        <v>0</v>
      </c>
    </row>
    <row r="713" spans="1:3" ht="13.2" x14ac:dyDescent="0.25">
      <c r="A713" s="25" t="s">
        <v>2711</v>
      </c>
      <c r="B713" s="26">
        <v>0</v>
      </c>
      <c r="C713" s="28">
        <v>0</v>
      </c>
    </row>
    <row r="714" spans="1:3" ht="13.2" x14ac:dyDescent="0.25">
      <c r="A714" s="25" t="s">
        <v>1000</v>
      </c>
      <c r="B714" s="26">
        <v>0</v>
      </c>
      <c r="C714" s="28">
        <v>0</v>
      </c>
    </row>
    <row r="715" spans="1:3" ht="13.2" x14ac:dyDescent="0.25">
      <c r="A715" s="25" t="s">
        <v>876</v>
      </c>
      <c r="B715" s="26">
        <v>1</v>
      </c>
      <c r="C715" s="28">
        <v>70000000</v>
      </c>
    </row>
    <row r="716" spans="1:3" ht="13.2" x14ac:dyDescent="0.25">
      <c r="A716" s="25" t="s">
        <v>566</v>
      </c>
      <c r="B716" s="26">
        <v>0</v>
      </c>
      <c r="C716" s="28">
        <v>0</v>
      </c>
    </row>
    <row r="717" spans="1:3" ht="13.2" x14ac:dyDescent="0.25">
      <c r="A717" s="25" t="s">
        <v>3350</v>
      </c>
      <c r="B717" s="26">
        <v>0</v>
      </c>
      <c r="C717" s="28">
        <v>0</v>
      </c>
    </row>
    <row r="718" spans="1:3" ht="13.2" x14ac:dyDescent="0.25">
      <c r="A718" s="25" t="s">
        <v>569</v>
      </c>
      <c r="B718" s="26">
        <v>0</v>
      </c>
      <c r="C718" s="28">
        <v>0</v>
      </c>
    </row>
    <row r="719" spans="1:3" ht="13.2" x14ac:dyDescent="0.25">
      <c r="A719" s="25" t="s">
        <v>502</v>
      </c>
      <c r="B719" s="26">
        <v>0</v>
      </c>
      <c r="C719" s="28">
        <v>0</v>
      </c>
    </row>
    <row r="720" spans="1:3" ht="13.2" x14ac:dyDescent="0.25">
      <c r="A720" s="25" t="s">
        <v>4046</v>
      </c>
      <c r="B720" s="26">
        <v>1</v>
      </c>
      <c r="C720" s="28">
        <v>6750000</v>
      </c>
    </row>
    <row r="721" spans="1:3" ht="13.2" x14ac:dyDescent="0.25">
      <c r="A721" s="25" t="s">
        <v>2149</v>
      </c>
      <c r="B721" s="26">
        <v>1</v>
      </c>
      <c r="C721" s="28">
        <v>2000000</v>
      </c>
    </row>
    <row r="722" spans="1:3" ht="13.2" x14ac:dyDescent="0.25">
      <c r="A722" s="25" t="s">
        <v>2321</v>
      </c>
      <c r="B722" s="26">
        <v>1</v>
      </c>
      <c r="C722" s="28">
        <v>770000</v>
      </c>
    </row>
    <row r="723" spans="1:3" ht="13.2" x14ac:dyDescent="0.25">
      <c r="A723" s="25" t="s">
        <v>1349</v>
      </c>
      <c r="B723" s="26">
        <v>0</v>
      </c>
      <c r="C723" s="28">
        <v>0</v>
      </c>
    </row>
    <row r="724" spans="1:3" ht="13.2" x14ac:dyDescent="0.25">
      <c r="A724" s="25" t="s">
        <v>2873</v>
      </c>
      <c r="B724" s="26">
        <v>1</v>
      </c>
      <c r="C724" s="28">
        <v>5000000</v>
      </c>
    </row>
    <row r="725" spans="1:3" ht="13.2" x14ac:dyDescent="0.25">
      <c r="A725" s="25" t="s">
        <v>2195</v>
      </c>
      <c r="B725" s="26">
        <v>1</v>
      </c>
      <c r="C725" s="28">
        <v>1300000</v>
      </c>
    </row>
    <row r="726" spans="1:3" ht="13.2" x14ac:dyDescent="0.25">
      <c r="A726" s="25" t="s">
        <v>513</v>
      </c>
      <c r="B726" s="26">
        <v>1</v>
      </c>
      <c r="C726" s="28">
        <v>5000000</v>
      </c>
    </row>
    <row r="727" spans="1:3" ht="13.2" x14ac:dyDescent="0.25">
      <c r="A727" s="25" t="s">
        <v>886</v>
      </c>
      <c r="B727" s="26">
        <v>1</v>
      </c>
      <c r="C727" s="28">
        <v>52000000</v>
      </c>
    </row>
    <row r="728" spans="1:3" ht="13.2" x14ac:dyDescent="0.25">
      <c r="A728" s="25" t="s">
        <v>3012</v>
      </c>
      <c r="B728" s="26">
        <v>1</v>
      </c>
      <c r="C728" s="28">
        <v>700000</v>
      </c>
    </row>
    <row r="729" spans="1:3" ht="13.2" x14ac:dyDescent="0.25">
      <c r="A729" s="25" t="s">
        <v>1168</v>
      </c>
      <c r="B729" s="26">
        <v>0</v>
      </c>
      <c r="C729" s="28">
        <v>0</v>
      </c>
    </row>
    <row r="730" spans="1:3" ht="13.2" x14ac:dyDescent="0.25">
      <c r="A730" s="25" t="s">
        <v>1279</v>
      </c>
      <c r="B730" s="26">
        <v>0</v>
      </c>
      <c r="C730" s="28">
        <v>0</v>
      </c>
    </row>
    <row r="731" spans="1:3" ht="13.2" x14ac:dyDescent="0.25">
      <c r="A731" s="25" t="s">
        <v>1450</v>
      </c>
      <c r="B731" s="26">
        <v>1</v>
      </c>
      <c r="C731" s="28">
        <v>175000000</v>
      </c>
    </row>
    <row r="732" spans="1:3" ht="13.2" x14ac:dyDescent="0.25">
      <c r="A732" s="25" t="s">
        <v>2619</v>
      </c>
      <c r="B732" s="26">
        <v>0</v>
      </c>
      <c r="C732" s="28">
        <v>0</v>
      </c>
    </row>
    <row r="733" spans="1:3" ht="13.2" x14ac:dyDescent="0.25">
      <c r="A733" s="25" t="s">
        <v>2414</v>
      </c>
      <c r="B733" s="26">
        <v>1</v>
      </c>
      <c r="C733" s="28">
        <v>400000</v>
      </c>
    </row>
    <row r="734" spans="1:3" ht="13.2" x14ac:dyDescent="0.25">
      <c r="A734" s="25" t="s">
        <v>2467</v>
      </c>
      <c r="B734" s="26">
        <v>1</v>
      </c>
      <c r="C734" s="28">
        <v>300000</v>
      </c>
    </row>
    <row r="735" spans="1:3" ht="13.2" x14ac:dyDescent="0.25">
      <c r="A735" s="25" t="s">
        <v>3538</v>
      </c>
      <c r="B735" s="26">
        <v>1</v>
      </c>
      <c r="C735" s="28">
        <v>20000000</v>
      </c>
    </row>
    <row r="736" spans="1:3" ht="13.2" x14ac:dyDescent="0.25">
      <c r="A736" s="25" t="s">
        <v>820</v>
      </c>
      <c r="B736" s="26">
        <v>0</v>
      </c>
      <c r="C736" s="28">
        <v>0</v>
      </c>
    </row>
    <row r="737" spans="1:3" ht="13.2" x14ac:dyDescent="0.25">
      <c r="A737" s="25" t="s">
        <v>2955</v>
      </c>
      <c r="B737" s="26">
        <v>1</v>
      </c>
      <c r="C737" s="28">
        <v>1500000</v>
      </c>
    </row>
    <row r="738" spans="1:3" ht="13.2" x14ac:dyDescent="0.25">
      <c r="A738" s="25" t="s">
        <v>2765</v>
      </c>
      <c r="B738" s="26">
        <v>2</v>
      </c>
      <c r="C738" s="28">
        <v>55000000</v>
      </c>
    </row>
    <row r="739" spans="1:3" ht="13.2" x14ac:dyDescent="0.25">
      <c r="A739" s="25" t="s">
        <v>1726</v>
      </c>
      <c r="B739" s="26">
        <v>1</v>
      </c>
      <c r="C739" s="28">
        <v>10000000</v>
      </c>
    </row>
    <row r="740" spans="1:3" ht="13.2" x14ac:dyDescent="0.25">
      <c r="A740" s="25" t="s">
        <v>3443</v>
      </c>
      <c r="B740" s="26">
        <v>1</v>
      </c>
      <c r="C740" s="28">
        <v>30000000</v>
      </c>
    </row>
    <row r="741" spans="1:3" ht="13.2" x14ac:dyDescent="0.25">
      <c r="A741" s="25" t="s">
        <v>574</v>
      </c>
      <c r="B741" s="26">
        <v>1</v>
      </c>
      <c r="C741" s="28">
        <v>4000000</v>
      </c>
    </row>
    <row r="742" spans="1:3" ht="13.2" x14ac:dyDescent="0.25">
      <c r="A742" s="25" t="s">
        <v>1980</v>
      </c>
      <c r="B742" s="26">
        <v>1</v>
      </c>
      <c r="C742" s="28">
        <v>4000000</v>
      </c>
    </row>
    <row r="743" spans="1:3" ht="13.2" x14ac:dyDescent="0.25">
      <c r="A743" s="25" t="s">
        <v>489</v>
      </c>
      <c r="B743" s="26">
        <v>0</v>
      </c>
      <c r="C743" s="28">
        <v>0</v>
      </c>
    </row>
    <row r="744" spans="1:3" ht="13.2" x14ac:dyDescent="0.25">
      <c r="A744" s="25" t="s">
        <v>1703</v>
      </c>
      <c r="B744" s="26">
        <v>1</v>
      </c>
      <c r="C744" s="28">
        <v>12000000</v>
      </c>
    </row>
    <row r="745" spans="1:3" ht="13.2" x14ac:dyDescent="0.25">
      <c r="A745" s="25" t="s">
        <v>2395</v>
      </c>
      <c r="B745" s="26">
        <v>1</v>
      </c>
      <c r="C745" s="28">
        <v>500000</v>
      </c>
    </row>
    <row r="746" spans="1:3" ht="13.2" x14ac:dyDescent="0.25">
      <c r="A746" s="25" t="s">
        <v>773</v>
      </c>
      <c r="B746" s="26">
        <v>0</v>
      </c>
      <c r="C746" s="28">
        <v>0</v>
      </c>
    </row>
    <row r="747" spans="1:3" ht="13.2" x14ac:dyDescent="0.25">
      <c r="A747" s="25" t="s">
        <v>2289</v>
      </c>
      <c r="B747" s="26">
        <v>1</v>
      </c>
      <c r="C747" s="28">
        <v>1000000</v>
      </c>
    </row>
    <row r="748" spans="1:3" ht="13.2" x14ac:dyDescent="0.25">
      <c r="A748" s="25" t="s">
        <v>4165</v>
      </c>
      <c r="B748" s="26">
        <v>1</v>
      </c>
      <c r="C748" s="28">
        <v>200000</v>
      </c>
    </row>
    <row r="749" spans="1:3" ht="13.2" x14ac:dyDescent="0.25">
      <c r="A749" s="25" t="s">
        <v>658</v>
      </c>
      <c r="B749" s="26">
        <v>0</v>
      </c>
      <c r="C749" s="28">
        <v>0</v>
      </c>
    </row>
    <row r="750" spans="1:3" ht="13.2" x14ac:dyDescent="0.25">
      <c r="A750" s="25" t="s">
        <v>1228</v>
      </c>
      <c r="B750" s="26">
        <v>1</v>
      </c>
      <c r="C750" s="28">
        <v>2500000</v>
      </c>
    </row>
    <row r="751" spans="1:3" ht="13.2" x14ac:dyDescent="0.25">
      <c r="A751" s="25" t="s">
        <v>833</v>
      </c>
      <c r="B751" s="26">
        <v>1</v>
      </c>
      <c r="C751" s="28">
        <v>1000000</v>
      </c>
    </row>
    <row r="752" spans="1:3" ht="13.2" x14ac:dyDescent="0.25">
      <c r="A752" s="25" t="s">
        <v>3500</v>
      </c>
      <c r="B752" s="26">
        <v>2</v>
      </c>
      <c r="C752" s="28">
        <v>2000000</v>
      </c>
    </row>
    <row r="753" spans="1:3" ht="13.2" x14ac:dyDescent="0.25">
      <c r="A753" s="25" t="s">
        <v>3714</v>
      </c>
      <c r="B753" s="26">
        <v>1</v>
      </c>
      <c r="C753" s="28">
        <v>2000000</v>
      </c>
    </row>
    <row r="754" spans="1:3" ht="13.2" x14ac:dyDescent="0.25">
      <c r="A754" s="25" t="s">
        <v>3095</v>
      </c>
      <c r="B754" s="26">
        <v>0</v>
      </c>
      <c r="C754" s="28">
        <v>0</v>
      </c>
    </row>
    <row r="755" spans="1:3" ht="13.2" x14ac:dyDescent="0.25">
      <c r="A755" s="25" t="s">
        <v>436</v>
      </c>
      <c r="B755" s="26">
        <v>0</v>
      </c>
      <c r="C755" s="28">
        <v>0</v>
      </c>
    </row>
    <row r="756" spans="1:3" ht="13.2" x14ac:dyDescent="0.25">
      <c r="A756" s="25" t="s">
        <v>1687</v>
      </c>
      <c r="B756" s="26">
        <v>1</v>
      </c>
      <c r="C756" s="28">
        <v>17000000</v>
      </c>
    </row>
    <row r="757" spans="1:3" ht="13.2" x14ac:dyDescent="0.25">
      <c r="A757" s="25" t="s">
        <v>48</v>
      </c>
      <c r="B757" s="26">
        <v>0</v>
      </c>
      <c r="C757" s="28">
        <v>0</v>
      </c>
    </row>
    <row r="758" spans="1:3" ht="13.2" x14ac:dyDescent="0.25">
      <c r="A758" s="25" t="s">
        <v>3101</v>
      </c>
      <c r="B758" s="26">
        <v>0</v>
      </c>
      <c r="C758" s="28">
        <v>0</v>
      </c>
    </row>
    <row r="759" spans="1:3" ht="13.2" x14ac:dyDescent="0.25">
      <c r="A759" s="25" t="s">
        <v>4090</v>
      </c>
      <c r="B759" s="26">
        <v>1</v>
      </c>
      <c r="C759" s="28">
        <v>4000000</v>
      </c>
    </row>
    <row r="760" spans="1:3" ht="13.2" x14ac:dyDescent="0.25">
      <c r="A760" s="25" t="s">
        <v>2361</v>
      </c>
      <c r="B760" s="26">
        <v>1</v>
      </c>
      <c r="C760" s="28">
        <v>500000</v>
      </c>
    </row>
    <row r="761" spans="1:3" ht="13.2" x14ac:dyDescent="0.25">
      <c r="A761" s="25" t="s">
        <v>3971</v>
      </c>
      <c r="B761" s="26">
        <v>1</v>
      </c>
      <c r="C761" s="28">
        <v>125000</v>
      </c>
    </row>
    <row r="762" spans="1:3" ht="13.2" x14ac:dyDescent="0.25">
      <c r="A762" s="25" t="s">
        <v>2732</v>
      </c>
      <c r="B762" s="26">
        <v>0</v>
      </c>
      <c r="C762" s="28">
        <v>0</v>
      </c>
    </row>
    <row r="763" spans="1:3" ht="13.2" x14ac:dyDescent="0.25">
      <c r="A763" s="25" t="s">
        <v>1739</v>
      </c>
      <c r="B763" s="26">
        <v>1</v>
      </c>
      <c r="C763" s="28">
        <v>10000000</v>
      </c>
    </row>
    <row r="764" spans="1:3" ht="13.2" x14ac:dyDescent="0.25">
      <c r="A764" s="25" t="s">
        <v>2243</v>
      </c>
      <c r="B764" s="26">
        <v>1</v>
      </c>
      <c r="C764" s="28">
        <v>1000000</v>
      </c>
    </row>
    <row r="765" spans="1:3" ht="13.2" x14ac:dyDescent="0.25">
      <c r="A765" s="25" t="s">
        <v>336</v>
      </c>
      <c r="B765" s="26">
        <v>1</v>
      </c>
      <c r="C765" s="28">
        <v>150000</v>
      </c>
    </row>
    <row r="766" spans="1:3" ht="13.2" x14ac:dyDescent="0.25">
      <c r="A766" s="25" t="s">
        <v>4199</v>
      </c>
      <c r="B766" s="26">
        <v>0</v>
      </c>
      <c r="C766" s="28">
        <v>0</v>
      </c>
    </row>
    <row r="767" spans="1:3" ht="13.2" x14ac:dyDescent="0.25">
      <c r="A767" s="25" t="s">
        <v>1397</v>
      </c>
      <c r="B767" s="26">
        <v>0</v>
      </c>
      <c r="C767" s="28">
        <v>0</v>
      </c>
    </row>
    <row r="768" spans="1:3" ht="13.2" x14ac:dyDescent="0.25">
      <c r="A768" s="25" t="s">
        <v>286</v>
      </c>
      <c r="B768" s="26">
        <v>0</v>
      </c>
      <c r="C768" s="28">
        <v>0</v>
      </c>
    </row>
    <row r="769" spans="1:3" ht="13.2" x14ac:dyDescent="0.25">
      <c r="A769" s="25" t="s">
        <v>1138</v>
      </c>
      <c r="B769" s="26">
        <v>1</v>
      </c>
      <c r="C769" s="28">
        <v>10000000</v>
      </c>
    </row>
    <row r="770" spans="1:3" ht="13.2" x14ac:dyDescent="0.25">
      <c r="A770" s="25" t="s">
        <v>860</v>
      </c>
      <c r="B770" s="26">
        <v>0</v>
      </c>
      <c r="C770" s="28">
        <v>0</v>
      </c>
    </row>
    <row r="771" spans="1:3" ht="13.2" x14ac:dyDescent="0.25">
      <c r="A771" s="25" t="s">
        <v>3476</v>
      </c>
      <c r="B771" s="26">
        <v>0</v>
      </c>
      <c r="C771" s="28">
        <v>0</v>
      </c>
    </row>
    <row r="772" spans="1:3" ht="13.2" x14ac:dyDescent="0.25">
      <c r="A772" s="25" t="s">
        <v>732</v>
      </c>
      <c r="B772" s="26">
        <v>0</v>
      </c>
      <c r="C772" s="28">
        <v>0</v>
      </c>
    </row>
    <row r="773" spans="1:3" ht="13.2" x14ac:dyDescent="0.25">
      <c r="A773" s="25" t="s">
        <v>1768</v>
      </c>
      <c r="B773" s="26">
        <v>1</v>
      </c>
      <c r="C773" s="28">
        <v>9000000</v>
      </c>
    </row>
    <row r="774" spans="1:3" ht="13.2" x14ac:dyDescent="0.25">
      <c r="A774" s="25" t="s">
        <v>3483</v>
      </c>
      <c r="B774" s="26">
        <v>0</v>
      </c>
      <c r="C774" s="28">
        <v>0</v>
      </c>
    </row>
    <row r="775" spans="1:3" ht="13.2" x14ac:dyDescent="0.25">
      <c r="A775" s="25" t="s">
        <v>3877</v>
      </c>
      <c r="B775" s="26">
        <v>1</v>
      </c>
      <c r="C775" s="28">
        <v>500000</v>
      </c>
    </row>
    <row r="776" spans="1:3" ht="13.2" x14ac:dyDescent="0.25">
      <c r="A776" s="25" t="s">
        <v>531</v>
      </c>
      <c r="B776" s="26">
        <v>0</v>
      </c>
      <c r="C776" s="28">
        <v>0</v>
      </c>
    </row>
    <row r="777" spans="1:3" ht="13.2" x14ac:dyDescent="0.25">
      <c r="A777" s="25" t="s">
        <v>2497</v>
      </c>
      <c r="B777" s="26">
        <v>1</v>
      </c>
      <c r="C777" s="28">
        <v>200000</v>
      </c>
    </row>
    <row r="778" spans="1:3" ht="13.2" x14ac:dyDescent="0.25">
      <c r="A778" s="25" t="s">
        <v>790</v>
      </c>
      <c r="B778" s="26">
        <v>0</v>
      </c>
      <c r="C778" s="28">
        <v>0</v>
      </c>
    </row>
    <row r="779" spans="1:3" ht="13.2" x14ac:dyDescent="0.25">
      <c r="A779" s="25" t="s">
        <v>1571</v>
      </c>
      <c r="B779" s="26">
        <v>1</v>
      </c>
      <c r="C779" s="28">
        <v>41000000</v>
      </c>
    </row>
    <row r="780" spans="1:3" ht="13.2" x14ac:dyDescent="0.25">
      <c r="A780" s="25" t="s">
        <v>3954</v>
      </c>
      <c r="B780" s="26">
        <v>1</v>
      </c>
      <c r="C780" s="28">
        <v>200000</v>
      </c>
    </row>
    <row r="781" spans="1:3" ht="13.2" x14ac:dyDescent="0.25">
      <c r="A781" s="25" t="s">
        <v>3358</v>
      </c>
      <c r="B781" s="26">
        <v>0</v>
      </c>
      <c r="C781" s="28">
        <v>0</v>
      </c>
    </row>
    <row r="782" spans="1:3" ht="13.2" x14ac:dyDescent="0.25">
      <c r="A782" s="25" t="s">
        <v>299</v>
      </c>
      <c r="B782" s="26">
        <v>0</v>
      </c>
      <c r="C782" s="28">
        <v>0</v>
      </c>
    </row>
    <row r="783" spans="1:3" ht="13.2" x14ac:dyDescent="0.25">
      <c r="A783" s="25" t="s">
        <v>2305</v>
      </c>
      <c r="B783" s="26">
        <v>1</v>
      </c>
      <c r="C783" s="28">
        <v>1000000</v>
      </c>
    </row>
    <row r="784" spans="1:3" ht="13.2" x14ac:dyDescent="0.25">
      <c r="A784" s="25" t="s">
        <v>1579</v>
      </c>
      <c r="B784" s="26">
        <v>1</v>
      </c>
      <c r="C784" s="28">
        <v>40000000</v>
      </c>
    </row>
    <row r="785" spans="1:3" ht="13.2" x14ac:dyDescent="0.25">
      <c r="A785" s="25" t="s">
        <v>1658</v>
      </c>
      <c r="B785" s="26">
        <v>1</v>
      </c>
      <c r="C785" s="28">
        <v>21000000</v>
      </c>
    </row>
    <row r="786" spans="1:3" ht="13.2" x14ac:dyDescent="0.25">
      <c r="A786" s="25" t="s">
        <v>3759</v>
      </c>
      <c r="B786" s="26">
        <v>1</v>
      </c>
      <c r="C786" s="28">
        <v>1800000</v>
      </c>
    </row>
    <row r="787" spans="1:3" ht="13.2" x14ac:dyDescent="0.25">
      <c r="A787" s="25" t="s">
        <v>3480</v>
      </c>
      <c r="B787" s="26">
        <v>1</v>
      </c>
      <c r="C787" s="28">
        <v>3200000</v>
      </c>
    </row>
    <row r="788" spans="1:3" ht="13.2" x14ac:dyDescent="0.25">
      <c r="A788" s="25" t="s">
        <v>946</v>
      </c>
      <c r="B788" s="26">
        <v>1</v>
      </c>
      <c r="C788" s="28">
        <v>10000000</v>
      </c>
    </row>
    <row r="789" spans="1:3" ht="13.2" x14ac:dyDescent="0.25">
      <c r="A789" s="25" t="s">
        <v>79</v>
      </c>
      <c r="B789" s="26">
        <v>1</v>
      </c>
      <c r="C789" s="28">
        <v>53000000</v>
      </c>
    </row>
    <row r="790" spans="1:3" ht="13.2" x14ac:dyDescent="0.25">
      <c r="A790" s="25" t="s">
        <v>2846</v>
      </c>
      <c r="B790" s="26">
        <v>1</v>
      </c>
      <c r="C790" s="28">
        <v>9500000</v>
      </c>
    </row>
    <row r="791" spans="1:3" ht="13.2" x14ac:dyDescent="0.25">
      <c r="A791" s="25" t="s">
        <v>1878</v>
      </c>
      <c r="B791" s="26">
        <v>1</v>
      </c>
      <c r="C791" s="28">
        <v>6000000</v>
      </c>
    </row>
    <row r="792" spans="1:3" ht="13.2" x14ac:dyDescent="0.25">
      <c r="A792" s="25" t="s">
        <v>3387</v>
      </c>
      <c r="B792" s="26">
        <v>0</v>
      </c>
      <c r="C792" s="28">
        <v>0</v>
      </c>
    </row>
    <row r="793" spans="1:3" ht="13.2" x14ac:dyDescent="0.25">
      <c r="A793" s="25" t="s">
        <v>1649</v>
      </c>
      <c r="B793" s="26">
        <v>1</v>
      </c>
      <c r="C793" s="28">
        <v>23000000</v>
      </c>
    </row>
    <row r="794" spans="1:3" ht="13.2" x14ac:dyDescent="0.25">
      <c r="A794" s="25" t="s">
        <v>2039</v>
      </c>
      <c r="B794" s="26">
        <v>1</v>
      </c>
      <c r="C794" s="28">
        <v>3000000</v>
      </c>
    </row>
    <row r="795" spans="1:3" ht="13.2" x14ac:dyDescent="0.25">
      <c r="A795" s="25" t="s">
        <v>201</v>
      </c>
      <c r="B795" s="26">
        <v>1</v>
      </c>
      <c r="C795" s="28">
        <v>1000000</v>
      </c>
    </row>
    <row r="796" spans="1:3" ht="13.2" x14ac:dyDescent="0.25">
      <c r="A796" s="25" t="s">
        <v>382</v>
      </c>
      <c r="B796" s="26">
        <v>0</v>
      </c>
      <c r="C796" s="28">
        <v>0</v>
      </c>
    </row>
    <row r="797" spans="1:3" ht="13.2" x14ac:dyDescent="0.25">
      <c r="A797" s="25" t="s">
        <v>1991</v>
      </c>
      <c r="B797" s="26">
        <v>1</v>
      </c>
      <c r="C797" s="28">
        <v>3800000</v>
      </c>
    </row>
    <row r="798" spans="1:3" ht="13.2" x14ac:dyDescent="0.25">
      <c r="A798" s="25" t="s">
        <v>1435</v>
      </c>
      <c r="B798" s="26">
        <v>3</v>
      </c>
      <c r="C798" s="28">
        <v>250000000</v>
      </c>
    </row>
    <row r="799" spans="1:3" ht="13.2" x14ac:dyDescent="0.25">
      <c r="A799" s="25" t="s">
        <v>1584</v>
      </c>
      <c r="B799" s="26">
        <v>1</v>
      </c>
      <c r="C799" s="28">
        <v>40000000</v>
      </c>
    </row>
    <row r="800" spans="1:3" ht="13.2" x14ac:dyDescent="0.25">
      <c r="A800" s="25" t="s">
        <v>11</v>
      </c>
      <c r="B800" s="26">
        <v>1</v>
      </c>
      <c r="C800" s="28">
        <v>1000</v>
      </c>
    </row>
    <row r="801" spans="1:3" ht="13.2" x14ac:dyDescent="0.25">
      <c r="A801" s="25" t="s">
        <v>871</v>
      </c>
      <c r="B801" s="26">
        <v>0</v>
      </c>
      <c r="C801" s="28">
        <v>0</v>
      </c>
    </row>
    <row r="802" spans="1:3" ht="13.2" x14ac:dyDescent="0.25">
      <c r="A802" s="25" t="s">
        <v>1763</v>
      </c>
      <c r="B802" s="26">
        <v>1</v>
      </c>
      <c r="C802" s="28">
        <v>10000000</v>
      </c>
    </row>
    <row r="803" spans="1:3" ht="13.2" x14ac:dyDescent="0.25">
      <c r="A803" s="25" t="s">
        <v>3647</v>
      </c>
      <c r="B803" s="26">
        <v>1</v>
      </c>
      <c r="C803" s="28">
        <v>4300000</v>
      </c>
    </row>
    <row r="804" spans="1:3" ht="13.2" x14ac:dyDescent="0.25">
      <c r="A804" s="25" t="s">
        <v>92</v>
      </c>
      <c r="B804" s="26">
        <v>0</v>
      </c>
      <c r="C804" s="28">
        <v>0</v>
      </c>
    </row>
    <row r="805" spans="1:3" ht="13.2" x14ac:dyDescent="0.25">
      <c r="A805" s="25" t="s">
        <v>2866</v>
      </c>
      <c r="B805" s="26">
        <v>1</v>
      </c>
      <c r="C805" s="28">
        <v>6000000</v>
      </c>
    </row>
    <row r="806" spans="1:3" ht="13.2" x14ac:dyDescent="0.25">
      <c r="A806" s="25" t="s">
        <v>351</v>
      </c>
      <c r="B806" s="26">
        <v>0</v>
      </c>
      <c r="C806" s="28">
        <v>0</v>
      </c>
    </row>
    <row r="807" spans="1:3" ht="13.2" x14ac:dyDescent="0.25">
      <c r="A807" s="25" t="s">
        <v>4247</v>
      </c>
      <c r="B807" s="26"/>
      <c r="C807" s="28"/>
    </row>
    <row r="808" spans="1:3" ht="13.2" x14ac:dyDescent="0.25">
      <c r="A808" s="25" t="s">
        <v>2676</v>
      </c>
      <c r="B808" s="26">
        <v>0</v>
      </c>
      <c r="C808" s="28">
        <v>0</v>
      </c>
    </row>
    <row r="809" spans="1:3" ht="13.2" x14ac:dyDescent="0.25">
      <c r="A809" s="25" t="s">
        <v>1759</v>
      </c>
      <c r="B809" s="26">
        <v>1</v>
      </c>
      <c r="C809" s="28">
        <v>10000000</v>
      </c>
    </row>
    <row r="810" spans="1:3" ht="13.2" x14ac:dyDescent="0.25">
      <c r="A810" s="25" t="s">
        <v>4101</v>
      </c>
      <c r="B810" s="26">
        <v>1</v>
      </c>
      <c r="C810" s="28">
        <v>3000000</v>
      </c>
    </row>
    <row r="811" spans="1:3" ht="13.2" x14ac:dyDescent="0.25">
      <c r="A811" s="25" t="s">
        <v>2915</v>
      </c>
      <c r="B811" s="26">
        <v>1</v>
      </c>
      <c r="C811" s="28">
        <v>3000000</v>
      </c>
    </row>
    <row r="812" spans="1:3" ht="13.2" x14ac:dyDescent="0.25">
      <c r="A812" s="25" t="s">
        <v>2442</v>
      </c>
      <c r="B812" s="26">
        <v>1</v>
      </c>
      <c r="C812" s="28">
        <v>400000</v>
      </c>
    </row>
    <row r="813" spans="1:3" ht="13.2" x14ac:dyDescent="0.25">
      <c r="A813" s="25" t="s">
        <v>3312</v>
      </c>
      <c r="B813" s="26">
        <v>0</v>
      </c>
      <c r="C813" s="28">
        <v>0</v>
      </c>
    </row>
    <row r="814" spans="1:3" ht="13.2" x14ac:dyDescent="0.25">
      <c r="A814" s="25" t="s">
        <v>1390</v>
      </c>
      <c r="B814" s="26">
        <v>0</v>
      </c>
      <c r="C814" s="28">
        <v>0</v>
      </c>
    </row>
    <row r="815" spans="1:3" ht="13.2" x14ac:dyDescent="0.25">
      <c r="A815" s="25" t="s">
        <v>3947</v>
      </c>
      <c r="B815" s="26">
        <v>1</v>
      </c>
      <c r="C815" s="28">
        <v>300000</v>
      </c>
    </row>
    <row r="816" spans="1:3" ht="13.2" x14ac:dyDescent="0.25">
      <c r="A816" s="25" t="s">
        <v>2595</v>
      </c>
      <c r="B816" s="26">
        <v>2</v>
      </c>
      <c r="C816" s="28">
        <v>356000000</v>
      </c>
    </row>
    <row r="817" spans="1:3" ht="13.2" x14ac:dyDescent="0.25">
      <c r="A817" s="25" t="s">
        <v>3113</v>
      </c>
      <c r="B817" s="26">
        <v>0</v>
      </c>
      <c r="C817" s="28">
        <v>0</v>
      </c>
    </row>
    <row r="818" spans="1:3" ht="13.2" x14ac:dyDescent="0.25">
      <c r="A818" s="25" t="s">
        <v>2688</v>
      </c>
      <c r="B818" s="26">
        <v>0</v>
      </c>
      <c r="C818" s="28">
        <v>0</v>
      </c>
    </row>
    <row r="819" spans="1:3" ht="13.2" x14ac:dyDescent="0.25">
      <c r="A819" s="25" t="s">
        <v>3733</v>
      </c>
      <c r="B819" s="26">
        <v>2</v>
      </c>
      <c r="C819" s="28">
        <v>4000000</v>
      </c>
    </row>
    <row r="820" spans="1:3" ht="13.2" x14ac:dyDescent="0.25">
      <c r="A820" s="25" t="s">
        <v>3905</v>
      </c>
      <c r="B820" s="26">
        <v>1</v>
      </c>
      <c r="C820" s="28">
        <v>400000</v>
      </c>
    </row>
    <row r="821" spans="1:3" ht="13.2" x14ac:dyDescent="0.25">
      <c r="A821" s="25" t="s">
        <v>2421</v>
      </c>
      <c r="B821" s="26">
        <v>1</v>
      </c>
      <c r="C821" s="28">
        <v>400000</v>
      </c>
    </row>
    <row r="822" spans="1:3" ht="13.2" x14ac:dyDescent="0.25">
      <c r="A822" s="25" t="s">
        <v>3765</v>
      </c>
      <c r="B822" s="26">
        <v>2</v>
      </c>
      <c r="C822" s="28">
        <v>3000000</v>
      </c>
    </row>
    <row r="823" spans="1:3" ht="13.2" x14ac:dyDescent="0.25">
      <c r="A823" s="25" t="s">
        <v>2790</v>
      </c>
      <c r="B823" s="26">
        <v>1</v>
      </c>
      <c r="C823" s="28">
        <v>25000000</v>
      </c>
    </row>
    <row r="824" spans="1:3" ht="13.2" x14ac:dyDescent="0.25">
      <c r="A824" s="25" t="s">
        <v>968</v>
      </c>
      <c r="B824" s="26">
        <v>0</v>
      </c>
      <c r="C824" s="28">
        <v>0</v>
      </c>
    </row>
    <row r="825" spans="1:3" ht="13.2" x14ac:dyDescent="0.25">
      <c r="A825" s="25" t="s">
        <v>3635</v>
      </c>
      <c r="B825" s="26">
        <v>1</v>
      </c>
      <c r="C825" s="28">
        <v>4500000</v>
      </c>
    </row>
    <row r="826" spans="1:3" ht="13.2" x14ac:dyDescent="0.25">
      <c r="A826" s="25" t="s">
        <v>2216</v>
      </c>
      <c r="B826" s="26">
        <v>1</v>
      </c>
      <c r="C826" s="28">
        <v>1200000</v>
      </c>
    </row>
    <row r="827" spans="1:3" ht="13.2" x14ac:dyDescent="0.25">
      <c r="A827" s="25" t="s">
        <v>126</v>
      </c>
      <c r="B827" s="26">
        <v>0</v>
      </c>
      <c r="C827" s="28">
        <v>0</v>
      </c>
    </row>
    <row r="828" spans="1:3" ht="13.2" x14ac:dyDescent="0.25">
      <c r="A828" s="25" t="s">
        <v>1431</v>
      </c>
      <c r="B828" s="26">
        <v>1</v>
      </c>
      <c r="C828" s="28">
        <v>225000000</v>
      </c>
    </row>
    <row r="829" spans="1:3" ht="13.2" x14ac:dyDescent="0.25">
      <c r="A829" s="25" t="s">
        <v>2781</v>
      </c>
      <c r="B829" s="26">
        <v>1</v>
      </c>
      <c r="C829" s="28">
        <v>30000000</v>
      </c>
    </row>
    <row r="830" spans="1:3" ht="13.2" x14ac:dyDescent="0.25">
      <c r="A830" s="25" t="s">
        <v>3618</v>
      </c>
      <c r="B830" s="26">
        <v>1</v>
      </c>
      <c r="C830" s="28">
        <v>5000000</v>
      </c>
    </row>
    <row r="831" spans="1:3" ht="13.2" x14ac:dyDescent="0.25">
      <c r="A831" s="25" t="s">
        <v>1857</v>
      </c>
      <c r="B831" s="26">
        <v>1</v>
      </c>
      <c r="C831" s="28">
        <v>6000000</v>
      </c>
    </row>
    <row r="832" spans="1:3" ht="13.2" x14ac:dyDescent="0.25">
      <c r="A832" s="25" t="s">
        <v>1869</v>
      </c>
      <c r="B832" s="26">
        <v>1</v>
      </c>
      <c r="C832" s="28">
        <v>6000000</v>
      </c>
    </row>
    <row r="833" spans="1:3" ht="13.2" x14ac:dyDescent="0.25">
      <c r="A833" s="25" t="s">
        <v>3912</v>
      </c>
      <c r="B833" s="26">
        <v>1</v>
      </c>
      <c r="C833" s="28">
        <v>400000</v>
      </c>
    </row>
    <row r="834" spans="1:3" ht="13.2" x14ac:dyDescent="0.25">
      <c r="A834" s="25" t="s">
        <v>3833</v>
      </c>
      <c r="B834" s="26">
        <v>1</v>
      </c>
      <c r="C834" s="28">
        <v>800000</v>
      </c>
    </row>
    <row r="835" spans="1:3" ht="13.2" x14ac:dyDescent="0.25">
      <c r="A835" s="25" t="s">
        <v>2609</v>
      </c>
      <c r="B835" s="26">
        <v>0</v>
      </c>
      <c r="C835" s="28">
        <v>0</v>
      </c>
    </row>
    <row r="836" spans="1:3" ht="13.2" x14ac:dyDescent="0.25">
      <c r="A836" s="25" t="s">
        <v>3577</v>
      </c>
      <c r="B836" s="26">
        <v>1</v>
      </c>
      <c r="C836" s="28">
        <v>10000000</v>
      </c>
    </row>
    <row r="837" spans="1:3" ht="13.2" x14ac:dyDescent="0.25">
      <c r="A837" s="25" t="s">
        <v>1538</v>
      </c>
      <c r="B837" s="26">
        <v>1</v>
      </c>
      <c r="C837" s="28">
        <v>50000000</v>
      </c>
    </row>
    <row r="838" spans="1:3" ht="13.2" x14ac:dyDescent="0.25">
      <c r="A838" s="25" t="s">
        <v>2787</v>
      </c>
      <c r="B838" s="26">
        <v>1</v>
      </c>
      <c r="C838" s="28">
        <v>28000000</v>
      </c>
    </row>
    <row r="839" spans="1:3" ht="13.2" x14ac:dyDescent="0.25">
      <c r="A839" s="25" t="s">
        <v>373</v>
      </c>
      <c r="B839" s="26">
        <v>0</v>
      </c>
      <c r="C839" s="28">
        <v>0</v>
      </c>
    </row>
    <row r="840" spans="1:3" ht="13.2" x14ac:dyDescent="0.25">
      <c r="A840" s="25" t="s">
        <v>2411</v>
      </c>
      <c r="B840" s="26">
        <v>1</v>
      </c>
      <c r="C840" s="28">
        <v>400000</v>
      </c>
    </row>
    <row r="841" spans="1:3" ht="13.2" x14ac:dyDescent="0.25">
      <c r="A841" s="25" t="s">
        <v>1894</v>
      </c>
      <c r="B841" s="26">
        <v>2</v>
      </c>
      <c r="C841" s="28">
        <v>11000000</v>
      </c>
    </row>
    <row r="842" spans="1:3" ht="13.2" x14ac:dyDescent="0.25">
      <c r="A842" s="25" t="s">
        <v>3196</v>
      </c>
      <c r="B842" s="26">
        <v>0</v>
      </c>
      <c r="C842" s="28">
        <v>0</v>
      </c>
    </row>
    <row r="843" spans="1:3" ht="13.2" x14ac:dyDescent="0.25">
      <c r="A843" s="25" t="s">
        <v>4012</v>
      </c>
      <c r="B843" s="26">
        <v>0</v>
      </c>
      <c r="C843" s="28">
        <v>0</v>
      </c>
    </row>
    <row r="844" spans="1:3" ht="13.2" x14ac:dyDescent="0.25">
      <c r="A844" s="25" t="s">
        <v>1995</v>
      </c>
      <c r="B844" s="26">
        <v>1</v>
      </c>
      <c r="C844" s="28">
        <v>3800000</v>
      </c>
    </row>
    <row r="845" spans="1:3" ht="13.2" x14ac:dyDescent="0.25">
      <c r="A845" s="25" t="s">
        <v>950</v>
      </c>
      <c r="B845" s="26">
        <v>0</v>
      </c>
      <c r="C845" s="28">
        <v>0</v>
      </c>
    </row>
    <row r="846" spans="1:3" ht="13.2" x14ac:dyDescent="0.25">
      <c r="A846" s="25" t="s">
        <v>4030</v>
      </c>
      <c r="B846" s="26">
        <v>0</v>
      </c>
      <c r="C846" s="28">
        <v>0</v>
      </c>
    </row>
    <row r="847" spans="1:3" ht="13.2" x14ac:dyDescent="0.25">
      <c r="A847" s="25" t="s">
        <v>3698</v>
      </c>
      <c r="B847" s="26">
        <v>2</v>
      </c>
      <c r="C847" s="28">
        <v>3300000</v>
      </c>
    </row>
    <row r="848" spans="1:3" ht="13.2" x14ac:dyDescent="0.25">
      <c r="A848" s="25" t="s">
        <v>1972</v>
      </c>
      <c r="B848" s="26">
        <v>1</v>
      </c>
      <c r="C848" s="28">
        <v>4000000</v>
      </c>
    </row>
    <row r="849" spans="1:3" ht="13.2" x14ac:dyDescent="0.25">
      <c r="A849" s="25" t="s">
        <v>1381</v>
      </c>
      <c r="B849" s="26">
        <v>0</v>
      </c>
      <c r="C849" s="28">
        <v>0</v>
      </c>
    </row>
    <row r="850" spans="1:3" ht="13.2" x14ac:dyDescent="0.25">
      <c r="A850" s="25" t="s">
        <v>2209</v>
      </c>
      <c r="B850" s="26">
        <v>1</v>
      </c>
      <c r="C850" s="28">
        <v>1200000</v>
      </c>
    </row>
    <row r="851" spans="1:3" ht="13.2" x14ac:dyDescent="0.25">
      <c r="A851" s="25" t="s">
        <v>98</v>
      </c>
      <c r="B851" s="26">
        <v>0</v>
      </c>
      <c r="C851" s="28">
        <v>0</v>
      </c>
    </row>
    <row r="852" spans="1:3" ht="13.2" x14ac:dyDescent="0.25">
      <c r="A852" s="25" t="s">
        <v>4149</v>
      </c>
      <c r="B852" s="26">
        <v>1</v>
      </c>
      <c r="C852" s="28">
        <v>400000</v>
      </c>
    </row>
    <row r="853" spans="1:3" ht="13.2" x14ac:dyDescent="0.25">
      <c r="A853" s="25" t="s">
        <v>2658</v>
      </c>
      <c r="B853" s="26">
        <v>0</v>
      </c>
      <c r="C853" s="28">
        <v>0</v>
      </c>
    </row>
    <row r="854" spans="1:3" ht="13.2" x14ac:dyDescent="0.25">
      <c r="A854" s="25" t="s">
        <v>2919</v>
      </c>
      <c r="B854" s="26">
        <v>1</v>
      </c>
      <c r="C854" s="28">
        <v>3000000</v>
      </c>
    </row>
    <row r="855" spans="1:3" ht="13.2" x14ac:dyDescent="0.25">
      <c r="A855" s="25" t="s">
        <v>635</v>
      </c>
      <c r="B855" s="26">
        <v>0</v>
      </c>
      <c r="C855" s="28">
        <v>0</v>
      </c>
    </row>
    <row r="856" spans="1:3" ht="13.2" x14ac:dyDescent="0.25">
      <c r="A856" s="25" t="s">
        <v>1987</v>
      </c>
      <c r="B856" s="26">
        <v>1</v>
      </c>
      <c r="C856" s="28">
        <v>4000000</v>
      </c>
    </row>
    <row r="857" spans="1:3" ht="13.2" x14ac:dyDescent="0.25">
      <c r="A857" s="25" t="s">
        <v>2261</v>
      </c>
      <c r="B857" s="26">
        <v>1</v>
      </c>
      <c r="C857" s="28">
        <v>1000000</v>
      </c>
    </row>
    <row r="858" spans="1:3" ht="13.2" x14ac:dyDescent="0.25">
      <c r="A858" s="25" t="s">
        <v>2931</v>
      </c>
      <c r="B858" s="26">
        <v>1</v>
      </c>
      <c r="C858" s="28">
        <v>3000000</v>
      </c>
    </row>
    <row r="859" spans="1:3" ht="13.2" x14ac:dyDescent="0.25">
      <c r="A859" s="25" t="s">
        <v>807</v>
      </c>
      <c r="B859" s="26">
        <v>0</v>
      </c>
      <c r="C859" s="28">
        <v>0</v>
      </c>
    </row>
    <row r="860" spans="1:3" ht="13.2" x14ac:dyDescent="0.25">
      <c r="A860" s="25" t="s">
        <v>1240</v>
      </c>
      <c r="B860" s="26">
        <v>0</v>
      </c>
      <c r="C860" s="28">
        <v>0</v>
      </c>
    </row>
    <row r="861" spans="1:3" ht="13.2" x14ac:dyDescent="0.25">
      <c r="A861" s="25" t="s">
        <v>3682</v>
      </c>
      <c r="B861" s="26">
        <v>1</v>
      </c>
      <c r="C861" s="28">
        <v>3000000</v>
      </c>
    </row>
    <row r="862" spans="1:3" ht="13.2" x14ac:dyDescent="0.25">
      <c r="A862" s="25" t="s">
        <v>1926</v>
      </c>
      <c r="B862" s="26">
        <v>2</v>
      </c>
      <c r="C862" s="28">
        <v>10000000</v>
      </c>
    </row>
    <row r="863" spans="1:3" ht="13.2" x14ac:dyDescent="0.25">
      <c r="A863" s="25" t="s">
        <v>1190</v>
      </c>
      <c r="B863" s="26">
        <v>0</v>
      </c>
      <c r="C863" s="28">
        <v>0</v>
      </c>
    </row>
    <row r="864" spans="1:3" ht="13.2" x14ac:dyDescent="0.25">
      <c r="A864" s="25" t="s">
        <v>3491</v>
      </c>
      <c r="B864" s="26">
        <v>2</v>
      </c>
      <c r="C864" s="28">
        <v>98000000</v>
      </c>
    </row>
    <row r="865" spans="1:3" ht="13.2" x14ac:dyDescent="0.25">
      <c r="A865" s="25" t="s">
        <v>3022</v>
      </c>
      <c r="B865" s="26">
        <v>1</v>
      </c>
      <c r="C865" s="28">
        <v>500000</v>
      </c>
    </row>
    <row r="866" spans="1:3" ht="13.2" x14ac:dyDescent="0.25">
      <c r="A866" s="25" t="s">
        <v>2663</v>
      </c>
      <c r="B866" s="26">
        <v>0</v>
      </c>
      <c r="C866" s="28">
        <v>0</v>
      </c>
    </row>
    <row r="867" spans="1:3" ht="13.2" x14ac:dyDescent="0.25">
      <c r="A867" s="25" t="s">
        <v>2698</v>
      </c>
      <c r="B867" s="26">
        <v>0</v>
      </c>
      <c r="C867" s="28">
        <v>0</v>
      </c>
    </row>
    <row r="868" spans="1:3" ht="13.2" x14ac:dyDescent="0.25">
      <c r="A868" s="25" t="s">
        <v>55</v>
      </c>
      <c r="B868" s="26">
        <v>0</v>
      </c>
      <c r="C868" s="28">
        <v>0</v>
      </c>
    </row>
    <row r="869" spans="1:3" ht="13.2" x14ac:dyDescent="0.25">
      <c r="A869" s="25" t="s">
        <v>3137</v>
      </c>
      <c r="B869" s="26">
        <v>0</v>
      </c>
      <c r="C869" s="28">
        <v>0</v>
      </c>
    </row>
    <row r="870" spans="1:3" ht="13.2" x14ac:dyDescent="0.25">
      <c r="A870" s="25" t="s">
        <v>3988</v>
      </c>
      <c r="B870" s="26">
        <v>0</v>
      </c>
      <c r="C870" s="28">
        <v>0</v>
      </c>
    </row>
    <row r="871" spans="1:3" ht="13.2" x14ac:dyDescent="0.25">
      <c r="A871" s="25" t="s">
        <v>2680</v>
      </c>
      <c r="B871" s="26">
        <v>0</v>
      </c>
      <c r="C871" s="28">
        <v>0</v>
      </c>
    </row>
    <row r="872" spans="1:3" ht="13.2" x14ac:dyDescent="0.25">
      <c r="A872" s="25" t="s">
        <v>1722</v>
      </c>
      <c r="B872" s="26">
        <v>1</v>
      </c>
      <c r="C872" s="28">
        <v>150000000</v>
      </c>
    </row>
    <row r="873" spans="1:3" ht="13.2" x14ac:dyDescent="0.25">
      <c r="A873" s="25" t="s">
        <v>2235</v>
      </c>
      <c r="B873" s="26">
        <v>1</v>
      </c>
      <c r="C873" s="28">
        <v>1000000</v>
      </c>
    </row>
    <row r="874" spans="1:3" ht="13.2" x14ac:dyDescent="0.25">
      <c r="A874" s="25" t="s">
        <v>2962</v>
      </c>
      <c r="B874" s="26">
        <v>1</v>
      </c>
      <c r="C874" s="28">
        <v>1100000</v>
      </c>
    </row>
    <row r="875" spans="1:3" ht="13.2" x14ac:dyDescent="0.25">
      <c r="A875" s="25" t="s">
        <v>2168</v>
      </c>
      <c r="B875" s="26">
        <v>1</v>
      </c>
      <c r="C875" s="28">
        <v>1700000</v>
      </c>
    </row>
    <row r="876" spans="1:3" ht="13.2" x14ac:dyDescent="0.25">
      <c r="A876" s="25" t="s">
        <v>2286</v>
      </c>
      <c r="B876" s="26">
        <v>1</v>
      </c>
      <c r="C876" s="28">
        <v>1000000</v>
      </c>
    </row>
    <row r="877" spans="1:3" ht="13.2" x14ac:dyDescent="0.25">
      <c r="A877" s="25" t="s">
        <v>2566</v>
      </c>
      <c r="B877" s="26">
        <v>0</v>
      </c>
      <c r="C877" s="28">
        <v>0</v>
      </c>
    </row>
    <row r="878" spans="1:3" ht="13.2" x14ac:dyDescent="0.25">
      <c r="A878" s="25" t="s">
        <v>2084</v>
      </c>
      <c r="B878" s="26">
        <v>1</v>
      </c>
      <c r="C878" s="28">
        <v>2000000</v>
      </c>
    </row>
    <row r="879" spans="1:3" ht="13.2" x14ac:dyDescent="0.25">
      <c r="A879" s="25" t="s">
        <v>1874</v>
      </c>
      <c r="B879" s="26">
        <v>1</v>
      </c>
      <c r="C879" s="28">
        <v>6000000</v>
      </c>
    </row>
    <row r="880" spans="1:3" ht="13.2" x14ac:dyDescent="0.25">
      <c r="A880" s="25" t="s">
        <v>1910</v>
      </c>
      <c r="B880" s="26">
        <v>1</v>
      </c>
      <c r="C880" s="28">
        <v>5000000</v>
      </c>
    </row>
    <row r="881" spans="1:3" ht="13.2" x14ac:dyDescent="0.25">
      <c r="A881" s="25" t="s">
        <v>3460</v>
      </c>
      <c r="B881" s="26">
        <v>0</v>
      </c>
      <c r="C881" s="28">
        <v>0</v>
      </c>
    </row>
    <row r="882" spans="1:3" ht="13.2" x14ac:dyDescent="0.25">
      <c r="A882" s="25" t="s">
        <v>1914</v>
      </c>
      <c r="B882" s="26">
        <v>1</v>
      </c>
      <c r="C882" s="28">
        <v>5000000</v>
      </c>
    </row>
    <row r="883" spans="1:3" ht="13.2" x14ac:dyDescent="0.25">
      <c r="A883" s="25" t="s">
        <v>1344</v>
      </c>
      <c r="B883" s="26">
        <v>0</v>
      </c>
      <c r="C883" s="28">
        <v>0</v>
      </c>
    </row>
    <row r="884" spans="1:3" ht="13.2" x14ac:dyDescent="0.25">
      <c r="A884" s="25" t="s">
        <v>2996</v>
      </c>
      <c r="B884" s="26">
        <v>1</v>
      </c>
      <c r="C884" s="28">
        <v>800000</v>
      </c>
    </row>
    <row r="885" spans="1:3" ht="13.2" x14ac:dyDescent="0.25">
      <c r="A885" s="25" t="s">
        <v>1711</v>
      </c>
      <c r="B885" s="26">
        <v>1</v>
      </c>
      <c r="C885" s="28">
        <v>11000000</v>
      </c>
    </row>
    <row r="886" spans="1:3" ht="13.2" x14ac:dyDescent="0.25">
      <c r="A886" s="25" t="s">
        <v>786</v>
      </c>
      <c r="B886" s="26">
        <v>1</v>
      </c>
      <c r="C886" s="28">
        <v>20000000</v>
      </c>
    </row>
    <row r="887" spans="1:3" ht="13.2" x14ac:dyDescent="0.25">
      <c r="A887" s="25" t="s">
        <v>3702</v>
      </c>
      <c r="B887" s="26">
        <v>1</v>
      </c>
      <c r="C887" s="28">
        <v>2500000</v>
      </c>
    </row>
    <row r="888" spans="1:3" ht="13.2" x14ac:dyDescent="0.25">
      <c r="A888" s="25" t="s">
        <v>2966</v>
      </c>
      <c r="B888" s="26">
        <v>1</v>
      </c>
      <c r="C888" s="28">
        <v>1000000</v>
      </c>
    </row>
    <row r="889" spans="1:3" ht="13.2" x14ac:dyDescent="0.25">
      <c r="A889" s="25" t="s">
        <v>2972</v>
      </c>
      <c r="B889" s="26">
        <v>1</v>
      </c>
      <c r="C889" s="28">
        <v>1000000</v>
      </c>
    </row>
    <row r="890" spans="1:3" ht="13.2" x14ac:dyDescent="0.25">
      <c r="A890" s="25" t="s">
        <v>1808</v>
      </c>
      <c r="B890" s="26">
        <v>1</v>
      </c>
      <c r="C890" s="28">
        <v>7000000</v>
      </c>
    </row>
    <row r="891" spans="1:3" ht="13.2" x14ac:dyDescent="0.25">
      <c r="A891" s="25" t="s">
        <v>2071</v>
      </c>
      <c r="B891" s="26">
        <v>1</v>
      </c>
      <c r="C891" s="28">
        <v>2200000</v>
      </c>
    </row>
    <row r="892" spans="1:3" ht="13.2" x14ac:dyDescent="0.25">
      <c r="A892" s="25" t="s">
        <v>3963</v>
      </c>
      <c r="B892" s="26">
        <v>1</v>
      </c>
      <c r="C892" s="28">
        <v>150000</v>
      </c>
    </row>
    <row r="893" spans="1:3" ht="13.2" x14ac:dyDescent="0.25">
      <c r="A893" s="25" t="s">
        <v>1692</v>
      </c>
      <c r="B893" s="26">
        <v>1</v>
      </c>
      <c r="C893" s="28">
        <v>16000000</v>
      </c>
    </row>
    <row r="894" spans="1:3" ht="13.2" x14ac:dyDescent="0.25">
      <c r="A894" s="25" t="s">
        <v>1466</v>
      </c>
      <c r="B894" s="26">
        <v>2</v>
      </c>
      <c r="C894" s="28">
        <v>145000000</v>
      </c>
    </row>
    <row r="895" spans="1:3" ht="13.2" x14ac:dyDescent="0.25">
      <c r="A895" s="25" t="s">
        <v>3673</v>
      </c>
      <c r="B895" s="26">
        <v>1</v>
      </c>
      <c r="C895" s="28">
        <v>3000000</v>
      </c>
    </row>
    <row r="896" spans="1:3" ht="13.2" x14ac:dyDescent="0.25">
      <c r="A896" s="25" t="s">
        <v>3593</v>
      </c>
      <c r="B896" s="26">
        <v>2</v>
      </c>
      <c r="C896" s="28">
        <v>13200000</v>
      </c>
    </row>
    <row r="897" spans="1:3" ht="13.2" x14ac:dyDescent="0.25">
      <c r="A897" s="25" t="s">
        <v>1816</v>
      </c>
      <c r="B897" s="26">
        <v>1</v>
      </c>
      <c r="C897" s="28">
        <v>7000000</v>
      </c>
    </row>
    <row r="898" spans="1:3" ht="13.2" x14ac:dyDescent="0.25">
      <c r="A898" s="25" t="s">
        <v>2720</v>
      </c>
      <c r="B898" s="26">
        <v>1</v>
      </c>
      <c r="C898" s="28">
        <v>30000000</v>
      </c>
    </row>
    <row r="899" spans="1:3" ht="13.2" x14ac:dyDescent="0.25">
      <c r="A899" s="25" t="s">
        <v>1274</v>
      </c>
      <c r="B899" s="26">
        <v>0</v>
      </c>
      <c r="C899" s="28">
        <v>0</v>
      </c>
    </row>
    <row r="900" spans="1:3" ht="13.2" x14ac:dyDescent="0.25">
      <c r="A900" s="25" t="s">
        <v>1946</v>
      </c>
      <c r="B900" s="26">
        <v>1</v>
      </c>
      <c r="C900" s="28">
        <v>5000000</v>
      </c>
    </row>
    <row r="901" spans="1:3" ht="13.2" x14ac:dyDescent="0.25">
      <c r="A901" s="25" t="s">
        <v>1053</v>
      </c>
      <c r="B901" s="26">
        <v>0</v>
      </c>
      <c r="C901" s="28">
        <v>0</v>
      </c>
    </row>
    <row r="902" spans="1:3" ht="13.2" x14ac:dyDescent="0.25">
      <c r="A902" s="25" t="s">
        <v>506</v>
      </c>
      <c r="B902" s="26">
        <v>0</v>
      </c>
      <c r="C902" s="28">
        <v>0</v>
      </c>
    </row>
    <row r="903" spans="1:3" ht="13.2" x14ac:dyDescent="0.25">
      <c r="A903" s="25" t="s">
        <v>2357</v>
      </c>
      <c r="B903" s="26">
        <v>1</v>
      </c>
      <c r="C903" s="28">
        <v>540000</v>
      </c>
    </row>
    <row r="904" spans="1:3" ht="13.2" x14ac:dyDescent="0.25">
      <c r="A904" s="25" t="s">
        <v>282</v>
      </c>
      <c r="B904" s="26">
        <v>0</v>
      </c>
      <c r="C904" s="28">
        <v>0</v>
      </c>
    </row>
    <row r="905" spans="1:3" ht="13.2" x14ac:dyDescent="0.25">
      <c r="A905" s="25" t="s">
        <v>3448</v>
      </c>
      <c r="B905" s="26">
        <v>0</v>
      </c>
      <c r="C905" s="28">
        <v>0</v>
      </c>
    </row>
    <row r="906" spans="1:3" ht="13.2" x14ac:dyDescent="0.25">
      <c r="A906" s="25" t="s">
        <v>882</v>
      </c>
      <c r="B906" s="26">
        <v>0</v>
      </c>
      <c r="C906" s="28">
        <v>0</v>
      </c>
    </row>
    <row r="907" spans="1:3" ht="13.2" x14ac:dyDescent="0.25">
      <c r="A907" s="25" t="s">
        <v>3030</v>
      </c>
      <c r="B907" s="26">
        <v>1</v>
      </c>
      <c r="C907" s="28">
        <v>400000</v>
      </c>
    </row>
    <row r="908" spans="1:3" ht="13.2" x14ac:dyDescent="0.25">
      <c r="A908" s="25" t="s">
        <v>3706</v>
      </c>
      <c r="B908" s="26">
        <v>1</v>
      </c>
      <c r="C908" s="28">
        <v>2500000</v>
      </c>
    </row>
    <row r="909" spans="1:3" ht="13.2" x14ac:dyDescent="0.25">
      <c r="A909" s="25" t="s">
        <v>2748</v>
      </c>
      <c r="B909" s="26">
        <v>1</v>
      </c>
      <c r="C909" s="28">
        <v>140000000</v>
      </c>
    </row>
    <row r="910" spans="1:3" ht="13.2" x14ac:dyDescent="0.25">
      <c r="A910" s="25" t="s">
        <v>3270</v>
      </c>
      <c r="B910" s="26">
        <v>0</v>
      </c>
      <c r="C910" s="28">
        <v>0</v>
      </c>
    </row>
    <row r="911" spans="1:3" ht="13.2" x14ac:dyDescent="0.25">
      <c r="A911" s="25" t="s">
        <v>3321</v>
      </c>
      <c r="B911" s="26">
        <v>0</v>
      </c>
      <c r="C911" s="28">
        <v>0</v>
      </c>
    </row>
    <row r="912" spans="1:3" ht="13.2" x14ac:dyDescent="0.25">
      <c r="A912" s="25" t="s">
        <v>1025</v>
      </c>
      <c r="B912" s="26">
        <v>0</v>
      </c>
      <c r="C912" s="28">
        <v>0</v>
      </c>
    </row>
    <row r="913" spans="1:3" ht="13.2" x14ac:dyDescent="0.25">
      <c r="A913" s="25" t="s">
        <v>1036</v>
      </c>
      <c r="B913" s="26">
        <v>0</v>
      </c>
      <c r="C913" s="28">
        <v>0</v>
      </c>
    </row>
    <row r="914" spans="1:3" ht="13.2" x14ac:dyDescent="0.25">
      <c r="A914" s="25" t="s">
        <v>3542</v>
      </c>
      <c r="B914" s="26">
        <v>1</v>
      </c>
      <c r="C914" s="28">
        <v>17500000</v>
      </c>
    </row>
    <row r="915" spans="1:3" ht="13.2" x14ac:dyDescent="0.25">
      <c r="A915" s="25" t="s">
        <v>3503</v>
      </c>
      <c r="B915" s="26">
        <v>2</v>
      </c>
      <c r="C915" s="28">
        <v>300000000</v>
      </c>
    </row>
    <row r="916" spans="1:3" ht="13.2" x14ac:dyDescent="0.25">
      <c r="A916" s="25" t="s">
        <v>360</v>
      </c>
      <c r="B916" s="26">
        <v>0</v>
      </c>
      <c r="C916" s="28">
        <v>0</v>
      </c>
    </row>
    <row r="917" spans="1:3" ht="13.2" x14ac:dyDescent="0.25">
      <c r="A917" s="25" t="s">
        <v>1209</v>
      </c>
      <c r="B917" s="26">
        <v>1</v>
      </c>
      <c r="C917" s="28">
        <v>7000000</v>
      </c>
    </row>
    <row r="918" spans="1:3" ht="13.2" x14ac:dyDescent="0.25">
      <c r="A918" s="25" t="s">
        <v>3521</v>
      </c>
      <c r="B918" s="26">
        <v>1</v>
      </c>
      <c r="C918" s="28">
        <v>70000000</v>
      </c>
    </row>
    <row r="919" spans="1:3" ht="13.2" x14ac:dyDescent="0.25">
      <c r="A919" s="25" t="s">
        <v>4050</v>
      </c>
      <c r="B919" s="26">
        <v>0</v>
      </c>
      <c r="C919" s="28">
        <v>0</v>
      </c>
    </row>
    <row r="920" spans="1:3" ht="13.2" x14ac:dyDescent="0.25">
      <c r="A920" s="25" t="s">
        <v>1820</v>
      </c>
      <c r="B920" s="26">
        <v>1</v>
      </c>
      <c r="C920" s="28">
        <v>7000000</v>
      </c>
    </row>
    <row r="921" spans="1:3" ht="13.2" x14ac:dyDescent="0.25">
      <c r="A921" s="25" t="s">
        <v>3844</v>
      </c>
      <c r="B921" s="26">
        <v>2</v>
      </c>
      <c r="C921" s="28">
        <v>1400000</v>
      </c>
    </row>
    <row r="922" spans="1:3" ht="13.2" x14ac:dyDescent="0.25">
      <c r="A922" s="25" t="s">
        <v>2536</v>
      </c>
      <c r="B922" s="26">
        <v>0</v>
      </c>
      <c r="C922" s="28">
        <v>0</v>
      </c>
    </row>
    <row r="923" spans="1:3" ht="13.2" x14ac:dyDescent="0.25">
      <c r="A923" s="25" t="s">
        <v>1214</v>
      </c>
      <c r="B923" s="26">
        <v>1</v>
      </c>
      <c r="C923" s="28">
        <v>25000000</v>
      </c>
    </row>
    <row r="924" spans="1:3" ht="13.2" x14ac:dyDescent="0.25">
      <c r="A924" s="25" t="s">
        <v>4065</v>
      </c>
      <c r="B924" s="26">
        <v>1</v>
      </c>
      <c r="C924" s="28">
        <v>42000000</v>
      </c>
    </row>
    <row r="925" spans="1:3" ht="13.2" x14ac:dyDescent="0.25">
      <c r="A925" s="25" t="s">
        <v>2220</v>
      </c>
      <c r="B925" s="26">
        <v>1</v>
      </c>
      <c r="C925" s="28">
        <v>1200000</v>
      </c>
    </row>
    <row r="926" spans="1:3" ht="13.2" x14ac:dyDescent="0.25">
      <c r="A926" s="25" t="s">
        <v>1177</v>
      </c>
      <c r="B926" s="26">
        <v>0</v>
      </c>
      <c r="C926" s="28">
        <v>0</v>
      </c>
    </row>
    <row r="927" spans="1:3" ht="13.2" x14ac:dyDescent="0.25">
      <c r="A927" s="25" t="s">
        <v>1146</v>
      </c>
      <c r="B927" s="26">
        <v>1</v>
      </c>
      <c r="C927" s="28">
        <v>250000000</v>
      </c>
    </row>
    <row r="928" spans="1:3" ht="13.2" x14ac:dyDescent="0.25">
      <c r="A928" s="25" t="s">
        <v>386</v>
      </c>
      <c r="B928" s="26">
        <v>0</v>
      </c>
      <c r="C928" s="28">
        <v>0</v>
      </c>
    </row>
    <row r="929" spans="1:3" ht="13.2" x14ac:dyDescent="0.25">
      <c r="A929" s="25" t="s">
        <v>3064</v>
      </c>
      <c r="B929" s="26">
        <v>1</v>
      </c>
      <c r="C929" s="28">
        <v>100000</v>
      </c>
    </row>
    <row r="930" spans="1:3" ht="13.2" x14ac:dyDescent="0.25">
      <c r="A930" s="25" t="s">
        <v>3920</v>
      </c>
      <c r="B930" s="26">
        <v>1</v>
      </c>
      <c r="C930" s="28">
        <v>330000</v>
      </c>
    </row>
    <row r="931" spans="1:3" ht="13.2" x14ac:dyDescent="0.25">
      <c r="A931" s="25" t="s">
        <v>3755</v>
      </c>
      <c r="B931" s="26">
        <v>1</v>
      </c>
      <c r="C931" s="28">
        <v>1800000</v>
      </c>
    </row>
    <row r="932" spans="1:3" ht="13.2" x14ac:dyDescent="0.25">
      <c r="A932" s="25" t="s">
        <v>1942</v>
      </c>
      <c r="B932" s="26">
        <v>1</v>
      </c>
      <c r="C932" s="28">
        <v>5000000</v>
      </c>
    </row>
    <row r="933" spans="1:3" ht="13.2" x14ac:dyDescent="0.25">
      <c r="A933" s="25" t="s">
        <v>1786</v>
      </c>
      <c r="B933" s="26">
        <v>1</v>
      </c>
      <c r="C933" s="28">
        <v>8000000</v>
      </c>
    </row>
    <row r="934" spans="1:3" ht="13.2" x14ac:dyDescent="0.25">
      <c r="A934" s="25" t="s">
        <v>1674</v>
      </c>
      <c r="B934" s="26">
        <v>1</v>
      </c>
      <c r="C934" s="28">
        <v>20000000</v>
      </c>
    </row>
    <row r="935" spans="1:3" ht="13.2" x14ac:dyDescent="0.25">
      <c r="A935" s="25" t="s">
        <v>2838</v>
      </c>
      <c r="B935" s="26">
        <v>1</v>
      </c>
      <c r="C935" s="28">
        <v>10000000</v>
      </c>
    </row>
    <row r="936" spans="1:3" ht="13.2" x14ac:dyDescent="0.25">
      <c r="A936" s="25" t="s">
        <v>4220</v>
      </c>
      <c r="B936" s="26">
        <v>1</v>
      </c>
      <c r="C936" s="28">
        <v>100000</v>
      </c>
    </row>
    <row r="937" spans="1:3" ht="13.2" x14ac:dyDescent="0.25">
      <c r="A937" s="25" t="s">
        <v>2329</v>
      </c>
      <c r="B937" s="26">
        <v>1</v>
      </c>
      <c r="C937" s="28">
        <v>700000</v>
      </c>
    </row>
    <row r="938" spans="1:3" ht="13.2" x14ac:dyDescent="0.25">
      <c r="A938" s="25" t="s">
        <v>1610</v>
      </c>
      <c r="B938" s="26">
        <v>1</v>
      </c>
      <c r="C938" s="28">
        <v>30000000</v>
      </c>
    </row>
    <row r="939" spans="1:3" ht="13.2" x14ac:dyDescent="0.25">
      <c r="A939" s="25" t="s">
        <v>1474</v>
      </c>
      <c r="B939" s="26">
        <v>1</v>
      </c>
      <c r="C939" s="28">
        <v>100000000</v>
      </c>
    </row>
    <row r="940" spans="1:3" ht="13.2" x14ac:dyDescent="0.25">
      <c r="A940" s="25" t="s">
        <v>156</v>
      </c>
      <c r="B940" s="26">
        <v>1</v>
      </c>
      <c r="C940" s="28">
        <v>32000000</v>
      </c>
    </row>
    <row r="941" spans="1:3" ht="13.2" x14ac:dyDescent="0.25">
      <c r="A941" s="25" t="s">
        <v>2006</v>
      </c>
      <c r="B941" s="26">
        <v>1</v>
      </c>
      <c r="C941" s="28">
        <v>3000000</v>
      </c>
    </row>
    <row r="942" spans="1:3" ht="13.2" x14ac:dyDescent="0.25">
      <c r="A942" s="25" t="s">
        <v>3561</v>
      </c>
      <c r="B942" s="26">
        <v>1</v>
      </c>
      <c r="C942" s="28">
        <v>13000000</v>
      </c>
    </row>
    <row r="943" spans="1:3" ht="13.2" x14ac:dyDescent="0.25">
      <c r="A943" s="25" t="s">
        <v>308</v>
      </c>
      <c r="B943" s="26">
        <v>1</v>
      </c>
      <c r="C943" s="28">
        <v>20000000</v>
      </c>
    </row>
    <row r="944" spans="1:3" ht="13.2" x14ac:dyDescent="0.25">
      <c r="A944" s="25" t="s">
        <v>3394</v>
      </c>
      <c r="B944" s="26">
        <v>0</v>
      </c>
      <c r="C944" s="28">
        <v>0</v>
      </c>
    </row>
    <row r="945" spans="1:3" ht="13.2" x14ac:dyDescent="0.25">
      <c r="A945" s="25" t="s">
        <v>2231</v>
      </c>
      <c r="B945" s="26">
        <v>1</v>
      </c>
      <c r="C945" s="28">
        <v>1000000</v>
      </c>
    </row>
    <row r="946" spans="1:3" ht="13.2" x14ac:dyDescent="0.25">
      <c r="A946" s="25" t="s">
        <v>142</v>
      </c>
      <c r="B946" s="26">
        <v>1</v>
      </c>
      <c r="C946" s="28">
        <v>450000000</v>
      </c>
    </row>
    <row r="947" spans="1:3" ht="13.2" x14ac:dyDescent="0.25">
      <c r="A947" s="25" t="s">
        <v>3019</v>
      </c>
      <c r="B947" s="26">
        <v>1</v>
      </c>
      <c r="C947" s="28">
        <v>500000</v>
      </c>
    </row>
    <row r="948" spans="1:3" ht="13.2" x14ac:dyDescent="0.25">
      <c r="A948" s="25" t="s">
        <v>2080</v>
      </c>
      <c r="B948" s="26">
        <v>1</v>
      </c>
      <c r="C948" s="28">
        <v>2000000</v>
      </c>
    </row>
    <row r="949" spans="1:3" ht="13.2" x14ac:dyDescent="0.25">
      <c r="A949" s="25" t="s">
        <v>2570</v>
      </c>
      <c r="B949" s="26">
        <v>0</v>
      </c>
      <c r="C949" s="28">
        <v>0</v>
      </c>
    </row>
    <row r="950" spans="1:3" ht="13.2" x14ac:dyDescent="0.25">
      <c r="A950" s="25" t="s">
        <v>1799</v>
      </c>
      <c r="B950" s="26">
        <v>1</v>
      </c>
      <c r="C950" s="28">
        <v>7500000</v>
      </c>
    </row>
    <row r="951" spans="1:3" ht="13.2" x14ac:dyDescent="0.25">
      <c r="A951" s="25" t="s">
        <v>1266</v>
      </c>
      <c r="B951" s="26">
        <v>0</v>
      </c>
      <c r="C951" s="28">
        <v>0</v>
      </c>
    </row>
    <row r="952" spans="1:3" ht="13.2" x14ac:dyDescent="0.25">
      <c r="A952" s="25" t="s">
        <v>2048</v>
      </c>
      <c r="B952" s="26">
        <v>1</v>
      </c>
      <c r="C952" s="28">
        <v>3000000</v>
      </c>
    </row>
    <row r="953" spans="1:3" ht="13.2" x14ac:dyDescent="0.25">
      <c r="A953" s="25" t="s">
        <v>3318</v>
      </c>
      <c r="B953" s="26">
        <v>0</v>
      </c>
      <c r="C953" s="28">
        <v>0</v>
      </c>
    </row>
    <row r="954" spans="1:3" ht="13.2" x14ac:dyDescent="0.25">
      <c r="A954" s="25" t="s">
        <v>43</v>
      </c>
      <c r="B954" s="26">
        <v>1</v>
      </c>
      <c r="C954" s="28">
        <v>4000000</v>
      </c>
    </row>
    <row r="955" spans="1:3" ht="13.2" x14ac:dyDescent="0.25">
      <c r="A955" s="25" t="s">
        <v>1152</v>
      </c>
      <c r="B955" s="26">
        <v>0</v>
      </c>
      <c r="C955" s="28">
        <v>0</v>
      </c>
    </row>
    <row r="956" spans="1:3" ht="13.2" x14ac:dyDescent="0.25">
      <c r="A956" s="25" t="s">
        <v>1922</v>
      </c>
      <c r="B956" s="26">
        <v>1</v>
      </c>
      <c r="C956" s="28">
        <v>5000000</v>
      </c>
    </row>
    <row r="957" spans="1:3" ht="13.2" x14ac:dyDescent="0.25">
      <c r="A957" s="25" t="s">
        <v>2023</v>
      </c>
      <c r="B957" s="26">
        <v>1</v>
      </c>
      <c r="C957" s="28">
        <v>3000000</v>
      </c>
    </row>
    <row r="958" spans="1:3" ht="13.2" x14ac:dyDescent="0.25">
      <c r="A958" s="25" t="s">
        <v>1665</v>
      </c>
      <c r="B958" s="26">
        <v>1</v>
      </c>
      <c r="C958" s="28">
        <v>20000000</v>
      </c>
    </row>
    <row r="959" spans="1:3" ht="13.2" x14ac:dyDescent="0.25">
      <c r="A959" s="25" t="s">
        <v>304</v>
      </c>
      <c r="B959" s="26">
        <v>0</v>
      </c>
      <c r="C959" s="28">
        <v>0</v>
      </c>
    </row>
    <row r="960" spans="1:3" ht="13.2" x14ac:dyDescent="0.25">
      <c r="A960" s="25" t="s">
        <v>3751</v>
      </c>
      <c r="B960" s="26">
        <v>1</v>
      </c>
      <c r="C960" s="28">
        <v>1800000</v>
      </c>
    </row>
    <row r="961" spans="1:3" ht="13.2" x14ac:dyDescent="0.25">
      <c r="A961" s="25" t="s">
        <v>431</v>
      </c>
      <c r="B961" s="26">
        <v>0</v>
      </c>
      <c r="C961" s="28">
        <v>0</v>
      </c>
    </row>
    <row r="962" spans="1:3" ht="13.2" x14ac:dyDescent="0.25">
      <c r="A962" s="25" t="s">
        <v>2441</v>
      </c>
      <c r="B962" s="26">
        <v>0</v>
      </c>
      <c r="C962" s="28">
        <v>0</v>
      </c>
    </row>
    <row r="963" spans="1:3" ht="13.2" x14ac:dyDescent="0.25">
      <c r="A963" s="25" t="s">
        <v>428</v>
      </c>
      <c r="B963" s="26">
        <v>0</v>
      </c>
      <c r="C963" s="28">
        <v>0</v>
      </c>
    </row>
    <row r="964" spans="1:3" ht="13.2" x14ac:dyDescent="0.25">
      <c r="A964" s="25" t="s">
        <v>1794</v>
      </c>
      <c r="B964" s="26">
        <v>1</v>
      </c>
      <c r="C964" s="28">
        <v>8000000</v>
      </c>
    </row>
    <row r="965" spans="1:3" ht="13.2" x14ac:dyDescent="0.25">
      <c r="A965" s="25" t="s">
        <v>4086</v>
      </c>
      <c r="B965" s="26">
        <v>1</v>
      </c>
      <c r="C965" s="28">
        <v>4000000</v>
      </c>
    </row>
    <row r="966" spans="1:3" ht="13.2" x14ac:dyDescent="0.25">
      <c r="A966" s="25" t="s">
        <v>30</v>
      </c>
      <c r="B966" s="26">
        <v>0</v>
      </c>
      <c r="C966" s="28">
        <v>0</v>
      </c>
    </row>
    <row r="967" spans="1:3" ht="13.2" x14ac:dyDescent="0.25">
      <c r="A967" s="25" t="s">
        <v>1083</v>
      </c>
      <c r="B967" s="26">
        <v>0</v>
      </c>
      <c r="C967" s="28">
        <v>0</v>
      </c>
    </row>
    <row r="968" spans="1:3" ht="13.2" x14ac:dyDescent="0.25">
      <c r="A968" s="25" t="s">
        <v>3289</v>
      </c>
      <c r="B968" s="26">
        <v>0</v>
      </c>
      <c r="C968" s="28">
        <v>0</v>
      </c>
    </row>
    <row r="969" spans="1:3" ht="13.2" x14ac:dyDescent="0.25">
      <c r="A969" s="25" t="s">
        <v>3939</v>
      </c>
      <c r="B969" s="26">
        <v>1</v>
      </c>
      <c r="C969" s="28">
        <v>300000</v>
      </c>
    </row>
    <row r="970" spans="1:3" ht="13.2" x14ac:dyDescent="0.25">
      <c r="A970" s="25" t="s">
        <v>3916</v>
      </c>
      <c r="B970" s="26">
        <v>1</v>
      </c>
      <c r="C970" s="28">
        <v>340000</v>
      </c>
    </row>
    <row r="971" spans="1:3" ht="13.2" x14ac:dyDescent="0.25">
      <c r="A971" s="25" t="s">
        <v>1890</v>
      </c>
      <c r="B971" s="26">
        <v>1</v>
      </c>
      <c r="C971" s="28">
        <v>5500000</v>
      </c>
    </row>
    <row r="972" spans="1:3" ht="13.2" x14ac:dyDescent="0.25">
      <c r="A972" s="25" t="s">
        <v>3902</v>
      </c>
      <c r="B972" s="26">
        <v>1</v>
      </c>
      <c r="C972" s="28">
        <v>400000</v>
      </c>
    </row>
    <row r="973" spans="1:3" ht="13.2" x14ac:dyDescent="0.25">
      <c r="A973" s="25" t="s">
        <v>3899</v>
      </c>
      <c r="B973" s="26">
        <v>1</v>
      </c>
      <c r="C973" s="28">
        <v>500000</v>
      </c>
    </row>
    <row r="974" spans="1:3" ht="13.2" x14ac:dyDescent="0.25">
      <c r="A974" s="25" t="s">
        <v>2801</v>
      </c>
      <c r="B974" s="26">
        <v>1</v>
      </c>
      <c r="C974" s="28">
        <v>17000000</v>
      </c>
    </row>
    <row r="975" spans="1:3" ht="13.2" x14ac:dyDescent="0.25">
      <c r="A975" s="25" t="s">
        <v>1515</v>
      </c>
      <c r="B975" s="26">
        <v>1</v>
      </c>
      <c r="C975" s="28">
        <v>65000000</v>
      </c>
    </row>
    <row r="976" spans="1:3" ht="13.2" x14ac:dyDescent="0.25">
      <c r="A976" s="25" t="s">
        <v>4041</v>
      </c>
      <c r="B976" s="26">
        <v>0</v>
      </c>
      <c r="C976" s="28">
        <v>0</v>
      </c>
    </row>
    <row r="977" spans="1:3" ht="13.2" x14ac:dyDescent="0.25">
      <c r="A977" s="25" t="s">
        <v>4098</v>
      </c>
      <c r="B977" s="26">
        <v>1</v>
      </c>
      <c r="C977" s="28">
        <v>3500000</v>
      </c>
    </row>
    <row r="978" spans="1:3" ht="13.2" x14ac:dyDescent="0.25">
      <c r="A978" s="25" t="s">
        <v>663</v>
      </c>
      <c r="B978" s="26">
        <v>0</v>
      </c>
      <c r="C978" s="28">
        <v>0</v>
      </c>
    </row>
    <row r="979" spans="1:3" ht="13.2" x14ac:dyDescent="0.25">
      <c r="A979" s="25" t="s">
        <v>4161</v>
      </c>
      <c r="B979" s="26">
        <v>1</v>
      </c>
      <c r="C979" s="28">
        <v>200000</v>
      </c>
    </row>
    <row r="980" spans="1:3" ht="13.2" x14ac:dyDescent="0.25">
      <c r="A980" s="25" t="s">
        <v>168</v>
      </c>
      <c r="B980" s="26">
        <v>1</v>
      </c>
      <c r="C980" s="28">
        <v>20000000</v>
      </c>
    </row>
    <row r="981" spans="1:3" ht="13.2" x14ac:dyDescent="0.25">
      <c r="A981" s="25" t="s">
        <v>3584</v>
      </c>
      <c r="B981" s="26">
        <v>1</v>
      </c>
      <c r="C981" s="28">
        <v>7000000</v>
      </c>
    </row>
    <row r="982" spans="1:3" ht="13.2" x14ac:dyDescent="0.25">
      <c r="A982" s="25" t="s">
        <v>239</v>
      </c>
      <c r="B982" s="26">
        <v>1</v>
      </c>
      <c r="C982" s="28">
        <v>15000000</v>
      </c>
    </row>
    <row r="983" spans="1:3" ht="13.2" x14ac:dyDescent="0.25">
      <c r="A983" s="25" t="s">
        <v>592</v>
      </c>
      <c r="B983" s="26">
        <v>0</v>
      </c>
      <c r="C983" s="28">
        <v>0</v>
      </c>
    </row>
    <row r="984" spans="1:3" ht="13.2" x14ac:dyDescent="0.25">
      <c r="A984" s="25" t="s">
        <v>536</v>
      </c>
      <c r="B984" s="26">
        <v>0</v>
      </c>
      <c r="C984" s="28">
        <v>0</v>
      </c>
    </row>
    <row r="985" spans="1:3" ht="13.2" x14ac:dyDescent="0.25">
      <c r="A985" s="25" t="s">
        <v>3769</v>
      </c>
      <c r="B985" s="26">
        <v>1</v>
      </c>
      <c r="C985" s="28">
        <v>1500000</v>
      </c>
    </row>
    <row r="986" spans="1:3" ht="13.2" x14ac:dyDescent="0.25">
      <c r="A986" s="25" t="s">
        <v>2433</v>
      </c>
      <c r="B986" s="26">
        <v>1</v>
      </c>
      <c r="C986" s="28">
        <v>400000</v>
      </c>
    </row>
    <row r="987" spans="1:3" ht="13.2" x14ac:dyDescent="0.25">
      <c r="A987" s="25" t="s">
        <v>3155</v>
      </c>
      <c r="B987" s="26">
        <v>1</v>
      </c>
      <c r="C987" s="28">
        <v>4000000</v>
      </c>
    </row>
    <row r="988" spans="1:3" ht="13.2" x14ac:dyDescent="0.25">
      <c r="A988" s="25" t="s">
        <v>2724</v>
      </c>
      <c r="B988" s="26">
        <v>0</v>
      </c>
      <c r="C988" s="28">
        <v>0</v>
      </c>
    </row>
    <row r="989" spans="1:3" ht="13.2" x14ac:dyDescent="0.25">
      <c r="A989" s="25" t="s">
        <v>4083</v>
      </c>
      <c r="B989" s="26">
        <v>1</v>
      </c>
      <c r="C989" s="28">
        <v>6000000</v>
      </c>
    </row>
    <row r="990" spans="1:3" ht="13.2" x14ac:dyDescent="0.25">
      <c r="A990" s="25" t="s">
        <v>3179</v>
      </c>
      <c r="B990" s="26">
        <v>1</v>
      </c>
      <c r="C990" s="28">
        <v>225000</v>
      </c>
    </row>
    <row r="991" spans="1:3" ht="13.2" x14ac:dyDescent="0.25">
      <c r="A991" s="25" t="s">
        <v>2900</v>
      </c>
      <c r="B991" s="26">
        <v>1</v>
      </c>
      <c r="C991" s="28">
        <v>3800000</v>
      </c>
    </row>
    <row r="992" spans="1:3" ht="13.2" x14ac:dyDescent="0.25">
      <c r="A992" s="25" t="s">
        <v>4016</v>
      </c>
      <c r="B992" s="26">
        <v>0</v>
      </c>
      <c r="C992" s="28">
        <v>0</v>
      </c>
    </row>
    <row r="993" spans="1:3" ht="13.2" x14ac:dyDescent="0.25">
      <c r="A993" s="25" t="s">
        <v>2437</v>
      </c>
      <c r="B993" s="26">
        <v>1</v>
      </c>
      <c r="C993" s="28">
        <v>400000</v>
      </c>
    </row>
    <row r="994" spans="1:3" ht="13.2" x14ac:dyDescent="0.25">
      <c r="A994" s="25" t="s">
        <v>4134</v>
      </c>
      <c r="B994" s="26">
        <v>1</v>
      </c>
      <c r="C994" s="28">
        <v>1000000</v>
      </c>
    </row>
    <row r="995" spans="1:3" ht="13.2" x14ac:dyDescent="0.25">
      <c r="A995" s="25" t="s">
        <v>3224</v>
      </c>
      <c r="B995" s="26">
        <v>0</v>
      </c>
      <c r="C995" s="28">
        <v>0</v>
      </c>
    </row>
    <row r="996" spans="1:3" ht="13.2" x14ac:dyDescent="0.25">
      <c r="A996" s="25" t="s">
        <v>2160</v>
      </c>
      <c r="B996" s="26">
        <v>1</v>
      </c>
      <c r="C996" s="28">
        <v>1900000</v>
      </c>
    </row>
    <row r="997" spans="1:3" ht="13.2" x14ac:dyDescent="0.25">
      <c r="A997" s="25" t="s">
        <v>291</v>
      </c>
      <c r="B997" s="26">
        <v>0</v>
      </c>
      <c r="C997" s="28">
        <v>0</v>
      </c>
    </row>
    <row r="998" spans="1:3" ht="13.2" x14ac:dyDescent="0.25">
      <c r="A998" s="25" t="s">
        <v>3517</v>
      </c>
      <c r="B998" s="26">
        <v>2</v>
      </c>
      <c r="C998" s="28">
        <v>160000000</v>
      </c>
    </row>
    <row r="999" spans="1:3" ht="13.2" x14ac:dyDescent="0.25">
      <c r="A999" s="25" t="s">
        <v>1199</v>
      </c>
      <c r="B999" s="26">
        <v>0</v>
      </c>
      <c r="C999" s="28">
        <v>0</v>
      </c>
    </row>
    <row r="1000" spans="1:3" ht="13.2" x14ac:dyDescent="0.25">
      <c r="A1000" s="25" t="s">
        <v>1546</v>
      </c>
      <c r="B1000" s="26">
        <v>1</v>
      </c>
      <c r="C1000" s="28">
        <v>50000000</v>
      </c>
    </row>
    <row r="1001" spans="1:3" ht="13.2" x14ac:dyDescent="0.25">
      <c r="A1001" s="25" t="s">
        <v>1219</v>
      </c>
      <c r="B1001" s="26">
        <v>2</v>
      </c>
      <c r="C1001" s="28">
        <v>750000000</v>
      </c>
    </row>
    <row r="1002" spans="1:3" ht="13.2" x14ac:dyDescent="0.25">
      <c r="A1002" s="25" t="s">
        <v>1306</v>
      </c>
      <c r="B1002" s="26">
        <v>0</v>
      </c>
      <c r="C1002" s="28">
        <v>0</v>
      </c>
    </row>
    <row r="1003" spans="1:3" ht="13.2" x14ac:dyDescent="0.25">
      <c r="A1003" s="25" t="s">
        <v>4188</v>
      </c>
      <c r="B1003" s="26">
        <v>0</v>
      </c>
      <c r="C1003" s="28">
        <v>0</v>
      </c>
    </row>
    <row r="1004" spans="1:3" ht="13.2" x14ac:dyDescent="0.25">
      <c r="A1004" s="25" t="s">
        <v>2574</v>
      </c>
      <c r="B1004" s="26">
        <v>1</v>
      </c>
      <c r="C1004" s="28">
        <v>5000000</v>
      </c>
    </row>
    <row r="1005" spans="1:3" ht="13.2" x14ac:dyDescent="0.25">
      <c r="A1005" s="25" t="s">
        <v>1196</v>
      </c>
      <c r="B1005" s="26">
        <v>0</v>
      </c>
      <c r="C1005" s="28">
        <v>0</v>
      </c>
    </row>
    <row r="1006" spans="1:3" ht="13.2" x14ac:dyDescent="0.25">
      <c r="A1006" s="25" t="s">
        <v>3496</v>
      </c>
      <c r="B1006" s="26">
        <v>1</v>
      </c>
      <c r="C1006" s="28">
        <v>40000000</v>
      </c>
    </row>
    <row r="1007" spans="1:3" ht="13.2" x14ac:dyDescent="0.25">
      <c r="A1007" s="25" t="s">
        <v>1485</v>
      </c>
      <c r="B1007" s="26">
        <v>1</v>
      </c>
      <c r="C1007" s="28">
        <v>92000000</v>
      </c>
    </row>
    <row r="1008" spans="1:3" ht="13.2" x14ac:dyDescent="0.25">
      <c r="A1008" s="25" t="s">
        <v>4068</v>
      </c>
      <c r="B1008" s="26">
        <v>2</v>
      </c>
      <c r="C1008" s="28">
        <v>64000000</v>
      </c>
    </row>
    <row r="1009" spans="1:3" ht="13.2" x14ac:dyDescent="0.25">
      <c r="A1009" s="25" t="s">
        <v>1204</v>
      </c>
      <c r="B1009" s="26">
        <v>0</v>
      </c>
      <c r="C1009" s="28">
        <v>0</v>
      </c>
    </row>
    <row r="1010" spans="1:3" ht="13.2" x14ac:dyDescent="0.25">
      <c r="A1010" s="25" t="s">
        <v>578</v>
      </c>
      <c r="B1010" s="26">
        <v>0</v>
      </c>
      <c r="C1010" s="28">
        <v>0</v>
      </c>
    </row>
    <row r="1011" spans="1:3" ht="13.2" x14ac:dyDescent="0.25">
      <c r="A1011" s="25" t="s">
        <v>1404</v>
      </c>
      <c r="B1011" s="26">
        <v>1</v>
      </c>
      <c r="C1011" s="28">
        <v>30000000</v>
      </c>
    </row>
    <row r="1012" spans="1:3" ht="13.2" x14ac:dyDescent="0.25">
      <c r="A1012" s="25" t="s">
        <v>2850</v>
      </c>
      <c r="B1012" s="26">
        <v>1</v>
      </c>
      <c r="C1012" s="28">
        <v>7000000</v>
      </c>
    </row>
    <row r="1013" spans="1:3" ht="15.75" customHeight="1" x14ac:dyDescent="0.25">
      <c r="A1013" s="35" t="s">
        <v>4271</v>
      </c>
      <c r="B1013" s="38">
        <v>702</v>
      </c>
      <c r="C1013" s="39">
        <v>19717568000</v>
      </c>
    </row>
  </sheetData>
  <hyperlinks>
    <hyperlink ref="A43" r:id="rId2" display="http://apna.co/" xr:uid="{00000000-0004-0000-0300-000000000000}"/>
    <hyperlink ref="A86" r:id="rId3" display="http://betterhalf.ai/" xr:uid="{00000000-0004-0000-0300-000001000000}"/>
    <hyperlink ref="A171" r:id="rId4" display="http://coffeemug.ai/" xr:uid="{00000000-0004-0000-0300-000002000000}"/>
    <hyperlink ref="A265" r:id="rId5" display="http://enthu.ai/" xr:uid="{00000000-0004-0000-0300-000003000000}"/>
    <hyperlink ref="A290" r:id="rId6" display="http://factors.ai/" xr:uid="{00000000-0004-0000-0300-000004000000}"/>
    <hyperlink ref="A455" r:id="rId7" display="http://karkhana.io/" xr:uid="{00000000-0004-0000-0300-000005000000}"/>
    <hyperlink ref="A501" r:id="rId8" display="http://legalwiz.in/" xr:uid="{00000000-0004-0000-0300-000006000000}"/>
    <hyperlink ref="A517" r:id="rId9" display="http://locale.ai/" xr:uid="{00000000-0004-0000-0300-000007000000}"/>
    <hyperlink ref="A576" r:id="rId10" display="http://murf.ai/" xr:uid="{00000000-0004-0000-0300-000008000000}"/>
    <hyperlink ref="A601" r:id="rId11" display="http://neuropixel.ai/" xr:uid="{00000000-0004-0000-0300-000009000000}"/>
    <hyperlink ref="A609" r:id="rId12" display="http://nimblebox.ai/" xr:uid="{00000000-0004-0000-0300-00000A000000}"/>
    <hyperlink ref="A617" r:id="rId13" display="http://nobroker.com/" xr:uid="{00000000-0004-0000-0300-00000B000000}"/>
    <hyperlink ref="A653" r:id="rId14" display="http://pathfndr.io/" xr:uid="{00000000-0004-0000-0300-00000C000000}"/>
    <hyperlink ref="A671" r:id="rId15" display="http://phool.co/" xr:uid="{00000000-0004-0000-0300-00000D000000}"/>
    <hyperlink ref="A742" r:id="rId16" display="http://rezo.ai/" xr:uid="{00000000-0004-0000-0300-00000E000000}"/>
    <hyperlink ref="A754" r:id="rId17" display="http://saarthi.ai/" xr:uid="{00000000-0004-0000-0300-00000F000000}"/>
    <hyperlink ref="A842" r:id="rId18" display="http://superops.ai/" xr:uid="{00000000-0004-0000-0300-000010000000}"/>
    <hyperlink ref="A844" r:id="rId19" display="http://superpro.ai/" xr:uid="{00000000-0004-0000-0300-000011000000}"/>
    <hyperlink ref="A884" r:id="rId20" display="http://toch.ai/" xr:uid="{00000000-0004-0000-0300-000012000000}"/>
    <hyperlink ref="A952" r:id="rId21" display="http://vitra.ai/" xr:uid="{00000000-0004-0000-0300-000013000000}"/>
    <hyperlink ref="A967" r:id="rId22" display="http://wherehouse.io/" xr:uid="{00000000-0004-0000-0300-000014000000}"/>
    <hyperlink ref="A970" r:id="rId23" display="http://wiggles.in/" xr:uid="{00000000-0004-0000-0300-00001500000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Q1014"/>
  <sheetViews>
    <sheetView workbookViewId="0"/>
  </sheetViews>
  <sheetFormatPr defaultColWidth="12.6640625" defaultRowHeight="15.75" customHeight="1" x14ac:dyDescent="0.25"/>
  <sheetData>
    <row r="1" spans="1:17" ht="13.2" x14ac:dyDescent="0.25">
      <c r="A1" s="2"/>
      <c r="B1" s="2"/>
      <c r="C1" s="2"/>
    </row>
    <row r="2" spans="1:17" ht="13.2" x14ac:dyDescent="0.25">
      <c r="A2" s="3" t="s">
        <v>4273</v>
      </c>
      <c r="B2" s="3" t="s">
        <v>4274</v>
      </c>
      <c r="C2" s="3" t="s">
        <v>4275</v>
      </c>
      <c r="D2" s="19"/>
      <c r="E2" s="16" t="s">
        <v>4282</v>
      </c>
      <c r="F2" s="18"/>
      <c r="H2" s="2" t="s">
        <v>4277</v>
      </c>
      <c r="I2" s="2" t="s">
        <v>4278</v>
      </c>
      <c r="J2" s="2" t="s">
        <v>4274</v>
      </c>
      <c r="K2" s="33" t="s">
        <v>4253</v>
      </c>
      <c r="O2" s="16" t="s">
        <v>3</v>
      </c>
      <c r="P2" s="16" t="s">
        <v>9</v>
      </c>
      <c r="Q2" s="33" t="s">
        <v>4252</v>
      </c>
    </row>
    <row r="3" spans="1:17" ht="13.2" x14ac:dyDescent="0.25">
      <c r="D3" s="16" t="s">
        <v>0</v>
      </c>
      <c r="E3" s="19" t="s">
        <v>4276</v>
      </c>
      <c r="F3" s="21" t="s">
        <v>4253</v>
      </c>
      <c r="K3" s="37">
        <v>19717568000</v>
      </c>
      <c r="O3" s="19" t="s">
        <v>3096</v>
      </c>
      <c r="P3" s="19">
        <v>1000000</v>
      </c>
      <c r="Q3" s="34" t="e">
        <v>#DIV/0!</v>
      </c>
    </row>
    <row r="4" spans="1:17" ht="13.2" x14ac:dyDescent="0.25">
      <c r="D4" s="19" t="s">
        <v>2056</v>
      </c>
      <c r="E4" s="22">
        <v>1</v>
      </c>
      <c r="F4" s="24">
        <v>2500000</v>
      </c>
      <c r="O4" s="40"/>
      <c r="P4" s="25" t="s">
        <v>200</v>
      </c>
      <c r="Q4" s="41">
        <v>1000000</v>
      </c>
    </row>
    <row r="5" spans="1:17" ht="13.2" x14ac:dyDescent="0.25">
      <c r="D5" s="25" t="s">
        <v>2854</v>
      </c>
      <c r="E5" s="26">
        <v>1</v>
      </c>
      <c r="F5" s="28">
        <v>7000000</v>
      </c>
      <c r="O5" s="40"/>
      <c r="P5" s="25" t="s">
        <v>4281</v>
      </c>
      <c r="Q5" s="41">
        <v>300000</v>
      </c>
    </row>
    <row r="6" spans="1:17" ht="13.2" x14ac:dyDescent="0.25">
      <c r="D6" s="25" t="s">
        <v>3610</v>
      </c>
      <c r="E6" s="26">
        <v>1</v>
      </c>
      <c r="F6" s="28">
        <v>5000000</v>
      </c>
      <c r="O6" s="19" t="s">
        <v>2614</v>
      </c>
      <c r="P6" s="19" t="s">
        <v>200</v>
      </c>
      <c r="Q6" s="34">
        <v>1250000</v>
      </c>
    </row>
    <row r="7" spans="1:17" ht="13.2" x14ac:dyDescent="0.25">
      <c r="D7" s="25" t="s">
        <v>2805</v>
      </c>
      <c r="E7" s="26">
        <v>1</v>
      </c>
      <c r="F7" s="28">
        <v>15000000</v>
      </c>
      <c r="O7" s="40"/>
      <c r="P7" s="25" t="s">
        <v>17</v>
      </c>
      <c r="Q7" s="41">
        <v>300000</v>
      </c>
    </row>
    <row r="8" spans="1:17" ht="13.2" x14ac:dyDescent="0.25">
      <c r="D8" s="25" t="s">
        <v>1058</v>
      </c>
      <c r="E8" s="26">
        <v>1</v>
      </c>
      <c r="F8" s="28">
        <v>0</v>
      </c>
      <c r="O8" s="40"/>
      <c r="P8" s="25" t="s">
        <v>155</v>
      </c>
      <c r="Q8" s="41">
        <v>30000000</v>
      </c>
    </row>
    <row r="9" spans="1:17" ht="13.2" x14ac:dyDescent="0.25">
      <c r="D9" s="25" t="s">
        <v>3809</v>
      </c>
      <c r="E9" s="26">
        <v>1</v>
      </c>
      <c r="F9" s="28">
        <v>1100000</v>
      </c>
      <c r="O9" s="40"/>
      <c r="P9" s="25" t="s">
        <v>114</v>
      </c>
      <c r="Q9" s="41">
        <v>125000000</v>
      </c>
    </row>
    <row r="10" spans="1:17" ht="13.2" x14ac:dyDescent="0.25">
      <c r="D10" s="25" t="s">
        <v>1236</v>
      </c>
      <c r="E10" s="26">
        <v>1</v>
      </c>
      <c r="F10" s="28">
        <v>0</v>
      </c>
      <c r="O10" s="40"/>
      <c r="P10" s="25" t="s">
        <v>4281</v>
      </c>
      <c r="Q10" s="41">
        <v>9925000</v>
      </c>
    </row>
    <row r="11" spans="1:17" ht="13.2" x14ac:dyDescent="0.25">
      <c r="D11" s="25" t="s">
        <v>2014</v>
      </c>
      <c r="E11" s="26">
        <v>1</v>
      </c>
      <c r="F11" s="28">
        <v>3000000</v>
      </c>
      <c r="O11" s="19" t="s">
        <v>3238</v>
      </c>
      <c r="P11" s="19" t="s">
        <v>4281</v>
      </c>
      <c r="Q11" s="34">
        <v>200000</v>
      </c>
    </row>
    <row r="12" spans="1:17" ht="13.2" x14ac:dyDescent="0.25">
      <c r="D12" s="25" t="s">
        <v>1531</v>
      </c>
      <c r="E12" s="26">
        <v>1</v>
      </c>
      <c r="F12" s="28">
        <v>50000000</v>
      </c>
      <c r="O12" s="19" t="s">
        <v>3170</v>
      </c>
      <c r="P12" s="19" t="s">
        <v>200</v>
      </c>
      <c r="Q12" s="34">
        <v>1000000</v>
      </c>
    </row>
    <row r="13" spans="1:17" ht="13.2" x14ac:dyDescent="0.25">
      <c r="D13" s="25" t="s">
        <v>1930</v>
      </c>
      <c r="E13" s="26">
        <v>1</v>
      </c>
      <c r="F13" s="28">
        <v>5000000</v>
      </c>
      <c r="O13" s="19" t="s">
        <v>19</v>
      </c>
      <c r="P13" s="19" t="s">
        <v>66</v>
      </c>
      <c r="Q13" s="34">
        <v>26750000</v>
      </c>
    </row>
    <row r="14" spans="1:17" ht="13.2" x14ac:dyDescent="0.25">
      <c r="D14" s="25" t="s">
        <v>751</v>
      </c>
      <c r="E14" s="26">
        <v>1</v>
      </c>
      <c r="F14" s="28">
        <v>0</v>
      </c>
      <c r="O14" s="40"/>
      <c r="P14" s="25" t="s">
        <v>3278</v>
      </c>
      <c r="Q14" s="41" t="e">
        <v>#DIV/0!</v>
      </c>
    </row>
    <row r="15" spans="1:17" ht="13.2" x14ac:dyDescent="0.25">
      <c r="D15" s="25" t="s">
        <v>3282</v>
      </c>
      <c r="E15" s="26">
        <v>1</v>
      </c>
      <c r="F15" s="28">
        <v>0</v>
      </c>
      <c r="O15" s="40"/>
      <c r="P15" s="25" t="s">
        <v>409</v>
      </c>
      <c r="Q15" s="41">
        <v>393500</v>
      </c>
    </row>
    <row r="16" spans="1:17" ht="13.2" x14ac:dyDescent="0.25">
      <c r="D16" s="25" t="s">
        <v>3773</v>
      </c>
      <c r="E16" s="26">
        <v>1</v>
      </c>
      <c r="F16" s="28">
        <v>1500000</v>
      </c>
      <c r="O16" s="40"/>
      <c r="P16" s="25" t="s">
        <v>1661</v>
      </c>
      <c r="Q16" s="41">
        <v>21000000</v>
      </c>
    </row>
    <row r="17" spans="4:17" ht="13.2" x14ac:dyDescent="0.25">
      <c r="D17" s="25" t="s">
        <v>1422</v>
      </c>
      <c r="E17" s="26">
        <v>1</v>
      </c>
      <c r="F17" s="28">
        <v>255000000</v>
      </c>
      <c r="O17" s="40"/>
      <c r="P17" s="25" t="s">
        <v>200</v>
      </c>
      <c r="Q17" s="41">
        <v>4364285.7142857146</v>
      </c>
    </row>
    <row r="18" spans="4:17" ht="13.2" x14ac:dyDescent="0.25">
      <c r="D18" s="25" t="s">
        <v>2794</v>
      </c>
      <c r="E18" s="26">
        <v>1</v>
      </c>
      <c r="F18" s="28">
        <v>20000000</v>
      </c>
      <c r="O18" s="40"/>
      <c r="P18" s="25" t="s">
        <v>927</v>
      </c>
      <c r="Q18" s="41">
        <v>16000000</v>
      </c>
    </row>
    <row r="19" spans="4:17" ht="13.2" x14ac:dyDescent="0.25">
      <c r="D19" s="25" t="s">
        <v>606</v>
      </c>
      <c r="E19" s="26">
        <v>1</v>
      </c>
      <c r="F19" s="28">
        <v>0</v>
      </c>
      <c r="O19" s="40"/>
      <c r="P19" s="25" t="s">
        <v>17</v>
      </c>
      <c r="Q19" s="41">
        <v>1785000</v>
      </c>
    </row>
    <row r="20" spans="4:17" ht="13.2" x14ac:dyDescent="0.25">
      <c r="D20" s="25" t="s">
        <v>2172</v>
      </c>
      <c r="E20" s="26">
        <v>3</v>
      </c>
      <c r="F20" s="28">
        <v>6700000</v>
      </c>
      <c r="O20" s="40"/>
      <c r="P20" s="25" t="s">
        <v>155</v>
      </c>
      <c r="Q20" s="41">
        <v>13544117.647058824</v>
      </c>
    </row>
    <row r="21" spans="4:17" ht="13.2" x14ac:dyDescent="0.25">
      <c r="D21" s="25" t="s">
        <v>2027</v>
      </c>
      <c r="E21" s="26">
        <v>1</v>
      </c>
      <c r="F21" s="28">
        <v>3000000</v>
      </c>
      <c r="O21" s="40"/>
      <c r="P21" s="25" t="s">
        <v>1785</v>
      </c>
      <c r="Q21" s="41">
        <v>8500000</v>
      </c>
    </row>
    <row r="22" spans="4:17" ht="13.2" x14ac:dyDescent="0.25">
      <c r="D22" s="25" t="s">
        <v>3143</v>
      </c>
      <c r="E22" s="26">
        <v>1</v>
      </c>
      <c r="F22" s="28">
        <v>21000000</v>
      </c>
      <c r="O22" s="40"/>
      <c r="P22" s="25" t="s">
        <v>1696</v>
      </c>
      <c r="Q22" s="41">
        <v>15000000</v>
      </c>
    </row>
    <row r="23" spans="4:17" ht="13.2" x14ac:dyDescent="0.25">
      <c r="D23" s="25" t="s">
        <v>2703</v>
      </c>
      <c r="E23" s="26">
        <v>1</v>
      </c>
      <c r="F23" s="28">
        <v>0</v>
      </c>
      <c r="O23" s="40"/>
      <c r="P23" s="25" t="s">
        <v>114</v>
      </c>
      <c r="Q23" s="41">
        <v>59153846.153846152</v>
      </c>
    </row>
    <row r="24" spans="4:17" ht="13.2" x14ac:dyDescent="0.25">
      <c r="D24" s="25" t="s">
        <v>597</v>
      </c>
      <c r="E24" s="26">
        <v>1</v>
      </c>
      <c r="F24" s="28">
        <v>0</v>
      </c>
      <c r="O24" s="40"/>
      <c r="P24" s="25" t="s">
        <v>1333</v>
      </c>
      <c r="Q24" s="41" t="e">
        <v>#DIV/0!</v>
      </c>
    </row>
    <row r="25" spans="4:17" ht="13.2" x14ac:dyDescent="0.25">
      <c r="D25" s="25" t="s">
        <v>1506</v>
      </c>
      <c r="E25" s="26">
        <v>1</v>
      </c>
      <c r="F25" s="28">
        <v>70000000</v>
      </c>
      <c r="O25" s="40"/>
      <c r="P25" s="25" t="s">
        <v>244</v>
      </c>
      <c r="Q25" s="41">
        <v>81500000</v>
      </c>
    </row>
    <row r="26" spans="4:17" ht="13.2" x14ac:dyDescent="0.25">
      <c r="D26" s="25" t="s">
        <v>2869</v>
      </c>
      <c r="E26" s="26">
        <v>1</v>
      </c>
      <c r="F26" s="28">
        <v>5200000</v>
      </c>
      <c r="O26" s="40"/>
      <c r="P26" s="25" t="s">
        <v>652</v>
      </c>
      <c r="Q26" s="41">
        <v>131500000</v>
      </c>
    </row>
    <row r="27" spans="4:17" ht="13.2" x14ac:dyDescent="0.25">
      <c r="D27" s="25" t="s">
        <v>561</v>
      </c>
      <c r="E27" s="26">
        <v>1</v>
      </c>
      <c r="F27" s="28">
        <v>0</v>
      </c>
      <c r="O27" s="40"/>
      <c r="P27" s="25" t="s">
        <v>167</v>
      </c>
      <c r="Q27" s="41">
        <v>121137500</v>
      </c>
    </row>
    <row r="28" spans="4:17" ht="13.2" x14ac:dyDescent="0.25">
      <c r="D28" s="25" t="s">
        <v>3259</v>
      </c>
      <c r="E28" s="26">
        <v>2</v>
      </c>
      <c r="F28" s="28">
        <v>4200000</v>
      </c>
      <c r="O28" s="40"/>
      <c r="P28" s="25" t="s">
        <v>85</v>
      </c>
      <c r="Q28" s="41">
        <v>192000000</v>
      </c>
    </row>
    <row r="29" spans="4:17" ht="13.2" x14ac:dyDescent="0.25">
      <c r="D29" s="25" t="s">
        <v>3992</v>
      </c>
      <c r="E29" s="26">
        <v>1</v>
      </c>
      <c r="F29" s="28">
        <v>0</v>
      </c>
      <c r="O29" s="40"/>
      <c r="P29" s="25" t="s">
        <v>1421</v>
      </c>
      <c r="Q29" s="41">
        <v>159000000</v>
      </c>
    </row>
    <row r="30" spans="4:17" ht="13.2" x14ac:dyDescent="0.25">
      <c r="D30" s="25" t="s">
        <v>3800</v>
      </c>
      <c r="E30" s="26">
        <v>1</v>
      </c>
      <c r="F30" s="28">
        <v>1200000</v>
      </c>
      <c r="O30" s="40"/>
      <c r="P30" s="25" t="s">
        <v>148</v>
      </c>
      <c r="Q30" s="41" t="e">
        <v>#DIV/0!</v>
      </c>
    </row>
    <row r="31" spans="4:17" ht="13.2" x14ac:dyDescent="0.25">
      <c r="D31" s="25" t="s">
        <v>1324</v>
      </c>
      <c r="E31" s="26">
        <v>1</v>
      </c>
      <c r="F31" s="28">
        <v>0</v>
      </c>
      <c r="O31" s="40"/>
      <c r="P31" s="25" t="s">
        <v>4281</v>
      </c>
      <c r="Q31" s="41">
        <v>57331337.209302329</v>
      </c>
    </row>
    <row r="32" spans="4:17" ht="13.2" x14ac:dyDescent="0.25">
      <c r="D32" s="25" t="s">
        <v>2646</v>
      </c>
      <c r="E32" s="26">
        <v>1</v>
      </c>
      <c r="F32" s="28">
        <v>0</v>
      </c>
      <c r="O32" s="19" t="s">
        <v>3206</v>
      </c>
      <c r="P32" s="19" t="s">
        <v>4281</v>
      </c>
      <c r="Q32" s="34" t="e">
        <v>#DIV/0!</v>
      </c>
    </row>
    <row r="33" spans="4:17" ht="13.2" x14ac:dyDescent="0.25">
      <c r="D33" s="25" t="s">
        <v>1853</v>
      </c>
      <c r="E33" s="26">
        <v>1</v>
      </c>
      <c r="F33" s="28">
        <v>6200000</v>
      </c>
      <c r="O33" s="19" t="s">
        <v>3148</v>
      </c>
      <c r="P33" s="19" t="s">
        <v>244</v>
      </c>
      <c r="Q33" s="34">
        <v>8000000</v>
      </c>
    </row>
    <row r="34" spans="4:17" ht="13.2" x14ac:dyDescent="0.25">
      <c r="D34" s="25" t="s">
        <v>3325</v>
      </c>
      <c r="E34" s="26">
        <v>1</v>
      </c>
      <c r="F34" s="28">
        <v>0</v>
      </c>
      <c r="O34" s="19" t="s">
        <v>278</v>
      </c>
      <c r="P34" s="19" t="s">
        <v>4281</v>
      </c>
      <c r="Q34" s="34" t="e">
        <v>#DIV/0!</v>
      </c>
    </row>
    <row r="35" spans="4:17" ht="13.2" x14ac:dyDescent="0.25">
      <c r="D35" s="25" t="s">
        <v>2239</v>
      </c>
      <c r="E35" s="26">
        <v>1</v>
      </c>
      <c r="F35" s="28">
        <v>1000000</v>
      </c>
      <c r="O35" s="19" t="s">
        <v>3144</v>
      </c>
      <c r="P35" s="19" t="s">
        <v>17</v>
      </c>
      <c r="Q35" s="34">
        <v>2500000</v>
      </c>
    </row>
    <row r="36" spans="4:17" ht="13.2" x14ac:dyDescent="0.25">
      <c r="D36" s="25" t="s">
        <v>905</v>
      </c>
      <c r="E36" s="26">
        <v>1</v>
      </c>
      <c r="F36" s="28">
        <v>0</v>
      </c>
      <c r="O36" s="40"/>
      <c r="P36" s="25" t="s">
        <v>155</v>
      </c>
      <c r="Q36" s="41">
        <v>21000000</v>
      </c>
    </row>
    <row r="37" spans="4:17" ht="13.2" x14ac:dyDescent="0.25">
      <c r="D37" s="25" t="s">
        <v>277</v>
      </c>
      <c r="E37" s="26">
        <v>1</v>
      </c>
      <c r="F37" s="28">
        <v>0</v>
      </c>
      <c r="O37" s="40"/>
      <c r="P37" s="25" t="s">
        <v>4281</v>
      </c>
      <c r="Q37" s="41" t="e">
        <v>#DIV/0!</v>
      </c>
    </row>
    <row r="38" spans="4:17" ht="13.2" x14ac:dyDescent="0.25">
      <c r="D38" s="25" t="s">
        <v>2940</v>
      </c>
      <c r="E38" s="26">
        <v>1</v>
      </c>
      <c r="F38" s="28">
        <v>2200000</v>
      </c>
      <c r="O38" s="19" t="s">
        <v>37</v>
      </c>
      <c r="P38" s="19" t="s">
        <v>66</v>
      </c>
      <c r="Q38" s="34" t="e">
        <v>#DIV/0!</v>
      </c>
    </row>
    <row r="39" spans="4:17" ht="13.2" x14ac:dyDescent="0.25">
      <c r="D39" s="25" t="s">
        <v>136</v>
      </c>
      <c r="E39" s="26">
        <v>1</v>
      </c>
      <c r="F39" s="28">
        <v>0</v>
      </c>
      <c r="O39" s="40"/>
      <c r="P39" s="25" t="s">
        <v>409</v>
      </c>
      <c r="Q39" s="41" t="e">
        <v>#DIV/0!</v>
      </c>
    </row>
    <row r="40" spans="4:17" ht="13.2" x14ac:dyDescent="0.25">
      <c r="D40" s="25" t="s">
        <v>441</v>
      </c>
      <c r="E40" s="26">
        <v>1</v>
      </c>
      <c r="F40" s="28">
        <v>0</v>
      </c>
      <c r="O40" s="40"/>
      <c r="P40" s="25" t="s">
        <v>200</v>
      </c>
      <c r="Q40" s="41">
        <v>2800000</v>
      </c>
    </row>
    <row r="41" spans="4:17" ht="13.2" x14ac:dyDescent="0.25">
      <c r="D41" s="25" t="s">
        <v>509</v>
      </c>
      <c r="E41" s="26">
        <v>1</v>
      </c>
      <c r="F41" s="28">
        <v>0</v>
      </c>
      <c r="O41" s="40"/>
      <c r="P41" s="25" t="s">
        <v>17</v>
      </c>
      <c r="Q41" s="41">
        <v>1516666.6666666667</v>
      </c>
    </row>
    <row r="42" spans="4:17" ht="13.2" x14ac:dyDescent="0.25">
      <c r="D42" s="25" t="s">
        <v>2373</v>
      </c>
      <c r="E42" s="26">
        <v>1</v>
      </c>
      <c r="F42" s="28">
        <v>500000</v>
      </c>
      <c r="O42" s="40"/>
      <c r="P42" s="25" t="s">
        <v>155</v>
      </c>
      <c r="Q42" s="41">
        <v>35000000</v>
      </c>
    </row>
    <row r="43" spans="4:17" ht="13.2" x14ac:dyDescent="0.25">
      <c r="D43" s="25" t="s">
        <v>4123</v>
      </c>
      <c r="E43" s="26">
        <v>1</v>
      </c>
      <c r="F43" s="28">
        <v>1500000</v>
      </c>
      <c r="O43" s="40"/>
      <c r="P43" s="25" t="s">
        <v>114</v>
      </c>
      <c r="Q43" s="41" t="e">
        <v>#DIV/0!</v>
      </c>
    </row>
    <row r="44" spans="4:17" ht="13.2" x14ac:dyDescent="0.25">
      <c r="D44" s="25" t="s">
        <v>1478</v>
      </c>
      <c r="E44" s="26">
        <v>2</v>
      </c>
      <c r="F44" s="28">
        <v>170000000</v>
      </c>
      <c r="O44" s="40"/>
      <c r="P44" s="25" t="s">
        <v>244</v>
      </c>
      <c r="Q44" s="41">
        <v>87500000</v>
      </c>
    </row>
    <row r="45" spans="4:17" ht="13.2" x14ac:dyDescent="0.25">
      <c r="D45" s="25" t="s">
        <v>1354</v>
      </c>
      <c r="E45" s="26">
        <v>1</v>
      </c>
      <c r="F45" s="28">
        <v>0</v>
      </c>
      <c r="O45" s="40"/>
      <c r="P45" s="25" t="s">
        <v>4281</v>
      </c>
      <c r="Q45" s="41">
        <v>5116666.666666667</v>
      </c>
    </row>
    <row r="46" spans="4:17" ht="13.2" x14ac:dyDescent="0.25">
      <c r="D46" s="25" t="s">
        <v>3300</v>
      </c>
      <c r="E46" s="26">
        <v>2</v>
      </c>
      <c r="F46" s="28">
        <v>3500000</v>
      </c>
      <c r="O46" s="19" t="s">
        <v>3056</v>
      </c>
      <c r="P46" s="19" t="s">
        <v>200</v>
      </c>
      <c r="Q46" s="34">
        <v>200000</v>
      </c>
    </row>
    <row r="47" spans="4:17" ht="13.2" x14ac:dyDescent="0.25">
      <c r="D47" s="25" t="s">
        <v>2778</v>
      </c>
      <c r="E47" s="26">
        <v>1</v>
      </c>
      <c r="F47" s="28">
        <v>30000000</v>
      </c>
      <c r="O47" s="40"/>
      <c r="P47" s="25" t="s">
        <v>4281</v>
      </c>
      <c r="Q47" s="41">
        <v>200000</v>
      </c>
    </row>
    <row r="48" spans="4:17" ht="13.2" x14ac:dyDescent="0.25">
      <c r="D48" s="25" t="s">
        <v>3573</v>
      </c>
      <c r="E48" s="26">
        <v>2</v>
      </c>
      <c r="F48" s="28">
        <v>14000000</v>
      </c>
      <c r="O48" s="19" t="s">
        <v>3086</v>
      </c>
      <c r="P48" s="19" t="s">
        <v>17</v>
      </c>
      <c r="Q48" s="34">
        <v>100000</v>
      </c>
    </row>
    <row r="49" spans="4:17" ht="13.2" x14ac:dyDescent="0.25">
      <c r="D49" s="25" t="s">
        <v>3008</v>
      </c>
      <c r="E49" s="26">
        <v>1</v>
      </c>
      <c r="F49" s="28">
        <v>700000</v>
      </c>
      <c r="O49" s="40"/>
      <c r="P49" s="25" t="s">
        <v>155</v>
      </c>
      <c r="Q49" s="41" t="e">
        <v>#DIV/0!</v>
      </c>
    </row>
    <row r="50" spans="4:17" ht="13.2" x14ac:dyDescent="0.25">
      <c r="D50" s="25" t="s">
        <v>2895</v>
      </c>
      <c r="E50" s="26">
        <v>1</v>
      </c>
      <c r="F50" s="28">
        <v>4000000</v>
      </c>
      <c r="O50" s="40"/>
      <c r="P50" s="25" t="s">
        <v>4281</v>
      </c>
      <c r="Q50" s="41" t="e">
        <v>#DIV/0!</v>
      </c>
    </row>
    <row r="51" spans="4:17" ht="13.2" x14ac:dyDescent="0.25">
      <c r="D51" s="25" t="s">
        <v>309</v>
      </c>
      <c r="E51" s="26">
        <v>1</v>
      </c>
      <c r="F51" s="28">
        <v>0</v>
      </c>
      <c r="O51" s="19" t="s">
        <v>2456</v>
      </c>
      <c r="P51" s="19">
        <v>1200000</v>
      </c>
      <c r="Q51" s="34" t="e">
        <v>#DIV/0!</v>
      </c>
    </row>
    <row r="52" spans="4:17" ht="13.2" x14ac:dyDescent="0.25">
      <c r="D52" s="25" t="s">
        <v>4229</v>
      </c>
      <c r="E52" s="26">
        <v>1</v>
      </c>
      <c r="F52" s="28">
        <v>0</v>
      </c>
      <c r="O52" s="19" t="s">
        <v>262</v>
      </c>
      <c r="P52" s="19" t="s">
        <v>4281</v>
      </c>
      <c r="Q52" s="34">
        <v>220000000</v>
      </c>
    </row>
    <row r="53" spans="4:17" ht="13.2" x14ac:dyDescent="0.25">
      <c r="D53" s="25" t="s">
        <v>2067</v>
      </c>
      <c r="E53" s="26">
        <v>2</v>
      </c>
      <c r="F53" s="28">
        <v>2670000</v>
      </c>
      <c r="O53" s="19" t="s">
        <v>3100</v>
      </c>
      <c r="P53" s="19" t="s">
        <v>17</v>
      </c>
      <c r="Q53" s="34" t="e">
        <v>#DIV/0!</v>
      </c>
    </row>
    <row r="54" spans="4:17" ht="13.2" x14ac:dyDescent="0.25">
      <c r="D54" s="25" t="s">
        <v>390</v>
      </c>
      <c r="E54" s="26">
        <v>1</v>
      </c>
      <c r="F54" s="28">
        <v>0</v>
      </c>
      <c r="O54" s="40"/>
      <c r="P54" s="25" t="s">
        <v>4281</v>
      </c>
      <c r="Q54" s="41" t="e">
        <v>#DIV/0!</v>
      </c>
    </row>
    <row r="55" spans="4:17" ht="13.2" x14ac:dyDescent="0.25">
      <c r="D55" s="25" t="s">
        <v>3465</v>
      </c>
      <c r="E55" s="26">
        <v>1</v>
      </c>
      <c r="F55" s="28">
        <v>0</v>
      </c>
      <c r="O55" s="19" t="s">
        <v>93</v>
      </c>
      <c r="P55" s="19" t="s">
        <v>17</v>
      </c>
      <c r="Q55" s="34">
        <v>461000</v>
      </c>
    </row>
    <row r="56" spans="4:17" ht="13.2" x14ac:dyDescent="0.25">
      <c r="D56" s="25" t="s">
        <v>3840</v>
      </c>
      <c r="E56" s="26">
        <v>1</v>
      </c>
      <c r="F56" s="28">
        <v>750000</v>
      </c>
      <c r="O56" s="19" t="s">
        <v>3189</v>
      </c>
      <c r="P56" s="19" t="s">
        <v>17</v>
      </c>
      <c r="Q56" s="34">
        <v>200000</v>
      </c>
    </row>
    <row r="57" spans="4:17" ht="13.2" x14ac:dyDescent="0.25">
      <c r="D57" s="25" t="s">
        <v>216</v>
      </c>
      <c r="E57" s="26">
        <v>1</v>
      </c>
      <c r="F57" s="28">
        <v>0</v>
      </c>
      <c r="O57" s="19" t="s">
        <v>2891</v>
      </c>
      <c r="P57" s="19" t="s">
        <v>200</v>
      </c>
      <c r="Q57" s="34">
        <v>4000000</v>
      </c>
    </row>
    <row r="58" spans="4:17" ht="13.2" x14ac:dyDescent="0.25">
      <c r="D58" s="25" t="s">
        <v>2227</v>
      </c>
      <c r="E58" s="26">
        <v>2</v>
      </c>
      <c r="F58" s="28">
        <v>2000000</v>
      </c>
      <c r="O58" s="40"/>
      <c r="P58" s="25" t="s">
        <v>4281</v>
      </c>
      <c r="Q58" s="41" t="e">
        <v>#DIV/0!</v>
      </c>
    </row>
    <row r="59" spans="4:17" ht="13.2" x14ac:dyDescent="0.25">
      <c r="D59" s="25" t="s">
        <v>1601</v>
      </c>
      <c r="E59" s="26">
        <v>1</v>
      </c>
      <c r="F59" s="28">
        <v>35000000</v>
      </c>
      <c r="O59" s="19" t="s">
        <v>3114</v>
      </c>
      <c r="P59" s="19" t="s">
        <v>409</v>
      </c>
      <c r="Q59" s="34">
        <v>400000</v>
      </c>
    </row>
    <row r="60" spans="4:17" ht="13.2" x14ac:dyDescent="0.25">
      <c r="D60" s="25" t="s">
        <v>1662</v>
      </c>
      <c r="E60" s="26">
        <v>1</v>
      </c>
      <c r="F60" s="28">
        <v>20000000</v>
      </c>
      <c r="O60" s="40"/>
      <c r="P60" s="25" t="s">
        <v>4281</v>
      </c>
      <c r="Q60" s="41" t="e">
        <v>#DIV/0!</v>
      </c>
    </row>
    <row r="61" spans="4:17" ht="13.2" x14ac:dyDescent="0.25">
      <c r="D61" s="25" t="s">
        <v>327</v>
      </c>
      <c r="E61" s="26">
        <v>1</v>
      </c>
      <c r="F61" s="28">
        <v>0</v>
      </c>
      <c r="O61" s="19" t="s">
        <v>87</v>
      </c>
      <c r="P61" s="19" t="s">
        <v>66</v>
      </c>
      <c r="Q61" s="34" t="e">
        <v>#DIV/0!</v>
      </c>
    </row>
    <row r="62" spans="4:17" ht="13.2" x14ac:dyDescent="0.25">
      <c r="D62" s="25" t="s">
        <v>2425</v>
      </c>
      <c r="E62" s="26">
        <v>1</v>
      </c>
      <c r="F62" s="28">
        <v>400000</v>
      </c>
      <c r="O62" s="40"/>
      <c r="P62" s="25" t="s">
        <v>409</v>
      </c>
      <c r="Q62" s="41" t="e">
        <v>#DIV/0!</v>
      </c>
    </row>
    <row r="63" spans="4:17" ht="13.2" x14ac:dyDescent="0.25">
      <c r="D63" s="25" t="s">
        <v>2157</v>
      </c>
      <c r="E63" s="26">
        <v>1</v>
      </c>
      <c r="F63" s="28">
        <v>2000000</v>
      </c>
      <c r="O63" s="40"/>
      <c r="P63" s="25" t="s">
        <v>17</v>
      </c>
      <c r="Q63" s="41" t="e">
        <v>#DIV/0!</v>
      </c>
    </row>
    <row r="64" spans="4:17" ht="13.2" x14ac:dyDescent="0.25">
      <c r="D64" s="25" t="s">
        <v>3118</v>
      </c>
      <c r="E64" s="26">
        <v>1</v>
      </c>
      <c r="F64" s="28">
        <v>0</v>
      </c>
      <c r="O64" s="19" t="s">
        <v>689</v>
      </c>
      <c r="P64" s="19" t="s">
        <v>200</v>
      </c>
      <c r="Q64" s="34" t="e">
        <v>#DIV/0!</v>
      </c>
    </row>
    <row r="65" spans="4:17" ht="13.2" x14ac:dyDescent="0.25">
      <c r="D65" s="25" t="s">
        <v>2399</v>
      </c>
      <c r="E65" s="26">
        <v>1</v>
      </c>
      <c r="F65" s="28">
        <v>500000</v>
      </c>
      <c r="O65" s="40"/>
      <c r="P65" s="25" t="s">
        <v>17</v>
      </c>
      <c r="Q65" s="41" t="e">
        <v>#DIV/0!</v>
      </c>
    </row>
    <row r="66" spans="4:17" ht="13.2" x14ac:dyDescent="0.25">
      <c r="D66" s="25" t="s">
        <v>938</v>
      </c>
      <c r="E66" s="26">
        <v>1</v>
      </c>
      <c r="F66" s="28">
        <v>0</v>
      </c>
      <c r="O66" s="40"/>
      <c r="P66" s="25" t="s">
        <v>114</v>
      </c>
      <c r="Q66" s="41">
        <v>35000000</v>
      </c>
    </row>
    <row r="67" spans="4:17" ht="13.2" x14ac:dyDescent="0.25">
      <c r="D67" s="25" t="s">
        <v>485</v>
      </c>
      <c r="E67" s="26">
        <v>1</v>
      </c>
      <c r="F67" s="28">
        <v>0</v>
      </c>
      <c r="O67" s="40"/>
      <c r="P67" s="25" t="s">
        <v>694</v>
      </c>
      <c r="Q67" s="41" t="e">
        <v>#DIV/0!</v>
      </c>
    </row>
    <row r="68" spans="4:17" ht="13.2" x14ac:dyDescent="0.25">
      <c r="D68" s="25" t="s">
        <v>1087</v>
      </c>
      <c r="E68" s="26">
        <v>2</v>
      </c>
      <c r="F68" s="28">
        <v>15000000</v>
      </c>
      <c r="O68" s="40"/>
      <c r="P68" s="25" t="s">
        <v>4281</v>
      </c>
      <c r="Q68" s="41" t="e">
        <v>#DIV/0!</v>
      </c>
    </row>
    <row r="69" spans="4:17" ht="13.2" x14ac:dyDescent="0.25">
      <c r="D69" s="25" t="s">
        <v>1288</v>
      </c>
      <c r="E69" s="26">
        <v>1</v>
      </c>
      <c r="F69" s="28">
        <v>0</v>
      </c>
      <c r="O69" s="19" t="s">
        <v>44</v>
      </c>
      <c r="P69" s="19" t="s">
        <v>2389</v>
      </c>
      <c r="Q69" s="34">
        <v>500000</v>
      </c>
    </row>
    <row r="70" spans="4:17" ht="13.2" x14ac:dyDescent="0.25">
      <c r="D70" s="25" t="s">
        <v>1262</v>
      </c>
      <c r="E70" s="26">
        <v>1</v>
      </c>
      <c r="F70" s="28">
        <v>0</v>
      </c>
      <c r="O70" s="40"/>
      <c r="P70" s="25" t="s">
        <v>66</v>
      </c>
      <c r="Q70" s="41" t="e">
        <v>#DIV/0!</v>
      </c>
    </row>
    <row r="71" spans="4:17" ht="13.2" x14ac:dyDescent="0.25">
      <c r="D71" s="25" t="s">
        <v>3147</v>
      </c>
      <c r="E71" s="26">
        <v>1</v>
      </c>
      <c r="F71" s="28">
        <v>8000000</v>
      </c>
      <c r="O71" s="40"/>
      <c r="P71" s="25" t="s">
        <v>409</v>
      </c>
      <c r="Q71" s="41">
        <v>1076666.6666666667</v>
      </c>
    </row>
    <row r="72" spans="4:17" ht="13.2" x14ac:dyDescent="0.25">
      <c r="D72" s="25" t="s">
        <v>2349</v>
      </c>
      <c r="E72" s="26">
        <v>1</v>
      </c>
      <c r="F72" s="28">
        <v>600000</v>
      </c>
      <c r="O72" s="40"/>
      <c r="P72" s="25" t="s">
        <v>200</v>
      </c>
      <c r="Q72" s="41">
        <v>1847333.3333333333</v>
      </c>
    </row>
    <row r="73" spans="4:17" ht="13.2" x14ac:dyDescent="0.25">
      <c r="D73" s="25" t="s">
        <v>3725</v>
      </c>
      <c r="E73" s="26">
        <v>1</v>
      </c>
      <c r="F73" s="28">
        <v>2000000</v>
      </c>
      <c r="O73" s="40"/>
      <c r="P73" s="25" t="s">
        <v>927</v>
      </c>
      <c r="Q73" s="41">
        <v>4000000</v>
      </c>
    </row>
    <row r="74" spans="4:17" ht="13.2" x14ac:dyDescent="0.25">
      <c r="D74" s="25" t="s">
        <v>1849</v>
      </c>
      <c r="E74" s="26">
        <v>1</v>
      </c>
      <c r="F74" s="28">
        <v>6300000</v>
      </c>
      <c r="O74" s="40"/>
      <c r="P74" s="25" t="s">
        <v>17</v>
      </c>
      <c r="Q74" s="41">
        <v>5933333.333333333</v>
      </c>
    </row>
    <row r="75" spans="4:17" ht="13.2" x14ac:dyDescent="0.25">
      <c r="D75" s="25" t="s">
        <v>364</v>
      </c>
      <c r="E75" s="26">
        <v>1</v>
      </c>
      <c r="F75" s="28">
        <v>0</v>
      </c>
      <c r="O75" s="40"/>
      <c r="P75" s="25" t="s">
        <v>155</v>
      </c>
      <c r="Q75" s="41">
        <v>8710000</v>
      </c>
    </row>
    <row r="76" spans="4:17" ht="13.2" x14ac:dyDescent="0.25">
      <c r="D76" s="25" t="s">
        <v>3891</v>
      </c>
      <c r="E76" s="26">
        <v>1</v>
      </c>
      <c r="F76" s="28">
        <v>500000</v>
      </c>
      <c r="O76" s="40"/>
      <c r="P76" s="25" t="s">
        <v>114</v>
      </c>
      <c r="Q76" s="41">
        <v>20666666.666666668</v>
      </c>
    </row>
    <row r="77" spans="4:17" ht="13.2" x14ac:dyDescent="0.25">
      <c r="D77" s="25" t="s">
        <v>4142</v>
      </c>
      <c r="E77" s="26">
        <v>1</v>
      </c>
      <c r="F77" s="28">
        <v>1000000</v>
      </c>
      <c r="O77" s="40"/>
      <c r="P77" s="25" t="s">
        <v>244</v>
      </c>
      <c r="Q77" s="41">
        <v>32333333.333333332</v>
      </c>
    </row>
    <row r="78" spans="4:17" ht="13.2" x14ac:dyDescent="0.25">
      <c r="D78" s="25" t="s">
        <v>1102</v>
      </c>
      <c r="E78" s="26">
        <v>2</v>
      </c>
      <c r="F78" s="28">
        <v>500000</v>
      </c>
      <c r="O78" s="40"/>
      <c r="P78" s="25" t="s">
        <v>652</v>
      </c>
      <c r="Q78" s="41">
        <v>111500000</v>
      </c>
    </row>
    <row r="79" spans="4:17" ht="13.2" x14ac:dyDescent="0.25">
      <c r="D79" s="25" t="s">
        <v>4094</v>
      </c>
      <c r="E79" s="26">
        <v>1</v>
      </c>
      <c r="F79" s="28">
        <v>3500000</v>
      </c>
      <c r="O79" s="40"/>
      <c r="P79" s="25" t="s">
        <v>167</v>
      </c>
      <c r="Q79" s="41">
        <v>172000000</v>
      </c>
    </row>
    <row r="80" spans="4:17" ht="13.2" x14ac:dyDescent="0.25">
      <c r="D80" s="25" t="s">
        <v>553</v>
      </c>
      <c r="E80" s="26">
        <v>2</v>
      </c>
      <c r="F80" s="28">
        <v>7000000</v>
      </c>
      <c r="O80" s="40"/>
      <c r="P80" s="25" t="s">
        <v>85</v>
      </c>
      <c r="Q80" s="41">
        <v>450000000</v>
      </c>
    </row>
    <row r="81" spans="4:17" ht="13.2" x14ac:dyDescent="0.25">
      <c r="D81" s="25" t="s">
        <v>355</v>
      </c>
      <c r="E81" s="26">
        <v>1</v>
      </c>
      <c r="F81" s="28">
        <v>0</v>
      </c>
      <c r="O81" s="40"/>
      <c r="P81" s="25" t="s">
        <v>2877</v>
      </c>
      <c r="Q81" s="41">
        <v>5000000</v>
      </c>
    </row>
    <row r="82" spans="4:17" ht="13.2" x14ac:dyDescent="0.25">
      <c r="D82" s="25" t="s">
        <v>1938</v>
      </c>
      <c r="E82" s="26">
        <v>1</v>
      </c>
      <c r="F82" s="28">
        <v>5000000</v>
      </c>
      <c r="O82" s="40"/>
      <c r="P82" s="25" t="s">
        <v>148</v>
      </c>
      <c r="Q82" s="41">
        <v>270000000</v>
      </c>
    </row>
    <row r="83" spans="4:17" ht="13.2" x14ac:dyDescent="0.25">
      <c r="D83" s="25" t="s">
        <v>2403</v>
      </c>
      <c r="E83" s="26">
        <v>1</v>
      </c>
      <c r="F83" s="28">
        <v>500000</v>
      </c>
      <c r="O83" s="40"/>
      <c r="P83" s="25" t="s">
        <v>2760</v>
      </c>
      <c r="Q83" s="41">
        <v>76000000</v>
      </c>
    </row>
    <row r="84" spans="4:17" ht="13.2" x14ac:dyDescent="0.25">
      <c r="D84" s="25" t="s">
        <v>3686</v>
      </c>
      <c r="E84" s="26">
        <v>1</v>
      </c>
      <c r="F84" s="28">
        <v>3000000</v>
      </c>
      <c r="O84" s="40"/>
      <c r="P84" s="25" t="s">
        <v>4281</v>
      </c>
      <c r="Q84" s="41">
        <v>66396000</v>
      </c>
    </row>
    <row r="85" spans="4:17" ht="13.2" x14ac:dyDescent="0.25">
      <c r="D85" s="25" t="s">
        <v>667</v>
      </c>
      <c r="E85" s="26">
        <v>1</v>
      </c>
      <c r="F85" s="28">
        <v>0</v>
      </c>
      <c r="O85" s="19" t="s">
        <v>4181</v>
      </c>
      <c r="P85" s="19" t="s">
        <v>4281</v>
      </c>
      <c r="Q85" s="34" t="e">
        <v>#DIV/0!</v>
      </c>
    </row>
    <row r="86" spans="4:17" ht="13.2" x14ac:dyDescent="0.25">
      <c r="D86" s="25" t="s">
        <v>2843</v>
      </c>
      <c r="E86" s="26">
        <v>1</v>
      </c>
      <c r="F86" s="28">
        <v>10000000</v>
      </c>
      <c r="O86" s="19" t="s">
        <v>2532</v>
      </c>
      <c r="P86" s="19" t="s">
        <v>200</v>
      </c>
      <c r="Q86" s="34" t="e">
        <v>#DIV/0!</v>
      </c>
    </row>
    <row r="87" spans="4:17" ht="13.2" x14ac:dyDescent="0.25">
      <c r="D87" s="25" t="s">
        <v>267</v>
      </c>
      <c r="E87" s="26">
        <v>1</v>
      </c>
      <c r="F87" s="28">
        <v>15000000</v>
      </c>
      <c r="O87" s="19" t="s">
        <v>2575</v>
      </c>
      <c r="P87" s="19" t="s">
        <v>200</v>
      </c>
      <c r="Q87" s="34" t="e">
        <v>#DIV/0!</v>
      </c>
    </row>
    <row r="88" spans="4:17" ht="13.2" x14ac:dyDescent="0.25">
      <c r="D88" s="25" t="s">
        <v>933</v>
      </c>
      <c r="E88" s="26">
        <v>1</v>
      </c>
      <c r="F88" s="28">
        <v>0</v>
      </c>
      <c r="O88" s="40"/>
      <c r="P88" s="25" t="s">
        <v>17</v>
      </c>
      <c r="Q88" s="41">
        <v>4750000</v>
      </c>
    </row>
    <row r="89" spans="4:17" ht="13.2" x14ac:dyDescent="0.25">
      <c r="D89" s="25" t="s">
        <v>1645</v>
      </c>
      <c r="E89" s="26">
        <v>1</v>
      </c>
      <c r="F89" s="28">
        <v>24000000</v>
      </c>
      <c r="O89" s="19" t="s">
        <v>162</v>
      </c>
      <c r="P89" s="19" t="s">
        <v>409</v>
      </c>
      <c r="Q89" s="34">
        <v>330000</v>
      </c>
    </row>
    <row r="90" spans="4:17" ht="13.2" x14ac:dyDescent="0.25">
      <c r="D90" s="25" t="s">
        <v>847</v>
      </c>
      <c r="E90" s="26">
        <v>3</v>
      </c>
      <c r="F90" s="28">
        <v>16000000</v>
      </c>
      <c r="O90" s="40"/>
      <c r="P90" s="25" t="s">
        <v>200</v>
      </c>
      <c r="Q90" s="41">
        <v>900000</v>
      </c>
    </row>
    <row r="91" spans="4:17" ht="13.2" x14ac:dyDescent="0.25">
      <c r="D91" s="25" t="s">
        <v>3422</v>
      </c>
      <c r="E91" s="26">
        <v>1</v>
      </c>
      <c r="F91" s="28">
        <v>0</v>
      </c>
      <c r="O91" s="40"/>
      <c r="P91" s="25" t="s">
        <v>17</v>
      </c>
      <c r="Q91" s="41">
        <v>1225000</v>
      </c>
    </row>
    <row r="92" spans="4:17" ht="13.2" x14ac:dyDescent="0.25">
      <c r="D92" s="25" t="s">
        <v>1841</v>
      </c>
      <c r="E92" s="26">
        <v>1</v>
      </c>
      <c r="F92" s="28">
        <v>6500000</v>
      </c>
      <c r="O92" s="40"/>
      <c r="P92" s="25" t="s">
        <v>2199</v>
      </c>
      <c r="Q92" s="41">
        <v>1300000</v>
      </c>
    </row>
    <row r="93" spans="4:17" ht="13.2" x14ac:dyDescent="0.25">
      <c r="D93" s="25" t="s">
        <v>625</v>
      </c>
      <c r="E93" s="26">
        <v>8</v>
      </c>
      <c r="F93" s="28">
        <v>400000000</v>
      </c>
      <c r="O93" s="40"/>
      <c r="P93" s="25" t="s">
        <v>155</v>
      </c>
      <c r="Q93" s="41">
        <v>6000000</v>
      </c>
    </row>
    <row r="94" spans="4:17" ht="13.2" x14ac:dyDescent="0.25">
      <c r="D94" s="25" t="s">
        <v>3341</v>
      </c>
      <c r="E94" s="26">
        <v>1</v>
      </c>
      <c r="F94" s="28">
        <v>0</v>
      </c>
      <c r="O94" s="40"/>
      <c r="P94" s="25" t="s">
        <v>167</v>
      </c>
      <c r="Q94" s="41">
        <v>24000000</v>
      </c>
    </row>
    <row r="95" spans="4:17" ht="13.2" x14ac:dyDescent="0.25">
      <c r="D95" s="25" t="s">
        <v>1181</v>
      </c>
      <c r="E95" s="26">
        <v>2</v>
      </c>
      <c r="F95" s="28">
        <v>9000000</v>
      </c>
      <c r="O95" s="40"/>
      <c r="P95" s="25" t="s">
        <v>4281</v>
      </c>
      <c r="Q95" s="41">
        <v>17562500</v>
      </c>
    </row>
    <row r="96" spans="4:17" ht="13.2" x14ac:dyDescent="0.25">
      <c r="D96" s="25" t="s">
        <v>2092</v>
      </c>
      <c r="E96" s="26">
        <v>1</v>
      </c>
      <c r="F96" s="28">
        <v>2000000</v>
      </c>
      <c r="O96" s="19" t="s">
        <v>2834</v>
      </c>
      <c r="P96" s="19" t="s">
        <v>17</v>
      </c>
      <c r="Q96" s="34" t="e">
        <v>#DIV/0!</v>
      </c>
    </row>
    <row r="97" spans="4:17" ht="13.2" x14ac:dyDescent="0.25">
      <c r="D97" s="25" t="s">
        <v>2353</v>
      </c>
      <c r="E97" s="26">
        <v>1</v>
      </c>
      <c r="F97" s="28">
        <v>600000</v>
      </c>
      <c r="O97" s="40"/>
      <c r="P97" s="25" t="s">
        <v>4281</v>
      </c>
      <c r="Q97" s="41">
        <v>10000000</v>
      </c>
    </row>
    <row r="98" spans="4:17" ht="13.2" x14ac:dyDescent="0.25">
      <c r="D98" s="25" t="s">
        <v>543</v>
      </c>
      <c r="E98" s="26">
        <v>2</v>
      </c>
      <c r="F98" s="28">
        <v>30000000</v>
      </c>
      <c r="O98" s="19" t="s">
        <v>69</v>
      </c>
      <c r="P98" s="19" t="s">
        <v>244</v>
      </c>
      <c r="Q98" s="34">
        <v>75000000</v>
      </c>
    </row>
    <row r="99" spans="4:17" ht="13.2" x14ac:dyDescent="0.25">
      <c r="D99" s="25" t="s">
        <v>1756</v>
      </c>
      <c r="E99" s="26">
        <v>1</v>
      </c>
      <c r="F99" s="28">
        <v>10000000</v>
      </c>
      <c r="O99" s="19" t="s">
        <v>80</v>
      </c>
      <c r="P99" s="19" t="s">
        <v>66</v>
      </c>
      <c r="Q99" s="34" t="e">
        <v>#DIV/0!</v>
      </c>
    </row>
    <row r="100" spans="4:17" ht="13.2" x14ac:dyDescent="0.25">
      <c r="D100" s="25" t="s">
        <v>2200</v>
      </c>
      <c r="E100" s="26">
        <v>1</v>
      </c>
      <c r="F100" s="28">
        <v>1300000</v>
      </c>
      <c r="O100" s="40"/>
      <c r="P100" s="25" t="s">
        <v>200</v>
      </c>
      <c r="Q100" s="41">
        <v>700000</v>
      </c>
    </row>
    <row r="101" spans="4:17" ht="13.2" x14ac:dyDescent="0.25">
      <c r="D101" s="25" t="s">
        <v>3895</v>
      </c>
      <c r="E101" s="26">
        <v>1</v>
      </c>
      <c r="F101" s="28">
        <v>500000</v>
      </c>
      <c r="O101" s="40"/>
      <c r="P101" s="25" t="s">
        <v>17</v>
      </c>
      <c r="Q101" s="41">
        <v>1000000</v>
      </c>
    </row>
    <row r="102" spans="4:17" ht="13.2" x14ac:dyDescent="0.25">
      <c r="D102" s="25" t="s">
        <v>3366</v>
      </c>
      <c r="E102" s="26">
        <v>2</v>
      </c>
      <c r="F102" s="28">
        <v>2500000</v>
      </c>
      <c r="O102" s="40"/>
      <c r="P102" s="25" t="s">
        <v>155</v>
      </c>
      <c r="Q102" s="41">
        <v>10000000</v>
      </c>
    </row>
    <row r="103" spans="4:17" ht="13.2" x14ac:dyDescent="0.25">
      <c r="D103" s="25" t="s">
        <v>24</v>
      </c>
      <c r="E103" s="26">
        <v>1</v>
      </c>
      <c r="F103" s="28">
        <v>0</v>
      </c>
      <c r="O103" s="40"/>
      <c r="P103" s="25" t="s">
        <v>167</v>
      </c>
      <c r="Q103" s="41">
        <v>250000000</v>
      </c>
    </row>
    <row r="104" spans="4:17" ht="13.2" x14ac:dyDescent="0.25">
      <c r="D104" s="25" t="s">
        <v>404</v>
      </c>
      <c r="E104" s="26">
        <v>1</v>
      </c>
      <c r="F104" s="28">
        <v>0</v>
      </c>
      <c r="O104" s="40"/>
      <c r="P104" s="25" t="s">
        <v>85</v>
      </c>
      <c r="Q104" s="41">
        <v>53000000</v>
      </c>
    </row>
    <row r="105" spans="4:17" ht="13.2" x14ac:dyDescent="0.25">
      <c r="D105" s="25" t="s">
        <v>4145</v>
      </c>
      <c r="E105" s="26">
        <v>1</v>
      </c>
      <c r="F105" s="28">
        <v>700000</v>
      </c>
      <c r="O105" s="40"/>
      <c r="P105" s="25" t="s">
        <v>4281</v>
      </c>
      <c r="Q105" s="41">
        <v>800000</v>
      </c>
    </row>
    <row r="106" spans="4:17" ht="13.2" x14ac:dyDescent="0.25">
      <c r="D106" s="25" t="s">
        <v>796</v>
      </c>
      <c r="E106" s="26">
        <v>3</v>
      </c>
      <c r="F106" s="28">
        <v>200000000</v>
      </c>
      <c r="O106" s="19" t="s">
        <v>4173</v>
      </c>
      <c r="P106" s="19" t="s">
        <v>4281</v>
      </c>
      <c r="Q106" s="34" t="e">
        <v>#DIV/0!</v>
      </c>
    </row>
    <row r="107" spans="4:17" ht="13.2" x14ac:dyDescent="0.25">
      <c r="D107" s="25" t="s">
        <v>1511</v>
      </c>
      <c r="E107" s="26">
        <v>1</v>
      </c>
      <c r="F107" s="28">
        <v>67000000</v>
      </c>
      <c r="O107" s="19" t="s">
        <v>4200</v>
      </c>
      <c r="P107" s="19" t="s">
        <v>17</v>
      </c>
      <c r="Q107" s="34" t="e">
        <v>#DIV/0!</v>
      </c>
    </row>
    <row r="108" spans="4:17" ht="13.2" x14ac:dyDescent="0.25">
      <c r="D108" s="25" t="s">
        <v>248</v>
      </c>
      <c r="E108" s="26">
        <v>1</v>
      </c>
      <c r="F108" s="28">
        <v>0</v>
      </c>
      <c r="O108" s="19" t="s">
        <v>2523</v>
      </c>
      <c r="P108" s="19" t="s">
        <v>4281</v>
      </c>
      <c r="Q108" s="34" t="e">
        <v>#DIV/0!</v>
      </c>
    </row>
    <row r="109" spans="4:17" ht="13.2" x14ac:dyDescent="0.25">
      <c r="D109" s="25" t="s">
        <v>955</v>
      </c>
      <c r="E109" s="26">
        <v>1</v>
      </c>
      <c r="F109" s="28">
        <v>0</v>
      </c>
      <c r="O109" s="19" t="s">
        <v>3000</v>
      </c>
      <c r="P109" s="19" t="s">
        <v>200</v>
      </c>
      <c r="Q109" s="34">
        <v>800000</v>
      </c>
    </row>
    <row r="110" spans="4:17" ht="13.2" x14ac:dyDescent="0.25">
      <c r="D110" s="25" t="s">
        <v>3041</v>
      </c>
      <c r="E110" s="26">
        <v>1</v>
      </c>
      <c r="F110" s="28">
        <v>300000</v>
      </c>
      <c r="O110" s="19" t="s">
        <v>240</v>
      </c>
      <c r="P110" s="19" t="s">
        <v>2935</v>
      </c>
      <c r="Q110" s="34">
        <v>3000000</v>
      </c>
    </row>
    <row r="111" spans="4:17" ht="13.2" x14ac:dyDescent="0.25">
      <c r="D111" s="25" t="s">
        <v>3402</v>
      </c>
      <c r="E111" s="26">
        <v>1</v>
      </c>
      <c r="F111" s="28">
        <v>0</v>
      </c>
      <c r="O111" s="40"/>
      <c r="P111" s="25" t="s">
        <v>155</v>
      </c>
      <c r="Q111" s="41">
        <v>4000000</v>
      </c>
    </row>
    <row r="112" spans="4:17" ht="13.2" x14ac:dyDescent="0.25">
      <c r="D112" s="25" t="s">
        <v>253</v>
      </c>
      <c r="E112" s="26">
        <v>1</v>
      </c>
      <c r="F112" s="28">
        <v>0</v>
      </c>
      <c r="O112" s="40"/>
      <c r="P112" s="25" t="s">
        <v>244</v>
      </c>
      <c r="Q112" s="41">
        <v>15000000</v>
      </c>
    </row>
    <row r="113" spans="4:17" ht="13.2" x14ac:dyDescent="0.25">
      <c r="D113" s="25" t="s">
        <v>2123</v>
      </c>
      <c r="E113" s="26">
        <v>1</v>
      </c>
      <c r="F113" s="28">
        <v>2000000</v>
      </c>
      <c r="O113" s="40"/>
      <c r="P113" s="25" t="s">
        <v>4281</v>
      </c>
      <c r="Q113" s="41">
        <v>3000000</v>
      </c>
    </row>
    <row r="114" spans="4:17" ht="13.2" x14ac:dyDescent="0.25">
      <c r="D114" s="25" t="s">
        <v>4207</v>
      </c>
      <c r="E114" s="26">
        <v>1</v>
      </c>
      <c r="F114" s="28">
        <v>400000</v>
      </c>
      <c r="O114" s="19" t="s">
        <v>3225</v>
      </c>
      <c r="P114" s="19" t="s">
        <v>4281</v>
      </c>
      <c r="Q114" s="34" t="e">
        <v>#DIV/0!</v>
      </c>
    </row>
    <row r="115" spans="4:17" ht="13.2" x14ac:dyDescent="0.25">
      <c r="D115" s="25" t="s">
        <v>3959</v>
      </c>
      <c r="E115" s="26">
        <v>1</v>
      </c>
      <c r="F115" s="28">
        <v>200000</v>
      </c>
      <c r="O115" s="19" t="s">
        <v>3234</v>
      </c>
      <c r="P115" s="19" t="s">
        <v>17</v>
      </c>
      <c r="Q115" s="34">
        <v>1200000</v>
      </c>
    </row>
    <row r="116" spans="4:17" ht="13.2" x14ac:dyDescent="0.25">
      <c r="D116" s="25" t="s">
        <v>908</v>
      </c>
      <c r="E116" s="26">
        <v>1</v>
      </c>
      <c r="F116" s="28">
        <v>0</v>
      </c>
      <c r="O116" s="19" t="s">
        <v>2554</v>
      </c>
      <c r="P116" s="19" t="s">
        <v>200</v>
      </c>
      <c r="Q116" s="34" t="e">
        <v>#DIV/0!</v>
      </c>
    </row>
    <row r="117" spans="4:17" ht="13.2" x14ac:dyDescent="0.25">
      <c r="D117" s="25" t="s">
        <v>724</v>
      </c>
      <c r="E117" s="26">
        <v>2</v>
      </c>
      <c r="F117" s="28">
        <v>0</v>
      </c>
      <c r="O117" s="40"/>
      <c r="P117" s="25" t="s">
        <v>4281</v>
      </c>
      <c r="Q117" s="41">
        <v>150000</v>
      </c>
    </row>
    <row r="118" spans="4:17" ht="13.2" x14ac:dyDescent="0.25">
      <c r="D118" s="25" t="s">
        <v>3045</v>
      </c>
      <c r="E118" s="26">
        <v>1</v>
      </c>
      <c r="F118" s="28">
        <v>200000</v>
      </c>
      <c r="O118" s="19" t="s">
        <v>3091</v>
      </c>
      <c r="P118" s="19" t="s">
        <v>4281</v>
      </c>
      <c r="Q118" s="34" t="e">
        <v>#DIV/0!</v>
      </c>
    </row>
    <row r="119" spans="4:17" ht="13.2" x14ac:dyDescent="0.25">
      <c r="D119" s="25" t="s">
        <v>587</v>
      </c>
      <c r="E119" s="26">
        <v>1</v>
      </c>
      <c r="F119" s="28">
        <v>0</v>
      </c>
      <c r="O119" s="19" t="s">
        <v>4230</v>
      </c>
      <c r="P119" s="19" t="s">
        <v>4281</v>
      </c>
      <c r="Q119" s="34" t="e">
        <v>#DIV/0!</v>
      </c>
    </row>
    <row r="120" spans="4:17" ht="13.2" x14ac:dyDescent="0.25">
      <c r="D120" s="25" t="s">
        <v>2087</v>
      </c>
      <c r="E120" s="26">
        <v>1</v>
      </c>
      <c r="F120" s="28">
        <v>2000000</v>
      </c>
      <c r="O120" s="19" t="s">
        <v>12</v>
      </c>
      <c r="P120" s="19">
        <v>300000</v>
      </c>
      <c r="Q120" s="34" t="e">
        <v>#DIV/0!</v>
      </c>
    </row>
    <row r="121" spans="4:17" ht="13.2" x14ac:dyDescent="0.25">
      <c r="D121" s="25" t="s">
        <v>737</v>
      </c>
      <c r="E121" s="26">
        <v>2</v>
      </c>
      <c r="F121" s="28">
        <v>0</v>
      </c>
      <c r="O121" s="40"/>
      <c r="P121" s="25">
        <v>6000000</v>
      </c>
      <c r="Q121" s="41"/>
    </row>
    <row r="122" spans="4:17" ht="13.2" x14ac:dyDescent="0.25">
      <c r="D122" s="25" t="s">
        <v>2959</v>
      </c>
      <c r="E122" s="26">
        <v>1</v>
      </c>
      <c r="F122" s="28">
        <v>1200000</v>
      </c>
      <c r="O122" s="40"/>
      <c r="P122" s="25" t="s">
        <v>66</v>
      </c>
      <c r="Q122" s="41" t="e">
        <v>#DIV/0!</v>
      </c>
    </row>
    <row r="123" spans="4:17" ht="13.2" x14ac:dyDescent="0.25">
      <c r="D123" s="25" t="s">
        <v>1747</v>
      </c>
      <c r="E123" s="26">
        <v>1</v>
      </c>
      <c r="F123" s="28">
        <v>10000000</v>
      </c>
      <c r="O123" s="40"/>
      <c r="P123" s="25" t="s">
        <v>1292</v>
      </c>
      <c r="Q123" s="41" t="e">
        <v>#DIV/0!</v>
      </c>
    </row>
    <row r="124" spans="4:17" ht="13.2" x14ac:dyDescent="0.25">
      <c r="D124" s="25" t="s">
        <v>1576</v>
      </c>
      <c r="E124" s="26">
        <v>1</v>
      </c>
      <c r="F124" s="28">
        <v>40000000</v>
      </c>
      <c r="O124" s="40"/>
      <c r="P124" s="25" t="s">
        <v>409</v>
      </c>
      <c r="Q124" s="41">
        <v>413333.33333333331</v>
      </c>
    </row>
    <row r="125" spans="4:17" ht="13.2" x14ac:dyDescent="0.25">
      <c r="D125" s="25" t="s">
        <v>3060</v>
      </c>
      <c r="E125" s="26">
        <v>1</v>
      </c>
      <c r="F125" s="28">
        <v>200000</v>
      </c>
      <c r="O125" s="40"/>
      <c r="P125" s="25" t="s">
        <v>1661</v>
      </c>
      <c r="Q125" s="41">
        <v>8000000</v>
      </c>
    </row>
    <row r="126" spans="4:17" ht="13.2" x14ac:dyDescent="0.25">
      <c r="D126" s="25" t="s">
        <v>2297</v>
      </c>
      <c r="E126" s="26">
        <v>2</v>
      </c>
      <c r="F126" s="28">
        <v>6500000</v>
      </c>
      <c r="O126" s="40"/>
      <c r="P126" s="25" t="s">
        <v>200</v>
      </c>
      <c r="Q126" s="41">
        <v>1681250</v>
      </c>
    </row>
    <row r="127" spans="4:17" ht="13.2" x14ac:dyDescent="0.25">
      <c r="D127" s="25" t="s">
        <v>981</v>
      </c>
      <c r="E127" s="26">
        <v>1</v>
      </c>
      <c r="F127" s="28">
        <v>0</v>
      </c>
      <c r="O127" s="40"/>
      <c r="P127" s="25" t="s">
        <v>1389</v>
      </c>
      <c r="Q127" s="41">
        <v>300000</v>
      </c>
    </row>
    <row r="128" spans="4:17" ht="13.2" x14ac:dyDescent="0.25">
      <c r="D128" s="25" t="s">
        <v>1442</v>
      </c>
      <c r="E128" s="26">
        <v>1</v>
      </c>
      <c r="F128" s="28">
        <v>200000000</v>
      </c>
      <c r="O128" s="40"/>
      <c r="P128" s="25" t="s">
        <v>927</v>
      </c>
      <c r="Q128" s="41">
        <v>10000000</v>
      </c>
    </row>
    <row r="129" spans="4:17" ht="13.2" x14ac:dyDescent="0.25">
      <c r="D129" s="25" t="s">
        <v>2927</v>
      </c>
      <c r="E129" s="26">
        <v>1</v>
      </c>
      <c r="F129" s="28">
        <v>3000000</v>
      </c>
      <c r="O129" s="40"/>
      <c r="P129" s="25" t="s">
        <v>17</v>
      </c>
      <c r="Q129" s="41">
        <v>2143857.1428571427</v>
      </c>
    </row>
    <row r="130" spans="4:17" ht="13.2" x14ac:dyDescent="0.25">
      <c r="D130" s="25" t="s">
        <v>4216</v>
      </c>
      <c r="E130" s="26">
        <v>1</v>
      </c>
      <c r="F130" s="28">
        <v>100000</v>
      </c>
      <c r="O130" s="40"/>
      <c r="P130" s="25" t="s">
        <v>155</v>
      </c>
      <c r="Q130" s="41">
        <v>8446153.846153846</v>
      </c>
    </row>
    <row r="131" spans="4:17" ht="13.2" x14ac:dyDescent="0.25">
      <c r="D131" s="25" t="s">
        <v>1559</v>
      </c>
      <c r="E131" s="26">
        <v>1</v>
      </c>
      <c r="F131" s="28">
        <v>50000000</v>
      </c>
      <c r="O131" s="40"/>
      <c r="P131" s="25" t="s">
        <v>114</v>
      </c>
      <c r="Q131" s="41">
        <v>52428571.428571425</v>
      </c>
    </row>
    <row r="132" spans="4:17" ht="13.2" x14ac:dyDescent="0.25">
      <c r="D132" s="25" t="s">
        <v>828</v>
      </c>
      <c r="E132" s="26">
        <v>4</v>
      </c>
      <c r="F132" s="28">
        <v>650000000</v>
      </c>
      <c r="O132" s="40"/>
      <c r="P132" s="25" t="s">
        <v>244</v>
      </c>
      <c r="Q132" s="41">
        <v>57500000</v>
      </c>
    </row>
    <row r="133" spans="4:17" ht="13.2" x14ac:dyDescent="0.25">
      <c r="D133" s="25" t="s">
        <v>3581</v>
      </c>
      <c r="E133" s="26">
        <v>1</v>
      </c>
      <c r="F133" s="28">
        <v>9500000</v>
      </c>
      <c r="O133" s="40"/>
      <c r="P133" s="25" t="s">
        <v>652</v>
      </c>
      <c r="Q133" s="41">
        <v>70000000</v>
      </c>
    </row>
    <row r="134" spans="4:17" ht="13.2" x14ac:dyDescent="0.25">
      <c r="D134" s="25" t="s">
        <v>2493</v>
      </c>
      <c r="E134" s="26">
        <v>1</v>
      </c>
      <c r="F134" s="28">
        <v>200000</v>
      </c>
      <c r="O134" s="40"/>
      <c r="P134" s="25" t="s">
        <v>167</v>
      </c>
      <c r="Q134" s="41" t="e">
        <v>#DIV/0!</v>
      </c>
    </row>
    <row r="135" spans="4:17" ht="13.2" x14ac:dyDescent="0.25">
      <c r="D135" s="25" t="s">
        <v>2816</v>
      </c>
      <c r="E135" s="26">
        <v>2</v>
      </c>
      <c r="F135" s="28">
        <v>24000000</v>
      </c>
      <c r="O135" s="40"/>
      <c r="P135" s="25" t="s">
        <v>85</v>
      </c>
      <c r="Q135" s="41">
        <v>175000000</v>
      </c>
    </row>
    <row r="136" spans="4:17" ht="13.2" x14ac:dyDescent="0.25">
      <c r="D136" s="25" t="s">
        <v>3215</v>
      </c>
      <c r="E136" s="26">
        <v>1</v>
      </c>
      <c r="F136" s="28">
        <v>0</v>
      </c>
      <c r="O136" s="40"/>
      <c r="P136" s="25" t="s">
        <v>4281</v>
      </c>
      <c r="Q136" s="41">
        <v>33768333.333333336</v>
      </c>
    </row>
    <row r="137" spans="4:17" ht="13.2" x14ac:dyDescent="0.25">
      <c r="D137" s="25" t="s">
        <v>2044</v>
      </c>
      <c r="E137" s="26">
        <v>1</v>
      </c>
      <c r="F137" s="28">
        <v>3000000</v>
      </c>
      <c r="O137" s="19" t="s">
        <v>4017</v>
      </c>
      <c r="P137" s="19" t="s">
        <v>409</v>
      </c>
      <c r="Q137" s="34" t="e">
        <v>#DIV/0!</v>
      </c>
    </row>
    <row r="138" spans="4:17" ht="13.2" x14ac:dyDescent="0.25">
      <c r="D138" s="25" t="s">
        <v>400</v>
      </c>
      <c r="E138" s="26">
        <v>1</v>
      </c>
      <c r="F138" s="28">
        <v>0</v>
      </c>
      <c r="O138" s="19" t="s">
        <v>49</v>
      </c>
      <c r="P138" s="19">
        <v>300000</v>
      </c>
      <c r="Q138" s="34" t="e">
        <v>#DIV/0!</v>
      </c>
    </row>
    <row r="139" spans="4:17" ht="13.2" x14ac:dyDescent="0.25">
      <c r="D139" s="25" t="s">
        <v>1542</v>
      </c>
      <c r="E139" s="26">
        <v>2</v>
      </c>
      <c r="F139" s="28">
        <v>56000000</v>
      </c>
      <c r="O139" s="40"/>
      <c r="P139" s="25" t="s">
        <v>2389</v>
      </c>
      <c r="Q139" s="41">
        <v>500000</v>
      </c>
    </row>
    <row r="140" spans="4:17" ht="13.2" x14ac:dyDescent="0.25">
      <c r="D140" s="25" t="s">
        <v>958</v>
      </c>
      <c r="E140" s="26">
        <v>3</v>
      </c>
      <c r="F140" s="28">
        <v>52000000</v>
      </c>
      <c r="O140" s="40"/>
      <c r="P140" s="25" t="s">
        <v>66</v>
      </c>
      <c r="Q140" s="41">
        <v>11000000</v>
      </c>
    </row>
    <row r="141" spans="4:17" ht="13.2" x14ac:dyDescent="0.25">
      <c r="D141" s="25" t="s">
        <v>225</v>
      </c>
      <c r="E141" s="26">
        <v>1</v>
      </c>
      <c r="F141" s="28">
        <v>250000000</v>
      </c>
      <c r="O141" s="40"/>
      <c r="P141" s="25" t="s">
        <v>409</v>
      </c>
      <c r="Q141" s="41">
        <v>460000</v>
      </c>
    </row>
    <row r="142" spans="4:17" ht="13.2" x14ac:dyDescent="0.25">
      <c r="D142" s="25" t="s">
        <v>1040</v>
      </c>
      <c r="E142" s="26">
        <v>1</v>
      </c>
      <c r="F142" s="28">
        <v>0</v>
      </c>
      <c r="O142" s="40"/>
      <c r="P142" s="25" t="s">
        <v>200</v>
      </c>
      <c r="Q142" s="41">
        <v>1976315.7894736843</v>
      </c>
    </row>
    <row r="143" spans="4:17" ht="13.2" x14ac:dyDescent="0.25">
      <c r="D143" s="25" t="s">
        <v>378</v>
      </c>
      <c r="E143" s="26">
        <v>1</v>
      </c>
      <c r="F143" s="28">
        <v>0</v>
      </c>
      <c r="O143" s="40"/>
      <c r="P143" s="25" t="s">
        <v>927</v>
      </c>
      <c r="Q143" s="41">
        <v>3500000</v>
      </c>
    </row>
    <row r="144" spans="4:17" ht="13.2" x14ac:dyDescent="0.25">
      <c r="D144" s="25" t="s">
        <v>2736</v>
      </c>
      <c r="E144" s="26">
        <v>1</v>
      </c>
      <c r="F144" s="28">
        <v>450000000</v>
      </c>
      <c r="O144" s="40"/>
      <c r="P144" s="25" t="s">
        <v>17</v>
      </c>
      <c r="Q144" s="41">
        <v>998333.33333333337</v>
      </c>
    </row>
    <row r="145" spans="4:17" ht="13.2" x14ac:dyDescent="0.25">
      <c r="D145" s="25" t="s">
        <v>4109</v>
      </c>
      <c r="E145" s="26">
        <v>1</v>
      </c>
      <c r="F145" s="28">
        <v>2300000</v>
      </c>
      <c r="O145" s="40"/>
      <c r="P145" s="25" t="s">
        <v>155</v>
      </c>
      <c r="Q145" s="41">
        <v>27388888.888888888</v>
      </c>
    </row>
    <row r="146" spans="4:17" ht="13.2" x14ac:dyDescent="0.25">
      <c r="D146" s="25" t="s">
        <v>424</v>
      </c>
      <c r="E146" s="26">
        <v>1</v>
      </c>
      <c r="F146" s="28">
        <v>0</v>
      </c>
      <c r="O146" s="40"/>
      <c r="P146" s="25" t="s">
        <v>114</v>
      </c>
      <c r="Q146" s="41">
        <v>27500000</v>
      </c>
    </row>
    <row r="147" spans="4:17" ht="13.2" x14ac:dyDescent="0.25">
      <c r="D147" s="25" t="s">
        <v>220</v>
      </c>
      <c r="E147" s="26">
        <v>1</v>
      </c>
      <c r="F147" s="28">
        <v>0</v>
      </c>
      <c r="O147" s="40"/>
      <c r="P147" s="25" t="s">
        <v>244</v>
      </c>
      <c r="Q147" s="41">
        <v>28750000</v>
      </c>
    </row>
    <row r="148" spans="4:17" ht="13.2" x14ac:dyDescent="0.25">
      <c r="D148" s="25" t="s">
        <v>3315</v>
      </c>
      <c r="E148" s="26">
        <v>2</v>
      </c>
      <c r="F148" s="28">
        <v>500000</v>
      </c>
      <c r="O148" s="40"/>
      <c r="P148" s="25" t="s">
        <v>652</v>
      </c>
      <c r="Q148" s="41">
        <v>20000000</v>
      </c>
    </row>
    <row r="149" spans="4:17" ht="13.2" x14ac:dyDescent="0.25">
      <c r="D149" s="25" t="s">
        <v>2153</v>
      </c>
      <c r="E149" s="26">
        <v>1</v>
      </c>
      <c r="F149" s="28">
        <v>2000000</v>
      </c>
      <c r="O149" s="40"/>
      <c r="P149" s="25" t="s">
        <v>1575</v>
      </c>
      <c r="Q149" s="41">
        <v>41000000</v>
      </c>
    </row>
    <row r="150" spans="4:17" ht="13.2" x14ac:dyDescent="0.25">
      <c r="D150" s="25" t="s">
        <v>802</v>
      </c>
      <c r="E150" s="26">
        <v>1</v>
      </c>
      <c r="F150" s="28">
        <v>0</v>
      </c>
      <c r="O150" s="40"/>
      <c r="P150" s="25" t="s">
        <v>167</v>
      </c>
      <c r="Q150" s="41">
        <v>370000000</v>
      </c>
    </row>
    <row r="151" spans="4:17" ht="13.2" x14ac:dyDescent="0.25">
      <c r="D151" s="25" t="s">
        <v>3015</v>
      </c>
      <c r="E151" s="26">
        <v>1</v>
      </c>
      <c r="F151" s="28">
        <v>600000</v>
      </c>
      <c r="O151" s="40"/>
      <c r="P151" s="25" t="s">
        <v>85</v>
      </c>
      <c r="Q151" s="41">
        <v>250000000</v>
      </c>
    </row>
    <row r="152" spans="4:17" ht="13.2" x14ac:dyDescent="0.25">
      <c r="D152" s="25" t="s">
        <v>684</v>
      </c>
      <c r="E152" s="26">
        <v>2</v>
      </c>
      <c r="F152" s="28">
        <v>40000000</v>
      </c>
      <c r="O152" s="40"/>
      <c r="P152" s="25" t="s">
        <v>4281</v>
      </c>
      <c r="Q152" s="41">
        <v>4479166.666666667</v>
      </c>
    </row>
    <row r="153" spans="4:17" ht="13.2" x14ac:dyDescent="0.25">
      <c r="D153" s="25" t="s">
        <v>641</v>
      </c>
      <c r="E153" s="26">
        <v>1</v>
      </c>
      <c r="F153" s="28">
        <v>0</v>
      </c>
      <c r="O153" s="19" t="s">
        <v>4238</v>
      </c>
      <c r="P153" s="19" t="s">
        <v>4281</v>
      </c>
      <c r="Q153" s="34">
        <v>3000000</v>
      </c>
    </row>
    <row r="154" spans="4:17" ht="13.2" x14ac:dyDescent="0.25">
      <c r="D154" s="25" t="s">
        <v>2829</v>
      </c>
      <c r="E154" s="26">
        <v>1</v>
      </c>
      <c r="F154" s="28">
        <v>10000000</v>
      </c>
      <c r="O154" s="19" t="s">
        <v>68</v>
      </c>
      <c r="P154" s="19" t="s">
        <v>409</v>
      </c>
      <c r="Q154" s="34">
        <v>5000000</v>
      </c>
    </row>
    <row r="155" spans="4:17" ht="13.2" x14ac:dyDescent="0.25">
      <c r="D155" s="25" t="s">
        <v>471</v>
      </c>
      <c r="E155" s="26">
        <v>1</v>
      </c>
      <c r="F155" s="28">
        <v>0</v>
      </c>
      <c r="O155" s="40"/>
      <c r="P155" s="25" t="s">
        <v>200</v>
      </c>
      <c r="Q155" s="41">
        <v>2020000</v>
      </c>
    </row>
    <row r="156" spans="4:17" ht="13.2" x14ac:dyDescent="0.25">
      <c r="D156" s="25" t="s">
        <v>4153</v>
      </c>
      <c r="E156" s="26">
        <v>1</v>
      </c>
      <c r="F156" s="28">
        <v>300000</v>
      </c>
      <c r="O156" s="40"/>
      <c r="P156" s="25" t="s">
        <v>17</v>
      </c>
      <c r="Q156" s="41">
        <v>3525000</v>
      </c>
    </row>
    <row r="157" spans="4:17" ht="13.2" x14ac:dyDescent="0.25">
      <c r="D157" s="25" t="s">
        <v>1339</v>
      </c>
      <c r="E157" s="26">
        <v>2</v>
      </c>
      <c r="F157" s="28">
        <v>19000000</v>
      </c>
      <c r="O157" s="40"/>
      <c r="P157" s="25" t="s">
        <v>155</v>
      </c>
      <c r="Q157" s="41">
        <v>15750000</v>
      </c>
    </row>
    <row r="158" spans="4:17" ht="13.2" x14ac:dyDescent="0.25">
      <c r="D158" s="25" t="s">
        <v>3390</v>
      </c>
      <c r="E158" s="26">
        <v>1</v>
      </c>
      <c r="F158" s="28">
        <v>0</v>
      </c>
      <c r="O158" s="40"/>
      <c r="P158" s="25" t="s">
        <v>244</v>
      </c>
      <c r="Q158" s="41">
        <v>65000000</v>
      </c>
    </row>
    <row r="159" spans="4:17" ht="13.2" x14ac:dyDescent="0.25">
      <c r="D159" s="25" t="s">
        <v>2309</v>
      </c>
      <c r="E159" s="26">
        <v>2</v>
      </c>
      <c r="F159" s="28">
        <v>6000000</v>
      </c>
      <c r="O159" s="40"/>
      <c r="P159" s="25" t="s">
        <v>4281</v>
      </c>
      <c r="Q159" s="41">
        <v>20562500</v>
      </c>
    </row>
    <row r="160" spans="4:17" ht="13.2" x14ac:dyDescent="0.25">
      <c r="D160" s="25" t="s">
        <v>2223</v>
      </c>
      <c r="E160" s="26">
        <v>1</v>
      </c>
      <c r="F160" s="28">
        <v>1100000</v>
      </c>
      <c r="O160" s="19" t="s">
        <v>4248</v>
      </c>
      <c r="P160" s="19" t="s">
        <v>4281</v>
      </c>
      <c r="Q160" s="34"/>
    </row>
    <row r="161" spans="4:17" ht="13.2" x14ac:dyDescent="0.25">
      <c r="D161" s="25" t="s">
        <v>2707</v>
      </c>
      <c r="E161" s="26">
        <v>2</v>
      </c>
      <c r="F161" s="28">
        <v>22000000</v>
      </c>
      <c r="O161" s="19" t="s">
        <v>3110</v>
      </c>
      <c r="P161" s="19" t="s">
        <v>200</v>
      </c>
      <c r="Q161" s="34" t="e">
        <v>#DIV/0!</v>
      </c>
    </row>
    <row r="162" spans="4:17" ht="13.2" x14ac:dyDescent="0.25">
      <c r="D162" s="25" t="s">
        <v>815</v>
      </c>
      <c r="E162" s="26">
        <v>1</v>
      </c>
      <c r="F162" s="28">
        <v>0</v>
      </c>
      <c r="O162" s="19" t="s">
        <v>254</v>
      </c>
      <c r="P162" s="19" t="s">
        <v>200</v>
      </c>
      <c r="Q162" s="34" t="e">
        <v>#DIV/0!</v>
      </c>
    </row>
    <row r="163" spans="4:17" ht="13.2" x14ac:dyDescent="0.25">
      <c r="D163" s="25" t="s">
        <v>1519</v>
      </c>
      <c r="E163" s="26">
        <v>1</v>
      </c>
      <c r="F163" s="28">
        <v>65000000</v>
      </c>
      <c r="O163" s="19" t="s">
        <v>3193</v>
      </c>
      <c r="P163" s="19" t="s">
        <v>17</v>
      </c>
      <c r="Q163" s="34">
        <v>100000</v>
      </c>
    </row>
    <row r="164" spans="4:17" ht="13.2" x14ac:dyDescent="0.25">
      <c r="D164" s="25" t="s">
        <v>1493</v>
      </c>
      <c r="E164" s="26">
        <v>1</v>
      </c>
      <c r="F164" s="28">
        <v>75000000</v>
      </c>
      <c r="O164" s="19" t="s">
        <v>3127</v>
      </c>
      <c r="P164" s="19" t="s">
        <v>244</v>
      </c>
      <c r="Q164" s="34" t="e">
        <v>#DIV/0!</v>
      </c>
    </row>
    <row r="165" spans="4:17" ht="13.2" x14ac:dyDescent="0.25">
      <c r="D165" s="25" t="s">
        <v>2890</v>
      </c>
      <c r="E165" s="26">
        <v>1</v>
      </c>
      <c r="F165" s="28">
        <v>4000000</v>
      </c>
      <c r="O165" s="19" t="s">
        <v>273</v>
      </c>
      <c r="P165" s="19" t="s">
        <v>4281</v>
      </c>
      <c r="Q165" s="34" t="e">
        <v>#DIV/0!</v>
      </c>
    </row>
    <row r="166" spans="4:17" ht="13.2" x14ac:dyDescent="0.25">
      <c r="D166" s="25" t="s">
        <v>741</v>
      </c>
      <c r="E166" s="26">
        <v>1</v>
      </c>
      <c r="F166" s="28">
        <v>0</v>
      </c>
      <c r="O166" s="19" t="s">
        <v>3119</v>
      </c>
      <c r="P166" s="19" t="s">
        <v>17</v>
      </c>
      <c r="Q166" s="34" t="e">
        <v>#DIV/0!</v>
      </c>
    </row>
    <row r="167" spans="4:17" ht="13.2" x14ac:dyDescent="0.25">
      <c r="D167" s="25" t="s">
        <v>1965</v>
      </c>
      <c r="E167" s="26">
        <v>1</v>
      </c>
      <c r="F167" s="28">
        <v>4000000</v>
      </c>
      <c r="O167" s="19" t="s">
        <v>356</v>
      </c>
      <c r="P167" s="19" t="s">
        <v>409</v>
      </c>
      <c r="Q167" s="34">
        <v>1100000</v>
      </c>
    </row>
    <row r="168" spans="4:17" ht="13.2" x14ac:dyDescent="0.25">
      <c r="D168" s="25" t="s">
        <v>3931</v>
      </c>
      <c r="E168" s="26">
        <v>1</v>
      </c>
      <c r="F168" s="28">
        <v>300000</v>
      </c>
      <c r="O168" s="40"/>
      <c r="P168" s="25" t="s">
        <v>200</v>
      </c>
      <c r="Q168" s="41">
        <v>3000000</v>
      </c>
    </row>
    <row r="169" spans="4:17" ht="13.2" x14ac:dyDescent="0.25">
      <c r="D169" s="25" t="s">
        <v>1968</v>
      </c>
      <c r="E169" s="26">
        <v>1</v>
      </c>
      <c r="F169" s="28">
        <v>4000000</v>
      </c>
      <c r="O169" s="40"/>
      <c r="P169" s="25" t="s">
        <v>1389</v>
      </c>
      <c r="Q169" s="41">
        <v>1200000</v>
      </c>
    </row>
    <row r="170" spans="4:17" ht="13.2" x14ac:dyDescent="0.25">
      <c r="D170" s="25" t="s">
        <v>1803</v>
      </c>
      <c r="E170" s="26">
        <v>1</v>
      </c>
      <c r="F170" s="28">
        <v>7000000</v>
      </c>
      <c r="O170" s="40"/>
      <c r="P170" s="25" t="s">
        <v>17</v>
      </c>
      <c r="Q170" s="41">
        <v>1844000</v>
      </c>
    </row>
    <row r="171" spans="4:17" ht="13.2" x14ac:dyDescent="0.25">
      <c r="D171" s="25" t="s">
        <v>3279</v>
      </c>
      <c r="E171" s="26">
        <v>1</v>
      </c>
      <c r="F171" s="28">
        <v>0</v>
      </c>
      <c r="O171" s="40"/>
      <c r="P171" s="25" t="s">
        <v>155</v>
      </c>
      <c r="Q171" s="41">
        <v>6680000</v>
      </c>
    </row>
    <row r="172" spans="4:17" ht="13.2" x14ac:dyDescent="0.25">
      <c r="D172" s="25" t="s">
        <v>3328</v>
      </c>
      <c r="E172" s="26">
        <v>2</v>
      </c>
      <c r="F172" s="28">
        <v>1200000</v>
      </c>
      <c r="O172" s="40"/>
      <c r="P172" s="25" t="s">
        <v>114</v>
      </c>
      <c r="Q172" s="41">
        <v>20000000</v>
      </c>
    </row>
    <row r="173" spans="4:17" ht="13.2" x14ac:dyDescent="0.25">
      <c r="D173" s="25" t="s">
        <v>3858</v>
      </c>
      <c r="E173" s="26">
        <v>1</v>
      </c>
      <c r="F173" s="28">
        <v>620000</v>
      </c>
      <c r="O173" s="40"/>
      <c r="P173" s="25" t="s">
        <v>244</v>
      </c>
      <c r="Q173" s="41">
        <v>30000000</v>
      </c>
    </row>
    <row r="174" spans="4:17" ht="13.2" x14ac:dyDescent="0.25">
      <c r="D174" s="25" t="s">
        <v>2105</v>
      </c>
      <c r="E174" s="26">
        <v>1</v>
      </c>
      <c r="F174" s="28">
        <v>2000000</v>
      </c>
      <c r="O174" s="40"/>
      <c r="P174" s="25" t="s">
        <v>652</v>
      </c>
      <c r="Q174" s="41">
        <v>110000000</v>
      </c>
    </row>
    <row r="175" spans="4:17" ht="13.2" x14ac:dyDescent="0.25">
      <c r="D175" s="25" t="s">
        <v>4203</v>
      </c>
      <c r="E175" s="26">
        <v>1</v>
      </c>
      <c r="F175" s="28">
        <v>2500000</v>
      </c>
      <c r="O175" s="40"/>
      <c r="P175" s="25" t="s">
        <v>4281</v>
      </c>
      <c r="Q175" s="41">
        <v>2577777.777777778</v>
      </c>
    </row>
    <row r="176" spans="4:17" ht="13.2" x14ac:dyDescent="0.25">
      <c r="D176" s="25" t="s">
        <v>1091</v>
      </c>
      <c r="E176" s="26">
        <v>3</v>
      </c>
      <c r="F176" s="28">
        <v>260000000</v>
      </c>
      <c r="O176" s="19" t="s">
        <v>3211</v>
      </c>
      <c r="P176" s="19" t="s">
        <v>4281</v>
      </c>
      <c r="Q176" s="34" t="e">
        <v>#DIV/0!</v>
      </c>
    </row>
    <row r="177" spans="4:17" ht="13.2" x14ac:dyDescent="0.25">
      <c r="D177" s="25" t="s">
        <v>1593</v>
      </c>
      <c r="E177" s="26">
        <v>2</v>
      </c>
      <c r="F177" s="28">
        <v>61000000</v>
      </c>
      <c r="O177" s="19" t="s">
        <v>2712</v>
      </c>
      <c r="P177" s="19" t="s">
        <v>17</v>
      </c>
      <c r="Q177" s="34" t="e">
        <v>#DIV/0!</v>
      </c>
    </row>
    <row r="178" spans="4:17" ht="13.2" x14ac:dyDescent="0.25">
      <c r="D178" s="25" t="s">
        <v>173</v>
      </c>
      <c r="E178" s="26">
        <v>1</v>
      </c>
      <c r="F178" s="28">
        <v>10000000</v>
      </c>
      <c r="O178" s="19" t="s">
        <v>3082</v>
      </c>
      <c r="P178" s="19" t="s">
        <v>17</v>
      </c>
      <c r="Q178" s="34" t="e">
        <v>#DIV/0!</v>
      </c>
    </row>
    <row r="179" spans="4:17" ht="13.2" x14ac:dyDescent="0.25">
      <c r="D179" s="25" t="s">
        <v>2545</v>
      </c>
      <c r="E179" s="26">
        <v>1</v>
      </c>
      <c r="F179" s="28">
        <v>0</v>
      </c>
      <c r="O179" s="19" t="s">
        <v>3123</v>
      </c>
      <c r="P179" s="19" t="s">
        <v>155</v>
      </c>
      <c r="Q179" s="34" t="e">
        <v>#DIV/0!</v>
      </c>
    </row>
    <row r="180" spans="4:17" ht="13.2" x14ac:dyDescent="0.25">
      <c r="D180" s="25" t="s">
        <v>1119</v>
      </c>
      <c r="E180" s="26">
        <v>2</v>
      </c>
      <c r="F180" s="28">
        <v>0</v>
      </c>
      <c r="O180" s="19" t="s">
        <v>268</v>
      </c>
      <c r="P180" s="19" t="s">
        <v>4281</v>
      </c>
      <c r="Q180" s="34">
        <v>15000000</v>
      </c>
    </row>
    <row r="181" spans="4:17" ht="13.2" x14ac:dyDescent="0.25">
      <c r="D181" s="25" t="s">
        <v>2936</v>
      </c>
      <c r="E181" s="26">
        <v>1</v>
      </c>
      <c r="F181" s="28">
        <v>2300000</v>
      </c>
      <c r="O181" s="19" t="s">
        <v>3138</v>
      </c>
      <c r="P181" s="19" t="s">
        <v>4281</v>
      </c>
      <c r="Q181" s="34" t="e">
        <v>#DIV/0!</v>
      </c>
    </row>
    <row r="182" spans="4:17" ht="13.2" x14ac:dyDescent="0.25">
      <c r="D182" s="25" t="s">
        <v>1917</v>
      </c>
      <c r="E182" s="26">
        <v>1</v>
      </c>
      <c r="F182" s="28">
        <v>5000000</v>
      </c>
      <c r="O182" s="19" t="s">
        <v>3161</v>
      </c>
      <c r="P182" s="19" t="s">
        <v>17</v>
      </c>
      <c r="Q182" s="34">
        <v>1000000</v>
      </c>
    </row>
    <row r="183" spans="4:17" ht="13.2" x14ac:dyDescent="0.25">
      <c r="D183" s="25" t="s">
        <v>986</v>
      </c>
      <c r="E183" s="26">
        <v>1</v>
      </c>
      <c r="F183" s="28">
        <v>0</v>
      </c>
      <c r="O183" s="19" t="s">
        <v>3197</v>
      </c>
      <c r="P183" s="19" t="s">
        <v>17</v>
      </c>
      <c r="Q183" s="34" t="e">
        <v>#DIV/0!</v>
      </c>
    </row>
    <row r="184" spans="4:17" ht="13.2" x14ac:dyDescent="0.25">
      <c r="D184" s="25" t="s">
        <v>1772</v>
      </c>
      <c r="E184" s="26">
        <v>1</v>
      </c>
      <c r="F184" s="28">
        <v>9000000</v>
      </c>
      <c r="O184" s="19" t="s">
        <v>3156</v>
      </c>
      <c r="P184" s="19" t="s">
        <v>409</v>
      </c>
      <c r="Q184" s="34">
        <v>100000</v>
      </c>
    </row>
    <row r="185" spans="4:17" ht="13.2" x14ac:dyDescent="0.25">
      <c r="D185" s="25" t="s">
        <v>3286</v>
      </c>
      <c r="E185" s="26">
        <v>2</v>
      </c>
      <c r="F185" s="28">
        <v>600000</v>
      </c>
      <c r="O185" s="40"/>
      <c r="P185" s="25" t="s">
        <v>155</v>
      </c>
      <c r="Q185" s="41">
        <v>4000000</v>
      </c>
    </row>
    <row r="186" spans="4:17" ht="13.2" x14ac:dyDescent="0.25">
      <c r="D186" s="25" t="s">
        <v>396</v>
      </c>
      <c r="E186" s="26">
        <v>1</v>
      </c>
      <c r="F186" s="28">
        <v>0</v>
      </c>
      <c r="O186" s="19" t="s">
        <v>3201</v>
      </c>
      <c r="P186" s="19" t="s">
        <v>927</v>
      </c>
      <c r="Q186" s="34" t="e">
        <v>#DIV/0!</v>
      </c>
    </row>
    <row r="187" spans="4:17" ht="13.2" x14ac:dyDescent="0.25">
      <c r="D187" s="25" t="s">
        <v>1790</v>
      </c>
      <c r="E187" s="26">
        <v>1</v>
      </c>
      <c r="F187" s="28">
        <v>8000000</v>
      </c>
      <c r="O187" s="19" t="s">
        <v>3216</v>
      </c>
      <c r="P187" s="19" t="s">
        <v>200</v>
      </c>
      <c r="Q187" s="34" t="e">
        <v>#DIV/0!</v>
      </c>
    </row>
    <row r="188" spans="4:17" ht="13.2" x14ac:dyDescent="0.25">
      <c r="D188" s="25" t="s">
        <v>3851</v>
      </c>
      <c r="E188" s="26">
        <v>1</v>
      </c>
      <c r="F188" s="28">
        <v>700000</v>
      </c>
      <c r="O188" s="19" t="s">
        <v>3072</v>
      </c>
      <c r="P188" s="19" t="s">
        <v>66</v>
      </c>
      <c r="Q188" s="34" t="e">
        <v>#DIV/0!</v>
      </c>
    </row>
    <row r="189" spans="4:17" ht="13.2" x14ac:dyDescent="0.25">
      <c r="D189" s="25" t="s">
        <v>2120</v>
      </c>
      <c r="E189" s="26">
        <v>1</v>
      </c>
      <c r="F189" s="28">
        <v>2000000</v>
      </c>
      <c r="O189" s="40"/>
      <c r="P189" s="25" t="s">
        <v>409</v>
      </c>
      <c r="Q189" s="41">
        <v>225000</v>
      </c>
    </row>
    <row r="190" spans="4:17" ht="13.2" x14ac:dyDescent="0.25">
      <c r="D190" s="25" t="s">
        <v>653</v>
      </c>
      <c r="E190" s="26">
        <v>3</v>
      </c>
      <c r="F190" s="28">
        <v>250000000</v>
      </c>
      <c r="O190" s="40"/>
      <c r="P190" s="25" t="s">
        <v>17</v>
      </c>
      <c r="Q190" s="41" t="e">
        <v>#DIV/0!</v>
      </c>
    </row>
    <row r="191" spans="4:17" ht="13.2" x14ac:dyDescent="0.25">
      <c r="D191" s="25" t="s">
        <v>1614</v>
      </c>
      <c r="E191" s="26">
        <v>1</v>
      </c>
      <c r="F191" s="28">
        <v>30000000</v>
      </c>
      <c r="O191" s="40"/>
      <c r="P191" s="25" t="s">
        <v>155</v>
      </c>
      <c r="Q191" s="41">
        <v>5000000</v>
      </c>
    </row>
    <row r="192" spans="4:17" ht="13.2" x14ac:dyDescent="0.25">
      <c r="D192" s="25" t="s">
        <v>2756</v>
      </c>
      <c r="E192" s="26">
        <v>1</v>
      </c>
      <c r="F192" s="28">
        <v>90000000</v>
      </c>
      <c r="O192" s="40"/>
      <c r="P192" s="25" t="s">
        <v>244</v>
      </c>
      <c r="Q192" s="41" t="e">
        <v>#DIV/0!</v>
      </c>
    </row>
    <row r="193" spans="4:17" ht="13.2" x14ac:dyDescent="0.25">
      <c r="D193" s="25" t="s">
        <v>1632</v>
      </c>
      <c r="E193" s="26">
        <v>1</v>
      </c>
      <c r="F193" s="28">
        <v>25000000</v>
      </c>
      <c r="O193" s="40"/>
      <c r="P193" s="25" t="s">
        <v>652</v>
      </c>
      <c r="Q193" s="41">
        <v>125000000</v>
      </c>
    </row>
    <row r="194" spans="4:17" ht="13.2" x14ac:dyDescent="0.25">
      <c r="D194" s="25" t="s">
        <v>3407</v>
      </c>
      <c r="E194" s="26">
        <v>1</v>
      </c>
      <c r="F194" s="28">
        <v>0</v>
      </c>
      <c r="O194" s="40"/>
      <c r="P194" s="25" t="s">
        <v>4281</v>
      </c>
      <c r="Q194" s="41" t="e">
        <v>#DIV/0!</v>
      </c>
    </row>
    <row r="195" spans="4:17" ht="13.2" x14ac:dyDescent="0.25">
      <c r="D195" s="25" t="s">
        <v>1628</v>
      </c>
      <c r="E195" s="26">
        <v>1</v>
      </c>
      <c r="F195" s="28">
        <v>25000000</v>
      </c>
      <c r="O195" s="19" t="s">
        <v>3184</v>
      </c>
      <c r="P195" s="19" t="s">
        <v>17</v>
      </c>
      <c r="Q195" s="34">
        <v>200000</v>
      </c>
    </row>
    <row r="196" spans="4:17" ht="13.2" x14ac:dyDescent="0.25">
      <c r="D196" s="25" t="s">
        <v>1845</v>
      </c>
      <c r="E196" s="26">
        <v>1</v>
      </c>
      <c r="F196" s="28">
        <v>6500000</v>
      </c>
      <c r="O196" s="19" t="s">
        <v>3077</v>
      </c>
      <c r="P196" s="19" t="s">
        <v>200</v>
      </c>
      <c r="Q196" s="34" t="e">
        <v>#DIV/0!</v>
      </c>
    </row>
    <row r="197" spans="4:17" ht="13.2" x14ac:dyDescent="0.25">
      <c r="D197" s="25" t="s">
        <v>2052</v>
      </c>
      <c r="E197" s="26">
        <v>1</v>
      </c>
      <c r="F197" s="28">
        <v>2700000</v>
      </c>
      <c r="O197" s="19" t="s">
        <v>4212</v>
      </c>
      <c r="P197" s="19" t="s">
        <v>17</v>
      </c>
      <c r="Q197" s="34">
        <v>300000</v>
      </c>
    </row>
    <row r="198" spans="4:17" ht="13.2" x14ac:dyDescent="0.25">
      <c r="D198" s="25" t="s">
        <v>3690</v>
      </c>
      <c r="E198" s="26">
        <v>1</v>
      </c>
      <c r="F198" s="28">
        <v>3000000</v>
      </c>
      <c r="O198" s="19" t="s">
        <v>2830</v>
      </c>
      <c r="P198" s="19" t="s">
        <v>4281</v>
      </c>
      <c r="Q198" s="34">
        <v>10000000</v>
      </c>
    </row>
    <row r="199" spans="4:17" ht="13.2" x14ac:dyDescent="0.25">
      <c r="D199" s="25" t="s">
        <v>1142</v>
      </c>
      <c r="E199" s="26">
        <v>1</v>
      </c>
      <c r="F199" s="28">
        <v>0</v>
      </c>
      <c r="O199" s="19" t="s">
        <v>3221</v>
      </c>
      <c r="P199" s="19" t="s">
        <v>4281</v>
      </c>
      <c r="Q199" s="34" t="e">
        <v>#DIV/0!</v>
      </c>
    </row>
    <row r="200" spans="4:17" ht="13.2" x14ac:dyDescent="0.25">
      <c r="D200" s="25" t="s">
        <v>1455</v>
      </c>
      <c r="E200" s="26">
        <v>1</v>
      </c>
      <c r="F200" s="28">
        <v>145000000</v>
      </c>
      <c r="O200" s="35" t="s">
        <v>4281</v>
      </c>
      <c r="P200" s="35" t="s">
        <v>17</v>
      </c>
      <c r="Q200" s="37" t="e">
        <v>#DIV/0!</v>
      </c>
    </row>
    <row r="201" spans="4:17" ht="13.2" x14ac:dyDescent="0.25">
      <c r="D201" s="25" t="s">
        <v>3557</v>
      </c>
      <c r="E201" s="26">
        <v>2</v>
      </c>
      <c r="F201" s="28">
        <v>26000000</v>
      </c>
    </row>
    <row r="202" spans="4:17" ht="13.2" x14ac:dyDescent="0.25">
      <c r="D202" s="25" t="s">
        <v>4138</v>
      </c>
      <c r="E202" s="26">
        <v>1</v>
      </c>
      <c r="F202" s="28">
        <v>1000000</v>
      </c>
    </row>
    <row r="203" spans="4:17" ht="13.2" x14ac:dyDescent="0.25">
      <c r="D203" s="25" t="s">
        <v>2511</v>
      </c>
      <c r="E203" s="26">
        <v>1</v>
      </c>
      <c r="F203" s="28">
        <v>100000</v>
      </c>
    </row>
    <row r="204" spans="4:17" ht="13.2" x14ac:dyDescent="0.25">
      <c r="D204" s="25" t="s">
        <v>2459</v>
      </c>
      <c r="E204" s="26">
        <v>1</v>
      </c>
      <c r="F204" s="28">
        <v>320000</v>
      </c>
    </row>
    <row r="205" spans="4:17" ht="13.2" x14ac:dyDescent="0.25">
      <c r="D205" s="25" t="s">
        <v>3439</v>
      </c>
      <c r="E205" s="26">
        <v>1</v>
      </c>
      <c r="F205" s="28">
        <v>0</v>
      </c>
    </row>
    <row r="206" spans="4:17" ht="13.2" x14ac:dyDescent="0.25">
      <c r="D206" s="25" t="s">
        <v>3867</v>
      </c>
      <c r="E206" s="26">
        <v>1</v>
      </c>
      <c r="F206" s="28">
        <v>570000</v>
      </c>
    </row>
    <row r="207" spans="4:17" ht="13.2" x14ac:dyDescent="0.25">
      <c r="D207" s="25" t="s">
        <v>1319</v>
      </c>
      <c r="E207" s="26">
        <v>1</v>
      </c>
      <c r="F207" s="28">
        <v>0</v>
      </c>
    </row>
    <row r="208" spans="4:17" ht="13.2" x14ac:dyDescent="0.25">
      <c r="D208" s="25" t="s">
        <v>3370</v>
      </c>
      <c r="E208" s="26">
        <v>1</v>
      </c>
      <c r="F208" s="28">
        <v>0</v>
      </c>
    </row>
    <row r="209" spans="4:6" ht="13.2" x14ac:dyDescent="0.25">
      <c r="D209" s="25" t="s">
        <v>1459</v>
      </c>
      <c r="E209" s="26">
        <v>3</v>
      </c>
      <c r="F209" s="28">
        <v>144000000</v>
      </c>
    </row>
    <row r="210" spans="4:6" ht="13.2" x14ac:dyDescent="0.25">
      <c r="D210" s="25" t="s">
        <v>2486</v>
      </c>
      <c r="E210" s="26">
        <v>1</v>
      </c>
      <c r="F210" s="28">
        <v>200000</v>
      </c>
    </row>
    <row r="211" spans="4:6" ht="13.2" x14ac:dyDescent="0.25">
      <c r="D211" s="25" t="s">
        <v>3598</v>
      </c>
      <c r="E211" s="26">
        <v>1</v>
      </c>
      <c r="F211" s="28">
        <v>5500000</v>
      </c>
    </row>
    <row r="212" spans="4:6" ht="13.2" x14ac:dyDescent="0.25">
      <c r="D212" s="25" t="s">
        <v>2752</v>
      </c>
      <c r="E212" s="26">
        <v>2</v>
      </c>
      <c r="F212" s="28">
        <v>115000000</v>
      </c>
    </row>
    <row r="213" spans="4:6" ht="13.2" x14ac:dyDescent="0.25">
      <c r="D213" s="25" t="s">
        <v>2740</v>
      </c>
      <c r="E213" s="26">
        <v>3</v>
      </c>
      <c r="F213" s="28">
        <v>471000000</v>
      </c>
    </row>
    <row r="214" spans="4:6" ht="13.2" x14ac:dyDescent="0.25">
      <c r="D214" s="25" t="s">
        <v>1623</v>
      </c>
      <c r="E214" s="26">
        <v>1</v>
      </c>
      <c r="F214" s="28">
        <v>25000000</v>
      </c>
    </row>
    <row r="215" spans="4:6" ht="13.2" x14ac:dyDescent="0.25">
      <c r="D215" s="25" t="s">
        <v>2824</v>
      </c>
      <c r="E215" s="26">
        <v>1</v>
      </c>
      <c r="F215" s="28">
        <v>12000000</v>
      </c>
    </row>
    <row r="216" spans="4:6" ht="13.2" x14ac:dyDescent="0.25">
      <c r="D216" s="25" t="s">
        <v>1284</v>
      </c>
      <c r="E216" s="26">
        <v>1</v>
      </c>
      <c r="F216" s="28">
        <v>0</v>
      </c>
    </row>
    <row r="217" spans="4:6" ht="13.2" x14ac:dyDescent="0.25">
      <c r="D217" s="25" t="s">
        <v>2340</v>
      </c>
      <c r="E217" s="26">
        <v>1</v>
      </c>
      <c r="F217" s="28">
        <v>600000</v>
      </c>
    </row>
    <row r="218" spans="4:6" ht="13.2" x14ac:dyDescent="0.25">
      <c r="D218" s="25" t="s">
        <v>3589</v>
      </c>
      <c r="E218" s="26">
        <v>1</v>
      </c>
      <c r="F218" s="28">
        <v>7000000</v>
      </c>
    </row>
    <row r="219" spans="4:6" ht="13.2" x14ac:dyDescent="0.25">
      <c r="D219" s="25" t="s">
        <v>2010</v>
      </c>
      <c r="E219" s="26">
        <v>1</v>
      </c>
      <c r="F219" s="28">
        <v>3000000</v>
      </c>
    </row>
    <row r="220" spans="4:6" ht="13.2" x14ac:dyDescent="0.25">
      <c r="D220" s="25" t="s">
        <v>2064</v>
      </c>
      <c r="E220" s="26">
        <v>1</v>
      </c>
      <c r="F220" s="28">
        <v>2500000</v>
      </c>
    </row>
    <row r="221" spans="4:6" ht="13.2" x14ac:dyDescent="0.25">
      <c r="D221" s="25" t="s">
        <v>3296</v>
      </c>
      <c r="E221" s="26">
        <v>1</v>
      </c>
      <c r="F221" s="28">
        <v>0</v>
      </c>
    </row>
    <row r="222" spans="4:6" ht="13.2" x14ac:dyDescent="0.25">
      <c r="D222" s="25" t="s">
        <v>583</v>
      </c>
      <c r="E222" s="26">
        <v>2</v>
      </c>
      <c r="F222" s="28">
        <v>200000000</v>
      </c>
    </row>
    <row r="223" spans="4:6" ht="13.2" x14ac:dyDescent="0.25">
      <c r="D223" s="25" t="s">
        <v>1699</v>
      </c>
      <c r="E223" s="26">
        <v>1</v>
      </c>
      <c r="F223" s="28">
        <v>13000000</v>
      </c>
    </row>
    <row r="224" spans="4:6" ht="13.2" x14ac:dyDescent="0.25">
      <c r="D224" s="25" t="s">
        <v>4191</v>
      </c>
      <c r="E224" s="26">
        <v>1</v>
      </c>
      <c r="F224" s="28">
        <v>0</v>
      </c>
    </row>
    <row r="225" spans="4:6" ht="13.2" x14ac:dyDescent="0.25">
      <c r="D225" s="25" t="s">
        <v>2205</v>
      </c>
      <c r="E225" s="26">
        <v>1</v>
      </c>
      <c r="F225" s="28">
        <v>1200000</v>
      </c>
    </row>
    <row r="226" spans="4:6" ht="13.2" x14ac:dyDescent="0.25">
      <c r="D226" s="25" t="s">
        <v>2667</v>
      </c>
      <c r="E226" s="26">
        <v>1</v>
      </c>
      <c r="F226" s="28">
        <v>0</v>
      </c>
    </row>
    <row r="227" spans="4:6" ht="13.2" x14ac:dyDescent="0.25">
      <c r="D227" s="25" t="s">
        <v>1812</v>
      </c>
      <c r="E227" s="26">
        <v>1</v>
      </c>
      <c r="F227" s="28">
        <v>7000000</v>
      </c>
    </row>
    <row r="228" spans="4:6" ht="13.2" x14ac:dyDescent="0.25">
      <c r="D228" s="25" t="s">
        <v>4237</v>
      </c>
      <c r="E228" s="26">
        <v>1</v>
      </c>
      <c r="F228" s="28">
        <v>3000000</v>
      </c>
    </row>
    <row r="229" spans="4:6" ht="13.2" x14ac:dyDescent="0.25">
      <c r="D229" s="25" t="s">
        <v>2586</v>
      </c>
      <c r="E229" s="26">
        <v>2</v>
      </c>
      <c r="F229" s="28">
        <v>0</v>
      </c>
    </row>
    <row r="230" spans="4:6" ht="13.2" x14ac:dyDescent="0.25">
      <c r="D230" s="25" t="s">
        <v>2632</v>
      </c>
      <c r="E230" s="26">
        <v>1</v>
      </c>
      <c r="F230" s="28">
        <v>0</v>
      </c>
    </row>
    <row r="231" spans="4:6" ht="13.2" x14ac:dyDescent="0.25">
      <c r="D231" s="25" t="s">
        <v>1934</v>
      </c>
      <c r="E231" s="26">
        <v>1</v>
      </c>
      <c r="F231" s="28">
        <v>5000000</v>
      </c>
    </row>
    <row r="232" spans="4:6" ht="13.2" x14ac:dyDescent="0.25">
      <c r="D232" s="25" t="s">
        <v>103</v>
      </c>
      <c r="E232" s="26">
        <v>2</v>
      </c>
      <c r="F232" s="28">
        <v>840000000</v>
      </c>
    </row>
    <row r="233" spans="4:6" ht="13.2" x14ac:dyDescent="0.25">
      <c r="D233" s="25" t="s">
        <v>2265</v>
      </c>
      <c r="E233" s="26">
        <v>1</v>
      </c>
      <c r="F233" s="28">
        <v>1000000</v>
      </c>
    </row>
    <row r="234" spans="4:6" ht="13.2" x14ac:dyDescent="0.25">
      <c r="D234" s="25" t="s">
        <v>2744</v>
      </c>
      <c r="E234" s="26">
        <v>1</v>
      </c>
      <c r="F234" s="28">
        <v>200000000</v>
      </c>
    </row>
    <row r="235" spans="4:6" ht="13.2" x14ac:dyDescent="0.25">
      <c r="D235" s="25" t="s">
        <v>2313</v>
      </c>
      <c r="E235" s="26">
        <v>1</v>
      </c>
      <c r="F235" s="28">
        <v>1000000</v>
      </c>
    </row>
    <row r="236" spans="4:6" ht="13.2" x14ac:dyDescent="0.25">
      <c r="D236" s="25" t="s">
        <v>3565</v>
      </c>
      <c r="E236" s="26">
        <v>1</v>
      </c>
      <c r="F236" s="28">
        <v>11000000</v>
      </c>
    </row>
    <row r="237" spans="4:6" ht="13.2" x14ac:dyDescent="0.25">
      <c r="D237" s="25" t="s">
        <v>912</v>
      </c>
      <c r="E237" s="26">
        <v>1</v>
      </c>
      <c r="F237" s="28">
        <v>0</v>
      </c>
    </row>
    <row r="238" spans="4:6" ht="13.2" x14ac:dyDescent="0.25">
      <c r="D238" s="25" t="s">
        <v>18</v>
      </c>
      <c r="E238" s="26">
        <v>1</v>
      </c>
      <c r="F238" s="28">
        <v>60000000</v>
      </c>
    </row>
    <row r="239" spans="4:6" ht="13.2" x14ac:dyDescent="0.25">
      <c r="D239" s="25" t="s">
        <v>1223</v>
      </c>
      <c r="E239" s="26">
        <v>1</v>
      </c>
      <c r="F239" s="28">
        <v>0</v>
      </c>
    </row>
    <row r="240" spans="4:6" ht="13.2" x14ac:dyDescent="0.25">
      <c r="D240" s="25" t="s">
        <v>1377</v>
      </c>
      <c r="E240" s="26">
        <v>1</v>
      </c>
      <c r="F240" s="28">
        <v>0</v>
      </c>
    </row>
    <row r="241" spans="4:6" ht="13.2" x14ac:dyDescent="0.25">
      <c r="D241" s="25" t="s">
        <v>1898</v>
      </c>
      <c r="E241" s="26">
        <v>1</v>
      </c>
      <c r="F241" s="28">
        <v>5400000</v>
      </c>
    </row>
    <row r="242" spans="4:6" ht="13.2" x14ac:dyDescent="0.25">
      <c r="D242" s="25" t="s">
        <v>2365</v>
      </c>
      <c r="E242" s="26">
        <v>1</v>
      </c>
      <c r="F242" s="28">
        <v>500000</v>
      </c>
    </row>
    <row r="243" spans="4:6" ht="13.2" x14ac:dyDescent="0.25">
      <c r="D243" s="25" t="s">
        <v>4126</v>
      </c>
      <c r="E243" s="26">
        <v>1</v>
      </c>
      <c r="F243" s="28">
        <v>1200000</v>
      </c>
    </row>
    <row r="244" spans="4:6" ht="13.2" x14ac:dyDescent="0.25">
      <c r="D244" s="25" t="s">
        <v>843</v>
      </c>
      <c r="E244" s="26">
        <v>1</v>
      </c>
      <c r="F244" s="28">
        <v>0</v>
      </c>
    </row>
    <row r="245" spans="4:6" ht="13.2" x14ac:dyDescent="0.25">
      <c r="D245" s="25" t="s">
        <v>3817</v>
      </c>
      <c r="E245" s="26">
        <v>1</v>
      </c>
      <c r="F245" s="28">
        <v>1000000</v>
      </c>
    </row>
    <row r="246" spans="4:6" ht="13.2" x14ac:dyDescent="0.25">
      <c r="D246" s="25" t="s">
        <v>3888</v>
      </c>
      <c r="E246" s="26">
        <v>1</v>
      </c>
      <c r="F246" s="28">
        <v>500000</v>
      </c>
    </row>
    <row r="247" spans="4:6" ht="13.2" x14ac:dyDescent="0.25">
      <c r="D247" s="25" t="s">
        <v>1134</v>
      </c>
      <c r="E247" s="26">
        <v>1</v>
      </c>
      <c r="F247" s="28">
        <v>0</v>
      </c>
    </row>
    <row r="248" spans="4:6" ht="13.2" x14ac:dyDescent="0.25">
      <c r="D248" s="25" t="s">
        <v>2474</v>
      </c>
      <c r="E248" s="26">
        <v>1</v>
      </c>
      <c r="F248" s="28">
        <v>300000</v>
      </c>
    </row>
    <row r="249" spans="4:6" ht="13.2" x14ac:dyDescent="0.25">
      <c r="D249" s="25" t="s">
        <v>4233</v>
      </c>
      <c r="E249" s="26">
        <v>1</v>
      </c>
      <c r="F249" s="28">
        <v>0</v>
      </c>
    </row>
    <row r="250" spans="4:6" ht="13.2" x14ac:dyDescent="0.25">
      <c r="D250" s="25" t="s">
        <v>3740</v>
      </c>
      <c r="E250" s="26">
        <v>1</v>
      </c>
      <c r="F250" s="28">
        <v>2000000</v>
      </c>
    </row>
    <row r="251" spans="4:6" ht="13.2" x14ac:dyDescent="0.25">
      <c r="D251" s="25" t="s">
        <v>1400</v>
      </c>
      <c r="E251" s="26">
        <v>1</v>
      </c>
      <c r="F251" s="28">
        <v>0</v>
      </c>
    </row>
    <row r="252" spans="4:6" ht="13.2" x14ac:dyDescent="0.25">
      <c r="D252" s="25" t="s">
        <v>2283</v>
      </c>
      <c r="E252" s="26">
        <v>1</v>
      </c>
      <c r="F252" s="28">
        <v>1000000</v>
      </c>
    </row>
    <row r="253" spans="4:6" ht="13.2" x14ac:dyDescent="0.25">
      <c r="D253" s="25" t="s">
        <v>3210</v>
      </c>
      <c r="E253" s="26">
        <v>1</v>
      </c>
      <c r="F253" s="28">
        <v>0</v>
      </c>
    </row>
    <row r="254" spans="4:6" ht="13.2" x14ac:dyDescent="0.25">
      <c r="D254" s="25" t="s">
        <v>2904</v>
      </c>
      <c r="E254" s="26">
        <v>1</v>
      </c>
      <c r="F254" s="28">
        <v>3500000</v>
      </c>
    </row>
    <row r="255" spans="4:6" ht="13.2" x14ac:dyDescent="0.25">
      <c r="D255" s="25" t="s">
        <v>3643</v>
      </c>
      <c r="E255" s="26">
        <v>1</v>
      </c>
      <c r="F255" s="28">
        <v>4500000</v>
      </c>
    </row>
    <row r="256" spans="4:6" ht="13.2" x14ac:dyDescent="0.25">
      <c r="D256" s="25" t="s">
        <v>695</v>
      </c>
      <c r="E256" s="26">
        <v>1</v>
      </c>
      <c r="F256" s="28">
        <v>0</v>
      </c>
    </row>
    <row r="257" spans="4:6" ht="13.2" x14ac:dyDescent="0.25">
      <c r="D257" s="25" t="s">
        <v>3781</v>
      </c>
      <c r="E257" s="26">
        <v>2</v>
      </c>
      <c r="F257" s="28">
        <v>3000000</v>
      </c>
    </row>
    <row r="258" spans="4:6" ht="13.2" x14ac:dyDescent="0.25">
      <c r="D258" s="25" t="s">
        <v>3668</v>
      </c>
      <c r="E258" s="26">
        <v>1</v>
      </c>
      <c r="F258" s="28">
        <v>3000000</v>
      </c>
    </row>
    <row r="259" spans="4:6" ht="13.2" x14ac:dyDescent="0.25">
      <c r="D259" s="25" t="s">
        <v>2109</v>
      </c>
      <c r="E259" s="26">
        <v>1</v>
      </c>
      <c r="F259" s="28">
        <v>2000000</v>
      </c>
    </row>
    <row r="260" spans="4:6" ht="13.2" x14ac:dyDescent="0.25">
      <c r="D260" s="25" t="s">
        <v>2254</v>
      </c>
      <c r="E260" s="26">
        <v>1</v>
      </c>
      <c r="F260" s="28">
        <v>1000000</v>
      </c>
    </row>
    <row r="261" spans="4:6" ht="13.2" x14ac:dyDescent="0.25">
      <c r="D261" s="25" t="s">
        <v>2134</v>
      </c>
      <c r="E261" s="26">
        <v>1</v>
      </c>
      <c r="F261" s="28">
        <v>2000000</v>
      </c>
    </row>
    <row r="262" spans="4:6" ht="13.2" x14ac:dyDescent="0.25">
      <c r="D262" s="25" t="s">
        <v>782</v>
      </c>
      <c r="E262" s="26">
        <v>1</v>
      </c>
      <c r="F262" s="28">
        <v>0</v>
      </c>
    </row>
    <row r="263" spans="4:6" ht="13.2" x14ac:dyDescent="0.25">
      <c r="D263" s="25" t="s">
        <v>2464</v>
      </c>
      <c r="E263" s="26">
        <v>1</v>
      </c>
      <c r="F263" s="28">
        <v>300000</v>
      </c>
    </row>
    <row r="264" spans="4:6" ht="13.2" x14ac:dyDescent="0.25">
      <c r="D264" s="25" t="s">
        <v>3048</v>
      </c>
      <c r="E264" s="26">
        <v>1</v>
      </c>
      <c r="F264" s="28">
        <v>200000</v>
      </c>
    </row>
    <row r="265" spans="4:6" ht="13.2" x14ac:dyDescent="0.25">
      <c r="D265" s="25" t="s">
        <v>369</v>
      </c>
      <c r="E265" s="26">
        <v>1</v>
      </c>
      <c r="F265" s="28">
        <v>0</v>
      </c>
    </row>
    <row r="266" spans="4:6" ht="13.2" x14ac:dyDescent="0.25">
      <c r="D266" s="25" t="s">
        <v>2192</v>
      </c>
      <c r="E266" s="26">
        <v>2</v>
      </c>
      <c r="F266" s="28">
        <v>2600000</v>
      </c>
    </row>
    <row r="267" spans="4:6" ht="13.2" x14ac:dyDescent="0.25">
      <c r="D267" s="25" t="s">
        <v>4195</v>
      </c>
      <c r="E267" s="26">
        <v>1</v>
      </c>
      <c r="F267" s="28">
        <v>0</v>
      </c>
    </row>
    <row r="268" spans="4:6" ht="13.2" x14ac:dyDescent="0.25">
      <c r="D268" s="25" t="s">
        <v>1735</v>
      </c>
      <c r="E268" s="26">
        <v>1</v>
      </c>
      <c r="F268" s="28">
        <v>10000000</v>
      </c>
    </row>
    <row r="269" spans="4:6" ht="13.2" x14ac:dyDescent="0.25">
      <c r="D269" s="25" t="s">
        <v>3122</v>
      </c>
      <c r="E269" s="26">
        <v>1</v>
      </c>
      <c r="F269" s="28">
        <v>0</v>
      </c>
    </row>
    <row r="270" spans="4:6" ht="13.2" x14ac:dyDescent="0.25">
      <c r="D270" s="25" t="s">
        <v>2332</v>
      </c>
      <c r="E270" s="26">
        <v>1</v>
      </c>
      <c r="F270" s="28">
        <v>700000</v>
      </c>
    </row>
    <row r="271" spans="4:6" ht="13.2" x14ac:dyDescent="0.25">
      <c r="D271" s="25" t="s">
        <v>852</v>
      </c>
      <c r="E271" s="26">
        <v>2</v>
      </c>
      <c r="F271" s="28">
        <v>0</v>
      </c>
    </row>
    <row r="272" spans="4:6" ht="13.2" x14ac:dyDescent="0.25">
      <c r="D272" s="25" t="s">
        <v>709</v>
      </c>
      <c r="E272" s="26">
        <v>1</v>
      </c>
      <c r="F272" s="28">
        <v>0</v>
      </c>
    </row>
    <row r="273" spans="4:6" ht="13.2" x14ac:dyDescent="0.25">
      <c r="D273" s="25" t="s">
        <v>856</v>
      </c>
      <c r="E273" s="26">
        <v>1</v>
      </c>
      <c r="F273" s="28">
        <v>0</v>
      </c>
    </row>
    <row r="274" spans="4:6" ht="13.2" x14ac:dyDescent="0.25">
      <c r="D274" s="25" t="s">
        <v>1744</v>
      </c>
      <c r="E274" s="26">
        <v>1</v>
      </c>
      <c r="F274" s="28">
        <v>10000000</v>
      </c>
    </row>
    <row r="275" spans="4:6" ht="13.2" x14ac:dyDescent="0.25">
      <c r="D275" s="25" t="s">
        <v>4169</v>
      </c>
      <c r="E275" s="26">
        <v>1</v>
      </c>
      <c r="F275" s="28">
        <v>150000</v>
      </c>
    </row>
    <row r="276" spans="4:6" ht="13.2" x14ac:dyDescent="0.25">
      <c r="D276" s="25" t="s">
        <v>3622</v>
      </c>
      <c r="E276" s="26">
        <v>1</v>
      </c>
      <c r="F276" s="28">
        <v>5000000</v>
      </c>
    </row>
    <row r="277" spans="4:6" ht="13.2" x14ac:dyDescent="0.25">
      <c r="D277" s="25" t="s">
        <v>3874</v>
      </c>
      <c r="E277" s="26">
        <v>2</v>
      </c>
      <c r="F277" s="28">
        <v>1000000</v>
      </c>
    </row>
    <row r="278" spans="4:6" ht="13.2" x14ac:dyDescent="0.25">
      <c r="D278" s="25" t="s">
        <v>2518</v>
      </c>
      <c r="E278" s="26">
        <v>1</v>
      </c>
      <c r="F278" s="28"/>
    </row>
    <row r="279" spans="4:6" ht="13.2" x14ac:dyDescent="0.25">
      <c r="D279" s="25" t="s">
        <v>2582</v>
      </c>
      <c r="E279" s="26">
        <v>1</v>
      </c>
      <c r="F279" s="28">
        <v>0</v>
      </c>
    </row>
    <row r="280" spans="4:6" ht="13.2" x14ac:dyDescent="0.25">
      <c r="D280" s="25" t="s">
        <v>1597</v>
      </c>
      <c r="E280" s="26">
        <v>1</v>
      </c>
      <c r="F280" s="28">
        <v>35000000</v>
      </c>
    </row>
    <row r="281" spans="4:6" ht="13.2" x14ac:dyDescent="0.25">
      <c r="D281" s="25" t="s">
        <v>317</v>
      </c>
      <c r="E281" s="26">
        <v>2</v>
      </c>
      <c r="F281" s="28">
        <v>2300000</v>
      </c>
    </row>
    <row r="282" spans="4:6" ht="13.2" x14ac:dyDescent="0.25">
      <c r="D282" s="25" t="s">
        <v>3606</v>
      </c>
      <c r="E282" s="26">
        <v>1</v>
      </c>
      <c r="F282" s="28">
        <v>5000000</v>
      </c>
    </row>
    <row r="283" spans="4:6" ht="13.2" x14ac:dyDescent="0.25">
      <c r="D283" s="25" t="s">
        <v>2684</v>
      </c>
      <c r="E283" s="26">
        <v>1</v>
      </c>
      <c r="F283" s="28">
        <v>0</v>
      </c>
    </row>
    <row r="284" spans="4:6" ht="13.2" x14ac:dyDescent="0.25">
      <c r="D284" s="25" t="s">
        <v>1248</v>
      </c>
      <c r="E284" s="26">
        <v>1</v>
      </c>
      <c r="F284" s="28">
        <v>0</v>
      </c>
    </row>
    <row r="285" spans="4:6" ht="13.2" x14ac:dyDescent="0.25">
      <c r="D285" s="25" t="s">
        <v>4113</v>
      </c>
      <c r="E285" s="26">
        <v>1</v>
      </c>
      <c r="F285" s="28">
        <v>2000000</v>
      </c>
    </row>
    <row r="286" spans="4:6" ht="13.2" x14ac:dyDescent="0.25">
      <c r="D286" s="25" t="s">
        <v>896</v>
      </c>
      <c r="E286" s="26">
        <v>1</v>
      </c>
      <c r="F286" s="28">
        <v>0</v>
      </c>
    </row>
    <row r="287" spans="4:6" ht="13.2" x14ac:dyDescent="0.25">
      <c r="D287" s="25" t="s">
        <v>2336</v>
      </c>
      <c r="E287" s="26">
        <v>2</v>
      </c>
      <c r="F287" s="28">
        <v>900000</v>
      </c>
    </row>
    <row r="288" spans="4:6" ht="13.2" x14ac:dyDescent="0.25">
      <c r="D288" s="25" t="s">
        <v>3737</v>
      </c>
      <c r="E288" s="26">
        <v>1</v>
      </c>
      <c r="F288" s="28">
        <v>2000000</v>
      </c>
    </row>
    <row r="289" spans="4:6" ht="13.2" x14ac:dyDescent="0.25">
      <c r="D289" s="25" t="s">
        <v>2549</v>
      </c>
      <c r="E289" s="26">
        <v>1</v>
      </c>
      <c r="F289" s="28">
        <v>0</v>
      </c>
    </row>
    <row r="290" spans="4:6" ht="13.2" x14ac:dyDescent="0.25">
      <c r="D290" s="25" t="s">
        <v>420</v>
      </c>
      <c r="E290" s="26">
        <v>1</v>
      </c>
      <c r="F290" s="28">
        <v>0</v>
      </c>
    </row>
    <row r="291" spans="4:6" ht="13.2" x14ac:dyDescent="0.25">
      <c r="D291" s="25" t="s">
        <v>3004</v>
      </c>
      <c r="E291" s="26">
        <v>1</v>
      </c>
      <c r="F291" s="28">
        <v>700000</v>
      </c>
    </row>
    <row r="292" spans="4:6" ht="13.2" x14ac:dyDescent="0.25">
      <c r="D292" s="25" t="s">
        <v>3729</v>
      </c>
      <c r="E292" s="26">
        <v>1</v>
      </c>
      <c r="F292" s="28">
        <v>2000000</v>
      </c>
    </row>
    <row r="293" spans="4:6" ht="13.2" x14ac:dyDescent="0.25">
      <c r="D293" s="25" t="s">
        <v>1589</v>
      </c>
      <c r="E293" s="26">
        <v>1</v>
      </c>
      <c r="F293" s="28">
        <v>38000000</v>
      </c>
    </row>
    <row r="294" spans="4:6" ht="13.2" x14ac:dyDescent="0.25">
      <c r="D294" s="25" t="s">
        <v>3241</v>
      </c>
      <c r="E294" s="26">
        <v>2</v>
      </c>
      <c r="F294" s="28">
        <v>0</v>
      </c>
    </row>
    <row r="295" spans="4:6" ht="13.2" x14ac:dyDescent="0.25">
      <c r="D295" s="25" t="s">
        <v>824</v>
      </c>
      <c r="E295" s="26">
        <v>1</v>
      </c>
      <c r="F295" s="28">
        <v>0</v>
      </c>
    </row>
    <row r="296" spans="4:6" ht="13.2" x14ac:dyDescent="0.25">
      <c r="D296" s="25" t="s">
        <v>4224</v>
      </c>
      <c r="E296" s="26">
        <v>2</v>
      </c>
      <c r="F296" s="28">
        <v>0</v>
      </c>
    </row>
    <row r="297" spans="4:6" ht="13.2" x14ac:dyDescent="0.25">
      <c r="D297" s="25" t="s">
        <v>4007</v>
      </c>
      <c r="E297" s="26">
        <v>2</v>
      </c>
      <c r="F297" s="28">
        <v>2000000</v>
      </c>
    </row>
    <row r="298" spans="4:6" ht="13.2" x14ac:dyDescent="0.25">
      <c r="D298" s="25" t="s">
        <v>2637</v>
      </c>
      <c r="E298" s="26">
        <v>2</v>
      </c>
      <c r="F298" s="28">
        <v>10000000</v>
      </c>
    </row>
    <row r="299" spans="4:6" ht="13.2" x14ac:dyDescent="0.25">
      <c r="D299" s="25" t="s">
        <v>2999</v>
      </c>
      <c r="E299" s="26">
        <v>1</v>
      </c>
      <c r="F299" s="28">
        <v>800000</v>
      </c>
    </row>
    <row r="300" spans="4:6" ht="13.2" x14ac:dyDescent="0.25">
      <c r="D300" s="25" t="s">
        <v>3398</v>
      </c>
      <c r="E300" s="26">
        <v>2</v>
      </c>
      <c r="F300" s="28">
        <v>20000000</v>
      </c>
    </row>
    <row r="301" spans="4:6" ht="13.2" x14ac:dyDescent="0.25">
      <c r="D301" s="25" t="s">
        <v>1534</v>
      </c>
      <c r="E301" s="26">
        <v>1</v>
      </c>
      <c r="F301" s="28">
        <v>50000000</v>
      </c>
    </row>
    <row r="302" spans="4:6" ht="13.2" x14ac:dyDescent="0.25">
      <c r="D302" s="25" t="s">
        <v>3051</v>
      </c>
      <c r="E302" s="26">
        <v>1</v>
      </c>
      <c r="F302" s="28">
        <v>200000</v>
      </c>
    </row>
    <row r="303" spans="4:6" ht="13.2" x14ac:dyDescent="0.25">
      <c r="D303" s="25" t="s">
        <v>3426</v>
      </c>
      <c r="E303" s="26">
        <v>1</v>
      </c>
      <c r="F303" s="28">
        <v>0</v>
      </c>
    </row>
    <row r="304" spans="4:6" ht="13.2" x14ac:dyDescent="0.25">
      <c r="D304" s="25" t="s">
        <v>1004</v>
      </c>
      <c r="E304" s="26">
        <v>1</v>
      </c>
      <c r="F304" s="28">
        <v>0</v>
      </c>
    </row>
    <row r="305" spans="4:6" ht="13.2" x14ac:dyDescent="0.25">
      <c r="D305" s="25" t="s">
        <v>540</v>
      </c>
      <c r="E305" s="26">
        <v>1</v>
      </c>
      <c r="F305" s="28">
        <v>0</v>
      </c>
    </row>
    <row r="306" spans="4:6" ht="13.2" x14ac:dyDescent="0.25">
      <c r="D306" s="25" t="s">
        <v>3927</v>
      </c>
      <c r="E306" s="26">
        <v>1</v>
      </c>
      <c r="F306" s="28">
        <v>300000</v>
      </c>
    </row>
    <row r="307" spans="4:6" ht="13.2" x14ac:dyDescent="0.25">
      <c r="D307" s="25" t="s">
        <v>942</v>
      </c>
      <c r="E307" s="26">
        <v>1</v>
      </c>
      <c r="F307" s="28">
        <v>0</v>
      </c>
    </row>
    <row r="308" spans="4:6" ht="13.2" x14ac:dyDescent="0.25">
      <c r="D308" s="25" t="s">
        <v>1714</v>
      </c>
      <c r="E308" s="26">
        <v>1</v>
      </c>
      <c r="F308" s="28">
        <v>11000000</v>
      </c>
    </row>
    <row r="309" spans="4:6" ht="13.2" x14ac:dyDescent="0.25">
      <c r="D309" s="25" t="s">
        <v>36</v>
      </c>
      <c r="E309" s="26">
        <v>1</v>
      </c>
      <c r="F309" s="28">
        <v>0</v>
      </c>
    </row>
    <row r="310" spans="4:6" ht="13.2" x14ac:dyDescent="0.25">
      <c r="D310" s="25" t="s">
        <v>2980</v>
      </c>
      <c r="E310" s="26">
        <v>1</v>
      </c>
      <c r="F310" s="28">
        <v>1000000</v>
      </c>
    </row>
    <row r="311" spans="4:6" ht="13.2" x14ac:dyDescent="0.25">
      <c r="D311" s="25" t="s">
        <v>3884</v>
      </c>
      <c r="E311" s="26">
        <v>1</v>
      </c>
      <c r="F311" s="28">
        <v>500000</v>
      </c>
    </row>
    <row r="312" spans="4:6" ht="13.2" x14ac:dyDescent="0.25">
      <c r="D312" s="25" t="s">
        <v>415</v>
      </c>
      <c r="E312" s="26">
        <v>2</v>
      </c>
      <c r="F312" s="28">
        <v>1000000</v>
      </c>
    </row>
    <row r="313" spans="4:6" ht="13.2" x14ac:dyDescent="0.25">
      <c r="D313" s="25" t="s">
        <v>3824</v>
      </c>
      <c r="E313" s="26">
        <v>1</v>
      </c>
      <c r="F313" s="28">
        <v>1000000</v>
      </c>
    </row>
    <row r="314" spans="4:6" ht="13.2" x14ac:dyDescent="0.25">
      <c r="D314" s="25" t="s">
        <v>1950</v>
      </c>
      <c r="E314" s="26">
        <v>1</v>
      </c>
      <c r="F314" s="28">
        <v>4800000</v>
      </c>
    </row>
    <row r="315" spans="4:6" ht="13.2" x14ac:dyDescent="0.25">
      <c r="D315" s="25" t="s">
        <v>2096</v>
      </c>
      <c r="E315" s="26">
        <v>1</v>
      </c>
      <c r="F315" s="28">
        <v>2000000</v>
      </c>
    </row>
    <row r="316" spans="4:6" ht="13.2" x14ac:dyDescent="0.25">
      <c r="D316" s="25" t="s">
        <v>2407</v>
      </c>
      <c r="E316" s="26">
        <v>1</v>
      </c>
      <c r="F316" s="28">
        <v>400000</v>
      </c>
    </row>
    <row r="317" spans="4:6" ht="13.2" x14ac:dyDescent="0.25">
      <c r="D317" s="25" t="s">
        <v>1393</v>
      </c>
      <c r="E317" s="26">
        <v>2</v>
      </c>
      <c r="F317" s="28">
        <v>31000000</v>
      </c>
    </row>
    <row r="318" spans="4:6" ht="13.2" x14ac:dyDescent="0.25">
      <c r="D318" s="25" t="s">
        <v>1881</v>
      </c>
      <c r="E318" s="26">
        <v>1</v>
      </c>
      <c r="F318" s="28">
        <v>5700000</v>
      </c>
    </row>
    <row r="319" spans="4:6" ht="13.2" x14ac:dyDescent="0.25">
      <c r="D319" s="25" t="s">
        <v>2418</v>
      </c>
      <c r="E319" s="26">
        <v>1</v>
      </c>
      <c r="F319" s="28">
        <v>400000</v>
      </c>
    </row>
    <row r="320" spans="4:6" ht="13.2" x14ac:dyDescent="0.25">
      <c r="D320" s="25" t="s">
        <v>2164</v>
      </c>
      <c r="E320" s="26">
        <v>1</v>
      </c>
      <c r="F320" s="28">
        <v>1900000</v>
      </c>
    </row>
    <row r="321" spans="4:6" ht="13.2" x14ac:dyDescent="0.25">
      <c r="D321" s="25" t="s">
        <v>1462</v>
      </c>
      <c r="E321" s="26">
        <v>1</v>
      </c>
      <c r="F321" s="28">
        <v>125000000</v>
      </c>
    </row>
    <row r="322" spans="4:6" ht="13.2" x14ac:dyDescent="0.25">
      <c r="D322" s="25" t="s">
        <v>3525</v>
      </c>
      <c r="E322" s="26">
        <v>2</v>
      </c>
      <c r="F322" s="28">
        <v>61000000</v>
      </c>
    </row>
    <row r="323" spans="4:6" ht="13.2" x14ac:dyDescent="0.25">
      <c r="D323" s="25" t="s">
        <v>1372</v>
      </c>
      <c r="E323" s="26">
        <v>1</v>
      </c>
      <c r="F323" s="28">
        <v>0</v>
      </c>
    </row>
    <row r="324" spans="4:6" ht="13.2" x14ac:dyDescent="0.25">
      <c r="D324" s="25" t="s">
        <v>3252</v>
      </c>
      <c r="E324" s="26">
        <v>1</v>
      </c>
      <c r="F324" s="28">
        <v>0</v>
      </c>
    </row>
    <row r="325" spans="4:6" ht="13.2" x14ac:dyDescent="0.25">
      <c r="D325" s="25" t="s">
        <v>1049</v>
      </c>
      <c r="E325" s="26">
        <v>1</v>
      </c>
      <c r="F325" s="28">
        <v>0</v>
      </c>
    </row>
    <row r="326" spans="4:6" ht="13.2" x14ac:dyDescent="0.25">
      <c r="D326" s="25" t="s">
        <v>1836</v>
      </c>
      <c r="E326" s="26">
        <v>1</v>
      </c>
      <c r="F326" s="28">
        <v>6500000</v>
      </c>
    </row>
    <row r="327" spans="4:6" ht="13.2" x14ac:dyDescent="0.25">
      <c r="D327" s="25" t="s">
        <v>3553</v>
      </c>
      <c r="E327" s="26">
        <v>1</v>
      </c>
      <c r="F327" s="28">
        <v>14000000</v>
      </c>
    </row>
    <row r="328" spans="4:6" ht="13.2" x14ac:dyDescent="0.25">
      <c r="D328" s="25" t="s">
        <v>1243</v>
      </c>
      <c r="E328" s="26">
        <v>1</v>
      </c>
      <c r="F328" s="28">
        <v>0</v>
      </c>
    </row>
    <row r="329" spans="4:6" ht="13.2" x14ac:dyDescent="0.25">
      <c r="D329" s="25" t="s">
        <v>272</v>
      </c>
      <c r="E329" s="26">
        <v>2</v>
      </c>
      <c r="F329" s="28">
        <v>0</v>
      </c>
    </row>
    <row r="330" spans="4:6" ht="13.2" x14ac:dyDescent="0.25">
      <c r="D330" s="25" t="s">
        <v>1070</v>
      </c>
      <c r="E330" s="26">
        <v>2</v>
      </c>
      <c r="F330" s="28">
        <v>100000000</v>
      </c>
    </row>
    <row r="331" spans="4:6" ht="13.2" x14ac:dyDescent="0.25">
      <c r="D331" s="25" t="s">
        <v>2445</v>
      </c>
      <c r="E331" s="26">
        <v>1</v>
      </c>
      <c r="F331" s="28">
        <v>400000</v>
      </c>
    </row>
    <row r="332" spans="4:6" ht="13.2" x14ac:dyDescent="0.25">
      <c r="D332" s="25" t="s">
        <v>4021</v>
      </c>
      <c r="E332" s="26">
        <v>1</v>
      </c>
      <c r="F332" s="28">
        <v>0</v>
      </c>
    </row>
    <row r="333" spans="4:6" ht="13.2" x14ac:dyDescent="0.25">
      <c r="D333" s="25" t="s">
        <v>3528</v>
      </c>
      <c r="E333" s="26">
        <v>1</v>
      </c>
      <c r="F333" s="28">
        <v>36000000</v>
      </c>
    </row>
    <row r="334" spans="4:6" ht="13.2" x14ac:dyDescent="0.25">
      <c r="D334" s="25" t="s">
        <v>3996</v>
      </c>
      <c r="E334" s="26">
        <v>1</v>
      </c>
      <c r="F334" s="28">
        <v>0</v>
      </c>
    </row>
    <row r="335" spans="4:6" ht="13.2" x14ac:dyDescent="0.25">
      <c r="D335" s="25" t="s">
        <v>3027</v>
      </c>
      <c r="E335" s="26">
        <v>1</v>
      </c>
      <c r="F335" s="28">
        <v>450000</v>
      </c>
    </row>
    <row r="336" spans="4:6" ht="13.2" x14ac:dyDescent="0.25">
      <c r="D336" s="25" t="s">
        <v>2455</v>
      </c>
      <c r="E336" s="26">
        <v>1</v>
      </c>
      <c r="F336" s="28">
        <v>320000</v>
      </c>
    </row>
    <row r="337" spans="4:6" ht="13.2" x14ac:dyDescent="0.25">
      <c r="D337" s="25" t="s">
        <v>332</v>
      </c>
      <c r="E337" s="26">
        <v>1</v>
      </c>
      <c r="F337" s="28">
        <v>0</v>
      </c>
    </row>
    <row r="338" spans="4:6" ht="13.2" x14ac:dyDescent="0.25">
      <c r="D338" s="25" t="s">
        <v>4116</v>
      </c>
      <c r="E338" s="26">
        <v>1</v>
      </c>
      <c r="F338" s="28">
        <v>2000000</v>
      </c>
    </row>
    <row r="339" spans="4:6" ht="13.2" x14ac:dyDescent="0.25">
      <c r="D339" s="25" t="s">
        <v>4079</v>
      </c>
      <c r="E339" s="26">
        <v>1</v>
      </c>
      <c r="F339" s="28">
        <v>8000000</v>
      </c>
    </row>
    <row r="340" spans="4:6" ht="13.2" x14ac:dyDescent="0.25">
      <c r="D340" s="25" t="s">
        <v>2145</v>
      </c>
      <c r="E340" s="26">
        <v>1</v>
      </c>
      <c r="F340" s="28">
        <v>2000000</v>
      </c>
    </row>
    <row r="341" spans="4:6" ht="13.2" x14ac:dyDescent="0.25">
      <c r="D341" s="25" t="s">
        <v>713</v>
      </c>
      <c r="E341" s="26">
        <v>1</v>
      </c>
      <c r="F341" s="28">
        <v>0</v>
      </c>
    </row>
    <row r="342" spans="4:6" ht="13.2" x14ac:dyDescent="0.25">
      <c r="D342" s="25" t="s">
        <v>2642</v>
      </c>
      <c r="E342" s="26">
        <v>1</v>
      </c>
      <c r="F342" s="28">
        <v>0</v>
      </c>
    </row>
    <row r="343" spans="4:6" ht="13.2" x14ac:dyDescent="0.25">
      <c r="D343" s="25" t="s">
        <v>2911</v>
      </c>
      <c r="E343" s="26">
        <v>1</v>
      </c>
      <c r="F343" s="28">
        <v>3000000</v>
      </c>
    </row>
    <row r="344" spans="4:6" ht="13.2" x14ac:dyDescent="0.25">
      <c r="D344" s="25" t="s">
        <v>3436</v>
      </c>
      <c r="E344" s="26">
        <v>1</v>
      </c>
      <c r="F344" s="28">
        <v>0</v>
      </c>
    </row>
    <row r="345" spans="4:6" ht="13.2" x14ac:dyDescent="0.25">
      <c r="D345" s="25" t="s">
        <v>2019</v>
      </c>
      <c r="E345" s="26">
        <v>1</v>
      </c>
      <c r="F345" s="28">
        <v>3000000</v>
      </c>
    </row>
    <row r="346" spans="4:6" ht="13.2" x14ac:dyDescent="0.25">
      <c r="D346" s="25" t="s">
        <v>3510</v>
      </c>
      <c r="E346" s="26">
        <v>1</v>
      </c>
      <c r="F346" s="28">
        <v>150000000</v>
      </c>
    </row>
    <row r="347" spans="4:6" ht="13.2" x14ac:dyDescent="0.25">
      <c r="D347" s="25" t="s">
        <v>4025</v>
      </c>
      <c r="E347" s="26">
        <v>1</v>
      </c>
      <c r="F347" s="28">
        <v>0</v>
      </c>
    </row>
    <row r="348" spans="4:6" ht="13.2" x14ac:dyDescent="0.25">
      <c r="D348" s="25" t="s">
        <v>2138</v>
      </c>
      <c r="E348" s="26">
        <v>1</v>
      </c>
      <c r="F348" s="28">
        <v>2000000</v>
      </c>
    </row>
    <row r="349" spans="4:6" ht="13.2" x14ac:dyDescent="0.25">
      <c r="D349" s="25" t="s">
        <v>2987</v>
      </c>
      <c r="E349" s="26">
        <v>1</v>
      </c>
      <c r="F349" s="28">
        <v>900000</v>
      </c>
    </row>
    <row r="350" spans="4:6" ht="13.2" x14ac:dyDescent="0.25">
      <c r="D350" s="25" t="s">
        <v>3694</v>
      </c>
      <c r="E350" s="26">
        <v>1</v>
      </c>
      <c r="F350" s="28">
        <v>2900000</v>
      </c>
    </row>
    <row r="351" spans="4:6" ht="13.2" x14ac:dyDescent="0.25">
      <c r="D351" s="25" t="s">
        <v>2797</v>
      </c>
      <c r="E351" s="26">
        <v>1</v>
      </c>
      <c r="F351" s="28">
        <v>20000000</v>
      </c>
    </row>
    <row r="352" spans="4:6" ht="13.2" x14ac:dyDescent="0.25">
      <c r="D352" s="25" t="s">
        <v>601</v>
      </c>
      <c r="E352" s="26">
        <v>1</v>
      </c>
      <c r="F352" s="28">
        <v>0</v>
      </c>
    </row>
    <row r="353" spans="4:6" ht="13.2" x14ac:dyDescent="0.25">
      <c r="D353" s="25" t="s">
        <v>3267</v>
      </c>
      <c r="E353" s="26">
        <v>1</v>
      </c>
      <c r="F353" s="28">
        <v>0</v>
      </c>
    </row>
    <row r="354" spans="4:6" ht="13.2" x14ac:dyDescent="0.25">
      <c r="D354" s="25" t="s">
        <v>2117</v>
      </c>
      <c r="E354" s="26">
        <v>1</v>
      </c>
      <c r="F354" s="28">
        <v>2000000</v>
      </c>
    </row>
    <row r="355" spans="4:6" ht="13.2" x14ac:dyDescent="0.25">
      <c r="D355" s="25" t="s">
        <v>3550</v>
      </c>
      <c r="E355" s="26">
        <v>2</v>
      </c>
      <c r="F355" s="28">
        <v>20000000</v>
      </c>
    </row>
    <row r="356" spans="4:6" ht="13.2" x14ac:dyDescent="0.25">
      <c r="D356" s="25" t="s">
        <v>2769</v>
      </c>
      <c r="E356" s="26">
        <v>1</v>
      </c>
      <c r="F356" s="28">
        <v>42000000</v>
      </c>
    </row>
    <row r="357" spans="4:6" ht="13.2" x14ac:dyDescent="0.25">
      <c r="D357" s="25" t="s">
        <v>3629</v>
      </c>
      <c r="E357" s="26">
        <v>1</v>
      </c>
      <c r="F357" s="28">
        <v>5000000</v>
      </c>
    </row>
    <row r="358" spans="4:6" ht="13.2" x14ac:dyDescent="0.25">
      <c r="D358" s="25" t="s">
        <v>3762</v>
      </c>
      <c r="E358" s="26">
        <v>1</v>
      </c>
      <c r="F358" s="28">
        <v>1700000</v>
      </c>
    </row>
    <row r="359" spans="4:6" ht="13.2" x14ac:dyDescent="0.25">
      <c r="D359" s="25" t="s">
        <v>2250</v>
      </c>
      <c r="E359" s="26">
        <v>1</v>
      </c>
      <c r="F359" s="28">
        <v>1000000</v>
      </c>
    </row>
    <row r="360" spans="4:6" ht="13.2" x14ac:dyDescent="0.25">
      <c r="D360" s="25" t="s">
        <v>3854</v>
      </c>
      <c r="E360" s="26">
        <v>1</v>
      </c>
      <c r="F360" s="28">
        <v>700000</v>
      </c>
    </row>
    <row r="361" spans="4:6" ht="13.2" x14ac:dyDescent="0.25">
      <c r="D361" s="25" t="s">
        <v>2293</v>
      </c>
      <c r="E361" s="26">
        <v>1</v>
      </c>
      <c r="F361" s="28">
        <v>1000000</v>
      </c>
    </row>
    <row r="362" spans="4:6" ht="13.2" x14ac:dyDescent="0.25">
      <c r="D362" s="25" t="s">
        <v>4055</v>
      </c>
      <c r="E362" s="26">
        <v>1</v>
      </c>
      <c r="F362" s="28">
        <v>0</v>
      </c>
    </row>
    <row r="363" spans="4:6" ht="13.2" x14ac:dyDescent="0.25">
      <c r="D363" s="25" t="s">
        <v>2035</v>
      </c>
      <c r="E363" s="26">
        <v>1</v>
      </c>
      <c r="F363" s="28">
        <v>3000000</v>
      </c>
    </row>
    <row r="364" spans="4:6" ht="13.2" x14ac:dyDescent="0.25">
      <c r="D364" s="25" t="s">
        <v>1824</v>
      </c>
      <c r="E364" s="26">
        <v>1</v>
      </c>
      <c r="F364" s="28">
        <v>7000000</v>
      </c>
    </row>
    <row r="365" spans="4:6" ht="13.2" x14ac:dyDescent="0.25">
      <c r="D365" s="25" t="s">
        <v>2833</v>
      </c>
      <c r="E365" s="26">
        <v>1</v>
      </c>
      <c r="F365" s="28">
        <v>10000000</v>
      </c>
    </row>
    <row r="366" spans="4:6" ht="13.2" x14ac:dyDescent="0.25">
      <c r="D366" s="25" t="s">
        <v>450</v>
      </c>
      <c r="E366" s="26">
        <v>1</v>
      </c>
      <c r="F366" s="28">
        <v>0</v>
      </c>
    </row>
    <row r="367" spans="4:6" ht="13.2" x14ac:dyDescent="0.25">
      <c r="D367" s="25" t="s">
        <v>3237</v>
      </c>
      <c r="E367" s="26">
        <v>1</v>
      </c>
      <c r="F367" s="28">
        <v>200000</v>
      </c>
    </row>
    <row r="368" spans="4:6" ht="13.2" x14ac:dyDescent="0.25">
      <c r="D368" s="25" t="s">
        <v>1958</v>
      </c>
      <c r="E368" s="26">
        <v>1</v>
      </c>
      <c r="F368" s="28">
        <v>4500000</v>
      </c>
    </row>
    <row r="369" spans="4:6" ht="13.2" x14ac:dyDescent="0.25">
      <c r="D369" s="25" t="s">
        <v>2947</v>
      </c>
      <c r="E369" s="26">
        <v>1</v>
      </c>
      <c r="F369" s="28">
        <v>2000000</v>
      </c>
    </row>
    <row r="370" spans="4:6" ht="13.2" x14ac:dyDescent="0.25">
      <c r="D370" s="25" t="s">
        <v>4105</v>
      </c>
      <c r="E370" s="26">
        <v>1</v>
      </c>
      <c r="F370" s="28">
        <v>3000000</v>
      </c>
    </row>
    <row r="371" spans="4:6" ht="13.2" x14ac:dyDescent="0.25">
      <c r="D371" s="25" t="s">
        <v>3418</v>
      </c>
      <c r="E371" s="26">
        <v>1</v>
      </c>
      <c r="F371" s="28">
        <v>0</v>
      </c>
    </row>
    <row r="372" spans="4:6" ht="13.2" x14ac:dyDescent="0.25">
      <c r="D372" s="25" t="s">
        <v>647</v>
      </c>
      <c r="E372" s="26">
        <v>2</v>
      </c>
      <c r="F372" s="28">
        <v>250000000</v>
      </c>
    </row>
    <row r="373" spans="4:6" ht="13.2" x14ac:dyDescent="0.25">
      <c r="D373" s="25" t="s">
        <v>3722</v>
      </c>
      <c r="E373" s="26">
        <v>1</v>
      </c>
      <c r="F373" s="28">
        <v>2000000</v>
      </c>
    </row>
    <row r="374" spans="4:6" ht="13.2" x14ac:dyDescent="0.25">
      <c r="D374" s="25" t="s">
        <v>2813</v>
      </c>
      <c r="E374" s="26">
        <v>1</v>
      </c>
      <c r="F374" s="28">
        <v>12000000</v>
      </c>
    </row>
    <row r="375" spans="4:6" ht="13.2" x14ac:dyDescent="0.25">
      <c r="D375" s="25" t="s">
        <v>2185</v>
      </c>
      <c r="E375" s="26">
        <v>1</v>
      </c>
      <c r="F375" s="28">
        <v>1600000</v>
      </c>
    </row>
    <row r="376" spans="4:6" ht="13.2" x14ac:dyDescent="0.25">
      <c r="D376" s="25" t="s">
        <v>2478</v>
      </c>
      <c r="E376" s="26">
        <v>1</v>
      </c>
      <c r="F376" s="28">
        <v>250000</v>
      </c>
    </row>
    <row r="377" spans="4:6" ht="13.2" x14ac:dyDescent="0.25">
      <c r="D377" s="25" t="s">
        <v>3923</v>
      </c>
      <c r="E377" s="26">
        <v>1</v>
      </c>
      <c r="F377" s="28">
        <v>320000</v>
      </c>
    </row>
    <row r="378" spans="4:6" ht="13.2" x14ac:dyDescent="0.25">
      <c r="D378" s="25" t="s">
        <v>1669</v>
      </c>
      <c r="E378" s="26">
        <v>1</v>
      </c>
      <c r="F378" s="28">
        <v>20000000</v>
      </c>
    </row>
    <row r="379" spans="4:6" ht="13.2" x14ac:dyDescent="0.25">
      <c r="D379" s="25" t="s">
        <v>892</v>
      </c>
      <c r="E379" s="26">
        <v>1</v>
      </c>
      <c r="F379" s="28">
        <v>0</v>
      </c>
    </row>
    <row r="380" spans="4:6" ht="13.2" x14ac:dyDescent="0.25">
      <c r="D380" s="25" t="s">
        <v>3863</v>
      </c>
      <c r="E380" s="26">
        <v>1</v>
      </c>
      <c r="F380" s="28">
        <v>600000</v>
      </c>
    </row>
    <row r="381" spans="4:6" ht="13.2" x14ac:dyDescent="0.25">
      <c r="D381" s="25" t="s">
        <v>2590</v>
      </c>
      <c r="E381" s="26">
        <v>1</v>
      </c>
      <c r="F381" s="28">
        <v>0</v>
      </c>
    </row>
    <row r="382" spans="4:6" ht="13.2" x14ac:dyDescent="0.25">
      <c r="D382" s="25" t="s">
        <v>3658</v>
      </c>
      <c r="E382" s="26">
        <v>1</v>
      </c>
      <c r="F382" s="28">
        <v>3500000</v>
      </c>
    </row>
    <row r="383" spans="4:6" ht="13.2" x14ac:dyDescent="0.25">
      <c r="D383" s="25" t="s">
        <v>1832</v>
      </c>
      <c r="E383" s="26">
        <v>1</v>
      </c>
      <c r="F383" s="28">
        <v>6700000</v>
      </c>
    </row>
    <row r="384" spans="4:6" ht="13.2" x14ac:dyDescent="0.25">
      <c r="D384" s="25" t="s">
        <v>963</v>
      </c>
      <c r="E384" s="26">
        <v>1</v>
      </c>
      <c r="F384" s="28">
        <v>0</v>
      </c>
    </row>
    <row r="385" spans="4:6" ht="13.2" x14ac:dyDescent="0.25">
      <c r="D385" s="25" t="s">
        <v>150</v>
      </c>
      <c r="E385" s="26">
        <v>1</v>
      </c>
      <c r="F385" s="28">
        <v>37000000</v>
      </c>
    </row>
    <row r="386" spans="4:6" ht="13.2" x14ac:dyDescent="0.25">
      <c r="D386" s="25" t="s">
        <v>1860</v>
      </c>
      <c r="E386" s="26">
        <v>1</v>
      </c>
      <c r="F386" s="28">
        <v>6000000</v>
      </c>
    </row>
    <row r="387" spans="4:6" ht="13.2" x14ac:dyDescent="0.25">
      <c r="D387" s="25" t="s">
        <v>1502</v>
      </c>
      <c r="E387" s="26">
        <v>1</v>
      </c>
      <c r="F387" s="28">
        <v>75000000</v>
      </c>
    </row>
    <row r="388" spans="4:6" ht="13.2" x14ac:dyDescent="0.25">
      <c r="D388" s="25" t="s">
        <v>1334</v>
      </c>
      <c r="E388" s="26">
        <v>1</v>
      </c>
      <c r="F388" s="28">
        <v>0</v>
      </c>
    </row>
    <row r="389" spans="4:6" ht="13.2" x14ac:dyDescent="0.25">
      <c r="D389" s="25" t="s">
        <v>1124</v>
      </c>
      <c r="E389" s="26">
        <v>1</v>
      </c>
      <c r="F389" s="28">
        <v>0</v>
      </c>
    </row>
    <row r="390" spans="4:6" ht="13.2" x14ac:dyDescent="0.25">
      <c r="D390" s="25" t="s">
        <v>3748</v>
      </c>
      <c r="E390" s="26">
        <v>1</v>
      </c>
      <c r="F390" s="28">
        <v>2000000</v>
      </c>
    </row>
    <row r="391" spans="4:6" ht="13.2" x14ac:dyDescent="0.25">
      <c r="D391" s="25" t="s">
        <v>1954</v>
      </c>
      <c r="E391" s="26">
        <v>1</v>
      </c>
      <c r="F391" s="28">
        <v>4500000</v>
      </c>
    </row>
    <row r="392" spans="4:6" ht="13.2" x14ac:dyDescent="0.25">
      <c r="D392" s="25" t="s">
        <v>347</v>
      </c>
      <c r="E392" s="26">
        <v>1</v>
      </c>
      <c r="F392" s="28">
        <v>0</v>
      </c>
    </row>
    <row r="393" spans="4:6" ht="13.2" x14ac:dyDescent="0.25">
      <c r="D393" s="25" t="s">
        <v>1385</v>
      </c>
      <c r="E393" s="26">
        <v>1</v>
      </c>
      <c r="F393" s="28">
        <v>0</v>
      </c>
    </row>
    <row r="394" spans="4:6" ht="13.2" x14ac:dyDescent="0.25">
      <c r="D394" s="25" t="s">
        <v>192</v>
      </c>
      <c r="E394" s="26">
        <v>1</v>
      </c>
      <c r="F394" s="28">
        <v>3000000</v>
      </c>
    </row>
    <row r="395" spans="4:6" ht="13.2" x14ac:dyDescent="0.25">
      <c r="D395" s="25" t="s">
        <v>1550</v>
      </c>
      <c r="E395" s="26">
        <v>1</v>
      </c>
      <c r="F395" s="28">
        <v>50000000</v>
      </c>
    </row>
    <row r="396" spans="4:6" ht="13.2" x14ac:dyDescent="0.25">
      <c r="D396" s="25" t="s">
        <v>1828</v>
      </c>
      <c r="E396" s="26">
        <v>1</v>
      </c>
      <c r="F396" s="28">
        <v>7000000</v>
      </c>
    </row>
    <row r="397" spans="4:6" ht="13.2" x14ac:dyDescent="0.25">
      <c r="D397" s="25" t="s">
        <v>526</v>
      </c>
      <c r="E397" s="26">
        <v>1</v>
      </c>
      <c r="F397" s="28">
        <v>0</v>
      </c>
    </row>
    <row r="398" spans="4:6" ht="13.2" x14ac:dyDescent="0.25">
      <c r="D398" s="25" t="s">
        <v>2693</v>
      </c>
      <c r="E398" s="26">
        <v>1</v>
      </c>
      <c r="F398" s="28">
        <v>0</v>
      </c>
    </row>
    <row r="399" spans="4:6" ht="13.2" x14ac:dyDescent="0.25">
      <c r="D399" s="25" t="s">
        <v>1697</v>
      </c>
      <c r="E399" s="26">
        <v>1</v>
      </c>
      <c r="F399" s="28">
        <v>15000000</v>
      </c>
    </row>
    <row r="400" spans="4:6" ht="13.2" x14ac:dyDescent="0.25">
      <c r="D400" s="25" t="s">
        <v>548</v>
      </c>
      <c r="E400" s="26">
        <v>1</v>
      </c>
      <c r="F400" s="28">
        <v>0</v>
      </c>
    </row>
    <row r="401" spans="4:6" ht="13.2" x14ac:dyDescent="0.25">
      <c r="D401" s="25" t="s">
        <v>4062</v>
      </c>
      <c r="E401" s="26">
        <v>1</v>
      </c>
      <c r="F401" s="28">
        <v>125000000</v>
      </c>
    </row>
    <row r="402" spans="4:6" ht="13.2" x14ac:dyDescent="0.25">
      <c r="D402" s="25" t="s">
        <v>3304</v>
      </c>
      <c r="E402" s="26">
        <v>1</v>
      </c>
      <c r="F402" s="28">
        <v>0</v>
      </c>
    </row>
    <row r="403" spans="4:6" ht="13.2" x14ac:dyDescent="0.25">
      <c r="D403" s="25" t="s">
        <v>3332</v>
      </c>
      <c r="E403" s="26">
        <v>1</v>
      </c>
      <c r="F403" s="28">
        <v>0</v>
      </c>
    </row>
    <row r="404" spans="4:6" ht="13.2" x14ac:dyDescent="0.25">
      <c r="D404" s="25" t="s">
        <v>3788</v>
      </c>
      <c r="E404" s="26">
        <v>1</v>
      </c>
      <c r="F404" s="28">
        <v>1300000</v>
      </c>
    </row>
    <row r="405" spans="4:6" ht="13.2" x14ac:dyDescent="0.25">
      <c r="D405" s="25" t="s">
        <v>2908</v>
      </c>
      <c r="E405" s="26">
        <v>1</v>
      </c>
      <c r="F405" s="28">
        <v>3000000</v>
      </c>
    </row>
    <row r="406" spans="4:6" ht="13.2" x14ac:dyDescent="0.25">
      <c r="D406" s="25" t="s">
        <v>3076</v>
      </c>
      <c r="E406" s="26">
        <v>1</v>
      </c>
      <c r="F406" s="28">
        <v>0</v>
      </c>
    </row>
    <row r="407" spans="4:6" ht="13.2" x14ac:dyDescent="0.25">
      <c r="D407" s="25" t="s">
        <v>3651</v>
      </c>
      <c r="E407" s="26">
        <v>1</v>
      </c>
      <c r="F407" s="28">
        <v>4000000</v>
      </c>
    </row>
    <row r="408" spans="4:6" ht="13.2" x14ac:dyDescent="0.25">
      <c r="D408" s="25" t="s">
        <v>197</v>
      </c>
      <c r="E408" s="26">
        <v>1</v>
      </c>
      <c r="F408" s="28">
        <v>1000000</v>
      </c>
    </row>
    <row r="409" spans="4:6" ht="13.2" x14ac:dyDescent="0.25">
      <c r="D409" s="25" t="s">
        <v>1096</v>
      </c>
      <c r="E409" s="26">
        <v>1</v>
      </c>
      <c r="F409" s="28">
        <v>0</v>
      </c>
    </row>
    <row r="410" spans="4:6" ht="13.2" x14ac:dyDescent="0.25">
      <c r="D410" s="25" t="s">
        <v>121</v>
      </c>
      <c r="E410" s="26">
        <v>1</v>
      </c>
      <c r="F410" s="28">
        <v>0</v>
      </c>
    </row>
    <row r="411" spans="4:6" ht="13.2" x14ac:dyDescent="0.25">
      <c r="D411" s="25" t="s">
        <v>1731</v>
      </c>
      <c r="E411" s="26">
        <v>1</v>
      </c>
      <c r="F411" s="28">
        <v>10000000</v>
      </c>
    </row>
    <row r="412" spans="4:6" ht="13.2" x14ac:dyDescent="0.25">
      <c r="D412" s="25" t="s">
        <v>811</v>
      </c>
      <c r="E412" s="26">
        <v>1</v>
      </c>
      <c r="F412" s="28">
        <v>0</v>
      </c>
    </row>
    <row r="413" spans="4:6" ht="13.2" x14ac:dyDescent="0.25">
      <c r="D413" s="25" t="s">
        <v>344</v>
      </c>
      <c r="E413" s="26">
        <v>2</v>
      </c>
      <c r="F413" s="28">
        <v>500000</v>
      </c>
    </row>
    <row r="414" spans="4:6" ht="13.2" x14ac:dyDescent="0.25">
      <c r="D414" s="25" t="s">
        <v>1173</v>
      </c>
      <c r="E414" s="26">
        <v>1</v>
      </c>
      <c r="F414" s="28">
        <v>0</v>
      </c>
    </row>
    <row r="415" spans="4:6" ht="13.2" x14ac:dyDescent="0.25">
      <c r="D415" s="25" t="s">
        <v>3820</v>
      </c>
      <c r="E415" s="26">
        <v>1</v>
      </c>
      <c r="F415" s="28">
        <v>1000000</v>
      </c>
    </row>
    <row r="416" spans="4:6" ht="13.2" x14ac:dyDescent="0.25">
      <c r="D416" s="25" t="s">
        <v>1009</v>
      </c>
      <c r="E416" s="26">
        <v>1</v>
      </c>
      <c r="F416" s="28">
        <v>0</v>
      </c>
    </row>
    <row r="417" spans="4:6" ht="13.2" x14ac:dyDescent="0.25">
      <c r="D417" s="25" t="s">
        <v>3081</v>
      </c>
      <c r="E417" s="26">
        <v>1</v>
      </c>
      <c r="F417" s="28">
        <v>0</v>
      </c>
    </row>
    <row r="418" spans="4:6" ht="13.2" x14ac:dyDescent="0.25">
      <c r="D418" s="25" t="s">
        <v>1522</v>
      </c>
      <c r="E418" s="26">
        <v>1</v>
      </c>
      <c r="F418" s="28">
        <v>64000000</v>
      </c>
    </row>
    <row r="419" spans="4:6" ht="13.2" x14ac:dyDescent="0.25">
      <c r="D419" s="25" t="s">
        <v>760</v>
      </c>
      <c r="E419" s="26">
        <v>1</v>
      </c>
      <c r="F419" s="28">
        <v>0</v>
      </c>
    </row>
    <row r="420" spans="4:6" ht="13.2" x14ac:dyDescent="0.25">
      <c r="D420" s="25" t="s">
        <v>995</v>
      </c>
      <c r="E420" s="26">
        <v>1</v>
      </c>
      <c r="F420" s="28">
        <v>0</v>
      </c>
    </row>
    <row r="421" spans="4:6" ht="13.2" x14ac:dyDescent="0.25">
      <c r="D421" s="25" t="s">
        <v>2600</v>
      </c>
      <c r="E421" s="26">
        <v>2</v>
      </c>
      <c r="F421" s="28">
        <v>40000000</v>
      </c>
    </row>
    <row r="422" spans="4:6" ht="13.2" x14ac:dyDescent="0.25">
      <c r="D422" s="25" t="s">
        <v>620</v>
      </c>
      <c r="E422" s="26">
        <v>1</v>
      </c>
      <c r="F422" s="28">
        <v>0</v>
      </c>
    </row>
    <row r="423" spans="4:6" ht="13.2" x14ac:dyDescent="0.25">
      <c r="D423" s="25" t="s">
        <v>3105</v>
      </c>
      <c r="E423" s="26">
        <v>3</v>
      </c>
      <c r="F423" s="28">
        <v>125000000</v>
      </c>
    </row>
    <row r="424" spans="4:6" ht="13.2" x14ac:dyDescent="0.25">
      <c r="D424" s="25" t="s">
        <v>3188</v>
      </c>
      <c r="E424" s="26">
        <v>1</v>
      </c>
      <c r="F424" s="28">
        <v>200000</v>
      </c>
    </row>
    <row r="425" spans="4:6" ht="13.2" x14ac:dyDescent="0.25">
      <c r="D425" s="25" t="s">
        <v>498</v>
      </c>
      <c r="E425" s="26">
        <v>1</v>
      </c>
      <c r="F425" s="28">
        <v>0</v>
      </c>
    </row>
    <row r="426" spans="4:6" ht="13.2" x14ac:dyDescent="0.25">
      <c r="D426" s="25" t="s">
        <v>755</v>
      </c>
      <c r="E426" s="26">
        <v>1</v>
      </c>
      <c r="F426" s="28">
        <v>0</v>
      </c>
    </row>
    <row r="427" spans="4:6" ht="13.2" x14ac:dyDescent="0.25">
      <c r="D427" s="25" t="s">
        <v>3837</v>
      </c>
      <c r="E427" s="26">
        <v>1</v>
      </c>
      <c r="F427" s="28">
        <v>800000</v>
      </c>
    </row>
    <row r="428" spans="4:6" ht="13.2" x14ac:dyDescent="0.25">
      <c r="D428" s="25" t="s">
        <v>900</v>
      </c>
      <c r="E428" s="26">
        <v>2</v>
      </c>
      <c r="F428" s="28">
        <v>60000000</v>
      </c>
    </row>
    <row r="429" spans="4:6" ht="13.2" x14ac:dyDescent="0.25">
      <c r="D429" s="25" t="s">
        <v>2500</v>
      </c>
      <c r="E429" s="26">
        <v>1</v>
      </c>
      <c r="F429" s="28">
        <v>200000</v>
      </c>
    </row>
    <row r="430" spans="4:6" ht="13.2" x14ac:dyDescent="0.25">
      <c r="D430" s="25" t="s">
        <v>521</v>
      </c>
      <c r="E430" s="26">
        <v>2</v>
      </c>
      <c r="F430" s="28">
        <v>8000000</v>
      </c>
    </row>
    <row r="431" spans="4:6" ht="13.2" x14ac:dyDescent="0.25">
      <c r="D431" s="25" t="s">
        <v>2325</v>
      </c>
      <c r="E431" s="26">
        <v>2</v>
      </c>
      <c r="F431" s="28">
        <v>1450000</v>
      </c>
    </row>
    <row r="432" spans="4:6" ht="13.2" x14ac:dyDescent="0.25">
      <c r="D432" s="25" t="s">
        <v>3192</v>
      </c>
      <c r="E432" s="26">
        <v>1</v>
      </c>
      <c r="F432" s="28">
        <v>100000</v>
      </c>
    </row>
    <row r="433" spans="4:6" ht="13.2" x14ac:dyDescent="0.25">
      <c r="D433" s="25" t="s">
        <v>3308</v>
      </c>
      <c r="E433" s="26">
        <v>1</v>
      </c>
      <c r="F433" s="28">
        <v>0</v>
      </c>
    </row>
    <row r="434" spans="4:6" ht="13.2" x14ac:dyDescent="0.25">
      <c r="D434" s="25" t="s">
        <v>4211</v>
      </c>
      <c r="E434" s="26">
        <v>1</v>
      </c>
      <c r="F434" s="28">
        <v>300000</v>
      </c>
    </row>
    <row r="435" spans="4:6" ht="13.2" x14ac:dyDescent="0.25">
      <c r="D435" s="25" t="s">
        <v>1998</v>
      </c>
      <c r="E435" s="26">
        <v>1</v>
      </c>
      <c r="F435" s="28">
        <v>3600000</v>
      </c>
    </row>
    <row r="436" spans="4:6" ht="13.2" x14ac:dyDescent="0.25">
      <c r="D436" s="25" t="s">
        <v>3055</v>
      </c>
      <c r="E436" s="26">
        <v>2</v>
      </c>
      <c r="F436" s="28">
        <v>400000</v>
      </c>
    </row>
    <row r="437" spans="4:6" ht="13.2" x14ac:dyDescent="0.25">
      <c r="D437" s="25" t="s">
        <v>2969</v>
      </c>
      <c r="E437" s="26">
        <v>1</v>
      </c>
      <c r="F437" s="28">
        <v>1000000</v>
      </c>
    </row>
    <row r="438" spans="4:6" ht="13.2" x14ac:dyDescent="0.25">
      <c r="D438" s="25" t="s">
        <v>991</v>
      </c>
      <c r="E438" s="26">
        <v>1</v>
      </c>
      <c r="F438" s="28">
        <v>0</v>
      </c>
    </row>
    <row r="439" spans="4:6" ht="13.2" x14ac:dyDescent="0.25">
      <c r="D439" s="25" t="s">
        <v>229</v>
      </c>
      <c r="E439" s="26">
        <v>1</v>
      </c>
      <c r="F439" s="28">
        <v>53000000</v>
      </c>
    </row>
    <row r="440" spans="4:6" ht="13.2" x14ac:dyDescent="0.25">
      <c r="D440" s="25" t="s">
        <v>1013</v>
      </c>
      <c r="E440" s="26">
        <v>1</v>
      </c>
      <c r="F440" s="28">
        <v>0</v>
      </c>
    </row>
    <row r="441" spans="4:6" ht="13.2" x14ac:dyDescent="0.25">
      <c r="D441" s="25" t="s">
        <v>3457</v>
      </c>
      <c r="E441" s="26">
        <v>1</v>
      </c>
      <c r="F441" s="28">
        <v>0</v>
      </c>
    </row>
    <row r="442" spans="4:6" ht="13.2" x14ac:dyDescent="0.25">
      <c r="D442" s="25" t="s">
        <v>3469</v>
      </c>
      <c r="E442" s="26">
        <v>1</v>
      </c>
      <c r="F442" s="28">
        <v>0</v>
      </c>
    </row>
    <row r="443" spans="4:6" ht="13.2" x14ac:dyDescent="0.25">
      <c r="D443" s="25" t="s">
        <v>3639</v>
      </c>
      <c r="E443" s="26">
        <v>1</v>
      </c>
      <c r="F443" s="28">
        <v>4500000</v>
      </c>
    </row>
    <row r="444" spans="4:6" ht="13.2" x14ac:dyDescent="0.25">
      <c r="D444" s="25" t="s">
        <v>3451</v>
      </c>
      <c r="E444" s="26">
        <v>1</v>
      </c>
      <c r="F444" s="28">
        <v>0</v>
      </c>
    </row>
    <row r="445" spans="4:6" ht="13.2" x14ac:dyDescent="0.25">
      <c r="D445" s="25" t="s">
        <v>2130</v>
      </c>
      <c r="E445" s="26">
        <v>1</v>
      </c>
      <c r="F445" s="28">
        <v>2000000</v>
      </c>
    </row>
    <row r="446" spans="4:6" ht="13.2" x14ac:dyDescent="0.25">
      <c r="D446" s="25" t="s">
        <v>2627</v>
      </c>
      <c r="E446" s="26">
        <v>1</v>
      </c>
      <c r="F446" s="28">
        <v>0</v>
      </c>
    </row>
    <row r="447" spans="4:6" ht="13.2" x14ac:dyDescent="0.25">
      <c r="D447" s="25" t="s">
        <v>3967</v>
      </c>
      <c r="E447" s="26">
        <v>1</v>
      </c>
      <c r="F447" s="28">
        <v>140000</v>
      </c>
    </row>
    <row r="448" spans="4:6" ht="13.2" x14ac:dyDescent="0.25">
      <c r="D448" s="25" t="s">
        <v>3085</v>
      </c>
      <c r="E448" s="26">
        <v>2</v>
      </c>
      <c r="F448" s="28">
        <v>0</v>
      </c>
    </row>
    <row r="449" spans="4:6" ht="13.2" x14ac:dyDescent="0.25">
      <c r="D449" s="25" t="s">
        <v>1328</v>
      </c>
      <c r="E449" s="26">
        <v>3</v>
      </c>
      <c r="F449" s="28">
        <v>89000000</v>
      </c>
    </row>
    <row r="450" spans="4:6" ht="13.2" x14ac:dyDescent="0.25">
      <c r="D450" s="25" t="s">
        <v>3487</v>
      </c>
      <c r="E450" s="26">
        <v>2</v>
      </c>
      <c r="F450" s="28">
        <v>600000</v>
      </c>
    </row>
    <row r="451" spans="4:6" ht="13.2" x14ac:dyDescent="0.25">
      <c r="D451" s="25" t="s">
        <v>1566</v>
      </c>
      <c r="E451" s="26">
        <v>1</v>
      </c>
      <c r="F451" s="28">
        <v>44000000</v>
      </c>
    </row>
    <row r="452" spans="4:6" ht="13.2" x14ac:dyDescent="0.25">
      <c r="D452" s="25" t="s">
        <v>1526</v>
      </c>
      <c r="E452" s="26">
        <v>1</v>
      </c>
      <c r="F452" s="28">
        <v>60000000</v>
      </c>
    </row>
    <row r="453" spans="4:6" ht="13.2" x14ac:dyDescent="0.25">
      <c r="D453" s="25" t="s">
        <v>245</v>
      </c>
      <c r="E453" s="26">
        <v>1</v>
      </c>
      <c r="F453" s="28">
        <v>4000000</v>
      </c>
    </row>
    <row r="454" spans="4:6" ht="13.2" x14ac:dyDescent="0.25">
      <c r="D454" s="25" t="s">
        <v>3792</v>
      </c>
      <c r="E454" s="26">
        <v>1</v>
      </c>
      <c r="F454" s="28">
        <v>1300000</v>
      </c>
    </row>
    <row r="455" spans="4:6" ht="13.2" x14ac:dyDescent="0.25">
      <c r="D455" s="25" t="s">
        <v>3151</v>
      </c>
      <c r="E455" s="26">
        <v>1</v>
      </c>
      <c r="F455" s="28">
        <v>5000000</v>
      </c>
    </row>
    <row r="456" spans="4:6" ht="13.2" x14ac:dyDescent="0.25">
      <c r="D456" s="25" t="s">
        <v>340</v>
      </c>
      <c r="E456" s="26">
        <v>3</v>
      </c>
      <c r="F456" s="28">
        <v>12000000</v>
      </c>
    </row>
    <row r="457" spans="4:6" ht="13.2" x14ac:dyDescent="0.25">
      <c r="D457" s="25" t="s">
        <v>1185</v>
      </c>
      <c r="E457" s="26">
        <v>1</v>
      </c>
      <c r="F457" s="28">
        <v>0</v>
      </c>
    </row>
    <row r="458" spans="4:6" ht="13.2" x14ac:dyDescent="0.25">
      <c r="D458" s="25" t="s">
        <v>1031</v>
      </c>
      <c r="E458" s="26">
        <v>1</v>
      </c>
      <c r="F458" s="28">
        <v>0</v>
      </c>
    </row>
    <row r="459" spans="4:6" ht="13.2" x14ac:dyDescent="0.25">
      <c r="D459" s="25" t="s">
        <v>3827</v>
      </c>
      <c r="E459" s="26">
        <v>1</v>
      </c>
      <c r="F459" s="28">
        <v>900000</v>
      </c>
    </row>
    <row r="460" spans="4:6" ht="13.2" x14ac:dyDescent="0.25">
      <c r="D460" s="25" t="s">
        <v>2553</v>
      </c>
      <c r="E460" s="26">
        <v>1</v>
      </c>
      <c r="F460" s="28">
        <v>0</v>
      </c>
    </row>
    <row r="461" spans="4:6" ht="13.2" x14ac:dyDescent="0.25">
      <c r="D461" s="25" t="s">
        <v>479</v>
      </c>
      <c r="E461" s="26">
        <v>1</v>
      </c>
      <c r="F461" s="28">
        <v>0</v>
      </c>
    </row>
    <row r="462" spans="4:6" ht="13.2" x14ac:dyDescent="0.25">
      <c r="D462" s="25" t="s">
        <v>2181</v>
      </c>
      <c r="E462" s="26">
        <v>1</v>
      </c>
      <c r="F462" s="28">
        <v>1600000</v>
      </c>
    </row>
    <row r="463" spans="4:6" ht="13.2" x14ac:dyDescent="0.25">
      <c r="D463" s="25" t="s">
        <v>2177</v>
      </c>
      <c r="E463" s="26">
        <v>1</v>
      </c>
      <c r="F463" s="28">
        <v>1700000</v>
      </c>
    </row>
    <row r="464" spans="4:6" ht="13.2" x14ac:dyDescent="0.25">
      <c r="D464" s="25" t="s">
        <v>2944</v>
      </c>
      <c r="E464" s="26">
        <v>1</v>
      </c>
      <c r="F464" s="28">
        <v>2000000</v>
      </c>
    </row>
    <row r="465" spans="4:6" ht="13.2" x14ac:dyDescent="0.25">
      <c r="D465" s="25" t="s">
        <v>1480</v>
      </c>
      <c r="E465" s="26">
        <v>1</v>
      </c>
      <c r="F465" s="28">
        <v>100000000</v>
      </c>
    </row>
    <row r="466" spans="4:6" ht="13.2" x14ac:dyDescent="0.25">
      <c r="D466" s="25" t="s">
        <v>4129</v>
      </c>
      <c r="E466" s="26">
        <v>1</v>
      </c>
      <c r="F466" s="28">
        <v>1000000</v>
      </c>
    </row>
    <row r="467" spans="4:6" ht="13.2" x14ac:dyDescent="0.25">
      <c r="D467" s="25" t="s">
        <v>3337</v>
      </c>
      <c r="E467" s="26">
        <v>1</v>
      </c>
      <c r="F467" s="28">
        <v>0</v>
      </c>
    </row>
    <row r="468" spans="4:6" ht="13.2" x14ac:dyDescent="0.25">
      <c r="D468" s="25" t="s">
        <v>728</v>
      </c>
      <c r="E468" s="26">
        <v>1</v>
      </c>
      <c r="F468" s="28">
        <v>0</v>
      </c>
    </row>
    <row r="469" spans="4:6" ht="13.2" x14ac:dyDescent="0.25">
      <c r="D469" s="25" t="s">
        <v>2258</v>
      </c>
      <c r="E469" s="26">
        <v>2</v>
      </c>
      <c r="F469" s="28">
        <v>2000000</v>
      </c>
    </row>
    <row r="470" spans="4:6" ht="13.2" x14ac:dyDescent="0.25">
      <c r="D470" s="25" t="s">
        <v>3354</v>
      </c>
      <c r="E470" s="26">
        <v>1</v>
      </c>
      <c r="F470" s="28">
        <v>0</v>
      </c>
    </row>
    <row r="471" spans="4:6" ht="13.2" x14ac:dyDescent="0.25">
      <c r="D471" s="25" t="s">
        <v>4172</v>
      </c>
      <c r="E471" s="26">
        <v>1</v>
      </c>
      <c r="F471" s="28">
        <v>0</v>
      </c>
    </row>
    <row r="472" spans="4:6" ht="13.2" x14ac:dyDescent="0.25">
      <c r="D472" s="25" t="s">
        <v>3430</v>
      </c>
      <c r="E472" s="26">
        <v>1</v>
      </c>
      <c r="F472" s="28">
        <v>0</v>
      </c>
    </row>
    <row r="473" spans="4:6" ht="13.2" x14ac:dyDescent="0.25">
      <c r="D473" s="25" t="s">
        <v>1111</v>
      </c>
      <c r="E473" s="26">
        <v>1</v>
      </c>
      <c r="F473" s="28">
        <v>0</v>
      </c>
    </row>
    <row r="474" spans="4:6" ht="13.2" x14ac:dyDescent="0.25">
      <c r="D474" s="25" t="s">
        <v>96</v>
      </c>
      <c r="E474" s="26">
        <v>2</v>
      </c>
      <c r="F474" s="28">
        <v>22000000</v>
      </c>
    </row>
    <row r="475" spans="4:6" ht="13.2" x14ac:dyDescent="0.25">
      <c r="D475" s="25" t="s">
        <v>2514</v>
      </c>
      <c r="E475" s="26">
        <v>1</v>
      </c>
      <c r="F475" s="28">
        <v>100000</v>
      </c>
    </row>
    <row r="476" spans="4:6" ht="13.2" x14ac:dyDescent="0.25">
      <c r="D476" s="25" t="s">
        <v>2650</v>
      </c>
      <c r="E476" s="26">
        <v>2</v>
      </c>
      <c r="F476" s="28">
        <v>150000</v>
      </c>
    </row>
    <row r="477" spans="4:6" ht="13.2" x14ac:dyDescent="0.25">
      <c r="D477" s="25" t="s">
        <v>2983</v>
      </c>
      <c r="E477" s="26">
        <v>1</v>
      </c>
      <c r="F477" s="28">
        <v>1000000</v>
      </c>
    </row>
    <row r="478" spans="4:6" ht="13.2" x14ac:dyDescent="0.25">
      <c r="D478" s="25" t="s">
        <v>630</v>
      </c>
      <c r="E478" s="26">
        <v>1</v>
      </c>
      <c r="F478" s="28">
        <v>0</v>
      </c>
    </row>
    <row r="479" spans="4:6" ht="13.2" x14ac:dyDescent="0.25">
      <c r="D479" s="25" t="s">
        <v>2482</v>
      </c>
      <c r="E479" s="26">
        <v>1</v>
      </c>
      <c r="F479" s="28">
        <v>235000</v>
      </c>
    </row>
    <row r="480" spans="4:6" ht="13.2" x14ac:dyDescent="0.25">
      <c r="D480" s="25" t="s">
        <v>1158</v>
      </c>
      <c r="E480" s="26">
        <v>1</v>
      </c>
      <c r="F480" s="28">
        <v>0</v>
      </c>
    </row>
    <row r="481" spans="4:6" ht="13.2" x14ac:dyDescent="0.25">
      <c r="D481" s="25" t="s">
        <v>3871</v>
      </c>
      <c r="E481" s="26">
        <v>1</v>
      </c>
      <c r="F481" s="28">
        <v>550000</v>
      </c>
    </row>
    <row r="482" spans="4:6" ht="13.2" x14ac:dyDescent="0.25">
      <c r="D482" s="25" t="s">
        <v>3379</v>
      </c>
      <c r="E482" s="26">
        <v>2</v>
      </c>
      <c r="F482" s="28">
        <v>0</v>
      </c>
    </row>
    <row r="483" spans="4:6" ht="13.2" x14ac:dyDescent="0.25">
      <c r="D483" s="25" t="s">
        <v>3847</v>
      </c>
      <c r="E483" s="26">
        <v>1</v>
      </c>
      <c r="F483" s="28">
        <v>700000</v>
      </c>
    </row>
    <row r="484" spans="4:6" ht="13.2" x14ac:dyDescent="0.25">
      <c r="D484" s="25" t="s">
        <v>249</v>
      </c>
      <c r="E484" s="26">
        <v>1</v>
      </c>
      <c r="F484" s="28">
        <v>1000000</v>
      </c>
    </row>
    <row r="485" spans="4:6" ht="13.2" x14ac:dyDescent="0.25">
      <c r="D485" s="25" t="s">
        <v>699</v>
      </c>
      <c r="E485" s="26">
        <v>3</v>
      </c>
      <c r="F485" s="28">
        <v>8000000</v>
      </c>
    </row>
    <row r="486" spans="4:6" ht="13.2" x14ac:dyDescent="0.25">
      <c r="D486" s="25" t="s">
        <v>517</v>
      </c>
      <c r="E486" s="26">
        <v>1</v>
      </c>
      <c r="F486" s="28">
        <v>0</v>
      </c>
    </row>
    <row r="487" spans="4:6" ht="13.2" x14ac:dyDescent="0.25">
      <c r="D487" s="25" t="s">
        <v>1062</v>
      </c>
      <c r="E487" s="26">
        <v>1</v>
      </c>
      <c r="F487" s="28">
        <v>0</v>
      </c>
    </row>
    <row r="488" spans="4:6" ht="13.2" x14ac:dyDescent="0.25">
      <c r="D488" s="25" t="s">
        <v>3533</v>
      </c>
      <c r="E488" s="26">
        <v>1</v>
      </c>
      <c r="F488" s="28">
        <v>26000000</v>
      </c>
    </row>
    <row r="489" spans="4:6" ht="13.2" x14ac:dyDescent="0.25">
      <c r="D489" s="25" t="s">
        <v>3718</v>
      </c>
      <c r="E489" s="26">
        <v>1</v>
      </c>
      <c r="F489" s="28">
        <v>2000000</v>
      </c>
    </row>
    <row r="490" spans="4:6" ht="13.2" x14ac:dyDescent="0.25">
      <c r="D490" s="25" t="s">
        <v>3999</v>
      </c>
      <c r="E490" s="26">
        <v>1</v>
      </c>
      <c r="F490" s="28">
        <v>0</v>
      </c>
    </row>
    <row r="491" spans="4:6" ht="13.2" x14ac:dyDescent="0.25">
      <c r="D491" s="25" t="s">
        <v>3363</v>
      </c>
      <c r="E491" s="26">
        <v>1</v>
      </c>
      <c r="F491" s="28">
        <v>0</v>
      </c>
    </row>
    <row r="492" spans="4:6" ht="13.2" x14ac:dyDescent="0.25">
      <c r="D492" s="25" t="s">
        <v>458</v>
      </c>
      <c r="E492" s="26">
        <v>1</v>
      </c>
      <c r="F492" s="28">
        <v>0</v>
      </c>
    </row>
    <row r="493" spans="4:6" ht="13.2" x14ac:dyDescent="0.25">
      <c r="D493" s="25" t="s">
        <v>1017</v>
      </c>
      <c r="E493" s="26">
        <v>1</v>
      </c>
      <c r="F493" s="28">
        <v>0</v>
      </c>
    </row>
    <row r="494" spans="4:6" ht="13.2" x14ac:dyDescent="0.25">
      <c r="D494" s="25" t="s">
        <v>295</v>
      </c>
      <c r="E494" s="26">
        <v>1</v>
      </c>
      <c r="F494" s="28">
        <v>0</v>
      </c>
    </row>
    <row r="495" spans="4:6" ht="13.2" x14ac:dyDescent="0.25">
      <c r="D495" s="25" t="s">
        <v>1298</v>
      </c>
      <c r="E495" s="26">
        <v>2</v>
      </c>
      <c r="F495" s="28">
        <v>55000000</v>
      </c>
    </row>
    <row r="496" spans="4:6" ht="13.2" x14ac:dyDescent="0.25">
      <c r="D496" s="25" t="s">
        <v>1723</v>
      </c>
      <c r="E496" s="26">
        <v>1</v>
      </c>
      <c r="F496" s="28">
        <v>10000000</v>
      </c>
    </row>
    <row r="497" spans="4:6" ht="13.2" x14ac:dyDescent="0.25">
      <c r="D497" s="25" t="s">
        <v>2991</v>
      </c>
      <c r="E497" s="26">
        <v>1</v>
      </c>
      <c r="F497" s="28">
        <v>810000</v>
      </c>
    </row>
    <row r="498" spans="4:6" ht="13.2" x14ac:dyDescent="0.25">
      <c r="D498" s="25" t="s">
        <v>3980</v>
      </c>
      <c r="E498" s="26">
        <v>1</v>
      </c>
      <c r="F498" s="28">
        <v>0</v>
      </c>
    </row>
    <row r="499" spans="4:6" ht="13.2" x14ac:dyDescent="0.25">
      <c r="D499" s="25" t="s">
        <v>3133</v>
      </c>
      <c r="E499" s="26">
        <v>1</v>
      </c>
      <c r="F499" s="28">
        <v>0</v>
      </c>
    </row>
    <row r="500" spans="4:6" ht="13.2" x14ac:dyDescent="0.25">
      <c r="D500" s="25" t="s">
        <v>2561</v>
      </c>
      <c r="E500" s="26">
        <v>1</v>
      </c>
      <c r="F500" s="28">
        <v>0</v>
      </c>
    </row>
    <row r="501" spans="4:6" ht="13.2" x14ac:dyDescent="0.25">
      <c r="D501" s="25" t="s">
        <v>2784</v>
      </c>
      <c r="E501" s="26">
        <v>1</v>
      </c>
      <c r="F501" s="28">
        <v>30000000</v>
      </c>
    </row>
    <row r="502" spans="4:6" ht="13.2" x14ac:dyDescent="0.25">
      <c r="D502" s="25" t="s">
        <v>454</v>
      </c>
      <c r="E502" s="26">
        <v>2</v>
      </c>
      <c r="F502" s="28">
        <v>0</v>
      </c>
    </row>
    <row r="503" spans="4:6" ht="13.2" x14ac:dyDescent="0.25">
      <c r="D503" s="25" t="s">
        <v>2613</v>
      </c>
      <c r="E503" s="26">
        <v>1</v>
      </c>
      <c r="F503" s="28">
        <v>0</v>
      </c>
    </row>
    <row r="504" spans="4:6" ht="13.2" x14ac:dyDescent="0.25">
      <c r="D504" s="25" t="s">
        <v>746</v>
      </c>
      <c r="E504" s="26">
        <v>1</v>
      </c>
      <c r="F504" s="28">
        <v>0</v>
      </c>
    </row>
    <row r="505" spans="4:6" ht="13.2" x14ac:dyDescent="0.25">
      <c r="D505" s="25" t="s">
        <v>1718</v>
      </c>
      <c r="E505" s="26">
        <v>1</v>
      </c>
      <c r="F505" s="28">
        <v>10000000</v>
      </c>
    </row>
    <row r="506" spans="4:6" ht="13.2" x14ac:dyDescent="0.25">
      <c r="D506" s="25" t="s">
        <v>86</v>
      </c>
      <c r="E506" s="26">
        <v>1</v>
      </c>
      <c r="F506" s="28">
        <v>0</v>
      </c>
    </row>
    <row r="507" spans="4:6" ht="13.2" x14ac:dyDescent="0.25">
      <c r="D507" s="25" t="s">
        <v>261</v>
      </c>
      <c r="E507" s="26">
        <v>2</v>
      </c>
      <c r="F507" s="28">
        <v>220000000</v>
      </c>
    </row>
    <row r="508" spans="4:6" ht="13.2" x14ac:dyDescent="0.25">
      <c r="D508" s="25" t="s">
        <v>3037</v>
      </c>
      <c r="E508" s="26">
        <v>1</v>
      </c>
      <c r="F508" s="28">
        <v>300000</v>
      </c>
    </row>
    <row r="509" spans="4:6" ht="13.2" x14ac:dyDescent="0.25">
      <c r="D509" s="25" t="s">
        <v>322</v>
      </c>
      <c r="E509" s="26">
        <v>2</v>
      </c>
      <c r="F509" s="28">
        <v>2000000</v>
      </c>
    </row>
    <row r="510" spans="4:6" ht="13.2" x14ac:dyDescent="0.25">
      <c r="D510" s="25" t="s">
        <v>1446</v>
      </c>
      <c r="E510" s="26">
        <v>2</v>
      </c>
      <c r="F510" s="28">
        <v>244000000</v>
      </c>
    </row>
    <row r="511" spans="4:6" ht="13.2" x14ac:dyDescent="0.25">
      <c r="D511" s="25" t="s">
        <v>1752</v>
      </c>
      <c r="E511" s="26">
        <v>1</v>
      </c>
      <c r="F511" s="28">
        <v>10000000</v>
      </c>
    </row>
    <row r="512" spans="4:6" ht="13.2" x14ac:dyDescent="0.25">
      <c r="D512" s="25" t="s">
        <v>234</v>
      </c>
      <c r="E512" s="26">
        <v>1</v>
      </c>
      <c r="F512" s="28">
        <v>30000000</v>
      </c>
    </row>
    <row r="513" spans="4:6" ht="13.2" x14ac:dyDescent="0.25">
      <c r="D513" s="25" t="s">
        <v>4182</v>
      </c>
      <c r="E513" s="26">
        <v>1</v>
      </c>
      <c r="F513" s="28">
        <v>0</v>
      </c>
    </row>
    <row r="514" spans="4:6" ht="13.2" x14ac:dyDescent="0.25">
      <c r="D514" s="25" t="s">
        <v>3614</v>
      </c>
      <c r="E514" s="26">
        <v>1</v>
      </c>
      <c r="F514" s="28">
        <v>5000000</v>
      </c>
    </row>
    <row r="515" spans="4:6" ht="13.2" x14ac:dyDescent="0.25">
      <c r="D515" s="25" t="s">
        <v>3346</v>
      </c>
      <c r="E515" s="26">
        <v>1</v>
      </c>
      <c r="F515" s="28">
        <v>0</v>
      </c>
    </row>
    <row r="516" spans="4:6" ht="13.2" x14ac:dyDescent="0.25">
      <c r="D516" s="25" t="s">
        <v>1976</v>
      </c>
      <c r="E516" s="26">
        <v>1</v>
      </c>
      <c r="F516" s="28">
        <v>4000000</v>
      </c>
    </row>
    <row r="517" spans="4:6" ht="13.2" x14ac:dyDescent="0.25">
      <c r="D517" s="25" t="s">
        <v>769</v>
      </c>
      <c r="E517" s="26">
        <v>1</v>
      </c>
      <c r="F517" s="28">
        <v>0</v>
      </c>
    </row>
    <row r="518" spans="4:6" ht="13.2" x14ac:dyDescent="0.25">
      <c r="D518" s="25" t="s">
        <v>2212</v>
      </c>
      <c r="E518" s="26">
        <v>1</v>
      </c>
      <c r="F518" s="28">
        <v>1200000</v>
      </c>
    </row>
    <row r="519" spans="4:6" ht="13.2" x14ac:dyDescent="0.25">
      <c r="D519" s="25" t="s">
        <v>2274</v>
      </c>
      <c r="E519" s="26">
        <v>1</v>
      </c>
      <c r="F519" s="28">
        <v>1000000</v>
      </c>
    </row>
    <row r="520" spans="4:6" ht="13.2" x14ac:dyDescent="0.25">
      <c r="D520" s="25" t="s">
        <v>1776</v>
      </c>
      <c r="E520" s="26">
        <v>1</v>
      </c>
      <c r="F520" s="28">
        <v>9000000</v>
      </c>
    </row>
    <row r="521" spans="4:6" ht="13.2" x14ac:dyDescent="0.25">
      <c r="D521" s="25" t="s">
        <v>838</v>
      </c>
      <c r="E521" s="26">
        <v>1</v>
      </c>
      <c r="F521" s="28">
        <v>0</v>
      </c>
    </row>
    <row r="522" spans="4:6" ht="13.2" x14ac:dyDescent="0.25">
      <c r="D522" s="25" t="s">
        <v>1555</v>
      </c>
      <c r="E522" s="26">
        <v>1</v>
      </c>
      <c r="F522" s="28">
        <v>50000000</v>
      </c>
    </row>
    <row r="523" spans="4:6" ht="13.2" x14ac:dyDescent="0.25">
      <c r="D523" s="25" t="s">
        <v>1780</v>
      </c>
      <c r="E523" s="26">
        <v>2</v>
      </c>
      <c r="F523" s="28">
        <v>10500000</v>
      </c>
    </row>
    <row r="524" spans="4:6" ht="13.2" x14ac:dyDescent="0.25">
      <c r="D524" s="25" t="s">
        <v>678</v>
      </c>
      <c r="E524" s="26">
        <v>1</v>
      </c>
      <c r="F524" s="28">
        <v>0</v>
      </c>
    </row>
    <row r="525" spans="4:6" ht="13.2" x14ac:dyDescent="0.25">
      <c r="D525" s="25" t="s">
        <v>1707</v>
      </c>
      <c r="E525" s="26">
        <v>1</v>
      </c>
      <c r="F525" s="28">
        <v>12000000</v>
      </c>
    </row>
    <row r="526" spans="4:6" ht="13.2" x14ac:dyDescent="0.25">
      <c r="D526" s="25" t="s">
        <v>1683</v>
      </c>
      <c r="E526" s="26">
        <v>1</v>
      </c>
      <c r="F526" s="28">
        <v>18000000</v>
      </c>
    </row>
    <row r="527" spans="4:6" ht="13.2" x14ac:dyDescent="0.25">
      <c r="D527" s="25" t="s">
        <v>2113</v>
      </c>
      <c r="E527" s="26">
        <v>1</v>
      </c>
      <c r="F527" s="28">
        <v>2000000</v>
      </c>
    </row>
    <row r="528" spans="4:6" ht="13.2" x14ac:dyDescent="0.25">
      <c r="D528" s="25" t="s">
        <v>3663</v>
      </c>
      <c r="E528" s="26">
        <v>1</v>
      </c>
      <c r="F528" s="28">
        <v>3000000</v>
      </c>
    </row>
    <row r="529" spans="4:6" ht="13.2" x14ac:dyDescent="0.25">
      <c r="D529" s="25" t="s">
        <v>2717</v>
      </c>
      <c r="E529" s="26">
        <v>1</v>
      </c>
      <c r="F529" s="28">
        <v>0</v>
      </c>
    </row>
    <row r="530" spans="4:6" ht="13.2" x14ac:dyDescent="0.25">
      <c r="D530" s="25" t="s">
        <v>1979</v>
      </c>
      <c r="E530" s="26">
        <v>1</v>
      </c>
      <c r="F530" s="28">
        <v>35000000</v>
      </c>
    </row>
    <row r="531" spans="4:6" ht="13.2" x14ac:dyDescent="0.25">
      <c r="D531" s="25" t="s">
        <v>1311</v>
      </c>
      <c r="E531" s="26">
        <v>1</v>
      </c>
      <c r="F531" s="28">
        <v>0</v>
      </c>
    </row>
    <row r="532" spans="4:6" ht="13.2" x14ac:dyDescent="0.25">
      <c r="D532" s="25" t="s">
        <v>3744</v>
      </c>
      <c r="E532" s="26">
        <v>1</v>
      </c>
      <c r="F532" s="28">
        <v>2000000</v>
      </c>
    </row>
    <row r="533" spans="4:6" ht="13.2" x14ac:dyDescent="0.25">
      <c r="D533" s="25" t="s">
        <v>609</v>
      </c>
      <c r="E533" s="26">
        <v>1</v>
      </c>
      <c r="F533" s="28">
        <v>0</v>
      </c>
    </row>
    <row r="534" spans="4:6" ht="13.2" x14ac:dyDescent="0.25">
      <c r="D534" s="25" t="s">
        <v>2761</v>
      </c>
      <c r="E534" s="26">
        <v>1</v>
      </c>
      <c r="F534" s="28">
        <v>50000000</v>
      </c>
    </row>
    <row r="535" spans="4:6" ht="13.2" x14ac:dyDescent="0.25">
      <c r="D535" s="25" t="s">
        <v>2247</v>
      </c>
      <c r="E535" s="26">
        <v>1</v>
      </c>
      <c r="F535" s="28">
        <v>1000000</v>
      </c>
    </row>
    <row r="536" spans="4:6" ht="13.2" x14ac:dyDescent="0.25">
      <c r="D536" s="25" t="s">
        <v>1886</v>
      </c>
      <c r="E536" s="26">
        <v>1</v>
      </c>
      <c r="F536" s="28">
        <v>5500000</v>
      </c>
    </row>
    <row r="537" spans="4:6" ht="13.2" x14ac:dyDescent="0.25">
      <c r="D537" s="25" t="s">
        <v>917</v>
      </c>
      <c r="E537" s="26">
        <v>1</v>
      </c>
      <c r="F537" s="28">
        <v>0</v>
      </c>
    </row>
    <row r="538" spans="4:6" ht="13.2" x14ac:dyDescent="0.25">
      <c r="D538" s="25" t="s">
        <v>765</v>
      </c>
      <c r="E538" s="26">
        <v>1</v>
      </c>
      <c r="F538" s="28">
        <v>0</v>
      </c>
    </row>
    <row r="539" spans="4:6" ht="13.2" x14ac:dyDescent="0.25">
      <c r="D539" s="25" t="s">
        <v>4242</v>
      </c>
      <c r="E539" s="26">
        <v>2</v>
      </c>
      <c r="F539" s="28">
        <v>922000</v>
      </c>
    </row>
    <row r="540" spans="4:6" ht="13.2" x14ac:dyDescent="0.25">
      <c r="D540" s="25" t="s">
        <v>3220</v>
      </c>
      <c r="E540" s="26">
        <v>1</v>
      </c>
      <c r="F540" s="28">
        <v>0</v>
      </c>
    </row>
    <row r="541" spans="4:6" ht="13.2" x14ac:dyDescent="0.25">
      <c r="D541" s="25" t="s">
        <v>131</v>
      </c>
      <c r="E541" s="26">
        <v>1</v>
      </c>
      <c r="F541" s="28">
        <v>0</v>
      </c>
    </row>
    <row r="542" spans="4:6" ht="13.2" x14ac:dyDescent="0.25">
      <c r="D542" s="25" t="s">
        <v>1045</v>
      </c>
      <c r="E542" s="26">
        <v>1</v>
      </c>
      <c r="F542" s="28">
        <v>0</v>
      </c>
    </row>
    <row r="543" spans="4:6" ht="13.2" x14ac:dyDescent="0.25">
      <c r="D543" s="25" t="s">
        <v>972</v>
      </c>
      <c r="E543" s="26">
        <v>2</v>
      </c>
      <c r="F543" s="28">
        <v>6000000</v>
      </c>
    </row>
    <row r="544" spans="4:6" ht="13.2" x14ac:dyDescent="0.25">
      <c r="D544" s="25" t="s">
        <v>109</v>
      </c>
      <c r="E544" s="26">
        <v>3</v>
      </c>
      <c r="F544" s="28">
        <v>3000000</v>
      </c>
    </row>
    <row r="545" spans="4:6" ht="13.2" x14ac:dyDescent="0.25">
      <c r="D545" s="25" t="s">
        <v>1497</v>
      </c>
      <c r="E545" s="26">
        <v>1</v>
      </c>
      <c r="F545" s="28">
        <v>75000000</v>
      </c>
    </row>
    <row r="546" spans="4:6" ht="13.2" x14ac:dyDescent="0.25">
      <c r="D546" s="25" t="s">
        <v>3805</v>
      </c>
      <c r="E546" s="26">
        <v>1</v>
      </c>
      <c r="F546" s="28">
        <v>1200000</v>
      </c>
    </row>
    <row r="547" spans="4:6" ht="13.2" x14ac:dyDescent="0.25">
      <c r="D547" s="25" t="s">
        <v>3813</v>
      </c>
      <c r="E547" s="26">
        <v>1</v>
      </c>
      <c r="F547" s="28">
        <v>1000000</v>
      </c>
    </row>
    <row r="548" spans="4:6" ht="13.2" x14ac:dyDescent="0.25">
      <c r="D548" s="25" t="s">
        <v>3071</v>
      </c>
      <c r="E548" s="26">
        <v>1</v>
      </c>
      <c r="F548" s="28">
        <v>0</v>
      </c>
    </row>
    <row r="549" spans="4:6" ht="13.2" x14ac:dyDescent="0.25">
      <c r="D549" s="25" t="s">
        <v>3109</v>
      </c>
      <c r="E549" s="26">
        <v>1</v>
      </c>
      <c r="F549" s="28">
        <v>0</v>
      </c>
    </row>
    <row r="550" spans="4:6" ht="13.2" x14ac:dyDescent="0.25">
      <c r="D550" s="25" t="s">
        <v>976</v>
      </c>
      <c r="E550" s="26">
        <v>2</v>
      </c>
      <c r="F550" s="28">
        <v>570000000</v>
      </c>
    </row>
    <row r="551" spans="4:6" ht="13.2" x14ac:dyDescent="0.25">
      <c r="D551" s="25" t="s">
        <v>1640</v>
      </c>
      <c r="E551" s="26">
        <v>1</v>
      </c>
      <c r="F551" s="28">
        <v>24000000</v>
      </c>
    </row>
    <row r="552" spans="4:6" ht="13.2" x14ac:dyDescent="0.25">
      <c r="D552" s="25" t="s">
        <v>3515</v>
      </c>
      <c r="E552" s="26">
        <v>1</v>
      </c>
      <c r="F552" s="28">
        <v>135000000</v>
      </c>
    </row>
    <row r="553" spans="4:6" ht="13.2" x14ac:dyDescent="0.25">
      <c r="D553" s="25" t="s">
        <v>3374</v>
      </c>
      <c r="E553" s="26">
        <v>1</v>
      </c>
      <c r="F553" s="28">
        <v>0</v>
      </c>
    </row>
    <row r="554" spans="4:6" ht="13.2" x14ac:dyDescent="0.25">
      <c r="D554" s="25" t="s">
        <v>1107</v>
      </c>
      <c r="E554" s="26">
        <v>1</v>
      </c>
      <c r="F554" s="28">
        <v>0</v>
      </c>
    </row>
    <row r="555" spans="4:6" ht="13.2" x14ac:dyDescent="0.25">
      <c r="D555" s="25" t="s">
        <v>2504</v>
      </c>
      <c r="E555" s="26">
        <v>1</v>
      </c>
      <c r="F555" s="28">
        <v>150000</v>
      </c>
    </row>
    <row r="556" spans="4:6" ht="13.2" x14ac:dyDescent="0.25">
      <c r="D556" s="25" t="s">
        <v>3909</v>
      </c>
      <c r="E556" s="26">
        <v>1</v>
      </c>
      <c r="F556" s="28">
        <v>400000</v>
      </c>
    </row>
    <row r="557" spans="4:6" ht="13.2" x14ac:dyDescent="0.25">
      <c r="D557" s="25" t="s">
        <v>2368</v>
      </c>
      <c r="E557" s="26">
        <v>1</v>
      </c>
      <c r="F557" s="28">
        <v>500000</v>
      </c>
    </row>
    <row r="558" spans="4:6" ht="13.2" x14ac:dyDescent="0.25">
      <c r="D558" s="25" t="s">
        <v>2508</v>
      </c>
      <c r="E558" s="26">
        <v>1</v>
      </c>
      <c r="F558" s="28">
        <v>100000</v>
      </c>
    </row>
    <row r="559" spans="4:6" ht="13.2" x14ac:dyDescent="0.25">
      <c r="D559" s="25" t="s">
        <v>1961</v>
      </c>
      <c r="E559" s="26">
        <v>1</v>
      </c>
      <c r="F559" s="28">
        <v>4000000</v>
      </c>
    </row>
    <row r="560" spans="4:6" ht="13.2" x14ac:dyDescent="0.25">
      <c r="D560" s="25" t="s">
        <v>3414</v>
      </c>
      <c r="E560" s="26">
        <v>1</v>
      </c>
      <c r="F560" s="28">
        <v>0</v>
      </c>
    </row>
    <row r="561" spans="4:6" ht="13.2" x14ac:dyDescent="0.25">
      <c r="D561" s="25" t="s">
        <v>3264</v>
      </c>
      <c r="E561" s="26">
        <v>1</v>
      </c>
      <c r="F561" s="28">
        <v>0</v>
      </c>
    </row>
    <row r="562" spans="4:6" ht="13.2" x14ac:dyDescent="0.25">
      <c r="D562" s="25" t="s">
        <v>1301</v>
      </c>
      <c r="E562" s="26">
        <v>2</v>
      </c>
      <c r="F562" s="28">
        <v>48000000</v>
      </c>
    </row>
    <row r="563" spans="4:6" ht="13.2" x14ac:dyDescent="0.25">
      <c r="D563" s="25" t="s">
        <v>3245</v>
      </c>
      <c r="E563" s="26">
        <v>1</v>
      </c>
      <c r="F563" s="28">
        <v>0</v>
      </c>
    </row>
    <row r="564" spans="4:6" ht="13.2" x14ac:dyDescent="0.25">
      <c r="D564" s="25" t="s">
        <v>3090</v>
      </c>
      <c r="E564" s="26">
        <v>1</v>
      </c>
      <c r="F564" s="28">
        <v>0</v>
      </c>
    </row>
    <row r="565" spans="4:6" ht="13.2" x14ac:dyDescent="0.25">
      <c r="D565" s="25" t="s">
        <v>719</v>
      </c>
      <c r="E565" s="26">
        <v>2</v>
      </c>
      <c r="F565" s="28">
        <v>28000000</v>
      </c>
    </row>
    <row r="566" spans="4:6" ht="13.2" x14ac:dyDescent="0.25">
      <c r="D566" s="25" t="s">
        <v>2858</v>
      </c>
      <c r="E566" s="26">
        <v>1</v>
      </c>
      <c r="F566" s="28">
        <v>6000000</v>
      </c>
    </row>
    <row r="567" spans="4:6" ht="13.2" x14ac:dyDescent="0.25">
      <c r="D567" s="25" t="s">
        <v>1270</v>
      </c>
      <c r="E567" s="26">
        <v>1</v>
      </c>
      <c r="F567" s="28">
        <v>0</v>
      </c>
    </row>
    <row r="568" spans="4:6" ht="13.2" x14ac:dyDescent="0.25">
      <c r="D568" s="25" t="s">
        <v>4076</v>
      </c>
      <c r="E568" s="26">
        <v>1</v>
      </c>
      <c r="F568" s="28">
        <v>10000000</v>
      </c>
    </row>
    <row r="569" spans="4:6" ht="13.2" x14ac:dyDescent="0.25">
      <c r="D569" s="25" t="s">
        <v>188</v>
      </c>
      <c r="E569" s="26">
        <v>1</v>
      </c>
      <c r="F569" s="28">
        <v>4700000</v>
      </c>
    </row>
    <row r="570" spans="4:6" ht="13.2" x14ac:dyDescent="0.25">
      <c r="D570" s="25" t="s">
        <v>1605</v>
      </c>
      <c r="E570" s="26">
        <v>1</v>
      </c>
      <c r="F570" s="28">
        <v>30000000</v>
      </c>
    </row>
    <row r="571" spans="4:6" ht="13.2" x14ac:dyDescent="0.25">
      <c r="D571" s="25" t="s">
        <v>4038</v>
      </c>
      <c r="E571" s="26">
        <v>2</v>
      </c>
      <c r="F571" s="28">
        <v>0</v>
      </c>
    </row>
    <row r="572" spans="4:6" ht="13.2" x14ac:dyDescent="0.25">
      <c r="D572" s="25" t="s">
        <v>1416</v>
      </c>
      <c r="E572" s="26">
        <v>1</v>
      </c>
      <c r="F572" s="28">
        <v>266000000</v>
      </c>
    </row>
    <row r="573" spans="4:6" ht="13.2" x14ac:dyDescent="0.25">
      <c r="D573" s="25" t="s">
        <v>61</v>
      </c>
      <c r="E573" s="26">
        <v>1</v>
      </c>
      <c r="F573" s="28">
        <v>0</v>
      </c>
    </row>
    <row r="574" spans="4:6" ht="13.2" x14ac:dyDescent="0.25">
      <c r="D574" s="25" t="s">
        <v>3233</v>
      </c>
      <c r="E574" s="26">
        <v>1</v>
      </c>
      <c r="F574" s="28">
        <v>1200000</v>
      </c>
    </row>
    <row r="575" spans="4:6" ht="13.2" x14ac:dyDescent="0.25">
      <c r="D575" s="25" t="s">
        <v>1636</v>
      </c>
      <c r="E575" s="26">
        <v>1</v>
      </c>
      <c r="F575" s="28">
        <v>24000000</v>
      </c>
    </row>
    <row r="576" spans="4:6" ht="13.2" x14ac:dyDescent="0.25">
      <c r="D576" s="25" t="s">
        <v>615</v>
      </c>
      <c r="E576" s="26">
        <v>3</v>
      </c>
      <c r="F576" s="28">
        <v>0</v>
      </c>
    </row>
    <row r="577" spans="4:6" ht="13.2" x14ac:dyDescent="0.25">
      <c r="D577" s="25" t="s">
        <v>3169</v>
      </c>
      <c r="E577" s="26">
        <v>1</v>
      </c>
      <c r="F577" s="28">
        <v>1000000</v>
      </c>
    </row>
    <row r="578" spans="4:6" ht="13.2" x14ac:dyDescent="0.25">
      <c r="D578" s="25" t="s">
        <v>3785</v>
      </c>
      <c r="E578" s="26">
        <v>1</v>
      </c>
      <c r="F578" s="28">
        <v>1500000</v>
      </c>
    </row>
    <row r="579" spans="4:6" ht="13.2" x14ac:dyDescent="0.25">
      <c r="D579" s="25" t="s">
        <v>3473</v>
      </c>
      <c r="E579" s="26">
        <v>1</v>
      </c>
      <c r="F579" s="28">
        <v>0</v>
      </c>
    </row>
    <row r="580" spans="4:6" ht="13.2" x14ac:dyDescent="0.25">
      <c r="D580" s="25" t="s">
        <v>2531</v>
      </c>
      <c r="E580" s="26">
        <v>1</v>
      </c>
      <c r="F580" s="28">
        <v>0</v>
      </c>
    </row>
    <row r="581" spans="4:6" ht="13.2" x14ac:dyDescent="0.25">
      <c r="D581" s="25" t="s">
        <v>3165</v>
      </c>
      <c r="E581" s="26">
        <v>1</v>
      </c>
      <c r="F581" s="28">
        <v>1000000</v>
      </c>
    </row>
    <row r="582" spans="4:6" ht="13.2" x14ac:dyDescent="0.25">
      <c r="D582" s="25" t="s">
        <v>703</v>
      </c>
      <c r="E582" s="26">
        <v>1</v>
      </c>
      <c r="F582" s="28">
        <v>0</v>
      </c>
    </row>
    <row r="583" spans="4:6" ht="13.2" x14ac:dyDescent="0.25">
      <c r="D583" s="25" t="s">
        <v>1232</v>
      </c>
      <c r="E583" s="26">
        <v>1</v>
      </c>
      <c r="F583" s="28">
        <v>0</v>
      </c>
    </row>
    <row r="584" spans="4:6" ht="13.2" x14ac:dyDescent="0.25">
      <c r="D584" s="25" t="s">
        <v>3160</v>
      </c>
      <c r="E584" s="26">
        <v>1</v>
      </c>
      <c r="F584" s="28">
        <v>1000000</v>
      </c>
    </row>
    <row r="585" spans="4:6" ht="13.2" x14ac:dyDescent="0.25">
      <c r="D585" s="25" t="s">
        <v>1129</v>
      </c>
      <c r="E585" s="26">
        <v>2</v>
      </c>
      <c r="F585" s="28">
        <v>40000000</v>
      </c>
    </row>
    <row r="586" spans="4:6" ht="13.2" x14ac:dyDescent="0.25">
      <c r="D586" s="25" t="s">
        <v>2188</v>
      </c>
      <c r="E586" s="26">
        <v>1</v>
      </c>
      <c r="F586" s="28">
        <v>1400000</v>
      </c>
    </row>
    <row r="587" spans="4:6" ht="13.2" x14ac:dyDescent="0.25">
      <c r="D587" s="25" t="s">
        <v>1983</v>
      </c>
      <c r="E587" s="26">
        <v>1</v>
      </c>
      <c r="F587" s="28">
        <v>4000000</v>
      </c>
    </row>
    <row r="588" spans="4:6" ht="13.2" x14ac:dyDescent="0.25">
      <c r="D588" s="25" t="s">
        <v>3975</v>
      </c>
      <c r="E588" s="26">
        <v>1</v>
      </c>
      <c r="F588" s="28"/>
    </row>
    <row r="589" spans="4:6" ht="13.2" x14ac:dyDescent="0.25">
      <c r="D589" s="25" t="s">
        <v>2141</v>
      </c>
      <c r="E589" s="26">
        <v>1</v>
      </c>
      <c r="F589" s="28">
        <v>2000000</v>
      </c>
    </row>
    <row r="590" spans="4:6" ht="13.2" x14ac:dyDescent="0.25">
      <c r="D590" s="25" t="s">
        <v>2878</v>
      </c>
      <c r="E590" s="26">
        <v>1</v>
      </c>
      <c r="F590" s="28">
        <v>5000000</v>
      </c>
    </row>
    <row r="591" spans="4:6" ht="13.2" x14ac:dyDescent="0.25">
      <c r="D591" s="25" t="s">
        <v>1075</v>
      </c>
      <c r="E591" s="26">
        <v>1</v>
      </c>
      <c r="F591" s="28">
        <v>0</v>
      </c>
    </row>
    <row r="592" spans="4:6" ht="13.2" x14ac:dyDescent="0.25">
      <c r="D592" s="25" t="s">
        <v>2490</v>
      </c>
      <c r="E592" s="26">
        <v>1</v>
      </c>
      <c r="F592" s="28">
        <v>200000</v>
      </c>
    </row>
    <row r="593" spans="4:6" ht="13.2" x14ac:dyDescent="0.25">
      <c r="D593" s="25" t="s">
        <v>463</v>
      </c>
      <c r="E593" s="26">
        <v>1</v>
      </c>
      <c r="F593" s="28">
        <v>0</v>
      </c>
    </row>
    <row r="594" spans="4:6" ht="13.2" x14ac:dyDescent="0.25">
      <c r="D594" s="25" t="s">
        <v>2269</v>
      </c>
      <c r="E594" s="26">
        <v>1</v>
      </c>
      <c r="F594" s="28">
        <v>1000000</v>
      </c>
    </row>
    <row r="595" spans="4:6" ht="13.2" x14ac:dyDescent="0.25">
      <c r="D595" s="25" t="s">
        <v>116</v>
      </c>
      <c r="E595" s="26">
        <v>2</v>
      </c>
      <c r="F595" s="28">
        <v>0</v>
      </c>
    </row>
    <row r="596" spans="4:6" ht="13.2" x14ac:dyDescent="0.25">
      <c r="D596" s="25" t="s">
        <v>2127</v>
      </c>
      <c r="E596" s="26">
        <v>1</v>
      </c>
      <c r="F596" s="28">
        <v>2000000</v>
      </c>
    </row>
    <row r="597" spans="4:6" ht="13.2" x14ac:dyDescent="0.25">
      <c r="D597" s="25" t="s">
        <v>3255</v>
      </c>
      <c r="E597" s="26">
        <v>2</v>
      </c>
      <c r="F597" s="28">
        <v>0</v>
      </c>
    </row>
    <row r="598" spans="4:6" ht="13.2" x14ac:dyDescent="0.25">
      <c r="D598" s="25" t="s">
        <v>4059</v>
      </c>
      <c r="E598" s="26">
        <v>1</v>
      </c>
      <c r="F598" s="28">
        <v>0</v>
      </c>
    </row>
    <row r="599" spans="4:6" ht="13.2" x14ac:dyDescent="0.25">
      <c r="D599" s="25" t="s">
        <v>2377</v>
      </c>
      <c r="E599" s="26">
        <v>1</v>
      </c>
      <c r="F599" s="28">
        <v>500000</v>
      </c>
    </row>
    <row r="600" spans="4:6" ht="13.2" x14ac:dyDescent="0.25">
      <c r="D600" s="25" t="s">
        <v>161</v>
      </c>
      <c r="E600" s="26">
        <v>2</v>
      </c>
      <c r="F600" s="28">
        <v>48000000</v>
      </c>
    </row>
    <row r="601" spans="4:6" ht="13.2" x14ac:dyDescent="0.25">
      <c r="D601" s="25" t="s">
        <v>2886</v>
      </c>
      <c r="E601" s="26">
        <v>1</v>
      </c>
      <c r="F601" s="28">
        <v>4000000</v>
      </c>
    </row>
    <row r="602" spans="4:6" ht="13.2" x14ac:dyDescent="0.25">
      <c r="D602" s="25" t="s">
        <v>3068</v>
      </c>
      <c r="E602" s="26">
        <v>1</v>
      </c>
      <c r="F602" s="28">
        <v>100000</v>
      </c>
    </row>
    <row r="603" spans="4:6" ht="13.2" x14ac:dyDescent="0.25">
      <c r="D603" s="25" t="s">
        <v>3830</v>
      </c>
      <c r="E603" s="26">
        <v>1</v>
      </c>
      <c r="F603" s="28">
        <v>800000</v>
      </c>
    </row>
    <row r="604" spans="4:6" ht="13.2" x14ac:dyDescent="0.25">
      <c r="D604" s="25" t="s">
        <v>2449</v>
      </c>
      <c r="E604" s="26">
        <v>1</v>
      </c>
      <c r="F604" s="28">
        <v>370000</v>
      </c>
    </row>
    <row r="605" spans="4:6" ht="13.2" x14ac:dyDescent="0.25">
      <c r="D605" s="25" t="s">
        <v>3205</v>
      </c>
      <c r="E605" s="26">
        <v>1</v>
      </c>
      <c r="F605" s="28">
        <v>0</v>
      </c>
    </row>
    <row r="606" spans="4:6" ht="13.2" x14ac:dyDescent="0.25">
      <c r="D606" s="25" t="s">
        <v>3034</v>
      </c>
      <c r="E606" s="26">
        <v>1</v>
      </c>
      <c r="F606" s="28">
        <v>300000</v>
      </c>
    </row>
    <row r="607" spans="4:6" ht="13.2" x14ac:dyDescent="0.25">
      <c r="D607" s="25" t="s">
        <v>778</v>
      </c>
      <c r="E607" s="26">
        <v>1</v>
      </c>
      <c r="F607" s="28">
        <v>0</v>
      </c>
    </row>
    <row r="608" spans="4:6" ht="13.2" x14ac:dyDescent="0.25">
      <c r="D608" s="25" t="s">
        <v>3411</v>
      </c>
      <c r="E608" s="26">
        <v>1</v>
      </c>
      <c r="F608" s="28">
        <v>0</v>
      </c>
    </row>
    <row r="609" spans="4:6" ht="13.2" x14ac:dyDescent="0.25">
      <c r="D609" s="25" t="s">
        <v>3983</v>
      </c>
      <c r="E609" s="26">
        <v>2</v>
      </c>
      <c r="F609" s="28">
        <v>1000000</v>
      </c>
    </row>
    <row r="610" spans="4:6" ht="13.2" x14ac:dyDescent="0.25">
      <c r="D610" s="25" t="s">
        <v>313</v>
      </c>
      <c r="E610" s="26">
        <v>1</v>
      </c>
      <c r="F610" s="28">
        <v>0</v>
      </c>
    </row>
    <row r="611" spans="4:6" ht="13.2" x14ac:dyDescent="0.25">
      <c r="D611" s="25" t="s">
        <v>2976</v>
      </c>
      <c r="E611" s="26">
        <v>1</v>
      </c>
      <c r="F611" s="28">
        <v>1000000</v>
      </c>
    </row>
    <row r="612" spans="4:6" ht="13.2" x14ac:dyDescent="0.25">
      <c r="D612" s="25" t="s">
        <v>2775</v>
      </c>
      <c r="E612" s="26">
        <v>1</v>
      </c>
      <c r="F612" s="28">
        <v>30000000</v>
      </c>
    </row>
    <row r="613" spans="4:6" ht="13.2" x14ac:dyDescent="0.25">
      <c r="D613" s="25" t="s">
        <v>467</v>
      </c>
      <c r="E613" s="26">
        <v>1</v>
      </c>
      <c r="F613" s="28">
        <v>0</v>
      </c>
    </row>
    <row r="614" spans="4:6" ht="13.2" x14ac:dyDescent="0.25">
      <c r="D614" s="25" t="s">
        <v>3655</v>
      </c>
      <c r="E614" s="26">
        <v>1</v>
      </c>
      <c r="F614" s="28">
        <v>3500000</v>
      </c>
    </row>
    <row r="615" spans="4:6" ht="13.2" x14ac:dyDescent="0.25">
      <c r="D615" s="25" t="s">
        <v>2557</v>
      </c>
      <c r="E615" s="26">
        <v>1</v>
      </c>
      <c r="F615" s="28">
        <v>0</v>
      </c>
    </row>
    <row r="616" spans="4:6" ht="13.2" x14ac:dyDescent="0.25">
      <c r="D616" s="25" t="s">
        <v>2060</v>
      </c>
      <c r="E616" s="26">
        <v>1</v>
      </c>
      <c r="F616" s="28">
        <v>2500000</v>
      </c>
    </row>
    <row r="617" spans="4:6" ht="13.2" x14ac:dyDescent="0.25">
      <c r="D617" s="25" t="s">
        <v>1163</v>
      </c>
      <c r="E617" s="26">
        <v>1</v>
      </c>
      <c r="F617" s="28">
        <v>0</v>
      </c>
    </row>
    <row r="618" spans="4:6" ht="13.2" x14ac:dyDescent="0.25">
      <c r="D618" s="25" t="s">
        <v>73</v>
      </c>
      <c r="E618" s="26">
        <v>1</v>
      </c>
      <c r="F618" s="28">
        <v>60000000</v>
      </c>
    </row>
    <row r="619" spans="4:6" ht="13.2" x14ac:dyDescent="0.25">
      <c r="D619" s="25" t="s">
        <v>2076</v>
      </c>
      <c r="E619" s="26">
        <v>1</v>
      </c>
      <c r="F619" s="28">
        <v>2100000</v>
      </c>
    </row>
    <row r="620" spans="4:6" ht="13.2" x14ac:dyDescent="0.25">
      <c r="D620" s="25" t="s">
        <v>2654</v>
      </c>
      <c r="E620" s="26">
        <v>1</v>
      </c>
      <c r="F620" s="28">
        <v>0</v>
      </c>
    </row>
    <row r="621" spans="4:6" ht="13.2" x14ac:dyDescent="0.25">
      <c r="D621" s="25" t="s">
        <v>211</v>
      </c>
      <c r="E621" s="26">
        <v>3</v>
      </c>
      <c r="F621" s="28">
        <v>0</v>
      </c>
    </row>
    <row r="622" spans="4:6" ht="13.2" x14ac:dyDescent="0.25">
      <c r="D622" s="25" t="s">
        <v>2381</v>
      </c>
      <c r="E622" s="26">
        <v>1</v>
      </c>
      <c r="F622" s="28">
        <v>500000</v>
      </c>
    </row>
    <row r="623" spans="4:6" ht="13.2" x14ac:dyDescent="0.25">
      <c r="D623" s="25" t="s">
        <v>3569</v>
      </c>
      <c r="E623" s="26">
        <v>1</v>
      </c>
      <c r="F623" s="28">
        <v>10000000</v>
      </c>
    </row>
    <row r="624" spans="4:6" ht="13.2" x14ac:dyDescent="0.25">
      <c r="D624" s="25" t="s">
        <v>2301</v>
      </c>
      <c r="E624" s="26">
        <v>1</v>
      </c>
      <c r="F624" s="28">
        <v>1000000</v>
      </c>
    </row>
    <row r="625" spans="4:6" ht="13.2" x14ac:dyDescent="0.25">
      <c r="D625" s="25" t="s">
        <v>2429</v>
      </c>
      <c r="E625" s="26">
        <v>1</v>
      </c>
      <c r="F625" s="28">
        <v>400000</v>
      </c>
    </row>
    <row r="626" spans="4:6" ht="13.2" x14ac:dyDescent="0.25">
      <c r="D626" s="25" t="s">
        <v>2862</v>
      </c>
      <c r="E626" s="26">
        <v>1</v>
      </c>
      <c r="F626" s="28">
        <v>6000000</v>
      </c>
    </row>
    <row r="627" spans="4:6" ht="13.2" x14ac:dyDescent="0.25">
      <c r="D627" s="25" t="s">
        <v>2541</v>
      </c>
      <c r="E627" s="26">
        <v>1</v>
      </c>
      <c r="F627" s="28">
        <v>0</v>
      </c>
    </row>
    <row r="628" spans="4:6" ht="13.2" x14ac:dyDescent="0.25">
      <c r="D628" s="25" t="s">
        <v>2671</v>
      </c>
      <c r="E628" s="26">
        <v>2</v>
      </c>
      <c r="F628" s="28">
        <v>325000000</v>
      </c>
    </row>
    <row r="629" spans="4:6" ht="13.2" x14ac:dyDescent="0.25">
      <c r="D629" s="25" t="s">
        <v>1411</v>
      </c>
      <c r="E629" s="26">
        <v>1</v>
      </c>
      <c r="F629" s="28">
        <v>500000000</v>
      </c>
    </row>
    <row r="630" spans="4:6" ht="13.2" x14ac:dyDescent="0.25">
      <c r="D630" s="25" t="s">
        <v>1439</v>
      </c>
      <c r="E630" s="26">
        <v>3</v>
      </c>
      <c r="F630" s="28">
        <v>500000000</v>
      </c>
    </row>
    <row r="631" spans="4:6" ht="13.2" x14ac:dyDescent="0.25">
      <c r="D631" s="25" t="s">
        <v>2031</v>
      </c>
      <c r="E631" s="26">
        <v>1</v>
      </c>
      <c r="F631" s="28">
        <v>3000000</v>
      </c>
    </row>
    <row r="632" spans="4:6" ht="13.2" x14ac:dyDescent="0.25">
      <c r="D632" s="25" t="s">
        <v>3710</v>
      </c>
      <c r="E632" s="26">
        <v>1</v>
      </c>
      <c r="F632" s="28">
        <v>2200000</v>
      </c>
    </row>
    <row r="633" spans="4:6" ht="13.2" x14ac:dyDescent="0.25">
      <c r="D633" s="25" t="s">
        <v>3625</v>
      </c>
      <c r="E633" s="26">
        <v>1</v>
      </c>
      <c r="F633" s="28">
        <v>5000000</v>
      </c>
    </row>
    <row r="634" spans="4:6" ht="13.2" x14ac:dyDescent="0.25">
      <c r="D634" s="25" t="s">
        <v>4177</v>
      </c>
      <c r="E634" s="26">
        <v>1</v>
      </c>
      <c r="F634" s="28">
        <v>0</v>
      </c>
    </row>
    <row r="635" spans="4:6" ht="13.2" x14ac:dyDescent="0.25">
      <c r="D635" s="25" t="s">
        <v>558</v>
      </c>
      <c r="E635" s="26">
        <v>1</v>
      </c>
      <c r="F635" s="28">
        <v>0</v>
      </c>
    </row>
    <row r="636" spans="4:6" ht="13.2" x14ac:dyDescent="0.25">
      <c r="D636" s="25" t="s">
        <v>410</v>
      </c>
      <c r="E636" s="26">
        <v>1</v>
      </c>
      <c r="F636" s="28">
        <v>0</v>
      </c>
    </row>
    <row r="637" spans="4:6" ht="13.2" x14ac:dyDescent="0.25">
      <c r="D637" s="25" t="s">
        <v>3546</v>
      </c>
      <c r="E637" s="26">
        <v>2</v>
      </c>
      <c r="F637" s="28">
        <v>16000000</v>
      </c>
    </row>
    <row r="638" spans="4:6" ht="13.2" x14ac:dyDescent="0.25">
      <c r="D638" s="25" t="s">
        <v>1489</v>
      </c>
      <c r="E638" s="26">
        <v>1</v>
      </c>
      <c r="F638" s="28">
        <v>90000000</v>
      </c>
    </row>
    <row r="639" spans="4:6" ht="13.2" x14ac:dyDescent="0.25">
      <c r="D639" s="25" t="s">
        <v>3128</v>
      </c>
      <c r="E639" s="26">
        <v>1</v>
      </c>
      <c r="F639" s="28">
        <v>0</v>
      </c>
    </row>
    <row r="640" spans="4:6" ht="13.2" x14ac:dyDescent="0.25">
      <c r="D640" s="25" t="s">
        <v>3384</v>
      </c>
      <c r="E640" s="26">
        <v>1</v>
      </c>
      <c r="F640" s="28">
        <v>0</v>
      </c>
    </row>
    <row r="641" spans="4:6" ht="13.2" x14ac:dyDescent="0.25">
      <c r="D641" s="25" t="s">
        <v>2728</v>
      </c>
      <c r="E641" s="26">
        <v>1</v>
      </c>
      <c r="F641" s="28">
        <v>0</v>
      </c>
    </row>
    <row r="642" spans="4:6" ht="13.2" x14ac:dyDescent="0.25">
      <c r="D642" s="25" t="s">
        <v>4072</v>
      </c>
      <c r="E642" s="26">
        <v>1</v>
      </c>
      <c r="F642" s="28">
        <v>10200000</v>
      </c>
    </row>
    <row r="643" spans="4:6" ht="13.2" x14ac:dyDescent="0.25">
      <c r="D643" s="25" t="s">
        <v>1865</v>
      </c>
      <c r="E643" s="26">
        <v>1</v>
      </c>
      <c r="F643" s="28">
        <v>6000000</v>
      </c>
    </row>
    <row r="644" spans="4:6" ht="13.2" x14ac:dyDescent="0.25">
      <c r="D644" s="25" t="s">
        <v>3943</v>
      </c>
      <c r="E644" s="26">
        <v>1</v>
      </c>
      <c r="F644" s="28">
        <v>300000</v>
      </c>
    </row>
    <row r="645" spans="4:6" ht="13.2" x14ac:dyDescent="0.25">
      <c r="D645" s="25" t="s">
        <v>4035</v>
      </c>
      <c r="E645" s="26">
        <v>1</v>
      </c>
      <c r="F645" s="28">
        <v>0</v>
      </c>
    </row>
    <row r="646" spans="4:6" ht="13.2" x14ac:dyDescent="0.25">
      <c r="D646" s="25" t="s">
        <v>2623</v>
      </c>
      <c r="E646" s="26">
        <v>1</v>
      </c>
      <c r="F646" s="28">
        <v>0</v>
      </c>
    </row>
    <row r="647" spans="4:6" ht="13.2" x14ac:dyDescent="0.25">
      <c r="D647" s="25" t="s">
        <v>688</v>
      </c>
      <c r="E647" s="26">
        <v>4</v>
      </c>
      <c r="F647" s="28">
        <v>665000000</v>
      </c>
    </row>
    <row r="648" spans="4:6" ht="13.2" x14ac:dyDescent="0.25">
      <c r="D648" s="25" t="s">
        <v>1359</v>
      </c>
      <c r="E648" s="26">
        <v>1</v>
      </c>
      <c r="F648" s="28">
        <v>0</v>
      </c>
    </row>
    <row r="649" spans="4:6" ht="13.2" x14ac:dyDescent="0.25">
      <c r="D649" s="25" t="s">
        <v>183</v>
      </c>
      <c r="E649" s="26">
        <v>1</v>
      </c>
      <c r="F649" s="28">
        <v>5000000</v>
      </c>
    </row>
    <row r="650" spans="4:6" ht="13.2" x14ac:dyDescent="0.25">
      <c r="D650" s="25" t="s">
        <v>2001</v>
      </c>
      <c r="E650" s="26">
        <v>1</v>
      </c>
      <c r="F650" s="28">
        <v>3200000</v>
      </c>
    </row>
    <row r="651" spans="4:6" ht="13.2" x14ac:dyDescent="0.25">
      <c r="D651" s="25" t="s">
        <v>1368</v>
      </c>
      <c r="E651" s="26">
        <v>1</v>
      </c>
      <c r="F651" s="28">
        <v>0</v>
      </c>
    </row>
    <row r="652" spans="4:6" ht="13.2" x14ac:dyDescent="0.25">
      <c r="D652" s="25" t="s">
        <v>1066</v>
      </c>
      <c r="E652" s="26">
        <v>2</v>
      </c>
      <c r="F652" s="28">
        <v>0</v>
      </c>
    </row>
    <row r="653" spans="4:6" ht="13.2" x14ac:dyDescent="0.25">
      <c r="D653" s="25" t="s">
        <v>1618</v>
      </c>
      <c r="E653" s="26">
        <v>1</v>
      </c>
      <c r="F653" s="28">
        <v>25000000</v>
      </c>
    </row>
    <row r="654" spans="4:6" ht="13.2" x14ac:dyDescent="0.25">
      <c r="D654" s="25" t="s">
        <v>475</v>
      </c>
      <c r="E654" s="26">
        <v>1</v>
      </c>
      <c r="F654" s="28">
        <v>0</v>
      </c>
    </row>
    <row r="655" spans="4:6" ht="13.2" x14ac:dyDescent="0.25">
      <c r="D655" s="25" t="s">
        <v>445</v>
      </c>
      <c r="E655" s="26">
        <v>1</v>
      </c>
      <c r="F655" s="28">
        <v>0</v>
      </c>
    </row>
    <row r="656" spans="4:6" ht="13.2" x14ac:dyDescent="0.25">
      <c r="D656" s="25" t="s">
        <v>3248</v>
      </c>
      <c r="E656" s="26">
        <v>1</v>
      </c>
      <c r="F656" s="28">
        <v>0</v>
      </c>
    </row>
    <row r="657" spans="4:6" ht="13.2" x14ac:dyDescent="0.25">
      <c r="D657" s="25" t="s">
        <v>3632</v>
      </c>
      <c r="E657" s="26">
        <v>1</v>
      </c>
      <c r="F657" s="28">
        <v>4900000</v>
      </c>
    </row>
    <row r="658" spans="4:6" ht="13.2" x14ac:dyDescent="0.25">
      <c r="D658" s="25" t="s">
        <v>3777</v>
      </c>
      <c r="E658" s="26">
        <v>1</v>
      </c>
      <c r="F658" s="28">
        <v>1500000</v>
      </c>
    </row>
    <row r="659" spans="4:6" ht="13.2" x14ac:dyDescent="0.25">
      <c r="D659" s="25" t="s">
        <v>3292</v>
      </c>
      <c r="E659" s="26">
        <v>2</v>
      </c>
      <c r="F659" s="28">
        <v>3500000</v>
      </c>
    </row>
    <row r="660" spans="4:6" ht="13.2" x14ac:dyDescent="0.25">
      <c r="D660" s="25" t="s">
        <v>3229</v>
      </c>
      <c r="E660" s="26">
        <v>1</v>
      </c>
      <c r="F660" s="28">
        <v>75000000</v>
      </c>
    </row>
    <row r="661" spans="4:6" ht="13.2" x14ac:dyDescent="0.25">
      <c r="D661" s="25" t="s">
        <v>3274</v>
      </c>
      <c r="E661" s="26">
        <v>1</v>
      </c>
      <c r="F661" s="28">
        <v>0</v>
      </c>
    </row>
    <row r="662" spans="4:6" ht="13.2" x14ac:dyDescent="0.25">
      <c r="D662" s="25" t="s">
        <v>2471</v>
      </c>
      <c r="E662" s="26">
        <v>1</v>
      </c>
      <c r="F662" s="28">
        <v>300000</v>
      </c>
    </row>
    <row r="663" spans="4:6" ht="13.2" x14ac:dyDescent="0.25">
      <c r="D663" s="25" t="s">
        <v>2923</v>
      </c>
      <c r="E663" s="26">
        <v>1</v>
      </c>
      <c r="F663" s="28">
        <v>3000000</v>
      </c>
    </row>
    <row r="664" spans="4:6" ht="13.2" x14ac:dyDescent="0.25">
      <c r="D664" s="25" t="s">
        <v>1253</v>
      </c>
      <c r="E664" s="26">
        <v>1</v>
      </c>
      <c r="F664" s="28">
        <v>0</v>
      </c>
    </row>
    <row r="665" spans="4:6" ht="13.2" x14ac:dyDescent="0.25">
      <c r="D665" s="25" t="s">
        <v>2452</v>
      </c>
      <c r="E665" s="26">
        <v>1</v>
      </c>
      <c r="F665" s="28">
        <v>330000</v>
      </c>
    </row>
    <row r="666" spans="4:6" ht="13.2" x14ac:dyDescent="0.25">
      <c r="D666" s="25" t="s">
        <v>1021</v>
      </c>
      <c r="E666" s="26">
        <v>1</v>
      </c>
      <c r="F666" s="28">
        <v>0</v>
      </c>
    </row>
    <row r="667" spans="4:6" ht="13.2" x14ac:dyDescent="0.25">
      <c r="D667" s="25" t="s">
        <v>2345</v>
      </c>
      <c r="E667" s="26">
        <v>1</v>
      </c>
      <c r="F667" s="28">
        <v>600000</v>
      </c>
    </row>
    <row r="668" spans="4:6" ht="13.2" x14ac:dyDescent="0.25">
      <c r="D668" s="25" t="s">
        <v>4157</v>
      </c>
      <c r="E668" s="26">
        <v>1</v>
      </c>
      <c r="F668" s="28">
        <v>260000</v>
      </c>
    </row>
    <row r="669" spans="4:6" ht="13.2" x14ac:dyDescent="0.25">
      <c r="D669" s="25" t="s">
        <v>2882</v>
      </c>
      <c r="E669" s="26">
        <v>1</v>
      </c>
      <c r="F669" s="28">
        <v>4500000</v>
      </c>
    </row>
    <row r="670" spans="4:6" ht="13.2" x14ac:dyDescent="0.25">
      <c r="D670" s="25" t="s">
        <v>1364</v>
      </c>
      <c r="E670" s="26">
        <v>1</v>
      </c>
      <c r="F670" s="28">
        <v>0</v>
      </c>
    </row>
    <row r="671" spans="4:6" ht="13.2" x14ac:dyDescent="0.25">
      <c r="D671" s="25" t="s">
        <v>928</v>
      </c>
      <c r="E671" s="26">
        <v>1</v>
      </c>
      <c r="F671" s="28">
        <v>0</v>
      </c>
    </row>
    <row r="672" spans="4:6" ht="13.2" x14ac:dyDescent="0.25">
      <c r="D672" s="25" t="s">
        <v>864</v>
      </c>
      <c r="E672" s="26">
        <v>1</v>
      </c>
      <c r="F672" s="28">
        <v>0</v>
      </c>
    </row>
    <row r="673" spans="4:6" ht="13.2" x14ac:dyDescent="0.25">
      <c r="D673" s="25" t="s">
        <v>2522</v>
      </c>
      <c r="E673" s="26">
        <v>1</v>
      </c>
      <c r="F673" s="28">
        <v>0</v>
      </c>
    </row>
    <row r="674" spans="4:6" ht="13.2" x14ac:dyDescent="0.25">
      <c r="D674" s="25" t="s">
        <v>1115</v>
      </c>
      <c r="E674" s="26">
        <v>1</v>
      </c>
      <c r="F674" s="28">
        <v>0</v>
      </c>
    </row>
    <row r="675" spans="4:6" ht="13.2" x14ac:dyDescent="0.25">
      <c r="D675" s="25" t="s">
        <v>2820</v>
      </c>
      <c r="E675" s="26">
        <v>1</v>
      </c>
      <c r="F675" s="28">
        <v>12000000</v>
      </c>
    </row>
    <row r="676" spans="4:6" ht="13.2" x14ac:dyDescent="0.25">
      <c r="D676" s="25" t="s">
        <v>67</v>
      </c>
      <c r="E676" s="26">
        <v>2</v>
      </c>
      <c r="F676" s="28">
        <v>100600000</v>
      </c>
    </row>
    <row r="677" spans="4:6" ht="13.2" x14ac:dyDescent="0.25">
      <c r="D677" s="25" t="s">
        <v>3950</v>
      </c>
      <c r="E677" s="26">
        <v>2</v>
      </c>
      <c r="F677" s="28">
        <v>400000</v>
      </c>
    </row>
    <row r="678" spans="4:6" ht="13.2" x14ac:dyDescent="0.25">
      <c r="D678" s="25" t="s">
        <v>922</v>
      </c>
      <c r="E678" s="26">
        <v>1</v>
      </c>
      <c r="F678" s="28">
        <v>0</v>
      </c>
    </row>
    <row r="679" spans="4:6" ht="13.2" x14ac:dyDescent="0.25">
      <c r="D679" s="25" t="s">
        <v>2279</v>
      </c>
      <c r="E679" s="26">
        <v>1</v>
      </c>
      <c r="F679" s="28">
        <v>1000000</v>
      </c>
    </row>
    <row r="680" spans="4:6" ht="13.2" x14ac:dyDescent="0.25">
      <c r="D680" s="25" t="s">
        <v>672</v>
      </c>
      <c r="E680" s="26">
        <v>1</v>
      </c>
      <c r="F680" s="28">
        <v>0</v>
      </c>
    </row>
    <row r="681" spans="4:6" ht="13.2" x14ac:dyDescent="0.25">
      <c r="D681" s="25" t="s">
        <v>2809</v>
      </c>
      <c r="E681" s="26">
        <v>1</v>
      </c>
      <c r="F681" s="28">
        <v>13000000</v>
      </c>
    </row>
    <row r="682" spans="4:6" ht="13.2" x14ac:dyDescent="0.25">
      <c r="D682" s="25" t="s">
        <v>2950</v>
      </c>
      <c r="E682" s="26">
        <v>1</v>
      </c>
      <c r="F682" s="28">
        <v>1600000</v>
      </c>
    </row>
    <row r="683" spans="4:6" ht="13.2" x14ac:dyDescent="0.25">
      <c r="D683" s="25" t="s">
        <v>2390</v>
      </c>
      <c r="E683" s="26">
        <v>1</v>
      </c>
      <c r="F683" s="28">
        <v>500000</v>
      </c>
    </row>
    <row r="684" spans="4:6" ht="13.2" x14ac:dyDescent="0.25">
      <c r="D684" s="25" t="s">
        <v>1293</v>
      </c>
      <c r="E684" s="26">
        <v>1</v>
      </c>
      <c r="F684" s="28">
        <v>0</v>
      </c>
    </row>
    <row r="685" spans="4:6" ht="13.2" x14ac:dyDescent="0.25">
      <c r="D685" s="25" t="s">
        <v>3881</v>
      </c>
      <c r="E685" s="26">
        <v>1</v>
      </c>
      <c r="F685" s="28">
        <v>500000</v>
      </c>
    </row>
    <row r="686" spans="4:6" ht="13.2" x14ac:dyDescent="0.25">
      <c r="D686" s="25" t="s">
        <v>1902</v>
      </c>
      <c r="E686" s="26">
        <v>1</v>
      </c>
      <c r="F686" s="28">
        <v>5000000</v>
      </c>
    </row>
    <row r="687" spans="4:6" ht="13.2" x14ac:dyDescent="0.25">
      <c r="D687" s="25" t="s">
        <v>1315</v>
      </c>
      <c r="E687" s="26">
        <v>1</v>
      </c>
      <c r="F687" s="28">
        <v>0</v>
      </c>
    </row>
    <row r="688" spans="4:6" ht="13.2" x14ac:dyDescent="0.25">
      <c r="D688" s="25" t="s">
        <v>3174</v>
      </c>
      <c r="E688" s="26">
        <v>1</v>
      </c>
      <c r="F688" s="28">
        <v>300000</v>
      </c>
    </row>
    <row r="689" spans="4:6" ht="13.2" x14ac:dyDescent="0.25">
      <c r="D689" s="25" t="s">
        <v>1079</v>
      </c>
      <c r="E689" s="26">
        <v>1</v>
      </c>
      <c r="F689" s="28">
        <v>0</v>
      </c>
    </row>
    <row r="690" spans="4:6" ht="13.2" x14ac:dyDescent="0.25">
      <c r="D690" s="25" t="s">
        <v>1653</v>
      </c>
      <c r="E690" s="26">
        <v>1</v>
      </c>
      <c r="F690" s="28">
        <v>22000000</v>
      </c>
    </row>
    <row r="691" spans="4:6" ht="13.2" x14ac:dyDescent="0.25">
      <c r="D691" s="25" t="s">
        <v>393</v>
      </c>
      <c r="E691" s="26">
        <v>1</v>
      </c>
      <c r="F691" s="28">
        <v>0</v>
      </c>
    </row>
    <row r="692" spans="4:6" ht="13.2" x14ac:dyDescent="0.25">
      <c r="D692" s="25" t="s">
        <v>206</v>
      </c>
      <c r="E692" s="26">
        <v>1</v>
      </c>
      <c r="F692" s="28">
        <v>0</v>
      </c>
    </row>
    <row r="693" spans="4:6" ht="13.2" x14ac:dyDescent="0.25">
      <c r="D693" s="25" t="s">
        <v>493</v>
      </c>
      <c r="E693" s="26">
        <v>1</v>
      </c>
      <c r="F693" s="28">
        <v>0</v>
      </c>
    </row>
    <row r="694" spans="4:6" ht="13.2" x14ac:dyDescent="0.25">
      <c r="D694" s="25" t="s">
        <v>1470</v>
      </c>
      <c r="E694" s="26">
        <v>1</v>
      </c>
      <c r="F694" s="28">
        <v>100000000</v>
      </c>
    </row>
    <row r="695" spans="4:6" ht="13.2" x14ac:dyDescent="0.25">
      <c r="D695" s="25" t="s">
        <v>1427</v>
      </c>
      <c r="E695" s="26">
        <v>1</v>
      </c>
      <c r="F695" s="28">
        <v>225000000</v>
      </c>
    </row>
    <row r="696" spans="4:6" ht="13.2" x14ac:dyDescent="0.25">
      <c r="D696" s="25" t="s">
        <v>2316</v>
      </c>
      <c r="E696" s="26">
        <v>1</v>
      </c>
      <c r="F696" s="28">
        <v>1000000</v>
      </c>
    </row>
    <row r="697" spans="4:6" ht="13.2" x14ac:dyDescent="0.25">
      <c r="D697" s="25" t="s">
        <v>4002</v>
      </c>
      <c r="E697" s="26">
        <v>1</v>
      </c>
      <c r="F697" s="28">
        <v>0</v>
      </c>
    </row>
    <row r="698" spans="4:6" ht="13.2" x14ac:dyDescent="0.25">
      <c r="D698" s="25" t="s">
        <v>3602</v>
      </c>
      <c r="E698" s="26">
        <v>1</v>
      </c>
      <c r="F698" s="28">
        <v>5200000</v>
      </c>
    </row>
    <row r="699" spans="4:6" ht="13.2" x14ac:dyDescent="0.25">
      <c r="D699" s="25" t="s">
        <v>1906</v>
      </c>
      <c r="E699" s="26">
        <v>2</v>
      </c>
      <c r="F699" s="28">
        <v>5000000</v>
      </c>
    </row>
    <row r="700" spans="4:6" ht="13.2" x14ac:dyDescent="0.25">
      <c r="D700" s="25" t="s">
        <v>1561</v>
      </c>
      <c r="E700" s="26">
        <v>1</v>
      </c>
      <c r="F700" s="28">
        <v>48000000</v>
      </c>
    </row>
    <row r="701" spans="4:6" ht="13.2" x14ac:dyDescent="0.25">
      <c r="D701" s="25" t="s">
        <v>4119</v>
      </c>
      <c r="E701" s="26">
        <v>1</v>
      </c>
      <c r="F701" s="28">
        <v>1500000</v>
      </c>
    </row>
    <row r="702" spans="4:6" ht="13.2" x14ac:dyDescent="0.25">
      <c r="D702" s="25" t="s">
        <v>2578</v>
      </c>
      <c r="E702" s="26">
        <v>1</v>
      </c>
      <c r="F702" s="28">
        <v>0</v>
      </c>
    </row>
    <row r="703" spans="4:6" ht="13.2" x14ac:dyDescent="0.25">
      <c r="D703" s="25" t="s">
        <v>3202</v>
      </c>
      <c r="E703" s="26">
        <v>1</v>
      </c>
      <c r="F703" s="28">
        <v>0</v>
      </c>
    </row>
    <row r="704" spans="4:6" ht="13.2" x14ac:dyDescent="0.25">
      <c r="D704" s="25" t="s">
        <v>2604</v>
      </c>
      <c r="E704" s="26">
        <v>2</v>
      </c>
      <c r="F704" s="28">
        <v>96000000</v>
      </c>
    </row>
    <row r="705" spans="4:6" ht="13.2" x14ac:dyDescent="0.25">
      <c r="D705" s="25" t="s">
        <v>2385</v>
      </c>
      <c r="E705" s="26">
        <v>1</v>
      </c>
      <c r="F705" s="28">
        <v>500000</v>
      </c>
    </row>
    <row r="706" spans="4:6" ht="13.2" x14ac:dyDescent="0.25">
      <c r="D706" s="25" t="s">
        <v>178</v>
      </c>
      <c r="E706" s="26">
        <v>1</v>
      </c>
      <c r="F706" s="28">
        <v>6700000</v>
      </c>
    </row>
    <row r="707" spans="4:6" ht="13.2" x14ac:dyDescent="0.25">
      <c r="D707" s="25" t="s">
        <v>3934</v>
      </c>
      <c r="E707" s="26">
        <v>1</v>
      </c>
      <c r="F707" s="28">
        <v>300000</v>
      </c>
    </row>
    <row r="708" spans="4:6" ht="13.2" x14ac:dyDescent="0.25">
      <c r="D708" s="25" t="s">
        <v>2100</v>
      </c>
      <c r="E708" s="26">
        <v>1</v>
      </c>
      <c r="F708" s="28">
        <v>2000000</v>
      </c>
    </row>
    <row r="709" spans="4:6" ht="13.2" x14ac:dyDescent="0.25">
      <c r="D709" s="25" t="s">
        <v>3678</v>
      </c>
      <c r="E709" s="26">
        <v>1</v>
      </c>
      <c r="F709" s="28">
        <v>3000000</v>
      </c>
    </row>
    <row r="710" spans="4:6" ht="13.2" x14ac:dyDescent="0.25">
      <c r="D710" s="25" t="s">
        <v>1258</v>
      </c>
      <c r="E710" s="26">
        <v>2</v>
      </c>
      <c r="F710" s="28">
        <v>30000000</v>
      </c>
    </row>
    <row r="711" spans="4:6" ht="13.2" x14ac:dyDescent="0.25">
      <c r="D711" s="25" t="s">
        <v>3183</v>
      </c>
      <c r="E711" s="26">
        <v>1</v>
      </c>
      <c r="F711" s="28">
        <v>200000</v>
      </c>
    </row>
    <row r="712" spans="4:6" ht="13.2" x14ac:dyDescent="0.25">
      <c r="D712" s="25" t="s">
        <v>3796</v>
      </c>
      <c r="E712" s="26">
        <v>1</v>
      </c>
      <c r="F712" s="28">
        <v>1200000</v>
      </c>
    </row>
    <row r="713" spans="4:6" ht="13.2" x14ac:dyDescent="0.25">
      <c r="D713" s="25" t="s">
        <v>2527</v>
      </c>
      <c r="E713" s="26">
        <v>2</v>
      </c>
      <c r="F713" s="28">
        <v>0</v>
      </c>
    </row>
    <row r="714" spans="4:6" ht="13.2" x14ac:dyDescent="0.25">
      <c r="D714" s="25" t="s">
        <v>2711</v>
      </c>
      <c r="E714" s="26">
        <v>1</v>
      </c>
      <c r="F714" s="28">
        <v>0</v>
      </c>
    </row>
    <row r="715" spans="4:6" ht="13.2" x14ac:dyDescent="0.25">
      <c r="D715" s="25" t="s">
        <v>1000</v>
      </c>
      <c r="E715" s="26">
        <v>1</v>
      </c>
      <c r="F715" s="28">
        <v>0</v>
      </c>
    </row>
    <row r="716" spans="4:6" ht="13.2" x14ac:dyDescent="0.25">
      <c r="D716" s="25" t="s">
        <v>876</v>
      </c>
      <c r="E716" s="26">
        <v>2</v>
      </c>
      <c r="F716" s="28">
        <v>70000000</v>
      </c>
    </row>
    <row r="717" spans="4:6" ht="13.2" x14ac:dyDescent="0.25">
      <c r="D717" s="25" t="s">
        <v>566</v>
      </c>
      <c r="E717" s="26">
        <v>1</v>
      </c>
      <c r="F717" s="28">
        <v>0</v>
      </c>
    </row>
    <row r="718" spans="4:6" ht="13.2" x14ac:dyDescent="0.25">
      <c r="D718" s="25" t="s">
        <v>3350</v>
      </c>
      <c r="E718" s="26">
        <v>1</v>
      </c>
      <c r="F718" s="28">
        <v>0</v>
      </c>
    </row>
    <row r="719" spans="4:6" ht="13.2" x14ac:dyDescent="0.25">
      <c r="D719" s="25" t="s">
        <v>569</v>
      </c>
      <c r="E719" s="26">
        <v>1</v>
      </c>
      <c r="F719" s="28">
        <v>0</v>
      </c>
    </row>
    <row r="720" spans="4:6" ht="13.2" x14ac:dyDescent="0.25">
      <c r="D720" s="25" t="s">
        <v>502</v>
      </c>
      <c r="E720" s="26">
        <v>1</v>
      </c>
      <c r="F720" s="28">
        <v>0</v>
      </c>
    </row>
    <row r="721" spans="4:6" ht="13.2" x14ac:dyDescent="0.25">
      <c r="D721" s="25" t="s">
        <v>4046</v>
      </c>
      <c r="E721" s="26">
        <v>2</v>
      </c>
      <c r="F721" s="28">
        <v>6750000</v>
      </c>
    </row>
    <row r="722" spans="4:6" ht="13.2" x14ac:dyDescent="0.25">
      <c r="D722" s="25" t="s">
        <v>2149</v>
      </c>
      <c r="E722" s="26">
        <v>1</v>
      </c>
      <c r="F722" s="28">
        <v>2000000</v>
      </c>
    </row>
    <row r="723" spans="4:6" ht="13.2" x14ac:dyDescent="0.25">
      <c r="D723" s="25" t="s">
        <v>2321</v>
      </c>
      <c r="E723" s="26">
        <v>1</v>
      </c>
      <c r="F723" s="28">
        <v>770000</v>
      </c>
    </row>
    <row r="724" spans="4:6" ht="13.2" x14ac:dyDescent="0.25">
      <c r="D724" s="25" t="s">
        <v>1349</v>
      </c>
      <c r="E724" s="26">
        <v>1</v>
      </c>
      <c r="F724" s="28">
        <v>0</v>
      </c>
    </row>
    <row r="725" spans="4:6" ht="13.2" x14ac:dyDescent="0.25">
      <c r="D725" s="25" t="s">
        <v>2873</v>
      </c>
      <c r="E725" s="26">
        <v>1</v>
      </c>
      <c r="F725" s="28">
        <v>5000000</v>
      </c>
    </row>
    <row r="726" spans="4:6" ht="13.2" x14ac:dyDescent="0.25">
      <c r="D726" s="25" t="s">
        <v>2195</v>
      </c>
      <c r="E726" s="26">
        <v>1</v>
      </c>
      <c r="F726" s="28">
        <v>1300000</v>
      </c>
    </row>
    <row r="727" spans="4:6" ht="13.2" x14ac:dyDescent="0.25">
      <c r="D727" s="25" t="s">
        <v>513</v>
      </c>
      <c r="E727" s="26">
        <v>2</v>
      </c>
      <c r="F727" s="28">
        <v>5000000</v>
      </c>
    </row>
    <row r="728" spans="4:6" ht="13.2" x14ac:dyDescent="0.25">
      <c r="D728" s="25" t="s">
        <v>886</v>
      </c>
      <c r="E728" s="26">
        <v>2</v>
      </c>
      <c r="F728" s="28">
        <v>52000000</v>
      </c>
    </row>
    <row r="729" spans="4:6" ht="13.2" x14ac:dyDescent="0.25">
      <c r="D729" s="25" t="s">
        <v>3012</v>
      </c>
      <c r="E729" s="26">
        <v>1</v>
      </c>
      <c r="F729" s="28">
        <v>700000</v>
      </c>
    </row>
    <row r="730" spans="4:6" ht="13.2" x14ac:dyDescent="0.25">
      <c r="D730" s="25" t="s">
        <v>1168</v>
      </c>
      <c r="E730" s="26">
        <v>1</v>
      </c>
      <c r="F730" s="28">
        <v>0</v>
      </c>
    </row>
    <row r="731" spans="4:6" ht="13.2" x14ac:dyDescent="0.25">
      <c r="D731" s="25" t="s">
        <v>1279</v>
      </c>
      <c r="E731" s="26">
        <v>1</v>
      </c>
      <c r="F731" s="28">
        <v>0</v>
      </c>
    </row>
    <row r="732" spans="4:6" ht="13.2" x14ac:dyDescent="0.25">
      <c r="D732" s="25" t="s">
        <v>1450</v>
      </c>
      <c r="E732" s="26">
        <v>1</v>
      </c>
      <c r="F732" s="28">
        <v>175000000</v>
      </c>
    </row>
    <row r="733" spans="4:6" ht="13.2" x14ac:dyDescent="0.25">
      <c r="D733" s="25" t="s">
        <v>2619</v>
      </c>
      <c r="E733" s="26">
        <v>1</v>
      </c>
      <c r="F733" s="28">
        <v>0</v>
      </c>
    </row>
    <row r="734" spans="4:6" ht="13.2" x14ac:dyDescent="0.25">
      <c r="D734" s="25" t="s">
        <v>2414</v>
      </c>
      <c r="E734" s="26">
        <v>1</v>
      </c>
      <c r="F734" s="28">
        <v>400000</v>
      </c>
    </row>
    <row r="735" spans="4:6" ht="13.2" x14ac:dyDescent="0.25">
      <c r="D735" s="25" t="s">
        <v>2467</v>
      </c>
      <c r="E735" s="26">
        <v>1</v>
      </c>
      <c r="F735" s="28">
        <v>300000</v>
      </c>
    </row>
    <row r="736" spans="4:6" ht="13.2" x14ac:dyDescent="0.25">
      <c r="D736" s="25" t="s">
        <v>3538</v>
      </c>
      <c r="E736" s="26">
        <v>1</v>
      </c>
      <c r="F736" s="28">
        <v>20000000</v>
      </c>
    </row>
    <row r="737" spans="4:6" ht="13.2" x14ac:dyDescent="0.25">
      <c r="D737" s="25" t="s">
        <v>820</v>
      </c>
      <c r="E737" s="26">
        <v>1</v>
      </c>
      <c r="F737" s="28">
        <v>0</v>
      </c>
    </row>
    <row r="738" spans="4:6" ht="13.2" x14ac:dyDescent="0.25">
      <c r="D738" s="25" t="s">
        <v>2955</v>
      </c>
      <c r="E738" s="26">
        <v>1</v>
      </c>
      <c r="F738" s="28">
        <v>1500000</v>
      </c>
    </row>
    <row r="739" spans="4:6" ht="13.2" x14ac:dyDescent="0.25">
      <c r="D739" s="25" t="s">
        <v>2765</v>
      </c>
      <c r="E739" s="26">
        <v>2</v>
      </c>
      <c r="F739" s="28">
        <v>55000000</v>
      </c>
    </row>
    <row r="740" spans="4:6" ht="13.2" x14ac:dyDescent="0.25">
      <c r="D740" s="25" t="s">
        <v>1726</v>
      </c>
      <c r="E740" s="26">
        <v>1</v>
      </c>
      <c r="F740" s="28">
        <v>10000000</v>
      </c>
    </row>
    <row r="741" spans="4:6" ht="13.2" x14ac:dyDescent="0.25">
      <c r="D741" s="25" t="s">
        <v>3443</v>
      </c>
      <c r="E741" s="26">
        <v>2</v>
      </c>
      <c r="F741" s="28">
        <v>30000000</v>
      </c>
    </row>
    <row r="742" spans="4:6" ht="13.2" x14ac:dyDescent="0.25">
      <c r="D742" s="25" t="s">
        <v>574</v>
      </c>
      <c r="E742" s="26">
        <v>2</v>
      </c>
      <c r="F742" s="28">
        <v>4000000</v>
      </c>
    </row>
    <row r="743" spans="4:6" ht="13.2" x14ac:dyDescent="0.25">
      <c r="D743" s="25" t="s">
        <v>1980</v>
      </c>
      <c r="E743" s="26">
        <v>1</v>
      </c>
      <c r="F743" s="28">
        <v>4000000</v>
      </c>
    </row>
    <row r="744" spans="4:6" ht="13.2" x14ac:dyDescent="0.25">
      <c r="D744" s="25" t="s">
        <v>489</v>
      </c>
      <c r="E744" s="26">
        <v>1</v>
      </c>
      <c r="F744" s="28">
        <v>0</v>
      </c>
    </row>
    <row r="745" spans="4:6" ht="13.2" x14ac:dyDescent="0.25">
      <c r="D745" s="25" t="s">
        <v>1703</v>
      </c>
      <c r="E745" s="26">
        <v>1</v>
      </c>
      <c r="F745" s="28">
        <v>12000000</v>
      </c>
    </row>
    <row r="746" spans="4:6" ht="13.2" x14ac:dyDescent="0.25">
      <c r="D746" s="25" t="s">
        <v>2395</v>
      </c>
      <c r="E746" s="26">
        <v>1</v>
      </c>
      <c r="F746" s="28">
        <v>500000</v>
      </c>
    </row>
    <row r="747" spans="4:6" ht="13.2" x14ac:dyDescent="0.25">
      <c r="D747" s="25" t="s">
        <v>773</v>
      </c>
      <c r="E747" s="26">
        <v>1</v>
      </c>
      <c r="F747" s="28">
        <v>0</v>
      </c>
    </row>
    <row r="748" spans="4:6" ht="13.2" x14ac:dyDescent="0.25">
      <c r="D748" s="25" t="s">
        <v>2289</v>
      </c>
      <c r="E748" s="26">
        <v>1</v>
      </c>
      <c r="F748" s="28">
        <v>1000000</v>
      </c>
    </row>
    <row r="749" spans="4:6" ht="13.2" x14ac:dyDescent="0.25">
      <c r="D749" s="25" t="s">
        <v>4165</v>
      </c>
      <c r="E749" s="26">
        <v>1</v>
      </c>
      <c r="F749" s="28">
        <v>200000</v>
      </c>
    </row>
    <row r="750" spans="4:6" ht="13.2" x14ac:dyDescent="0.25">
      <c r="D750" s="25" t="s">
        <v>658</v>
      </c>
      <c r="E750" s="26">
        <v>1</v>
      </c>
      <c r="F750" s="28">
        <v>0</v>
      </c>
    </row>
    <row r="751" spans="4:6" ht="13.2" x14ac:dyDescent="0.25">
      <c r="D751" s="25" t="s">
        <v>1228</v>
      </c>
      <c r="E751" s="26">
        <v>2</v>
      </c>
      <c r="F751" s="28">
        <v>2500000</v>
      </c>
    </row>
    <row r="752" spans="4:6" ht="13.2" x14ac:dyDescent="0.25">
      <c r="D752" s="25" t="s">
        <v>833</v>
      </c>
      <c r="E752" s="26">
        <v>2</v>
      </c>
      <c r="F752" s="28">
        <v>1000000</v>
      </c>
    </row>
    <row r="753" spans="4:6" ht="13.2" x14ac:dyDescent="0.25">
      <c r="D753" s="25" t="s">
        <v>3500</v>
      </c>
      <c r="E753" s="26">
        <v>3</v>
      </c>
      <c r="F753" s="28">
        <v>2000000</v>
      </c>
    </row>
    <row r="754" spans="4:6" ht="13.2" x14ac:dyDescent="0.25">
      <c r="D754" s="25" t="s">
        <v>3714</v>
      </c>
      <c r="E754" s="26">
        <v>1</v>
      </c>
      <c r="F754" s="28">
        <v>2000000</v>
      </c>
    </row>
    <row r="755" spans="4:6" ht="13.2" x14ac:dyDescent="0.25">
      <c r="D755" s="25" t="s">
        <v>3095</v>
      </c>
      <c r="E755" s="26">
        <v>1</v>
      </c>
      <c r="F755" s="28">
        <v>0</v>
      </c>
    </row>
    <row r="756" spans="4:6" ht="13.2" x14ac:dyDescent="0.25">
      <c r="D756" s="25" t="s">
        <v>436</v>
      </c>
      <c r="E756" s="26">
        <v>1</v>
      </c>
      <c r="F756" s="28">
        <v>0</v>
      </c>
    </row>
    <row r="757" spans="4:6" ht="13.2" x14ac:dyDescent="0.25">
      <c r="D757" s="25" t="s">
        <v>1687</v>
      </c>
      <c r="E757" s="26">
        <v>1</v>
      </c>
      <c r="F757" s="28">
        <v>17000000</v>
      </c>
    </row>
    <row r="758" spans="4:6" ht="13.2" x14ac:dyDescent="0.25">
      <c r="D758" s="25" t="s">
        <v>48</v>
      </c>
      <c r="E758" s="26">
        <v>1</v>
      </c>
      <c r="F758" s="28">
        <v>0</v>
      </c>
    </row>
    <row r="759" spans="4:6" ht="13.2" x14ac:dyDescent="0.25">
      <c r="D759" s="25" t="s">
        <v>3101</v>
      </c>
      <c r="E759" s="26">
        <v>1</v>
      </c>
      <c r="F759" s="28">
        <v>0</v>
      </c>
    </row>
    <row r="760" spans="4:6" ht="13.2" x14ac:dyDescent="0.25">
      <c r="D760" s="25" t="s">
        <v>4090</v>
      </c>
      <c r="E760" s="26">
        <v>1</v>
      </c>
      <c r="F760" s="28">
        <v>4000000</v>
      </c>
    </row>
    <row r="761" spans="4:6" ht="13.2" x14ac:dyDescent="0.25">
      <c r="D761" s="25" t="s">
        <v>2361</v>
      </c>
      <c r="E761" s="26">
        <v>1</v>
      </c>
      <c r="F761" s="28">
        <v>500000</v>
      </c>
    </row>
    <row r="762" spans="4:6" ht="13.2" x14ac:dyDescent="0.25">
      <c r="D762" s="25" t="s">
        <v>3971</v>
      </c>
      <c r="E762" s="26">
        <v>1</v>
      </c>
      <c r="F762" s="28">
        <v>125000</v>
      </c>
    </row>
    <row r="763" spans="4:6" ht="13.2" x14ac:dyDescent="0.25">
      <c r="D763" s="25" t="s">
        <v>2732</v>
      </c>
      <c r="E763" s="26">
        <v>1</v>
      </c>
      <c r="F763" s="28">
        <v>0</v>
      </c>
    </row>
    <row r="764" spans="4:6" ht="13.2" x14ac:dyDescent="0.25">
      <c r="D764" s="25" t="s">
        <v>1739</v>
      </c>
      <c r="E764" s="26">
        <v>1</v>
      </c>
      <c r="F764" s="28">
        <v>10000000</v>
      </c>
    </row>
    <row r="765" spans="4:6" ht="13.2" x14ac:dyDescent="0.25">
      <c r="D765" s="25" t="s">
        <v>2243</v>
      </c>
      <c r="E765" s="26">
        <v>1</v>
      </c>
      <c r="F765" s="28">
        <v>1000000</v>
      </c>
    </row>
    <row r="766" spans="4:6" ht="13.2" x14ac:dyDescent="0.25">
      <c r="D766" s="25" t="s">
        <v>336</v>
      </c>
      <c r="E766" s="26">
        <v>2</v>
      </c>
      <c r="F766" s="28">
        <v>150000</v>
      </c>
    </row>
    <row r="767" spans="4:6" ht="13.2" x14ac:dyDescent="0.25">
      <c r="D767" s="25" t="s">
        <v>4199</v>
      </c>
      <c r="E767" s="26">
        <v>1</v>
      </c>
      <c r="F767" s="28">
        <v>0</v>
      </c>
    </row>
    <row r="768" spans="4:6" ht="13.2" x14ac:dyDescent="0.25">
      <c r="D768" s="25" t="s">
        <v>1397</v>
      </c>
      <c r="E768" s="26">
        <v>1</v>
      </c>
      <c r="F768" s="28">
        <v>0</v>
      </c>
    </row>
    <row r="769" spans="4:6" ht="13.2" x14ac:dyDescent="0.25">
      <c r="D769" s="25" t="s">
        <v>286</v>
      </c>
      <c r="E769" s="26">
        <v>1</v>
      </c>
      <c r="F769" s="28">
        <v>0</v>
      </c>
    </row>
    <row r="770" spans="4:6" ht="13.2" x14ac:dyDescent="0.25">
      <c r="D770" s="25" t="s">
        <v>1138</v>
      </c>
      <c r="E770" s="26">
        <v>2</v>
      </c>
      <c r="F770" s="28">
        <v>10000000</v>
      </c>
    </row>
    <row r="771" spans="4:6" ht="13.2" x14ac:dyDescent="0.25">
      <c r="D771" s="25" t="s">
        <v>860</v>
      </c>
      <c r="E771" s="26">
        <v>1</v>
      </c>
      <c r="F771" s="28">
        <v>0</v>
      </c>
    </row>
    <row r="772" spans="4:6" ht="13.2" x14ac:dyDescent="0.25">
      <c r="D772" s="25" t="s">
        <v>3476</v>
      </c>
      <c r="E772" s="26">
        <v>1</v>
      </c>
      <c r="F772" s="28">
        <v>0</v>
      </c>
    </row>
    <row r="773" spans="4:6" ht="13.2" x14ac:dyDescent="0.25">
      <c r="D773" s="25" t="s">
        <v>732</v>
      </c>
      <c r="E773" s="26">
        <v>1</v>
      </c>
      <c r="F773" s="28">
        <v>0</v>
      </c>
    </row>
    <row r="774" spans="4:6" ht="13.2" x14ac:dyDescent="0.25">
      <c r="D774" s="25" t="s">
        <v>1768</v>
      </c>
      <c r="E774" s="26">
        <v>1</v>
      </c>
      <c r="F774" s="28">
        <v>9000000</v>
      </c>
    </row>
    <row r="775" spans="4:6" ht="13.2" x14ac:dyDescent="0.25">
      <c r="D775" s="25" t="s">
        <v>3483</v>
      </c>
      <c r="E775" s="26">
        <v>1</v>
      </c>
      <c r="F775" s="28">
        <v>0</v>
      </c>
    </row>
    <row r="776" spans="4:6" ht="13.2" x14ac:dyDescent="0.25">
      <c r="D776" s="25" t="s">
        <v>3877</v>
      </c>
      <c r="E776" s="26">
        <v>1</v>
      </c>
      <c r="F776" s="28">
        <v>500000</v>
      </c>
    </row>
    <row r="777" spans="4:6" ht="13.2" x14ac:dyDescent="0.25">
      <c r="D777" s="25" t="s">
        <v>531</v>
      </c>
      <c r="E777" s="26">
        <v>1</v>
      </c>
      <c r="F777" s="28">
        <v>0</v>
      </c>
    </row>
    <row r="778" spans="4:6" ht="13.2" x14ac:dyDescent="0.25">
      <c r="D778" s="25" t="s">
        <v>2497</v>
      </c>
      <c r="E778" s="26">
        <v>1</v>
      </c>
      <c r="F778" s="28">
        <v>200000</v>
      </c>
    </row>
    <row r="779" spans="4:6" ht="13.2" x14ac:dyDescent="0.25">
      <c r="D779" s="25" t="s">
        <v>790</v>
      </c>
      <c r="E779" s="26">
        <v>1</v>
      </c>
      <c r="F779" s="28">
        <v>0</v>
      </c>
    </row>
    <row r="780" spans="4:6" ht="13.2" x14ac:dyDescent="0.25">
      <c r="D780" s="25" t="s">
        <v>1571</v>
      </c>
      <c r="E780" s="26">
        <v>1</v>
      </c>
      <c r="F780" s="28">
        <v>41000000</v>
      </c>
    </row>
    <row r="781" spans="4:6" ht="13.2" x14ac:dyDescent="0.25">
      <c r="D781" s="25" t="s">
        <v>3954</v>
      </c>
      <c r="E781" s="26">
        <v>1</v>
      </c>
      <c r="F781" s="28">
        <v>200000</v>
      </c>
    </row>
    <row r="782" spans="4:6" ht="13.2" x14ac:dyDescent="0.25">
      <c r="D782" s="25" t="s">
        <v>3358</v>
      </c>
      <c r="E782" s="26">
        <v>1</v>
      </c>
      <c r="F782" s="28">
        <v>0</v>
      </c>
    </row>
    <row r="783" spans="4:6" ht="13.2" x14ac:dyDescent="0.25">
      <c r="D783" s="25" t="s">
        <v>299</v>
      </c>
      <c r="E783" s="26">
        <v>1</v>
      </c>
      <c r="F783" s="28">
        <v>0</v>
      </c>
    </row>
    <row r="784" spans="4:6" ht="13.2" x14ac:dyDescent="0.25">
      <c r="D784" s="25" t="s">
        <v>2305</v>
      </c>
      <c r="E784" s="26">
        <v>1</v>
      </c>
      <c r="F784" s="28">
        <v>1000000</v>
      </c>
    </row>
    <row r="785" spans="4:6" ht="13.2" x14ac:dyDescent="0.25">
      <c r="D785" s="25" t="s">
        <v>1579</v>
      </c>
      <c r="E785" s="26">
        <v>1</v>
      </c>
      <c r="F785" s="28">
        <v>40000000</v>
      </c>
    </row>
    <row r="786" spans="4:6" ht="13.2" x14ac:dyDescent="0.25">
      <c r="D786" s="25" t="s">
        <v>1658</v>
      </c>
      <c r="E786" s="26">
        <v>1</v>
      </c>
      <c r="F786" s="28">
        <v>21000000</v>
      </c>
    </row>
    <row r="787" spans="4:6" ht="13.2" x14ac:dyDescent="0.25">
      <c r="D787" s="25" t="s">
        <v>3759</v>
      </c>
      <c r="E787" s="26">
        <v>1</v>
      </c>
      <c r="F787" s="28">
        <v>1800000</v>
      </c>
    </row>
    <row r="788" spans="4:6" ht="13.2" x14ac:dyDescent="0.25">
      <c r="D788" s="25" t="s">
        <v>3480</v>
      </c>
      <c r="E788" s="26">
        <v>3</v>
      </c>
      <c r="F788" s="28">
        <v>3200000</v>
      </c>
    </row>
    <row r="789" spans="4:6" ht="13.2" x14ac:dyDescent="0.25">
      <c r="D789" s="25" t="s">
        <v>946</v>
      </c>
      <c r="E789" s="26">
        <v>2</v>
      </c>
      <c r="F789" s="28">
        <v>10000000</v>
      </c>
    </row>
    <row r="790" spans="4:6" ht="13.2" x14ac:dyDescent="0.25">
      <c r="D790" s="25" t="s">
        <v>79</v>
      </c>
      <c r="E790" s="26">
        <v>1</v>
      </c>
      <c r="F790" s="28">
        <v>53000000</v>
      </c>
    </row>
    <row r="791" spans="4:6" ht="13.2" x14ac:dyDescent="0.25">
      <c r="D791" s="25" t="s">
        <v>2846</v>
      </c>
      <c r="E791" s="26">
        <v>1</v>
      </c>
      <c r="F791" s="28">
        <v>9500000</v>
      </c>
    </row>
    <row r="792" spans="4:6" ht="13.2" x14ac:dyDescent="0.25">
      <c r="D792" s="25" t="s">
        <v>1878</v>
      </c>
      <c r="E792" s="26">
        <v>1</v>
      </c>
      <c r="F792" s="28">
        <v>6000000</v>
      </c>
    </row>
    <row r="793" spans="4:6" ht="13.2" x14ac:dyDescent="0.25">
      <c r="D793" s="25" t="s">
        <v>3387</v>
      </c>
      <c r="E793" s="26">
        <v>1</v>
      </c>
      <c r="F793" s="28">
        <v>0</v>
      </c>
    </row>
    <row r="794" spans="4:6" ht="13.2" x14ac:dyDescent="0.25">
      <c r="D794" s="25" t="s">
        <v>1649</v>
      </c>
      <c r="E794" s="26">
        <v>1</v>
      </c>
      <c r="F794" s="28">
        <v>23000000</v>
      </c>
    </row>
    <row r="795" spans="4:6" ht="13.2" x14ac:dyDescent="0.25">
      <c r="D795" s="25" t="s">
        <v>2039</v>
      </c>
      <c r="E795" s="26">
        <v>1</v>
      </c>
      <c r="F795" s="28">
        <v>3000000</v>
      </c>
    </row>
    <row r="796" spans="4:6" ht="13.2" x14ac:dyDescent="0.25">
      <c r="D796" s="25" t="s">
        <v>201</v>
      </c>
      <c r="E796" s="26">
        <v>1</v>
      </c>
      <c r="F796" s="28">
        <v>1000000</v>
      </c>
    </row>
    <row r="797" spans="4:6" ht="13.2" x14ac:dyDescent="0.25">
      <c r="D797" s="25" t="s">
        <v>382</v>
      </c>
      <c r="E797" s="26">
        <v>1</v>
      </c>
      <c r="F797" s="28">
        <v>0</v>
      </c>
    </row>
    <row r="798" spans="4:6" ht="13.2" x14ac:dyDescent="0.25">
      <c r="D798" s="25" t="s">
        <v>1991</v>
      </c>
      <c r="E798" s="26">
        <v>1</v>
      </c>
      <c r="F798" s="28">
        <v>3800000</v>
      </c>
    </row>
    <row r="799" spans="4:6" ht="13.2" x14ac:dyDescent="0.25">
      <c r="D799" s="25" t="s">
        <v>1435</v>
      </c>
      <c r="E799" s="26">
        <v>3</v>
      </c>
      <c r="F799" s="28">
        <v>250000000</v>
      </c>
    </row>
    <row r="800" spans="4:6" ht="13.2" x14ac:dyDescent="0.25">
      <c r="D800" s="25" t="s">
        <v>1584</v>
      </c>
      <c r="E800" s="26">
        <v>1</v>
      </c>
      <c r="F800" s="28">
        <v>40000000</v>
      </c>
    </row>
    <row r="801" spans="4:6" ht="13.2" x14ac:dyDescent="0.25">
      <c r="D801" s="25" t="s">
        <v>11</v>
      </c>
      <c r="E801" s="26">
        <v>1</v>
      </c>
      <c r="F801" s="28">
        <v>1000</v>
      </c>
    </row>
    <row r="802" spans="4:6" ht="13.2" x14ac:dyDescent="0.25">
      <c r="D802" s="25" t="s">
        <v>871</v>
      </c>
      <c r="E802" s="26">
        <v>1</v>
      </c>
      <c r="F802" s="28">
        <v>0</v>
      </c>
    </row>
    <row r="803" spans="4:6" ht="13.2" x14ac:dyDescent="0.25">
      <c r="D803" s="25" t="s">
        <v>1763</v>
      </c>
      <c r="E803" s="26">
        <v>1</v>
      </c>
      <c r="F803" s="28">
        <v>10000000</v>
      </c>
    </row>
    <row r="804" spans="4:6" ht="13.2" x14ac:dyDescent="0.25">
      <c r="D804" s="25" t="s">
        <v>3647</v>
      </c>
      <c r="E804" s="26">
        <v>1</v>
      </c>
      <c r="F804" s="28">
        <v>4300000</v>
      </c>
    </row>
    <row r="805" spans="4:6" ht="13.2" x14ac:dyDescent="0.25">
      <c r="D805" s="25" t="s">
        <v>92</v>
      </c>
      <c r="E805" s="26">
        <v>1</v>
      </c>
      <c r="F805" s="28">
        <v>0</v>
      </c>
    </row>
    <row r="806" spans="4:6" ht="13.2" x14ac:dyDescent="0.25">
      <c r="D806" s="25" t="s">
        <v>2866</v>
      </c>
      <c r="E806" s="26">
        <v>1</v>
      </c>
      <c r="F806" s="28">
        <v>6000000</v>
      </c>
    </row>
    <row r="807" spans="4:6" ht="13.2" x14ac:dyDescent="0.25">
      <c r="D807" s="25" t="s">
        <v>351</v>
      </c>
      <c r="E807" s="26">
        <v>1</v>
      </c>
      <c r="F807" s="28">
        <v>0</v>
      </c>
    </row>
    <row r="808" spans="4:6" ht="13.2" x14ac:dyDescent="0.25">
      <c r="D808" s="25" t="s">
        <v>4247</v>
      </c>
      <c r="E808" s="26">
        <v>1</v>
      </c>
      <c r="F808" s="28"/>
    </row>
    <row r="809" spans="4:6" ht="13.2" x14ac:dyDescent="0.25">
      <c r="D809" s="25" t="s">
        <v>2676</v>
      </c>
      <c r="E809" s="26">
        <v>1</v>
      </c>
      <c r="F809" s="28">
        <v>0</v>
      </c>
    </row>
    <row r="810" spans="4:6" ht="13.2" x14ac:dyDescent="0.25">
      <c r="D810" s="25" t="s">
        <v>1759</v>
      </c>
      <c r="E810" s="26">
        <v>1</v>
      </c>
      <c r="F810" s="28">
        <v>10000000</v>
      </c>
    </row>
    <row r="811" spans="4:6" ht="13.2" x14ac:dyDescent="0.25">
      <c r="D811" s="25" t="s">
        <v>4101</v>
      </c>
      <c r="E811" s="26">
        <v>1</v>
      </c>
      <c r="F811" s="28">
        <v>3000000</v>
      </c>
    </row>
    <row r="812" spans="4:6" ht="13.2" x14ac:dyDescent="0.25">
      <c r="D812" s="25" t="s">
        <v>2915</v>
      </c>
      <c r="E812" s="26">
        <v>1</v>
      </c>
      <c r="F812" s="28">
        <v>3000000</v>
      </c>
    </row>
    <row r="813" spans="4:6" ht="13.2" x14ac:dyDescent="0.25">
      <c r="D813" s="25" t="s">
        <v>2442</v>
      </c>
      <c r="E813" s="26">
        <v>1</v>
      </c>
      <c r="F813" s="28">
        <v>400000</v>
      </c>
    </row>
    <row r="814" spans="4:6" ht="13.2" x14ac:dyDescent="0.25">
      <c r="D814" s="25" t="s">
        <v>3312</v>
      </c>
      <c r="E814" s="26">
        <v>1</v>
      </c>
      <c r="F814" s="28">
        <v>0</v>
      </c>
    </row>
    <row r="815" spans="4:6" ht="13.2" x14ac:dyDescent="0.25">
      <c r="D815" s="25" t="s">
        <v>1390</v>
      </c>
      <c r="E815" s="26">
        <v>1</v>
      </c>
      <c r="F815" s="28">
        <v>0</v>
      </c>
    </row>
    <row r="816" spans="4:6" ht="13.2" x14ac:dyDescent="0.25">
      <c r="D816" s="25" t="s">
        <v>3947</v>
      </c>
      <c r="E816" s="26">
        <v>1</v>
      </c>
      <c r="F816" s="28">
        <v>300000</v>
      </c>
    </row>
    <row r="817" spans="4:6" ht="13.2" x14ac:dyDescent="0.25">
      <c r="D817" s="25" t="s">
        <v>2595</v>
      </c>
      <c r="E817" s="26">
        <v>3</v>
      </c>
      <c r="F817" s="28">
        <v>356000000</v>
      </c>
    </row>
    <row r="818" spans="4:6" ht="13.2" x14ac:dyDescent="0.25">
      <c r="D818" s="25" t="s">
        <v>3113</v>
      </c>
      <c r="E818" s="26">
        <v>1</v>
      </c>
      <c r="F818" s="28">
        <v>0</v>
      </c>
    </row>
    <row r="819" spans="4:6" ht="13.2" x14ac:dyDescent="0.25">
      <c r="D819" s="25" t="s">
        <v>2688</v>
      </c>
      <c r="E819" s="26">
        <v>1</v>
      </c>
      <c r="F819" s="28">
        <v>0</v>
      </c>
    </row>
    <row r="820" spans="4:6" ht="13.2" x14ac:dyDescent="0.25">
      <c r="D820" s="25" t="s">
        <v>3733</v>
      </c>
      <c r="E820" s="26">
        <v>2</v>
      </c>
      <c r="F820" s="28">
        <v>4000000</v>
      </c>
    </row>
    <row r="821" spans="4:6" ht="13.2" x14ac:dyDescent="0.25">
      <c r="D821" s="25" t="s">
        <v>3905</v>
      </c>
      <c r="E821" s="26">
        <v>1</v>
      </c>
      <c r="F821" s="28">
        <v>400000</v>
      </c>
    </row>
    <row r="822" spans="4:6" ht="13.2" x14ac:dyDescent="0.25">
      <c r="D822" s="25" t="s">
        <v>2421</v>
      </c>
      <c r="E822" s="26">
        <v>1</v>
      </c>
      <c r="F822" s="28">
        <v>400000</v>
      </c>
    </row>
    <row r="823" spans="4:6" ht="13.2" x14ac:dyDescent="0.25">
      <c r="D823" s="25" t="s">
        <v>3765</v>
      </c>
      <c r="E823" s="26">
        <v>2</v>
      </c>
      <c r="F823" s="28">
        <v>3000000</v>
      </c>
    </row>
    <row r="824" spans="4:6" ht="13.2" x14ac:dyDescent="0.25">
      <c r="D824" s="25" t="s">
        <v>2790</v>
      </c>
      <c r="E824" s="26">
        <v>1</v>
      </c>
      <c r="F824" s="28">
        <v>25000000</v>
      </c>
    </row>
    <row r="825" spans="4:6" ht="13.2" x14ac:dyDescent="0.25">
      <c r="D825" s="25" t="s">
        <v>968</v>
      </c>
      <c r="E825" s="26">
        <v>1</v>
      </c>
      <c r="F825" s="28">
        <v>0</v>
      </c>
    </row>
    <row r="826" spans="4:6" ht="13.2" x14ac:dyDescent="0.25">
      <c r="D826" s="25" t="s">
        <v>3635</v>
      </c>
      <c r="E826" s="26">
        <v>1</v>
      </c>
      <c r="F826" s="28">
        <v>4500000</v>
      </c>
    </row>
    <row r="827" spans="4:6" ht="13.2" x14ac:dyDescent="0.25">
      <c r="D827" s="25" t="s">
        <v>2216</v>
      </c>
      <c r="E827" s="26">
        <v>1</v>
      </c>
      <c r="F827" s="28">
        <v>1200000</v>
      </c>
    </row>
    <row r="828" spans="4:6" ht="13.2" x14ac:dyDescent="0.25">
      <c r="D828" s="25" t="s">
        <v>126</v>
      </c>
      <c r="E828" s="26">
        <v>1</v>
      </c>
      <c r="F828" s="28">
        <v>0</v>
      </c>
    </row>
    <row r="829" spans="4:6" ht="13.2" x14ac:dyDescent="0.25">
      <c r="D829" s="25" t="s">
        <v>1431</v>
      </c>
      <c r="E829" s="26">
        <v>1</v>
      </c>
      <c r="F829" s="28">
        <v>225000000</v>
      </c>
    </row>
    <row r="830" spans="4:6" ht="13.2" x14ac:dyDescent="0.25">
      <c r="D830" s="25" t="s">
        <v>2781</v>
      </c>
      <c r="E830" s="26">
        <v>1</v>
      </c>
      <c r="F830" s="28">
        <v>30000000</v>
      </c>
    </row>
    <row r="831" spans="4:6" ht="13.2" x14ac:dyDescent="0.25">
      <c r="D831" s="25" t="s">
        <v>3618</v>
      </c>
      <c r="E831" s="26">
        <v>1</v>
      </c>
      <c r="F831" s="28">
        <v>5000000</v>
      </c>
    </row>
    <row r="832" spans="4:6" ht="13.2" x14ac:dyDescent="0.25">
      <c r="D832" s="25" t="s">
        <v>1857</v>
      </c>
      <c r="E832" s="26">
        <v>1</v>
      </c>
      <c r="F832" s="28">
        <v>6000000</v>
      </c>
    </row>
    <row r="833" spans="4:6" ht="13.2" x14ac:dyDescent="0.25">
      <c r="D833" s="25" t="s">
        <v>1869</v>
      </c>
      <c r="E833" s="26">
        <v>1</v>
      </c>
      <c r="F833" s="28">
        <v>6000000</v>
      </c>
    </row>
    <row r="834" spans="4:6" ht="13.2" x14ac:dyDescent="0.25">
      <c r="D834" s="25" t="s">
        <v>3912</v>
      </c>
      <c r="E834" s="26">
        <v>1</v>
      </c>
      <c r="F834" s="28">
        <v>400000</v>
      </c>
    </row>
    <row r="835" spans="4:6" ht="13.2" x14ac:dyDescent="0.25">
      <c r="D835" s="25" t="s">
        <v>3833</v>
      </c>
      <c r="E835" s="26">
        <v>1</v>
      </c>
      <c r="F835" s="28">
        <v>800000</v>
      </c>
    </row>
    <row r="836" spans="4:6" ht="13.2" x14ac:dyDescent="0.25">
      <c r="D836" s="25" t="s">
        <v>2609</v>
      </c>
      <c r="E836" s="26">
        <v>1</v>
      </c>
      <c r="F836" s="28">
        <v>0</v>
      </c>
    </row>
    <row r="837" spans="4:6" ht="13.2" x14ac:dyDescent="0.25">
      <c r="D837" s="25" t="s">
        <v>3577</v>
      </c>
      <c r="E837" s="26">
        <v>1</v>
      </c>
      <c r="F837" s="28">
        <v>10000000</v>
      </c>
    </row>
    <row r="838" spans="4:6" ht="13.2" x14ac:dyDescent="0.25">
      <c r="D838" s="25" t="s">
        <v>1538</v>
      </c>
      <c r="E838" s="26">
        <v>1</v>
      </c>
      <c r="F838" s="28">
        <v>50000000</v>
      </c>
    </row>
    <row r="839" spans="4:6" ht="13.2" x14ac:dyDescent="0.25">
      <c r="D839" s="25" t="s">
        <v>2787</v>
      </c>
      <c r="E839" s="26">
        <v>1</v>
      </c>
      <c r="F839" s="28">
        <v>28000000</v>
      </c>
    </row>
    <row r="840" spans="4:6" ht="13.2" x14ac:dyDescent="0.25">
      <c r="D840" s="25" t="s">
        <v>373</v>
      </c>
      <c r="E840" s="26">
        <v>1</v>
      </c>
      <c r="F840" s="28">
        <v>0</v>
      </c>
    </row>
    <row r="841" spans="4:6" ht="13.2" x14ac:dyDescent="0.25">
      <c r="D841" s="25" t="s">
        <v>2411</v>
      </c>
      <c r="E841" s="26">
        <v>1</v>
      </c>
      <c r="F841" s="28">
        <v>400000</v>
      </c>
    </row>
    <row r="842" spans="4:6" ht="13.2" x14ac:dyDescent="0.25">
      <c r="D842" s="25" t="s">
        <v>1894</v>
      </c>
      <c r="E842" s="26">
        <v>2</v>
      </c>
      <c r="F842" s="28">
        <v>11000000</v>
      </c>
    </row>
    <row r="843" spans="4:6" ht="13.2" x14ac:dyDescent="0.25">
      <c r="D843" s="25" t="s">
        <v>3196</v>
      </c>
      <c r="E843" s="26">
        <v>1</v>
      </c>
      <c r="F843" s="28">
        <v>0</v>
      </c>
    </row>
    <row r="844" spans="4:6" ht="13.2" x14ac:dyDescent="0.25">
      <c r="D844" s="25" t="s">
        <v>4012</v>
      </c>
      <c r="E844" s="26">
        <v>1</v>
      </c>
      <c r="F844" s="28">
        <v>0</v>
      </c>
    </row>
    <row r="845" spans="4:6" ht="13.2" x14ac:dyDescent="0.25">
      <c r="D845" s="25" t="s">
        <v>1995</v>
      </c>
      <c r="E845" s="26">
        <v>1</v>
      </c>
      <c r="F845" s="28">
        <v>3800000</v>
      </c>
    </row>
    <row r="846" spans="4:6" ht="13.2" x14ac:dyDescent="0.25">
      <c r="D846" s="25" t="s">
        <v>950</v>
      </c>
      <c r="E846" s="26">
        <v>1</v>
      </c>
      <c r="F846" s="28">
        <v>0</v>
      </c>
    </row>
    <row r="847" spans="4:6" ht="13.2" x14ac:dyDescent="0.25">
      <c r="D847" s="25" t="s">
        <v>4030</v>
      </c>
      <c r="E847" s="26">
        <v>1</v>
      </c>
      <c r="F847" s="28">
        <v>0</v>
      </c>
    </row>
    <row r="848" spans="4:6" ht="13.2" x14ac:dyDescent="0.25">
      <c r="D848" s="25" t="s">
        <v>3698</v>
      </c>
      <c r="E848" s="26">
        <v>2</v>
      </c>
      <c r="F848" s="28">
        <v>3300000</v>
      </c>
    </row>
    <row r="849" spans="4:6" ht="13.2" x14ac:dyDescent="0.25">
      <c r="D849" s="25" t="s">
        <v>1972</v>
      </c>
      <c r="E849" s="26">
        <v>1</v>
      </c>
      <c r="F849" s="28">
        <v>4000000</v>
      </c>
    </row>
    <row r="850" spans="4:6" ht="13.2" x14ac:dyDescent="0.25">
      <c r="D850" s="25" t="s">
        <v>1381</v>
      </c>
      <c r="E850" s="26">
        <v>1</v>
      </c>
      <c r="F850" s="28">
        <v>0</v>
      </c>
    </row>
    <row r="851" spans="4:6" ht="13.2" x14ac:dyDescent="0.25">
      <c r="D851" s="25" t="s">
        <v>2209</v>
      </c>
      <c r="E851" s="26">
        <v>1</v>
      </c>
      <c r="F851" s="28">
        <v>1200000</v>
      </c>
    </row>
    <row r="852" spans="4:6" ht="13.2" x14ac:dyDescent="0.25">
      <c r="D852" s="25" t="s">
        <v>98</v>
      </c>
      <c r="E852" s="26">
        <v>1</v>
      </c>
      <c r="F852" s="28">
        <v>0</v>
      </c>
    </row>
    <row r="853" spans="4:6" ht="13.2" x14ac:dyDescent="0.25">
      <c r="D853" s="25" t="s">
        <v>4149</v>
      </c>
      <c r="E853" s="26">
        <v>1</v>
      </c>
      <c r="F853" s="28">
        <v>400000</v>
      </c>
    </row>
    <row r="854" spans="4:6" ht="13.2" x14ac:dyDescent="0.25">
      <c r="D854" s="25" t="s">
        <v>2658</v>
      </c>
      <c r="E854" s="26">
        <v>1</v>
      </c>
      <c r="F854" s="28">
        <v>0</v>
      </c>
    </row>
    <row r="855" spans="4:6" ht="13.2" x14ac:dyDescent="0.25">
      <c r="D855" s="25" t="s">
        <v>2919</v>
      </c>
      <c r="E855" s="26">
        <v>1</v>
      </c>
      <c r="F855" s="28">
        <v>3000000</v>
      </c>
    </row>
    <row r="856" spans="4:6" ht="13.2" x14ac:dyDescent="0.25">
      <c r="D856" s="25" t="s">
        <v>635</v>
      </c>
      <c r="E856" s="26">
        <v>1</v>
      </c>
      <c r="F856" s="28">
        <v>0</v>
      </c>
    </row>
    <row r="857" spans="4:6" ht="13.2" x14ac:dyDescent="0.25">
      <c r="D857" s="25" t="s">
        <v>1987</v>
      </c>
      <c r="E857" s="26">
        <v>1</v>
      </c>
      <c r="F857" s="28">
        <v>4000000</v>
      </c>
    </row>
    <row r="858" spans="4:6" ht="13.2" x14ac:dyDescent="0.25">
      <c r="D858" s="25" t="s">
        <v>2261</v>
      </c>
      <c r="E858" s="26">
        <v>1</v>
      </c>
      <c r="F858" s="28">
        <v>1000000</v>
      </c>
    </row>
    <row r="859" spans="4:6" ht="13.2" x14ac:dyDescent="0.25">
      <c r="D859" s="25" t="s">
        <v>2931</v>
      </c>
      <c r="E859" s="26">
        <v>1</v>
      </c>
      <c r="F859" s="28">
        <v>3000000</v>
      </c>
    </row>
    <row r="860" spans="4:6" ht="13.2" x14ac:dyDescent="0.25">
      <c r="D860" s="25" t="s">
        <v>807</v>
      </c>
      <c r="E860" s="26">
        <v>1</v>
      </c>
      <c r="F860" s="28">
        <v>0</v>
      </c>
    </row>
    <row r="861" spans="4:6" ht="13.2" x14ac:dyDescent="0.25">
      <c r="D861" s="25" t="s">
        <v>1240</v>
      </c>
      <c r="E861" s="26">
        <v>1</v>
      </c>
      <c r="F861" s="28">
        <v>0</v>
      </c>
    </row>
    <row r="862" spans="4:6" ht="13.2" x14ac:dyDescent="0.25">
      <c r="D862" s="25" t="s">
        <v>3682</v>
      </c>
      <c r="E862" s="26">
        <v>1</v>
      </c>
      <c r="F862" s="28">
        <v>3000000</v>
      </c>
    </row>
    <row r="863" spans="4:6" ht="13.2" x14ac:dyDescent="0.25">
      <c r="D863" s="25" t="s">
        <v>1926</v>
      </c>
      <c r="E863" s="26">
        <v>2</v>
      </c>
      <c r="F863" s="28">
        <v>10000000</v>
      </c>
    </row>
    <row r="864" spans="4:6" ht="13.2" x14ac:dyDescent="0.25">
      <c r="D864" s="25" t="s">
        <v>1190</v>
      </c>
      <c r="E864" s="26">
        <v>1</v>
      </c>
      <c r="F864" s="28">
        <v>0</v>
      </c>
    </row>
    <row r="865" spans="4:6" ht="13.2" x14ac:dyDescent="0.25">
      <c r="D865" s="25" t="s">
        <v>3491</v>
      </c>
      <c r="E865" s="26">
        <v>3</v>
      </c>
      <c r="F865" s="28">
        <v>98000000</v>
      </c>
    </row>
    <row r="866" spans="4:6" ht="13.2" x14ac:dyDescent="0.25">
      <c r="D866" s="25" t="s">
        <v>3022</v>
      </c>
      <c r="E866" s="26">
        <v>1</v>
      </c>
      <c r="F866" s="28">
        <v>500000</v>
      </c>
    </row>
    <row r="867" spans="4:6" ht="13.2" x14ac:dyDescent="0.25">
      <c r="D867" s="25" t="s">
        <v>2663</v>
      </c>
      <c r="E867" s="26">
        <v>1</v>
      </c>
      <c r="F867" s="28">
        <v>0</v>
      </c>
    </row>
    <row r="868" spans="4:6" ht="13.2" x14ac:dyDescent="0.25">
      <c r="D868" s="25" t="s">
        <v>2698</v>
      </c>
      <c r="E868" s="26">
        <v>1</v>
      </c>
      <c r="F868" s="28">
        <v>0</v>
      </c>
    </row>
    <row r="869" spans="4:6" ht="13.2" x14ac:dyDescent="0.25">
      <c r="D869" s="25" t="s">
        <v>55</v>
      </c>
      <c r="E869" s="26">
        <v>1</v>
      </c>
      <c r="F869" s="28">
        <v>0</v>
      </c>
    </row>
    <row r="870" spans="4:6" ht="13.2" x14ac:dyDescent="0.25">
      <c r="D870" s="25" t="s">
        <v>3137</v>
      </c>
      <c r="E870" s="26">
        <v>1</v>
      </c>
      <c r="F870" s="28">
        <v>0</v>
      </c>
    </row>
    <row r="871" spans="4:6" ht="13.2" x14ac:dyDescent="0.25">
      <c r="D871" s="25" t="s">
        <v>3988</v>
      </c>
      <c r="E871" s="26">
        <v>1</v>
      </c>
      <c r="F871" s="28">
        <v>0</v>
      </c>
    </row>
    <row r="872" spans="4:6" ht="13.2" x14ac:dyDescent="0.25">
      <c r="D872" s="25" t="s">
        <v>2680</v>
      </c>
      <c r="E872" s="26">
        <v>1</v>
      </c>
      <c r="F872" s="28">
        <v>0</v>
      </c>
    </row>
    <row r="873" spans="4:6" ht="13.2" x14ac:dyDescent="0.25">
      <c r="D873" s="25" t="s">
        <v>1722</v>
      </c>
      <c r="E873" s="26">
        <v>1</v>
      </c>
      <c r="F873" s="28">
        <v>150000000</v>
      </c>
    </row>
    <row r="874" spans="4:6" ht="13.2" x14ac:dyDescent="0.25">
      <c r="D874" s="25" t="s">
        <v>2235</v>
      </c>
      <c r="E874" s="26">
        <v>1</v>
      </c>
      <c r="F874" s="28">
        <v>1000000</v>
      </c>
    </row>
    <row r="875" spans="4:6" ht="13.2" x14ac:dyDescent="0.25">
      <c r="D875" s="25" t="s">
        <v>2962</v>
      </c>
      <c r="E875" s="26">
        <v>1</v>
      </c>
      <c r="F875" s="28">
        <v>1100000</v>
      </c>
    </row>
    <row r="876" spans="4:6" ht="13.2" x14ac:dyDescent="0.25">
      <c r="D876" s="25" t="s">
        <v>2168</v>
      </c>
      <c r="E876" s="26">
        <v>1</v>
      </c>
      <c r="F876" s="28">
        <v>1700000</v>
      </c>
    </row>
    <row r="877" spans="4:6" ht="13.2" x14ac:dyDescent="0.25">
      <c r="D877" s="25" t="s">
        <v>2286</v>
      </c>
      <c r="E877" s="26">
        <v>1</v>
      </c>
      <c r="F877" s="28">
        <v>1000000</v>
      </c>
    </row>
    <row r="878" spans="4:6" ht="13.2" x14ac:dyDescent="0.25">
      <c r="D878" s="25" t="s">
        <v>2566</v>
      </c>
      <c r="E878" s="26">
        <v>1</v>
      </c>
      <c r="F878" s="28">
        <v>0</v>
      </c>
    </row>
    <row r="879" spans="4:6" ht="13.2" x14ac:dyDescent="0.25">
      <c r="D879" s="25" t="s">
        <v>2084</v>
      </c>
      <c r="E879" s="26">
        <v>1</v>
      </c>
      <c r="F879" s="28">
        <v>2000000</v>
      </c>
    </row>
    <row r="880" spans="4:6" ht="13.2" x14ac:dyDescent="0.25">
      <c r="D880" s="25" t="s">
        <v>1874</v>
      </c>
      <c r="E880" s="26">
        <v>1</v>
      </c>
      <c r="F880" s="28">
        <v>6000000</v>
      </c>
    </row>
    <row r="881" spans="4:6" ht="13.2" x14ac:dyDescent="0.25">
      <c r="D881" s="25" t="s">
        <v>1910</v>
      </c>
      <c r="E881" s="26">
        <v>1</v>
      </c>
      <c r="F881" s="28">
        <v>5000000</v>
      </c>
    </row>
    <row r="882" spans="4:6" ht="13.2" x14ac:dyDescent="0.25">
      <c r="D882" s="25" t="s">
        <v>3460</v>
      </c>
      <c r="E882" s="26">
        <v>1</v>
      </c>
      <c r="F882" s="28">
        <v>0</v>
      </c>
    </row>
    <row r="883" spans="4:6" ht="13.2" x14ac:dyDescent="0.25">
      <c r="D883" s="25" t="s">
        <v>1914</v>
      </c>
      <c r="E883" s="26">
        <v>1</v>
      </c>
      <c r="F883" s="28">
        <v>5000000</v>
      </c>
    </row>
    <row r="884" spans="4:6" ht="13.2" x14ac:dyDescent="0.25">
      <c r="D884" s="25" t="s">
        <v>1344</v>
      </c>
      <c r="E884" s="26">
        <v>1</v>
      </c>
      <c r="F884" s="28">
        <v>0</v>
      </c>
    </row>
    <row r="885" spans="4:6" ht="13.2" x14ac:dyDescent="0.25">
      <c r="D885" s="25" t="s">
        <v>2996</v>
      </c>
      <c r="E885" s="26">
        <v>1</v>
      </c>
      <c r="F885" s="28">
        <v>800000</v>
      </c>
    </row>
    <row r="886" spans="4:6" ht="13.2" x14ac:dyDescent="0.25">
      <c r="D886" s="25" t="s">
        <v>1711</v>
      </c>
      <c r="E886" s="26">
        <v>1</v>
      </c>
      <c r="F886" s="28">
        <v>11000000</v>
      </c>
    </row>
    <row r="887" spans="4:6" ht="13.2" x14ac:dyDescent="0.25">
      <c r="D887" s="25" t="s">
        <v>786</v>
      </c>
      <c r="E887" s="26">
        <v>2</v>
      </c>
      <c r="F887" s="28">
        <v>20000000</v>
      </c>
    </row>
    <row r="888" spans="4:6" ht="13.2" x14ac:dyDescent="0.25">
      <c r="D888" s="25" t="s">
        <v>3702</v>
      </c>
      <c r="E888" s="26">
        <v>1</v>
      </c>
      <c r="F888" s="28">
        <v>2500000</v>
      </c>
    </row>
    <row r="889" spans="4:6" ht="13.2" x14ac:dyDescent="0.25">
      <c r="D889" s="25" t="s">
        <v>2966</v>
      </c>
      <c r="E889" s="26">
        <v>1</v>
      </c>
      <c r="F889" s="28">
        <v>1000000</v>
      </c>
    </row>
    <row r="890" spans="4:6" ht="13.2" x14ac:dyDescent="0.25">
      <c r="D890" s="25" t="s">
        <v>2972</v>
      </c>
      <c r="E890" s="26">
        <v>1</v>
      </c>
      <c r="F890" s="28">
        <v>1000000</v>
      </c>
    </row>
    <row r="891" spans="4:6" ht="13.2" x14ac:dyDescent="0.25">
      <c r="D891" s="25" t="s">
        <v>1808</v>
      </c>
      <c r="E891" s="26">
        <v>1</v>
      </c>
      <c r="F891" s="28">
        <v>7000000</v>
      </c>
    </row>
    <row r="892" spans="4:6" ht="13.2" x14ac:dyDescent="0.25">
      <c r="D892" s="25" t="s">
        <v>2071</v>
      </c>
      <c r="E892" s="26">
        <v>1</v>
      </c>
      <c r="F892" s="28">
        <v>2200000</v>
      </c>
    </row>
    <row r="893" spans="4:6" ht="13.2" x14ac:dyDescent="0.25">
      <c r="D893" s="25" t="s">
        <v>3963</v>
      </c>
      <c r="E893" s="26">
        <v>1</v>
      </c>
      <c r="F893" s="28">
        <v>150000</v>
      </c>
    </row>
    <row r="894" spans="4:6" ht="13.2" x14ac:dyDescent="0.25">
      <c r="D894" s="25" t="s">
        <v>1692</v>
      </c>
      <c r="E894" s="26">
        <v>1</v>
      </c>
      <c r="F894" s="28">
        <v>16000000</v>
      </c>
    </row>
    <row r="895" spans="4:6" ht="13.2" x14ac:dyDescent="0.25">
      <c r="D895" s="25" t="s">
        <v>1466</v>
      </c>
      <c r="E895" s="26">
        <v>2</v>
      </c>
      <c r="F895" s="28">
        <v>145000000</v>
      </c>
    </row>
    <row r="896" spans="4:6" ht="13.2" x14ac:dyDescent="0.25">
      <c r="D896" s="25" t="s">
        <v>3673</v>
      </c>
      <c r="E896" s="26">
        <v>1</v>
      </c>
      <c r="F896" s="28">
        <v>3000000</v>
      </c>
    </row>
    <row r="897" spans="4:6" ht="13.2" x14ac:dyDescent="0.25">
      <c r="D897" s="25" t="s">
        <v>3593</v>
      </c>
      <c r="E897" s="26">
        <v>2</v>
      </c>
      <c r="F897" s="28">
        <v>13200000</v>
      </c>
    </row>
    <row r="898" spans="4:6" ht="13.2" x14ac:dyDescent="0.25">
      <c r="D898" s="25" t="s">
        <v>1816</v>
      </c>
      <c r="E898" s="26">
        <v>1</v>
      </c>
      <c r="F898" s="28">
        <v>7000000</v>
      </c>
    </row>
    <row r="899" spans="4:6" ht="13.2" x14ac:dyDescent="0.25">
      <c r="D899" s="25" t="s">
        <v>2720</v>
      </c>
      <c r="E899" s="26">
        <v>2</v>
      </c>
      <c r="F899" s="28">
        <v>30000000</v>
      </c>
    </row>
    <row r="900" spans="4:6" ht="13.2" x14ac:dyDescent="0.25">
      <c r="D900" s="25" t="s">
        <v>1274</v>
      </c>
      <c r="E900" s="26">
        <v>1</v>
      </c>
      <c r="F900" s="28">
        <v>0</v>
      </c>
    </row>
    <row r="901" spans="4:6" ht="13.2" x14ac:dyDescent="0.25">
      <c r="D901" s="25" t="s">
        <v>1946</v>
      </c>
      <c r="E901" s="26">
        <v>1</v>
      </c>
      <c r="F901" s="28">
        <v>5000000</v>
      </c>
    </row>
    <row r="902" spans="4:6" ht="13.2" x14ac:dyDescent="0.25">
      <c r="D902" s="25" t="s">
        <v>1053</v>
      </c>
      <c r="E902" s="26">
        <v>1</v>
      </c>
      <c r="F902" s="28">
        <v>0</v>
      </c>
    </row>
    <row r="903" spans="4:6" ht="13.2" x14ac:dyDescent="0.25">
      <c r="D903" s="25" t="s">
        <v>506</v>
      </c>
      <c r="E903" s="26">
        <v>1</v>
      </c>
      <c r="F903" s="28">
        <v>0</v>
      </c>
    </row>
    <row r="904" spans="4:6" ht="13.2" x14ac:dyDescent="0.25">
      <c r="D904" s="25" t="s">
        <v>2357</v>
      </c>
      <c r="E904" s="26">
        <v>1</v>
      </c>
      <c r="F904" s="28">
        <v>540000</v>
      </c>
    </row>
    <row r="905" spans="4:6" ht="13.2" x14ac:dyDescent="0.25">
      <c r="D905" s="25" t="s">
        <v>282</v>
      </c>
      <c r="E905" s="26">
        <v>1</v>
      </c>
      <c r="F905" s="28">
        <v>0</v>
      </c>
    </row>
    <row r="906" spans="4:6" ht="13.2" x14ac:dyDescent="0.25">
      <c r="D906" s="25" t="s">
        <v>3448</v>
      </c>
      <c r="E906" s="26">
        <v>1</v>
      </c>
      <c r="F906" s="28">
        <v>0</v>
      </c>
    </row>
    <row r="907" spans="4:6" ht="13.2" x14ac:dyDescent="0.25">
      <c r="D907" s="25" t="s">
        <v>882</v>
      </c>
      <c r="E907" s="26">
        <v>1</v>
      </c>
      <c r="F907" s="28">
        <v>0</v>
      </c>
    </row>
    <row r="908" spans="4:6" ht="13.2" x14ac:dyDescent="0.25">
      <c r="D908" s="25" t="s">
        <v>3030</v>
      </c>
      <c r="E908" s="26">
        <v>1</v>
      </c>
      <c r="F908" s="28">
        <v>400000</v>
      </c>
    </row>
    <row r="909" spans="4:6" ht="13.2" x14ac:dyDescent="0.25">
      <c r="D909" s="25" t="s">
        <v>3706</v>
      </c>
      <c r="E909" s="26">
        <v>1</v>
      </c>
      <c r="F909" s="28">
        <v>2500000</v>
      </c>
    </row>
    <row r="910" spans="4:6" ht="13.2" x14ac:dyDescent="0.25">
      <c r="D910" s="25" t="s">
        <v>2748</v>
      </c>
      <c r="E910" s="26">
        <v>1</v>
      </c>
      <c r="F910" s="28">
        <v>140000000</v>
      </c>
    </row>
    <row r="911" spans="4:6" ht="13.2" x14ac:dyDescent="0.25">
      <c r="D911" s="25" t="s">
        <v>3270</v>
      </c>
      <c r="E911" s="26">
        <v>1</v>
      </c>
      <c r="F911" s="28">
        <v>0</v>
      </c>
    </row>
    <row r="912" spans="4:6" ht="13.2" x14ac:dyDescent="0.25">
      <c r="D912" s="25" t="s">
        <v>3321</v>
      </c>
      <c r="E912" s="26">
        <v>2</v>
      </c>
      <c r="F912" s="28">
        <v>0</v>
      </c>
    </row>
    <row r="913" spans="4:6" ht="13.2" x14ac:dyDescent="0.25">
      <c r="D913" s="25" t="s">
        <v>1025</v>
      </c>
      <c r="E913" s="26">
        <v>1</v>
      </c>
      <c r="F913" s="28">
        <v>0</v>
      </c>
    </row>
    <row r="914" spans="4:6" ht="13.2" x14ac:dyDescent="0.25">
      <c r="D914" s="25" t="s">
        <v>1036</v>
      </c>
      <c r="E914" s="26">
        <v>1</v>
      </c>
      <c r="F914" s="28">
        <v>0</v>
      </c>
    </row>
    <row r="915" spans="4:6" ht="13.2" x14ac:dyDescent="0.25">
      <c r="D915" s="25" t="s">
        <v>3542</v>
      </c>
      <c r="E915" s="26">
        <v>1</v>
      </c>
      <c r="F915" s="28">
        <v>17500000</v>
      </c>
    </row>
    <row r="916" spans="4:6" ht="13.2" x14ac:dyDescent="0.25">
      <c r="D916" s="25" t="s">
        <v>3503</v>
      </c>
      <c r="E916" s="26">
        <v>2</v>
      </c>
      <c r="F916" s="28">
        <v>300000000</v>
      </c>
    </row>
    <row r="917" spans="4:6" ht="13.2" x14ac:dyDescent="0.25">
      <c r="D917" s="25" t="s">
        <v>360</v>
      </c>
      <c r="E917" s="26">
        <v>2</v>
      </c>
      <c r="F917" s="28">
        <v>0</v>
      </c>
    </row>
    <row r="918" spans="4:6" ht="13.2" x14ac:dyDescent="0.25">
      <c r="D918" s="25" t="s">
        <v>1209</v>
      </c>
      <c r="E918" s="26">
        <v>2</v>
      </c>
      <c r="F918" s="28">
        <v>7000000</v>
      </c>
    </row>
    <row r="919" spans="4:6" ht="13.2" x14ac:dyDescent="0.25">
      <c r="D919" s="25" t="s">
        <v>3521</v>
      </c>
      <c r="E919" s="26">
        <v>1</v>
      </c>
      <c r="F919" s="28">
        <v>70000000</v>
      </c>
    </row>
    <row r="920" spans="4:6" ht="13.2" x14ac:dyDescent="0.25">
      <c r="D920" s="25" t="s">
        <v>4050</v>
      </c>
      <c r="E920" s="26">
        <v>1</v>
      </c>
      <c r="F920" s="28">
        <v>0</v>
      </c>
    </row>
    <row r="921" spans="4:6" ht="13.2" x14ac:dyDescent="0.25">
      <c r="D921" s="25" t="s">
        <v>1820</v>
      </c>
      <c r="E921" s="26">
        <v>1</v>
      </c>
      <c r="F921" s="28">
        <v>7000000</v>
      </c>
    </row>
    <row r="922" spans="4:6" ht="13.2" x14ac:dyDescent="0.25">
      <c r="D922" s="25" t="s">
        <v>3844</v>
      </c>
      <c r="E922" s="26">
        <v>2</v>
      </c>
      <c r="F922" s="28">
        <v>1400000</v>
      </c>
    </row>
    <row r="923" spans="4:6" ht="13.2" x14ac:dyDescent="0.25">
      <c r="D923" s="25" t="s">
        <v>2536</v>
      </c>
      <c r="E923" s="26">
        <v>1</v>
      </c>
      <c r="F923" s="28">
        <v>0</v>
      </c>
    </row>
    <row r="924" spans="4:6" ht="13.2" x14ac:dyDescent="0.25">
      <c r="D924" s="25" t="s">
        <v>1214</v>
      </c>
      <c r="E924" s="26">
        <v>2</v>
      </c>
      <c r="F924" s="28">
        <v>25000000</v>
      </c>
    </row>
    <row r="925" spans="4:6" ht="13.2" x14ac:dyDescent="0.25">
      <c r="D925" s="25" t="s">
        <v>4065</v>
      </c>
      <c r="E925" s="26">
        <v>1</v>
      </c>
      <c r="F925" s="28">
        <v>42000000</v>
      </c>
    </row>
    <row r="926" spans="4:6" ht="13.2" x14ac:dyDescent="0.25">
      <c r="D926" s="25" t="s">
        <v>2220</v>
      </c>
      <c r="E926" s="26">
        <v>1</v>
      </c>
      <c r="F926" s="28">
        <v>1200000</v>
      </c>
    </row>
    <row r="927" spans="4:6" ht="13.2" x14ac:dyDescent="0.25">
      <c r="D927" s="25" t="s">
        <v>1177</v>
      </c>
      <c r="E927" s="26">
        <v>1</v>
      </c>
      <c r="F927" s="28">
        <v>0</v>
      </c>
    </row>
    <row r="928" spans="4:6" ht="13.2" x14ac:dyDescent="0.25">
      <c r="D928" s="25" t="s">
        <v>1146</v>
      </c>
      <c r="E928" s="26">
        <v>2</v>
      </c>
      <c r="F928" s="28">
        <v>250000000</v>
      </c>
    </row>
    <row r="929" spans="4:6" ht="13.2" x14ac:dyDescent="0.25">
      <c r="D929" s="25" t="s">
        <v>386</v>
      </c>
      <c r="E929" s="26">
        <v>1</v>
      </c>
      <c r="F929" s="28">
        <v>0</v>
      </c>
    </row>
    <row r="930" spans="4:6" ht="13.2" x14ac:dyDescent="0.25">
      <c r="D930" s="25" t="s">
        <v>3064</v>
      </c>
      <c r="E930" s="26">
        <v>1</v>
      </c>
      <c r="F930" s="28">
        <v>100000</v>
      </c>
    </row>
    <row r="931" spans="4:6" ht="13.2" x14ac:dyDescent="0.25">
      <c r="D931" s="25" t="s">
        <v>3920</v>
      </c>
      <c r="E931" s="26">
        <v>1</v>
      </c>
      <c r="F931" s="28">
        <v>330000</v>
      </c>
    </row>
    <row r="932" spans="4:6" ht="13.2" x14ac:dyDescent="0.25">
      <c r="D932" s="25" t="s">
        <v>3755</v>
      </c>
      <c r="E932" s="26">
        <v>1</v>
      </c>
      <c r="F932" s="28">
        <v>1800000</v>
      </c>
    </row>
    <row r="933" spans="4:6" ht="13.2" x14ac:dyDescent="0.25">
      <c r="D933" s="25" t="s">
        <v>1942</v>
      </c>
      <c r="E933" s="26">
        <v>1</v>
      </c>
      <c r="F933" s="28">
        <v>5000000</v>
      </c>
    </row>
    <row r="934" spans="4:6" ht="13.2" x14ac:dyDescent="0.25">
      <c r="D934" s="25" t="s">
        <v>1786</v>
      </c>
      <c r="E934" s="26">
        <v>1</v>
      </c>
      <c r="F934" s="28">
        <v>8000000</v>
      </c>
    </row>
    <row r="935" spans="4:6" ht="13.2" x14ac:dyDescent="0.25">
      <c r="D935" s="25" t="s">
        <v>1674</v>
      </c>
      <c r="E935" s="26">
        <v>1</v>
      </c>
      <c r="F935" s="28">
        <v>20000000</v>
      </c>
    </row>
    <row r="936" spans="4:6" ht="13.2" x14ac:dyDescent="0.25">
      <c r="D936" s="25" t="s">
        <v>2838</v>
      </c>
      <c r="E936" s="26">
        <v>1</v>
      </c>
      <c r="F936" s="28">
        <v>10000000</v>
      </c>
    </row>
    <row r="937" spans="4:6" ht="13.2" x14ac:dyDescent="0.25">
      <c r="D937" s="25" t="s">
        <v>4220</v>
      </c>
      <c r="E937" s="26">
        <v>1</v>
      </c>
      <c r="F937" s="28">
        <v>100000</v>
      </c>
    </row>
    <row r="938" spans="4:6" ht="13.2" x14ac:dyDescent="0.25">
      <c r="D938" s="25" t="s">
        <v>2329</v>
      </c>
      <c r="E938" s="26">
        <v>2</v>
      </c>
      <c r="F938" s="28">
        <v>700000</v>
      </c>
    </row>
    <row r="939" spans="4:6" ht="13.2" x14ac:dyDescent="0.25">
      <c r="D939" s="25" t="s">
        <v>1610</v>
      </c>
      <c r="E939" s="26">
        <v>1</v>
      </c>
      <c r="F939" s="28">
        <v>30000000</v>
      </c>
    </row>
    <row r="940" spans="4:6" ht="13.2" x14ac:dyDescent="0.25">
      <c r="D940" s="25" t="s">
        <v>1474</v>
      </c>
      <c r="E940" s="26">
        <v>1</v>
      </c>
      <c r="F940" s="28">
        <v>100000000</v>
      </c>
    </row>
    <row r="941" spans="4:6" ht="13.2" x14ac:dyDescent="0.25">
      <c r="D941" s="25" t="s">
        <v>156</v>
      </c>
      <c r="E941" s="26">
        <v>1</v>
      </c>
      <c r="F941" s="28">
        <v>32000000</v>
      </c>
    </row>
    <row r="942" spans="4:6" ht="13.2" x14ac:dyDescent="0.25">
      <c r="D942" s="25" t="s">
        <v>2006</v>
      </c>
      <c r="E942" s="26">
        <v>1</v>
      </c>
      <c r="F942" s="28">
        <v>3000000</v>
      </c>
    </row>
    <row r="943" spans="4:6" ht="13.2" x14ac:dyDescent="0.25">
      <c r="D943" s="25" t="s">
        <v>3561</v>
      </c>
      <c r="E943" s="26">
        <v>1</v>
      </c>
      <c r="F943" s="28">
        <v>13000000</v>
      </c>
    </row>
    <row r="944" spans="4:6" ht="13.2" x14ac:dyDescent="0.25">
      <c r="D944" s="25" t="s">
        <v>308</v>
      </c>
      <c r="E944" s="26">
        <v>2</v>
      </c>
      <c r="F944" s="28">
        <v>20000000</v>
      </c>
    </row>
    <row r="945" spans="4:6" ht="13.2" x14ac:dyDescent="0.25">
      <c r="D945" s="25" t="s">
        <v>3394</v>
      </c>
      <c r="E945" s="26">
        <v>1</v>
      </c>
      <c r="F945" s="28">
        <v>0</v>
      </c>
    </row>
    <row r="946" spans="4:6" ht="13.2" x14ac:dyDescent="0.25">
      <c r="D946" s="25" t="s">
        <v>2231</v>
      </c>
      <c r="E946" s="26">
        <v>1</v>
      </c>
      <c r="F946" s="28">
        <v>1000000</v>
      </c>
    </row>
    <row r="947" spans="4:6" ht="13.2" x14ac:dyDescent="0.25">
      <c r="D947" s="25" t="s">
        <v>142</v>
      </c>
      <c r="E947" s="26">
        <v>2</v>
      </c>
      <c r="F947" s="28">
        <v>450000000</v>
      </c>
    </row>
    <row r="948" spans="4:6" ht="13.2" x14ac:dyDescent="0.25">
      <c r="D948" s="25" t="s">
        <v>3019</v>
      </c>
      <c r="E948" s="26">
        <v>2</v>
      </c>
      <c r="F948" s="28">
        <v>500000</v>
      </c>
    </row>
    <row r="949" spans="4:6" ht="13.2" x14ac:dyDescent="0.25">
      <c r="D949" s="25" t="s">
        <v>2080</v>
      </c>
      <c r="E949" s="26">
        <v>1</v>
      </c>
      <c r="F949" s="28">
        <v>2000000</v>
      </c>
    </row>
    <row r="950" spans="4:6" ht="13.2" x14ac:dyDescent="0.25">
      <c r="D950" s="25" t="s">
        <v>2570</v>
      </c>
      <c r="E950" s="26">
        <v>2</v>
      </c>
      <c r="F950" s="28">
        <v>0</v>
      </c>
    </row>
    <row r="951" spans="4:6" ht="13.2" x14ac:dyDescent="0.25">
      <c r="D951" s="25" t="s">
        <v>1799</v>
      </c>
      <c r="E951" s="26">
        <v>1</v>
      </c>
      <c r="F951" s="28">
        <v>7500000</v>
      </c>
    </row>
    <row r="952" spans="4:6" ht="13.2" x14ac:dyDescent="0.25">
      <c r="D952" s="25" t="s">
        <v>1266</v>
      </c>
      <c r="E952" s="26">
        <v>1</v>
      </c>
      <c r="F952" s="28">
        <v>0</v>
      </c>
    </row>
    <row r="953" spans="4:6" ht="13.2" x14ac:dyDescent="0.25">
      <c r="D953" s="25" t="s">
        <v>2048</v>
      </c>
      <c r="E953" s="26">
        <v>1</v>
      </c>
      <c r="F953" s="28">
        <v>3000000</v>
      </c>
    </row>
    <row r="954" spans="4:6" ht="13.2" x14ac:dyDescent="0.25">
      <c r="D954" s="25" t="s">
        <v>3318</v>
      </c>
      <c r="E954" s="26">
        <v>1</v>
      </c>
      <c r="F954" s="28">
        <v>0</v>
      </c>
    </row>
    <row r="955" spans="4:6" ht="13.2" x14ac:dyDescent="0.25">
      <c r="D955" s="25" t="s">
        <v>43</v>
      </c>
      <c r="E955" s="26">
        <v>1</v>
      </c>
      <c r="F955" s="28">
        <v>4000000</v>
      </c>
    </row>
    <row r="956" spans="4:6" ht="13.2" x14ac:dyDescent="0.25">
      <c r="D956" s="25" t="s">
        <v>1152</v>
      </c>
      <c r="E956" s="26">
        <v>1</v>
      </c>
      <c r="F956" s="28">
        <v>0</v>
      </c>
    </row>
    <row r="957" spans="4:6" ht="13.2" x14ac:dyDescent="0.25">
      <c r="D957" s="25" t="s">
        <v>1922</v>
      </c>
      <c r="E957" s="26">
        <v>1</v>
      </c>
      <c r="F957" s="28">
        <v>5000000</v>
      </c>
    </row>
    <row r="958" spans="4:6" ht="13.2" x14ac:dyDescent="0.25">
      <c r="D958" s="25" t="s">
        <v>2023</v>
      </c>
      <c r="E958" s="26">
        <v>1</v>
      </c>
      <c r="F958" s="28">
        <v>3000000</v>
      </c>
    </row>
    <row r="959" spans="4:6" ht="13.2" x14ac:dyDescent="0.25">
      <c r="D959" s="25" t="s">
        <v>1665</v>
      </c>
      <c r="E959" s="26">
        <v>1</v>
      </c>
      <c r="F959" s="28">
        <v>20000000</v>
      </c>
    </row>
    <row r="960" spans="4:6" ht="13.2" x14ac:dyDescent="0.25">
      <c r="D960" s="25" t="s">
        <v>304</v>
      </c>
      <c r="E960" s="26">
        <v>1</v>
      </c>
      <c r="F960" s="28">
        <v>0</v>
      </c>
    </row>
    <row r="961" spans="4:6" ht="13.2" x14ac:dyDescent="0.25">
      <c r="D961" s="25" t="s">
        <v>3751</v>
      </c>
      <c r="E961" s="26">
        <v>1</v>
      </c>
      <c r="F961" s="28">
        <v>1800000</v>
      </c>
    </row>
    <row r="962" spans="4:6" ht="13.2" x14ac:dyDescent="0.25">
      <c r="D962" s="25" t="s">
        <v>431</v>
      </c>
      <c r="E962" s="26">
        <v>1</v>
      </c>
      <c r="F962" s="28">
        <v>0</v>
      </c>
    </row>
    <row r="963" spans="4:6" ht="13.2" x14ac:dyDescent="0.25">
      <c r="D963" s="25" t="s">
        <v>2441</v>
      </c>
      <c r="E963" s="26">
        <v>1</v>
      </c>
      <c r="F963" s="28">
        <v>0</v>
      </c>
    </row>
    <row r="964" spans="4:6" ht="13.2" x14ac:dyDescent="0.25">
      <c r="D964" s="25" t="s">
        <v>428</v>
      </c>
      <c r="E964" s="26">
        <v>1</v>
      </c>
      <c r="F964" s="28">
        <v>0</v>
      </c>
    </row>
    <row r="965" spans="4:6" ht="13.2" x14ac:dyDescent="0.25">
      <c r="D965" s="25" t="s">
        <v>1794</v>
      </c>
      <c r="E965" s="26">
        <v>1</v>
      </c>
      <c r="F965" s="28">
        <v>8000000</v>
      </c>
    </row>
    <row r="966" spans="4:6" ht="13.2" x14ac:dyDescent="0.25">
      <c r="D966" s="25" t="s">
        <v>4086</v>
      </c>
      <c r="E966" s="26">
        <v>1</v>
      </c>
      <c r="F966" s="28">
        <v>4000000</v>
      </c>
    </row>
    <row r="967" spans="4:6" ht="13.2" x14ac:dyDescent="0.25">
      <c r="D967" s="25" t="s">
        <v>30</v>
      </c>
      <c r="E967" s="26">
        <v>1</v>
      </c>
      <c r="F967" s="28">
        <v>0</v>
      </c>
    </row>
    <row r="968" spans="4:6" ht="13.2" x14ac:dyDescent="0.25">
      <c r="D968" s="25" t="s">
        <v>1083</v>
      </c>
      <c r="E968" s="26">
        <v>1</v>
      </c>
      <c r="F968" s="28">
        <v>0</v>
      </c>
    </row>
    <row r="969" spans="4:6" ht="13.2" x14ac:dyDescent="0.25">
      <c r="D969" s="25" t="s">
        <v>3289</v>
      </c>
      <c r="E969" s="26">
        <v>1</v>
      </c>
      <c r="F969" s="28">
        <v>0</v>
      </c>
    </row>
    <row r="970" spans="4:6" ht="13.2" x14ac:dyDescent="0.25">
      <c r="D970" s="25" t="s">
        <v>3939</v>
      </c>
      <c r="E970" s="26">
        <v>1</v>
      </c>
      <c r="F970" s="28">
        <v>300000</v>
      </c>
    </row>
    <row r="971" spans="4:6" ht="13.2" x14ac:dyDescent="0.25">
      <c r="D971" s="25" t="s">
        <v>3916</v>
      </c>
      <c r="E971" s="26">
        <v>1</v>
      </c>
      <c r="F971" s="28">
        <v>340000</v>
      </c>
    </row>
    <row r="972" spans="4:6" ht="13.2" x14ac:dyDescent="0.25">
      <c r="D972" s="25" t="s">
        <v>1890</v>
      </c>
      <c r="E972" s="26">
        <v>1</v>
      </c>
      <c r="F972" s="28">
        <v>5500000</v>
      </c>
    </row>
    <row r="973" spans="4:6" ht="13.2" x14ac:dyDescent="0.25">
      <c r="D973" s="25" t="s">
        <v>3902</v>
      </c>
      <c r="E973" s="26">
        <v>1</v>
      </c>
      <c r="F973" s="28">
        <v>400000</v>
      </c>
    </row>
    <row r="974" spans="4:6" ht="13.2" x14ac:dyDescent="0.25">
      <c r="D974" s="25" t="s">
        <v>3899</v>
      </c>
      <c r="E974" s="26">
        <v>1</v>
      </c>
      <c r="F974" s="28">
        <v>500000</v>
      </c>
    </row>
    <row r="975" spans="4:6" ht="13.2" x14ac:dyDescent="0.25">
      <c r="D975" s="25" t="s">
        <v>2801</v>
      </c>
      <c r="E975" s="26">
        <v>1</v>
      </c>
      <c r="F975" s="28">
        <v>17000000</v>
      </c>
    </row>
    <row r="976" spans="4:6" ht="13.2" x14ac:dyDescent="0.25">
      <c r="D976" s="25" t="s">
        <v>1515</v>
      </c>
      <c r="E976" s="26">
        <v>1</v>
      </c>
      <c r="F976" s="28">
        <v>65000000</v>
      </c>
    </row>
    <row r="977" spans="4:6" ht="13.2" x14ac:dyDescent="0.25">
      <c r="D977" s="25" t="s">
        <v>4041</v>
      </c>
      <c r="E977" s="26">
        <v>1</v>
      </c>
      <c r="F977" s="28">
        <v>0</v>
      </c>
    </row>
    <row r="978" spans="4:6" ht="13.2" x14ac:dyDescent="0.25">
      <c r="D978" s="25" t="s">
        <v>4098</v>
      </c>
      <c r="E978" s="26">
        <v>1</v>
      </c>
      <c r="F978" s="28">
        <v>3500000</v>
      </c>
    </row>
    <row r="979" spans="4:6" ht="13.2" x14ac:dyDescent="0.25">
      <c r="D979" s="25" t="s">
        <v>663</v>
      </c>
      <c r="E979" s="26">
        <v>1</v>
      </c>
      <c r="F979" s="28">
        <v>0</v>
      </c>
    </row>
    <row r="980" spans="4:6" ht="13.2" x14ac:dyDescent="0.25">
      <c r="D980" s="25" t="s">
        <v>4161</v>
      </c>
      <c r="E980" s="26">
        <v>1</v>
      </c>
      <c r="F980" s="28">
        <v>200000</v>
      </c>
    </row>
    <row r="981" spans="4:6" ht="13.2" x14ac:dyDescent="0.25">
      <c r="D981" s="25" t="s">
        <v>168</v>
      </c>
      <c r="E981" s="26">
        <v>1</v>
      </c>
      <c r="F981" s="28">
        <v>20000000</v>
      </c>
    </row>
    <row r="982" spans="4:6" ht="13.2" x14ac:dyDescent="0.25">
      <c r="D982" s="25" t="s">
        <v>3584</v>
      </c>
      <c r="E982" s="26">
        <v>1</v>
      </c>
      <c r="F982" s="28">
        <v>7000000</v>
      </c>
    </row>
    <row r="983" spans="4:6" ht="13.2" x14ac:dyDescent="0.25">
      <c r="D983" s="25" t="s">
        <v>239</v>
      </c>
      <c r="E983" s="26">
        <v>1</v>
      </c>
      <c r="F983" s="28">
        <v>15000000</v>
      </c>
    </row>
    <row r="984" spans="4:6" ht="13.2" x14ac:dyDescent="0.25">
      <c r="D984" s="25" t="s">
        <v>592</v>
      </c>
      <c r="E984" s="26">
        <v>1</v>
      </c>
      <c r="F984" s="28">
        <v>0</v>
      </c>
    </row>
    <row r="985" spans="4:6" ht="13.2" x14ac:dyDescent="0.25">
      <c r="D985" s="25" t="s">
        <v>536</v>
      </c>
      <c r="E985" s="26">
        <v>2</v>
      </c>
      <c r="F985" s="28">
        <v>0</v>
      </c>
    </row>
    <row r="986" spans="4:6" ht="13.2" x14ac:dyDescent="0.25">
      <c r="D986" s="25" t="s">
        <v>3769</v>
      </c>
      <c r="E986" s="26">
        <v>1</v>
      </c>
      <c r="F986" s="28">
        <v>1500000</v>
      </c>
    </row>
    <row r="987" spans="4:6" ht="13.2" x14ac:dyDescent="0.25">
      <c r="D987" s="25" t="s">
        <v>2433</v>
      </c>
      <c r="E987" s="26">
        <v>1</v>
      </c>
      <c r="F987" s="28">
        <v>400000</v>
      </c>
    </row>
    <row r="988" spans="4:6" ht="13.2" x14ac:dyDescent="0.25">
      <c r="D988" s="25" t="s">
        <v>3155</v>
      </c>
      <c r="E988" s="26">
        <v>1</v>
      </c>
      <c r="F988" s="28">
        <v>4000000</v>
      </c>
    </row>
    <row r="989" spans="4:6" ht="13.2" x14ac:dyDescent="0.25">
      <c r="D989" s="25" t="s">
        <v>2724</v>
      </c>
      <c r="E989" s="26">
        <v>1</v>
      </c>
      <c r="F989" s="28">
        <v>0</v>
      </c>
    </row>
    <row r="990" spans="4:6" ht="13.2" x14ac:dyDescent="0.25">
      <c r="D990" s="25" t="s">
        <v>4083</v>
      </c>
      <c r="E990" s="26">
        <v>1</v>
      </c>
      <c r="F990" s="28">
        <v>6000000</v>
      </c>
    </row>
    <row r="991" spans="4:6" ht="13.2" x14ac:dyDescent="0.25">
      <c r="D991" s="25" t="s">
        <v>3179</v>
      </c>
      <c r="E991" s="26">
        <v>1</v>
      </c>
      <c r="F991" s="28">
        <v>225000</v>
      </c>
    </row>
    <row r="992" spans="4:6" ht="13.2" x14ac:dyDescent="0.25">
      <c r="D992" s="25" t="s">
        <v>2900</v>
      </c>
      <c r="E992" s="26">
        <v>1</v>
      </c>
      <c r="F992" s="28">
        <v>3800000</v>
      </c>
    </row>
    <row r="993" spans="4:6" ht="13.2" x14ac:dyDescent="0.25">
      <c r="D993" s="25" t="s">
        <v>4016</v>
      </c>
      <c r="E993" s="26">
        <v>1</v>
      </c>
      <c r="F993" s="28">
        <v>0</v>
      </c>
    </row>
    <row r="994" spans="4:6" ht="13.2" x14ac:dyDescent="0.25">
      <c r="D994" s="25" t="s">
        <v>2437</v>
      </c>
      <c r="E994" s="26">
        <v>1</v>
      </c>
      <c r="F994" s="28">
        <v>400000</v>
      </c>
    </row>
    <row r="995" spans="4:6" ht="13.2" x14ac:dyDescent="0.25">
      <c r="D995" s="25" t="s">
        <v>4134</v>
      </c>
      <c r="E995" s="26">
        <v>1</v>
      </c>
      <c r="F995" s="28">
        <v>1000000</v>
      </c>
    </row>
    <row r="996" spans="4:6" ht="13.2" x14ac:dyDescent="0.25">
      <c r="D996" s="25" t="s">
        <v>3224</v>
      </c>
      <c r="E996" s="26">
        <v>1</v>
      </c>
      <c r="F996" s="28">
        <v>0</v>
      </c>
    </row>
    <row r="997" spans="4:6" ht="13.2" x14ac:dyDescent="0.25">
      <c r="D997" s="25" t="s">
        <v>2160</v>
      </c>
      <c r="E997" s="26">
        <v>1</v>
      </c>
      <c r="F997" s="28">
        <v>1900000</v>
      </c>
    </row>
    <row r="998" spans="4:6" ht="13.2" x14ac:dyDescent="0.25">
      <c r="D998" s="25" t="s">
        <v>291</v>
      </c>
      <c r="E998" s="26">
        <v>1</v>
      </c>
      <c r="F998" s="28">
        <v>0</v>
      </c>
    </row>
    <row r="999" spans="4:6" ht="13.2" x14ac:dyDescent="0.25">
      <c r="D999" s="25" t="s">
        <v>3517</v>
      </c>
      <c r="E999" s="26">
        <v>2</v>
      </c>
      <c r="F999" s="28">
        <v>160000000</v>
      </c>
    </row>
    <row r="1000" spans="4:6" ht="13.2" x14ac:dyDescent="0.25">
      <c r="D1000" s="25" t="s">
        <v>1199</v>
      </c>
      <c r="E1000" s="26">
        <v>1</v>
      </c>
      <c r="F1000" s="28">
        <v>0</v>
      </c>
    </row>
    <row r="1001" spans="4:6" ht="13.2" x14ac:dyDescent="0.25">
      <c r="D1001" s="25" t="s">
        <v>1546</v>
      </c>
      <c r="E1001" s="26">
        <v>1</v>
      </c>
      <c r="F1001" s="28">
        <v>50000000</v>
      </c>
    </row>
    <row r="1002" spans="4:6" ht="13.2" x14ac:dyDescent="0.25">
      <c r="D1002" s="25" t="s">
        <v>1219</v>
      </c>
      <c r="E1002" s="26">
        <v>3</v>
      </c>
      <c r="F1002" s="28">
        <v>750000000</v>
      </c>
    </row>
    <row r="1003" spans="4:6" ht="13.2" x14ac:dyDescent="0.25">
      <c r="D1003" s="25" t="s">
        <v>1306</v>
      </c>
      <c r="E1003" s="26">
        <v>1</v>
      </c>
      <c r="F1003" s="28">
        <v>0</v>
      </c>
    </row>
    <row r="1004" spans="4:6" ht="13.2" x14ac:dyDescent="0.25">
      <c r="D1004" s="25" t="s">
        <v>4188</v>
      </c>
      <c r="E1004" s="26">
        <v>1</v>
      </c>
      <c r="F1004" s="28">
        <v>0</v>
      </c>
    </row>
    <row r="1005" spans="4:6" ht="13.2" x14ac:dyDescent="0.25">
      <c r="D1005" s="25" t="s">
        <v>2574</v>
      </c>
      <c r="E1005" s="26">
        <v>2</v>
      </c>
      <c r="F1005" s="28">
        <v>5000000</v>
      </c>
    </row>
    <row r="1006" spans="4:6" ht="13.2" x14ac:dyDescent="0.25">
      <c r="D1006" s="25" t="s">
        <v>1196</v>
      </c>
      <c r="E1006" s="26">
        <v>1</v>
      </c>
      <c r="F1006" s="28">
        <v>0</v>
      </c>
    </row>
    <row r="1007" spans="4:6" ht="13.2" x14ac:dyDescent="0.25">
      <c r="D1007" s="25" t="s">
        <v>3496</v>
      </c>
      <c r="E1007" s="26">
        <v>2</v>
      </c>
      <c r="F1007" s="28">
        <v>40000000</v>
      </c>
    </row>
    <row r="1008" spans="4:6" ht="13.2" x14ac:dyDescent="0.25">
      <c r="D1008" s="25" t="s">
        <v>1485</v>
      </c>
      <c r="E1008" s="26">
        <v>1</v>
      </c>
      <c r="F1008" s="28">
        <v>92000000</v>
      </c>
    </row>
    <row r="1009" spans="4:6" ht="13.2" x14ac:dyDescent="0.25">
      <c r="D1009" s="25" t="s">
        <v>4068</v>
      </c>
      <c r="E1009" s="26">
        <v>2</v>
      </c>
      <c r="F1009" s="28">
        <v>64000000</v>
      </c>
    </row>
    <row r="1010" spans="4:6" ht="13.2" x14ac:dyDescent="0.25">
      <c r="D1010" s="25" t="s">
        <v>1204</v>
      </c>
      <c r="E1010" s="26">
        <v>1</v>
      </c>
      <c r="F1010" s="28">
        <v>0</v>
      </c>
    </row>
    <row r="1011" spans="4:6" ht="13.2" x14ac:dyDescent="0.25">
      <c r="D1011" s="25" t="s">
        <v>578</v>
      </c>
      <c r="E1011" s="26">
        <v>1</v>
      </c>
      <c r="F1011" s="28">
        <v>0</v>
      </c>
    </row>
    <row r="1012" spans="4:6" ht="13.2" x14ac:dyDescent="0.25">
      <c r="D1012" s="25" t="s">
        <v>1404</v>
      </c>
      <c r="E1012" s="26">
        <v>2</v>
      </c>
      <c r="F1012" s="28">
        <v>30000000</v>
      </c>
    </row>
    <row r="1013" spans="4:6" ht="13.2" x14ac:dyDescent="0.25">
      <c r="D1013" s="25" t="s">
        <v>2850</v>
      </c>
      <c r="E1013" s="26">
        <v>1</v>
      </c>
      <c r="F1013" s="28">
        <v>7000000</v>
      </c>
    </row>
    <row r="1014" spans="4:6" ht="15.75" customHeight="1" x14ac:dyDescent="0.25">
      <c r="D1014" s="35" t="s">
        <v>4271</v>
      </c>
      <c r="E1014" s="38">
        <v>1194</v>
      </c>
      <c r="F1014" s="39">
        <v>19717568000</v>
      </c>
    </row>
  </sheetData>
  <hyperlinks>
    <hyperlink ref="D44" r:id="rId4" display="http://apna.co/" xr:uid="{00000000-0004-0000-0400-000000000000}"/>
    <hyperlink ref="D87" r:id="rId5" display="http://betterhalf.ai/" xr:uid="{00000000-0004-0000-0400-000001000000}"/>
    <hyperlink ref="D172" r:id="rId6" display="http://coffeemug.ai/" xr:uid="{00000000-0004-0000-0400-000002000000}"/>
    <hyperlink ref="D266" r:id="rId7" display="http://enthu.ai/" xr:uid="{00000000-0004-0000-0400-000003000000}"/>
    <hyperlink ref="D291" r:id="rId8" display="http://factors.ai/" xr:uid="{00000000-0004-0000-0400-000004000000}"/>
    <hyperlink ref="D456" r:id="rId9" display="http://karkhana.io/" xr:uid="{00000000-0004-0000-0400-000005000000}"/>
    <hyperlink ref="D502" r:id="rId10" display="http://legalwiz.in/" xr:uid="{00000000-0004-0000-0400-000006000000}"/>
    <hyperlink ref="D518" r:id="rId11" display="http://locale.ai/" xr:uid="{00000000-0004-0000-0400-000007000000}"/>
    <hyperlink ref="D577" r:id="rId12" display="http://murf.ai/" xr:uid="{00000000-0004-0000-0400-000008000000}"/>
    <hyperlink ref="D602" r:id="rId13" display="http://neuropixel.ai/" xr:uid="{00000000-0004-0000-0400-000009000000}"/>
    <hyperlink ref="D610" r:id="rId14" display="http://nimblebox.ai/" xr:uid="{00000000-0004-0000-0400-00000A000000}"/>
    <hyperlink ref="D618" r:id="rId15" display="http://nobroker.com/" xr:uid="{00000000-0004-0000-0400-00000B000000}"/>
    <hyperlink ref="D654" r:id="rId16" display="http://pathfndr.io/" xr:uid="{00000000-0004-0000-0400-00000C000000}"/>
    <hyperlink ref="D672" r:id="rId17" display="http://phool.co/" xr:uid="{00000000-0004-0000-0400-00000D000000}"/>
    <hyperlink ref="D743" r:id="rId18" display="http://rezo.ai/" xr:uid="{00000000-0004-0000-0400-00000E000000}"/>
    <hyperlink ref="D755" r:id="rId19" display="http://saarthi.ai/" xr:uid="{00000000-0004-0000-0400-00000F000000}"/>
    <hyperlink ref="D843" r:id="rId20" display="http://superops.ai/" xr:uid="{00000000-0004-0000-0400-000010000000}"/>
    <hyperlink ref="D845" r:id="rId21" display="http://superpro.ai/" xr:uid="{00000000-0004-0000-0400-000011000000}"/>
    <hyperlink ref="D885" r:id="rId22" display="http://toch.ai/" xr:uid="{00000000-0004-0000-0400-000012000000}"/>
    <hyperlink ref="D953" r:id="rId23" display="http://vitra.ai/" xr:uid="{00000000-0004-0000-0400-000013000000}"/>
    <hyperlink ref="D968" r:id="rId24" display="http://wherehouse.io/" xr:uid="{00000000-0004-0000-0400-000014000000}"/>
    <hyperlink ref="D971" r:id="rId25" display="http://wiggles.in/" xr:uid="{00000000-0004-0000-0400-000015000000}"/>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C2"/>
  <sheetViews>
    <sheetView workbookViewId="0"/>
  </sheetViews>
  <sheetFormatPr defaultColWidth="12.6640625" defaultRowHeight="15.75" customHeight="1" x14ac:dyDescent="0.25"/>
  <sheetData>
    <row r="1" spans="1:3" ht="15.75" customHeight="1" x14ac:dyDescent="0.3">
      <c r="A1" s="1" t="s">
        <v>4279</v>
      </c>
      <c r="B1" s="1" t="s">
        <v>4280</v>
      </c>
    </row>
    <row r="2" spans="1:3" ht="15.75" customHeight="1" x14ac:dyDescent="0.3">
      <c r="A2" s="1" t="s">
        <v>12</v>
      </c>
      <c r="B2" s="4">
        <v>4540000</v>
      </c>
      <c r="C2" s="2" t="e">
        <f ca="1">_xludf.ifs(AND(B2&gt;4500000,OR(A2="Banglore",A2="Pune",A2="Mumbai",A2="Delhi")),"CATA",AND(B2&gt;450000,OR(A2="Gurugram",A2="Surat",A2="Jaipur",A2="Hyderabad")),"CATB",B2&lt;=450000,"CATC")</f>
        <v>#NAME?</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AG72"/>
  <sheetViews>
    <sheetView showGridLines="0" workbookViewId="0"/>
  </sheetViews>
  <sheetFormatPr defaultColWidth="12.6640625" defaultRowHeight="15.75" customHeight="1" x14ac:dyDescent="0.25"/>
  <sheetData>
    <row r="1" spans="1:33" x14ac:dyDescent="0.25">
      <c r="A1" s="16" t="s">
        <v>4252</v>
      </c>
      <c r="B1" s="16" t="s">
        <v>9</v>
      </c>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8"/>
    </row>
    <row r="2" spans="1:33" x14ac:dyDescent="0.25">
      <c r="A2" s="16" t="s">
        <v>3</v>
      </c>
      <c r="B2" s="19">
        <v>300000</v>
      </c>
      <c r="C2" s="20">
        <v>1000000</v>
      </c>
      <c r="D2" s="20">
        <v>1200000</v>
      </c>
      <c r="E2" s="20">
        <v>6000000</v>
      </c>
      <c r="F2" s="20" t="s">
        <v>2389</v>
      </c>
      <c r="G2" s="20" t="s">
        <v>66</v>
      </c>
      <c r="H2" s="20" t="s">
        <v>3278</v>
      </c>
      <c r="I2" s="20" t="s">
        <v>1292</v>
      </c>
      <c r="J2" s="20" t="s">
        <v>409</v>
      </c>
      <c r="K2" s="20" t="s">
        <v>1661</v>
      </c>
      <c r="L2" s="20" t="s">
        <v>200</v>
      </c>
      <c r="M2" s="20" t="s">
        <v>1389</v>
      </c>
      <c r="N2" s="20" t="s">
        <v>927</v>
      </c>
      <c r="O2" s="20" t="s">
        <v>17</v>
      </c>
      <c r="P2" s="20" t="s">
        <v>2199</v>
      </c>
      <c r="Q2" s="20" t="s">
        <v>2935</v>
      </c>
      <c r="R2" s="20" t="s">
        <v>155</v>
      </c>
      <c r="S2" s="20" t="s">
        <v>1785</v>
      </c>
      <c r="T2" s="20" t="s">
        <v>1696</v>
      </c>
      <c r="U2" s="20" t="s">
        <v>114</v>
      </c>
      <c r="V2" s="20" t="s">
        <v>1333</v>
      </c>
      <c r="W2" s="20" t="s">
        <v>244</v>
      </c>
      <c r="X2" s="20" t="s">
        <v>652</v>
      </c>
      <c r="Y2" s="20" t="s">
        <v>1575</v>
      </c>
      <c r="Z2" s="20" t="s">
        <v>167</v>
      </c>
      <c r="AA2" s="20" t="s">
        <v>85</v>
      </c>
      <c r="AB2" s="20" t="s">
        <v>694</v>
      </c>
      <c r="AC2" s="20" t="s">
        <v>2877</v>
      </c>
      <c r="AD2" s="20" t="s">
        <v>1421</v>
      </c>
      <c r="AE2" s="20" t="s">
        <v>148</v>
      </c>
      <c r="AF2" s="20" t="s">
        <v>2760</v>
      </c>
      <c r="AG2" s="21" t="s">
        <v>4281</v>
      </c>
    </row>
    <row r="3" spans="1:33" x14ac:dyDescent="0.25">
      <c r="A3" s="19" t="s">
        <v>3096</v>
      </c>
      <c r="B3" s="22"/>
      <c r="C3" s="23" t="e">
        <v>#DIV/0!</v>
      </c>
      <c r="D3" s="23"/>
      <c r="E3" s="23"/>
      <c r="F3" s="23"/>
      <c r="G3" s="23"/>
      <c r="H3" s="23"/>
      <c r="I3" s="23"/>
      <c r="J3" s="23"/>
      <c r="K3" s="23"/>
      <c r="L3" s="23">
        <v>1000000</v>
      </c>
      <c r="M3" s="23"/>
      <c r="N3" s="23"/>
      <c r="O3" s="23"/>
      <c r="P3" s="23"/>
      <c r="Q3" s="23"/>
      <c r="R3" s="23"/>
      <c r="S3" s="23"/>
      <c r="T3" s="23"/>
      <c r="U3" s="23"/>
      <c r="V3" s="23"/>
      <c r="W3" s="23"/>
      <c r="X3" s="23"/>
      <c r="Y3" s="23"/>
      <c r="Z3" s="23"/>
      <c r="AA3" s="23"/>
      <c r="AB3" s="23"/>
      <c r="AC3" s="23"/>
      <c r="AD3" s="23"/>
      <c r="AE3" s="23"/>
      <c r="AF3" s="23"/>
      <c r="AG3" s="24">
        <v>300000</v>
      </c>
    </row>
    <row r="4" spans="1:33" x14ac:dyDescent="0.25">
      <c r="A4" s="25" t="s">
        <v>2614</v>
      </c>
      <c r="B4" s="26"/>
      <c r="C4" s="27"/>
      <c r="D4" s="27"/>
      <c r="E4" s="27"/>
      <c r="F4" s="27"/>
      <c r="G4" s="27"/>
      <c r="H4" s="27"/>
      <c r="I4" s="27"/>
      <c r="J4" s="27"/>
      <c r="K4" s="27"/>
      <c r="L4" s="27">
        <v>1250000</v>
      </c>
      <c r="M4" s="27"/>
      <c r="N4" s="27"/>
      <c r="O4" s="27">
        <v>300000</v>
      </c>
      <c r="P4" s="27"/>
      <c r="Q4" s="27"/>
      <c r="R4" s="27">
        <v>30000000</v>
      </c>
      <c r="S4" s="27"/>
      <c r="T4" s="27"/>
      <c r="U4" s="27">
        <v>125000000</v>
      </c>
      <c r="V4" s="27"/>
      <c r="W4" s="27"/>
      <c r="X4" s="27"/>
      <c r="Y4" s="27"/>
      <c r="Z4" s="27"/>
      <c r="AA4" s="27"/>
      <c r="AB4" s="27"/>
      <c r="AC4" s="27"/>
      <c r="AD4" s="27"/>
      <c r="AE4" s="27"/>
      <c r="AF4" s="27"/>
      <c r="AG4" s="28">
        <v>9925000</v>
      </c>
    </row>
    <row r="5" spans="1:33" x14ac:dyDescent="0.25">
      <c r="A5" s="25" t="s">
        <v>3238</v>
      </c>
      <c r="B5" s="26"/>
      <c r="C5" s="27"/>
      <c r="D5" s="27"/>
      <c r="E5" s="27"/>
      <c r="F5" s="27"/>
      <c r="G5" s="27"/>
      <c r="H5" s="27"/>
      <c r="I5" s="27"/>
      <c r="J5" s="27"/>
      <c r="K5" s="27"/>
      <c r="L5" s="27"/>
      <c r="M5" s="27"/>
      <c r="N5" s="27"/>
      <c r="O5" s="27"/>
      <c r="P5" s="27"/>
      <c r="Q5" s="27"/>
      <c r="R5" s="27"/>
      <c r="S5" s="27"/>
      <c r="T5" s="27"/>
      <c r="U5" s="27"/>
      <c r="V5" s="27"/>
      <c r="W5" s="27"/>
      <c r="X5" s="27"/>
      <c r="Y5" s="27"/>
      <c r="Z5" s="27"/>
      <c r="AA5" s="27"/>
      <c r="AB5" s="27"/>
      <c r="AC5" s="27"/>
      <c r="AD5" s="27"/>
      <c r="AE5" s="27"/>
      <c r="AF5" s="27"/>
      <c r="AG5" s="28">
        <v>200000</v>
      </c>
    </row>
    <row r="6" spans="1:33" x14ac:dyDescent="0.25">
      <c r="A6" s="25" t="s">
        <v>3170</v>
      </c>
      <c r="B6" s="26"/>
      <c r="C6" s="27"/>
      <c r="D6" s="27"/>
      <c r="E6" s="27"/>
      <c r="F6" s="27"/>
      <c r="G6" s="27"/>
      <c r="H6" s="27"/>
      <c r="I6" s="27"/>
      <c r="J6" s="27"/>
      <c r="K6" s="27"/>
      <c r="L6" s="27">
        <v>1000000</v>
      </c>
      <c r="M6" s="27"/>
      <c r="N6" s="27"/>
      <c r="O6" s="27"/>
      <c r="P6" s="27"/>
      <c r="Q6" s="27"/>
      <c r="R6" s="27"/>
      <c r="S6" s="27"/>
      <c r="T6" s="27"/>
      <c r="U6" s="27"/>
      <c r="V6" s="27"/>
      <c r="W6" s="27"/>
      <c r="X6" s="27"/>
      <c r="Y6" s="27"/>
      <c r="Z6" s="27"/>
      <c r="AA6" s="27"/>
      <c r="AB6" s="27"/>
      <c r="AC6" s="27"/>
      <c r="AD6" s="27"/>
      <c r="AE6" s="27"/>
      <c r="AF6" s="27"/>
      <c r="AG6" s="28"/>
    </row>
    <row r="7" spans="1:33" x14ac:dyDescent="0.25">
      <c r="A7" s="25" t="s">
        <v>19</v>
      </c>
      <c r="B7" s="26"/>
      <c r="C7" s="27"/>
      <c r="D7" s="27"/>
      <c r="E7" s="27"/>
      <c r="F7" s="27"/>
      <c r="G7" s="27">
        <v>26750000</v>
      </c>
      <c r="H7" s="27" t="e">
        <v>#DIV/0!</v>
      </c>
      <c r="I7" s="27"/>
      <c r="J7" s="27">
        <v>393500</v>
      </c>
      <c r="K7" s="27">
        <v>21000000</v>
      </c>
      <c r="L7" s="27">
        <v>4364285.7142857146</v>
      </c>
      <c r="M7" s="27"/>
      <c r="N7" s="27">
        <v>16000000</v>
      </c>
      <c r="O7" s="27">
        <v>1785000</v>
      </c>
      <c r="P7" s="27"/>
      <c r="Q7" s="27"/>
      <c r="R7" s="27">
        <v>13544117.647058824</v>
      </c>
      <c r="S7" s="27">
        <v>8500000</v>
      </c>
      <c r="T7" s="27">
        <v>15000000</v>
      </c>
      <c r="U7" s="27">
        <v>59153846.153846152</v>
      </c>
      <c r="V7" s="27" t="e">
        <v>#DIV/0!</v>
      </c>
      <c r="W7" s="27">
        <v>81500000</v>
      </c>
      <c r="X7" s="27">
        <v>131500000</v>
      </c>
      <c r="Y7" s="27"/>
      <c r="Z7" s="27">
        <v>121137500</v>
      </c>
      <c r="AA7" s="27">
        <v>192000000</v>
      </c>
      <c r="AB7" s="27"/>
      <c r="AC7" s="27"/>
      <c r="AD7" s="27">
        <v>159000000</v>
      </c>
      <c r="AE7" s="27" t="e">
        <v>#DIV/0!</v>
      </c>
      <c r="AF7" s="27"/>
      <c r="AG7" s="28">
        <v>57331337.209302329</v>
      </c>
    </row>
    <row r="8" spans="1:33" x14ac:dyDescent="0.25">
      <c r="A8" s="25" t="s">
        <v>3206</v>
      </c>
      <c r="B8" s="26"/>
      <c r="C8" s="27"/>
      <c r="D8" s="27"/>
      <c r="E8" s="27"/>
      <c r="F8" s="27"/>
      <c r="G8" s="27"/>
      <c r="H8" s="27"/>
      <c r="I8" s="27"/>
      <c r="J8" s="27"/>
      <c r="K8" s="27"/>
      <c r="L8" s="27"/>
      <c r="M8" s="27"/>
      <c r="N8" s="27"/>
      <c r="O8" s="27"/>
      <c r="P8" s="27"/>
      <c r="Q8" s="27"/>
      <c r="R8" s="27"/>
      <c r="S8" s="27"/>
      <c r="T8" s="27"/>
      <c r="U8" s="27"/>
      <c r="V8" s="27"/>
      <c r="W8" s="27"/>
      <c r="X8" s="27"/>
      <c r="Y8" s="27"/>
      <c r="Z8" s="27"/>
      <c r="AA8" s="27"/>
      <c r="AB8" s="27"/>
      <c r="AC8" s="27"/>
      <c r="AD8" s="27"/>
      <c r="AE8" s="27"/>
      <c r="AF8" s="27"/>
      <c r="AG8" s="28" t="e">
        <v>#DIV/0!</v>
      </c>
    </row>
    <row r="9" spans="1:33" x14ac:dyDescent="0.25">
      <c r="A9" s="25" t="s">
        <v>3148</v>
      </c>
      <c r="B9" s="26"/>
      <c r="C9" s="27"/>
      <c r="D9" s="27"/>
      <c r="E9" s="27"/>
      <c r="F9" s="27"/>
      <c r="G9" s="27"/>
      <c r="H9" s="27"/>
      <c r="I9" s="27"/>
      <c r="J9" s="27"/>
      <c r="K9" s="27"/>
      <c r="L9" s="27"/>
      <c r="M9" s="27"/>
      <c r="N9" s="27"/>
      <c r="O9" s="27"/>
      <c r="P9" s="27"/>
      <c r="Q9" s="27"/>
      <c r="R9" s="27"/>
      <c r="S9" s="27"/>
      <c r="T9" s="27"/>
      <c r="U9" s="27"/>
      <c r="V9" s="27"/>
      <c r="W9" s="27">
        <v>8000000</v>
      </c>
      <c r="X9" s="27"/>
      <c r="Y9" s="27"/>
      <c r="Z9" s="27"/>
      <c r="AA9" s="27"/>
      <c r="AB9" s="27"/>
      <c r="AC9" s="27"/>
      <c r="AD9" s="27"/>
      <c r="AE9" s="27"/>
      <c r="AF9" s="27"/>
      <c r="AG9" s="28"/>
    </row>
    <row r="10" spans="1:33" x14ac:dyDescent="0.25">
      <c r="A10" s="25" t="s">
        <v>278</v>
      </c>
      <c r="B10" s="26"/>
      <c r="C10" s="27"/>
      <c r="D10" s="27"/>
      <c r="E10" s="27"/>
      <c r="F10" s="27"/>
      <c r="G10" s="27"/>
      <c r="H10" s="27"/>
      <c r="I10" s="27"/>
      <c r="J10" s="27"/>
      <c r="K10" s="27"/>
      <c r="L10" s="27"/>
      <c r="M10" s="27"/>
      <c r="N10" s="27"/>
      <c r="O10" s="27"/>
      <c r="P10" s="27"/>
      <c r="Q10" s="27"/>
      <c r="R10" s="27"/>
      <c r="S10" s="27"/>
      <c r="T10" s="27"/>
      <c r="U10" s="27"/>
      <c r="V10" s="27"/>
      <c r="W10" s="27"/>
      <c r="X10" s="27"/>
      <c r="Y10" s="27"/>
      <c r="Z10" s="27"/>
      <c r="AA10" s="27"/>
      <c r="AB10" s="27"/>
      <c r="AC10" s="27"/>
      <c r="AD10" s="27"/>
      <c r="AE10" s="27"/>
      <c r="AF10" s="27"/>
      <c r="AG10" s="28" t="e">
        <v>#DIV/0!</v>
      </c>
    </row>
    <row r="11" spans="1:33" x14ac:dyDescent="0.25">
      <c r="A11" s="25" t="s">
        <v>3144</v>
      </c>
      <c r="B11" s="26"/>
      <c r="C11" s="27"/>
      <c r="D11" s="27"/>
      <c r="E11" s="27"/>
      <c r="F11" s="27"/>
      <c r="G11" s="27"/>
      <c r="H11" s="27"/>
      <c r="I11" s="27"/>
      <c r="J11" s="27"/>
      <c r="K11" s="27"/>
      <c r="L11" s="27"/>
      <c r="M11" s="27"/>
      <c r="N11" s="27"/>
      <c r="O11" s="27">
        <v>2500000</v>
      </c>
      <c r="P11" s="27"/>
      <c r="Q11" s="27"/>
      <c r="R11" s="27">
        <v>21000000</v>
      </c>
      <c r="S11" s="27"/>
      <c r="T11" s="27"/>
      <c r="U11" s="27"/>
      <c r="V11" s="27"/>
      <c r="W11" s="27"/>
      <c r="X11" s="27"/>
      <c r="Y11" s="27"/>
      <c r="Z11" s="27"/>
      <c r="AA11" s="27"/>
      <c r="AB11" s="27"/>
      <c r="AC11" s="27"/>
      <c r="AD11" s="27"/>
      <c r="AE11" s="27"/>
      <c r="AF11" s="27"/>
      <c r="AG11" s="28" t="e">
        <v>#DIV/0!</v>
      </c>
    </row>
    <row r="12" spans="1:33" x14ac:dyDescent="0.25">
      <c r="A12" s="25" t="s">
        <v>37</v>
      </c>
      <c r="B12" s="26"/>
      <c r="C12" s="27"/>
      <c r="D12" s="27"/>
      <c r="E12" s="27"/>
      <c r="F12" s="27"/>
      <c r="G12" s="27" t="e">
        <v>#DIV/0!</v>
      </c>
      <c r="H12" s="27"/>
      <c r="I12" s="27"/>
      <c r="J12" s="27" t="e">
        <v>#DIV/0!</v>
      </c>
      <c r="K12" s="27"/>
      <c r="L12" s="27">
        <v>2800000</v>
      </c>
      <c r="M12" s="27"/>
      <c r="N12" s="27"/>
      <c r="O12" s="27">
        <v>1516666.6666666667</v>
      </c>
      <c r="P12" s="27"/>
      <c r="Q12" s="27"/>
      <c r="R12" s="27">
        <v>35000000</v>
      </c>
      <c r="S12" s="27"/>
      <c r="T12" s="27"/>
      <c r="U12" s="27" t="e">
        <v>#DIV/0!</v>
      </c>
      <c r="V12" s="27"/>
      <c r="W12" s="27">
        <v>87500000</v>
      </c>
      <c r="X12" s="27"/>
      <c r="Y12" s="27"/>
      <c r="Z12" s="27"/>
      <c r="AA12" s="27"/>
      <c r="AB12" s="27"/>
      <c r="AC12" s="27"/>
      <c r="AD12" s="27"/>
      <c r="AE12" s="27"/>
      <c r="AF12" s="27"/>
      <c r="AG12" s="28">
        <v>5116666.666666667</v>
      </c>
    </row>
    <row r="13" spans="1:33" x14ac:dyDescent="0.25">
      <c r="A13" s="25" t="s">
        <v>3056</v>
      </c>
      <c r="B13" s="26"/>
      <c r="C13" s="27"/>
      <c r="D13" s="27"/>
      <c r="E13" s="27"/>
      <c r="F13" s="27"/>
      <c r="G13" s="27"/>
      <c r="H13" s="27"/>
      <c r="I13" s="27"/>
      <c r="J13" s="27"/>
      <c r="K13" s="27"/>
      <c r="L13" s="27">
        <v>200000</v>
      </c>
      <c r="M13" s="27"/>
      <c r="N13" s="27"/>
      <c r="O13" s="27"/>
      <c r="P13" s="27"/>
      <c r="Q13" s="27"/>
      <c r="R13" s="27"/>
      <c r="S13" s="27"/>
      <c r="T13" s="27"/>
      <c r="U13" s="27"/>
      <c r="V13" s="27"/>
      <c r="W13" s="27"/>
      <c r="X13" s="27"/>
      <c r="Y13" s="27"/>
      <c r="Z13" s="27"/>
      <c r="AA13" s="27"/>
      <c r="AB13" s="27"/>
      <c r="AC13" s="27"/>
      <c r="AD13" s="27"/>
      <c r="AE13" s="27"/>
      <c r="AF13" s="27"/>
      <c r="AG13" s="28">
        <v>200000</v>
      </c>
    </row>
    <row r="14" spans="1:33" x14ac:dyDescent="0.25">
      <c r="A14" s="25" t="s">
        <v>3086</v>
      </c>
      <c r="B14" s="26"/>
      <c r="C14" s="27"/>
      <c r="D14" s="27"/>
      <c r="E14" s="27"/>
      <c r="F14" s="27"/>
      <c r="G14" s="27"/>
      <c r="H14" s="27"/>
      <c r="I14" s="27"/>
      <c r="J14" s="27"/>
      <c r="K14" s="27"/>
      <c r="L14" s="27"/>
      <c r="M14" s="27"/>
      <c r="N14" s="27"/>
      <c r="O14" s="27">
        <v>100000</v>
      </c>
      <c r="P14" s="27"/>
      <c r="Q14" s="27"/>
      <c r="R14" s="27" t="e">
        <v>#DIV/0!</v>
      </c>
      <c r="S14" s="27"/>
      <c r="T14" s="27"/>
      <c r="U14" s="27"/>
      <c r="V14" s="27"/>
      <c r="W14" s="27"/>
      <c r="X14" s="27"/>
      <c r="Y14" s="27"/>
      <c r="Z14" s="27"/>
      <c r="AA14" s="27"/>
      <c r="AB14" s="27"/>
      <c r="AC14" s="27"/>
      <c r="AD14" s="27"/>
      <c r="AE14" s="27"/>
      <c r="AF14" s="27"/>
      <c r="AG14" s="28" t="e">
        <v>#DIV/0!</v>
      </c>
    </row>
    <row r="15" spans="1:33" x14ac:dyDescent="0.25">
      <c r="A15" s="25" t="s">
        <v>2456</v>
      </c>
      <c r="B15" s="26"/>
      <c r="C15" s="27"/>
      <c r="D15" s="27" t="e">
        <v>#DIV/0!</v>
      </c>
      <c r="E15" s="27"/>
      <c r="F15" s="27"/>
      <c r="G15" s="27"/>
      <c r="H15" s="27"/>
      <c r="I15" s="27"/>
      <c r="J15" s="27"/>
      <c r="K15" s="27"/>
      <c r="L15" s="27"/>
      <c r="M15" s="27"/>
      <c r="N15" s="27"/>
      <c r="O15" s="27"/>
      <c r="P15" s="27"/>
      <c r="Q15" s="27"/>
      <c r="R15" s="27"/>
      <c r="S15" s="27"/>
      <c r="T15" s="27"/>
      <c r="U15" s="27"/>
      <c r="V15" s="27"/>
      <c r="W15" s="27"/>
      <c r="X15" s="27"/>
      <c r="Y15" s="27"/>
      <c r="Z15" s="27"/>
      <c r="AA15" s="27"/>
      <c r="AB15" s="27"/>
      <c r="AC15" s="27"/>
      <c r="AD15" s="27"/>
      <c r="AE15" s="27"/>
      <c r="AF15" s="27"/>
      <c r="AG15" s="28"/>
    </row>
    <row r="16" spans="1:33" x14ac:dyDescent="0.25">
      <c r="A16" s="25" t="s">
        <v>262</v>
      </c>
      <c r="B16" s="26"/>
      <c r="C16" s="27"/>
      <c r="D16" s="27"/>
      <c r="E16" s="27"/>
      <c r="F16" s="27"/>
      <c r="G16" s="27"/>
      <c r="H16" s="27"/>
      <c r="I16" s="27"/>
      <c r="J16" s="27"/>
      <c r="K16" s="27"/>
      <c r="L16" s="27"/>
      <c r="M16" s="27"/>
      <c r="N16" s="27"/>
      <c r="O16" s="27"/>
      <c r="P16" s="27"/>
      <c r="Q16" s="27"/>
      <c r="R16" s="27"/>
      <c r="S16" s="27"/>
      <c r="T16" s="27"/>
      <c r="U16" s="27"/>
      <c r="V16" s="27"/>
      <c r="W16" s="27"/>
      <c r="X16" s="27"/>
      <c r="Y16" s="27"/>
      <c r="Z16" s="27"/>
      <c r="AA16" s="27"/>
      <c r="AB16" s="27"/>
      <c r="AC16" s="27"/>
      <c r="AD16" s="27"/>
      <c r="AE16" s="27"/>
      <c r="AF16" s="27"/>
      <c r="AG16" s="28">
        <v>220000000</v>
      </c>
    </row>
    <row r="17" spans="1:33" x14ac:dyDescent="0.25">
      <c r="A17" s="25" t="s">
        <v>3100</v>
      </c>
      <c r="B17" s="26"/>
      <c r="C17" s="27"/>
      <c r="D17" s="27"/>
      <c r="E17" s="27"/>
      <c r="F17" s="27"/>
      <c r="G17" s="27"/>
      <c r="H17" s="27"/>
      <c r="I17" s="27"/>
      <c r="J17" s="27"/>
      <c r="K17" s="27"/>
      <c r="L17" s="27"/>
      <c r="M17" s="27"/>
      <c r="N17" s="27"/>
      <c r="O17" s="27" t="e">
        <v>#DIV/0!</v>
      </c>
      <c r="P17" s="27"/>
      <c r="Q17" s="27"/>
      <c r="R17" s="27"/>
      <c r="S17" s="27"/>
      <c r="T17" s="27"/>
      <c r="U17" s="27"/>
      <c r="V17" s="27"/>
      <c r="W17" s="27"/>
      <c r="X17" s="27"/>
      <c r="Y17" s="27"/>
      <c r="Z17" s="27"/>
      <c r="AA17" s="27"/>
      <c r="AB17" s="27"/>
      <c r="AC17" s="27"/>
      <c r="AD17" s="27"/>
      <c r="AE17" s="27"/>
      <c r="AF17" s="27"/>
      <c r="AG17" s="28" t="e">
        <v>#DIV/0!</v>
      </c>
    </row>
    <row r="18" spans="1:33" x14ac:dyDescent="0.25">
      <c r="A18" s="25" t="s">
        <v>93</v>
      </c>
      <c r="B18" s="26"/>
      <c r="C18" s="27"/>
      <c r="D18" s="27"/>
      <c r="E18" s="27"/>
      <c r="F18" s="27"/>
      <c r="G18" s="27"/>
      <c r="H18" s="27"/>
      <c r="I18" s="27"/>
      <c r="J18" s="27"/>
      <c r="K18" s="27"/>
      <c r="L18" s="27"/>
      <c r="M18" s="27"/>
      <c r="N18" s="27"/>
      <c r="O18" s="27">
        <v>461000</v>
      </c>
      <c r="P18" s="27"/>
      <c r="Q18" s="27"/>
      <c r="R18" s="27"/>
      <c r="S18" s="27"/>
      <c r="T18" s="27"/>
      <c r="U18" s="27"/>
      <c r="V18" s="27"/>
      <c r="W18" s="27"/>
      <c r="X18" s="27"/>
      <c r="Y18" s="27"/>
      <c r="Z18" s="27"/>
      <c r="AA18" s="27"/>
      <c r="AB18" s="27"/>
      <c r="AC18" s="27"/>
      <c r="AD18" s="27"/>
      <c r="AE18" s="27"/>
      <c r="AF18" s="27"/>
      <c r="AG18" s="28"/>
    </row>
    <row r="19" spans="1:33" x14ac:dyDescent="0.25">
      <c r="A19" s="25" t="s">
        <v>3189</v>
      </c>
      <c r="B19" s="26"/>
      <c r="C19" s="27"/>
      <c r="D19" s="27"/>
      <c r="E19" s="27"/>
      <c r="F19" s="27"/>
      <c r="G19" s="27"/>
      <c r="H19" s="27"/>
      <c r="I19" s="27"/>
      <c r="J19" s="27"/>
      <c r="K19" s="27"/>
      <c r="L19" s="27"/>
      <c r="M19" s="27"/>
      <c r="N19" s="27"/>
      <c r="O19" s="27">
        <v>200000</v>
      </c>
      <c r="P19" s="27"/>
      <c r="Q19" s="27"/>
      <c r="R19" s="27"/>
      <c r="S19" s="27"/>
      <c r="T19" s="27"/>
      <c r="U19" s="27"/>
      <c r="V19" s="27"/>
      <c r="W19" s="27"/>
      <c r="X19" s="27"/>
      <c r="Y19" s="27"/>
      <c r="Z19" s="27"/>
      <c r="AA19" s="27"/>
      <c r="AB19" s="27"/>
      <c r="AC19" s="27"/>
      <c r="AD19" s="27"/>
      <c r="AE19" s="27"/>
      <c r="AF19" s="27"/>
      <c r="AG19" s="28"/>
    </row>
    <row r="20" spans="1:33" x14ac:dyDescent="0.25">
      <c r="A20" s="25" t="s">
        <v>2891</v>
      </c>
      <c r="B20" s="26"/>
      <c r="C20" s="27"/>
      <c r="D20" s="27"/>
      <c r="E20" s="27"/>
      <c r="F20" s="27"/>
      <c r="G20" s="27"/>
      <c r="H20" s="27"/>
      <c r="I20" s="27"/>
      <c r="J20" s="27"/>
      <c r="K20" s="27"/>
      <c r="L20" s="27">
        <v>4000000</v>
      </c>
      <c r="M20" s="27"/>
      <c r="N20" s="27"/>
      <c r="O20" s="27"/>
      <c r="P20" s="27"/>
      <c r="Q20" s="27"/>
      <c r="R20" s="27"/>
      <c r="S20" s="27"/>
      <c r="T20" s="27"/>
      <c r="U20" s="27"/>
      <c r="V20" s="27"/>
      <c r="W20" s="27"/>
      <c r="X20" s="27"/>
      <c r="Y20" s="27"/>
      <c r="Z20" s="27"/>
      <c r="AA20" s="27"/>
      <c r="AB20" s="27"/>
      <c r="AC20" s="27"/>
      <c r="AD20" s="27"/>
      <c r="AE20" s="27"/>
      <c r="AF20" s="27"/>
      <c r="AG20" s="28" t="e">
        <v>#DIV/0!</v>
      </c>
    </row>
    <row r="21" spans="1:33" x14ac:dyDescent="0.25">
      <c r="A21" s="25" t="s">
        <v>3114</v>
      </c>
      <c r="B21" s="26"/>
      <c r="C21" s="27"/>
      <c r="D21" s="27"/>
      <c r="E21" s="27"/>
      <c r="F21" s="27"/>
      <c r="G21" s="27"/>
      <c r="H21" s="27"/>
      <c r="I21" s="27"/>
      <c r="J21" s="27">
        <v>400000</v>
      </c>
      <c r="K21" s="27"/>
      <c r="L21" s="27"/>
      <c r="M21" s="27"/>
      <c r="N21" s="27"/>
      <c r="O21" s="27"/>
      <c r="P21" s="27"/>
      <c r="Q21" s="27"/>
      <c r="R21" s="27"/>
      <c r="S21" s="27"/>
      <c r="T21" s="27"/>
      <c r="U21" s="27"/>
      <c r="V21" s="27"/>
      <c r="W21" s="27"/>
      <c r="X21" s="27"/>
      <c r="Y21" s="27"/>
      <c r="Z21" s="27"/>
      <c r="AA21" s="27"/>
      <c r="AB21" s="27"/>
      <c r="AC21" s="27"/>
      <c r="AD21" s="27"/>
      <c r="AE21" s="27"/>
      <c r="AF21" s="27"/>
      <c r="AG21" s="28" t="e">
        <v>#DIV/0!</v>
      </c>
    </row>
    <row r="22" spans="1:33" x14ac:dyDescent="0.25">
      <c r="A22" s="25" t="s">
        <v>87</v>
      </c>
      <c r="B22" s="26"/>
      <c r="C22" s="27"/>
      <c r="D22" s="27"/>
      <c r="E22" s="27"/>
      <c r="F22" s="27"/>
      <c r="G22" s="27" t="e">
        <v>#DIV/0!</v>
      </c>
      <c r="H22" s="27"/>
      <c r="I22" s="27"/>
      <c r="J22" s="27" t="e">
        <v>#DIV/0!</v>
      </c>
      <c r="K22" s="27"/>
      <c r="L22" s="27"/>
      <c r="M22" s="27"/>
      <c r="N22" s="27"/>
      <c r="O22" s="27" t="e">
        <v>#DIV/0!</v>
      </c>
      <c r="P22" s="27"/>
      <c r="Q22" s="27"/>
      <c r="R22" s="27"/>
      <c r="S22" s="27"/>
      <c r="T22" s="27"/>
      <c r="U22" s="27"/>
      <c r="V22" s="27"/>
      <c r="W22" s="27"/>
      <c r="X22" s="27"/>
      <c r="Y22" s="27"/>
      <c r="Z22" s="27"/>
      <c r="AA22" s="27"/>
      <c r="AB22" s="27"/>
      <c r="AC22" s="27"/>
      <c r="AD22" s="27"/>
      <c r="AE22" s="27"/>
      <c r="AF22" s="27"/>
      <c r="AG22" s="28"/>
    </row>
    <row r="23" spans="1:33" x14ac:dyDescent="0.25">
      <c r="A23" s="25" t="s">
        <v>689</v>
      </c>
      <c r="B23" s="26"/>
      <c r="C23" s="27"/>
      <c r="D23" s="27"/>
      <c r="E23" s="27"/>
      <c r="F23" s="27"/>
      <c r="G23" s="27"/>
      <c r="H23" s="27"/>
      <c r="I23" s="27"/>
      <c r="J23" s="27"/>
      <c r="K23" s="27"/>
      <c r="L23" s="27" t="e">
        <v>#DIV/0!</v>
      </c>
      <c r="M23" s="27"/>
      <c r="N23" s="27"/>
      <c r="O23" s="27" t="e">
        <v>#DIV/0!</v>
      </c>
      <c r="P23" s="27"/>
      <c r="Q23" s="27"/>
      <c r="R23" s="27"/>
      <c r="S23" s="27"/>
      <c r="T23" s="27"/>
      <c r="U23" s="27">
        <v>35000000</v>
      </c>
      <c r="V23" s="27"/>
      <c r="W23" s="27"/>
      <c r="X23" s="27"/>
      <c r="Y23" s="27"/>
      <c r="Z23" s="27"/>
      <c r="AA23" s="27"/>
      <c r="AB23" s="27" t="e">
        <v>#DIV/0!</v>
      </c>
      <c r="AC23" s="27"/>
      <c r="AD23" s="27"/>
      <c r="AE23" s="27"/>
      <c r="AF23" s="27"/>
      <c r="AG23" s="28" t="e">
        <v>#DIV/0!</v>
      </c>
    </row>
    <row r="24" spans="1:33" x14ac:dyDescent="0.25">
      <c r="A24" s="25" t="s">
        <v>44</v>
      </c>
      <c r="B24" s="26"/>
      <c r="C24" s="27"/>
      <c r="D24" s="27"/>
      <c r="E24" s="27"/>
      <c r="F24" s="27">
        <v>500000</v>
      </c>
      <c r="G24" s="27" t="e">
        <v>#DIV/0!</v>
      </c>
      <c r="H24" s="27"/>
      <c r="I24" s="27"/>
      <c r="J24" s="27">
        <v>1076666.6666666667</v>
      </c>
      <c r="K24" s="27"/>
      <c r="L24" s="27">
        <v>1847333.3333333333</v>
      </c>
      <c r="M24" s="27"/>
      <c r="N24" s="27">
        <v>4000000</v>
      </c>
      <c r="O24" s="27">
        <v>5933333.333333333</v>
      </c>
      <c r="P24" s="27"/>
      <c r="Q24" s="27"/>
      <c r="R24" s="27">
        <v>8710000</v>
      </c>
      <c r="S24" s="27"/>
      <c r="T24" s="27"/>
      <c r="U24" s="27">
        <v>20666666.666666668</v>
      </c>
      <c r="V24" s="27"/>
      <c r="W24" s="27">
        <v>32333333.333333332</v>
      </c>
      <c r="X24" s="27">
        <v>111500000</v>
      </c>
      <c r="Y24" s="27"/>
      <c r="Z24" s="27">
        <v>172000000</v>
      </c>
      <c r="AA24" s="27">
        <v>450000000</v>
      </c>
      <c r="AB24" s="27"/>
      <c r="AC24" s="27">
        <v>5000000</v>
      </c>
      <c r="AD24" s="27"/>
      <c r="AE24" s="27">
        <v>270000000</v>
      </c>
      <c r="AF24" s="27">
        <v>76000000</v>
      </c>
      <c r="AG24" s="28">
        <v>66396000</v>
      </c>
    </row>
    <row r="25" spans="1:33" x14ac:dyDescent="0.25">
      <c r="A25" s="25" t="s">
        <v>4181</v>
      </c>
      <c r="B25" s="26"/>
      <c r="C25" s="27"/>
      <c r="D25" s="27"/>
      <c r="E25" s="27"/>
      <c r="F25" s="27"/>
      <c r="G25" s="27"/>
      <c r="H25" s="27"/>
      <c r="I25" s="27"/>
      <c r="J25" s="27"/>
      <c r="K25" s="27"/>
      <c r="L25" s="27"/>
      <c r="M25" s="27"/>
      <c r="N25" s="27"/>
      <c r="O25" s="27"/>
      <c r="P25" s="27"/>
      <c r="Q25" s="27"/>
      <c r="R25" s="27"/>
      <c r="S25" s="27"/>
      <c r="T25" s="27"/>
      <c r="U25" s="27"/>
      <c r="V25" s="27"/>
      <c r="W25" s="27"/>
      <c r="X25" s="27"/>
      <c r="Y25" s="27"/>
      <c r="Z25" s="27"/>
      <c r="AA25" s="27"/>
      <c r="AB25" s="27"/>
      <c r="AC25" s="27"/>
      <c r="AD25" s="27"/>
      <c r="AE25" s="27"/>
      <c r="AF25" s="27"/>
      <c r="AG25" s="28" t="e">
        <v>#DIV/0!</v>
      </c>
    </row>
    <row r="26" spans="1:33" x14ac:dyDescent="0.25">
      <c r="A26" s="25" t="s">
        <v>2532</v>
      </c>
      <c r="B26" s="26"/>
      <c r="C26" s="27"/>
      <c r="D26" s="27"/>
      <c r="E26" s="27"/>
      <c r="F26" s="27"/>
      <c r="G26" s="27"/>
      <c r="H26" s="27"/>
      <c r="I26" s="27"/>
      <c r="J26" s="27"/>
      <c r="K26" s="27"/>
      <c r="L26" s="27" t="e">
        <v>#DIV/0!</v>
      </c>
      <c r="M26" s="27"/>
      <c r="N26" s="27"/>
      <c r="O26" s="27"/>
      <c r="P26" s="27"/>
      <c r="Q26" s="27"/>
      <c r="R26" s="27"/>
      <c r="S26" s="27"/>
      <c r="T26" s="27"/>
      <c r="U26" s="27"/>
      <c r="V26" s="27"/>
      <c r="W26" s="27"/>
      <c r="X26" s="27"/>
      <c r="Y26" s="27"/>
      <c r="Z26" s="27"/>
      <c r="AA26" s="27"/>
      <c r="AB26" s="27"/>
      <c r="AC26" s="27"/>
      <c r="AD26" s="27"/>
      <c r="AE26" s="27"/>
      <c r="AF26" s="27"/>
      <c r="AG26" s="28"/>
    </row>
    <row r="27" spans="1:33" x14ac:dyDescent="0.25">
      <c r="A27" s="25" t="s">
        <v>2575</v>
      </c>
      <c r="B27" s="26"/>
      <c r="C27" s="27"/>
      <c r="D27" s="27"/>
      <c r="E27" s="27"/>
      <c r="F27" s="27"/>
      <c r="G27" s="27"/>
      <c r="H27" s="27"/>
      <c r="I27" s="27"/>
      <c r="J27" s="27"/>
      <c r="K27" s="27"/>
      <c r="L27" s="27" t="e">
        <v>#DIV/0!</v>
      </c>
      <c r="M27" s="27"/>
      <c r="N27" s="27"/>
      <c r="O27" s="27">
        <v>4750000</v>
      </c>
      <c r="P27" s="27"/>
      <c r="Q27" s="27"/>
      <c r="R27" s="27"/>
      <c r="S27" s="27"/>
      <c r="T27" s="27"/>
      <c r="U27" s="27"/>
      <c r="V27" s="27"/>
      <c r="W27" s="27"/>
      <c r="X27" s="27"/>
      <c r="Y27" s="27"/>
      <c r="Z27" s="27"/>
      <c r="AA27" s="27"/>
      <c r="AB27" s="27"/>
      <c r="AC27" s="27"/>
      <c r="AD27" s="27"/>
      <c r="AE27" s="27"/>
      <c r="AF27" s="27"/>
      <c r="AG27" s="28"/>
    </row>
    <row r="28" spans="1:33" x14ac:dyDescent="0.25">
      <c r="A28" s="25" t="s">
        <v>162</v>
      </c>
      <c r="B28" s="26"/>
      <c r="C28" s="27"/>
      <c r="D28" s="27"/>
      <c r="E28" s="27"/>
      <c r="F28" s="27"/>
      <c r="G28" s="27"/>
      <c r="H28" s="27"/>
      <c r="I28" s="27"/>
      <c r="J28" s="27">
        <v>330000</v>
      </c>
      <c r="K28" s="27"/>
      <c r="L28" s="27">
        <v>900000</v>
      </c>
      <c r="M28" s="27"/>
      <c r="N28" s="27"/>
      <c r="O28" s="27">
        <v>1225000</v>
      </c>
      <c r="P28" s="27">
        <v>1300000</v>
      </c>
      <c r="Q28" s="27"/>
      <c r="R28" s="27">
        <v>6000000</v>
      </c>
      <c r="S28" s="27"/>
      <c r="T28" s="27"/>
      <c r="U28" s="27"/>
      <c r="V28" s="27"/>
      <c r="W28" s="27"/>
      <c r="X28" s="27"/>
      <c r="Y28" s="27"/>
      <c r="Z28" s="27">
        <v>24000000</v>
      </c>
      <c r="AA28" s="27"/>
      <c r="AB28" s="27"/>
      <c r="AC28" s="27"/>
      <c r="AD28" s="27"/>
      <c r="AE28" s="27"/>
      <c r="AF28" s="27"/>
      <c r="AG28" s="28">
        <v>17562500</v>
      </c>
    </row>
    <row r="29" spans="1:33" x14ac:dyDescent="0.25">
      <c r="A29" s="25" t="s">
        <v>2834</v>
      </c>
      <c r="B29" s="26"/>
      <c r="C29" s="27"/>
      <c r="D29" s="27"/>
      <c r="E29" s="27"/>
      <c r="F29" s="27"/>
      <c r="G29" s="27"/>
      <c r="H29" s="27"/>
      <c r="I29" s="27"/>
      <c r="J29" s="27"/>
      <c r="K29" s="27"/>
      <c r="L29" s="27"/>
      <c r="M29" s="27"/>
      <c r="N29" s="27"/>
      <c r="O29" s="27" t="e">
        <v>#DIV/0!</v>
      </c>
      <c r="P29" s="27"/>
      <c r="Q29" s="27"/>
      <c r="R29" s="27"/>
      <c r="S29" s="27"/>
      <c r="T29" s="27"/>
      <c r="U29" s="27"/>
      <c r="V29" s="27"/>
      <c r="W29" s="27"/>
      <c r="X29" s="27"/>
      <c r="Y29" s="27"/>
      <c r="Z29" s="27"/>
      <c r="AA29" s="27"/>
      <c r="AB29" s="27"/>
      <c r="AC29" s="27"/>
      <c r="AD29" s="27"/>
      <c r="AE29" s="27"/>
      <c r="AF29" s="27"/>
      <c r="AG29" s="28">
        <v>10000000</v>
      </c>
    </row>
    <row r="30" spans="1:33" x14ac:dyDescent="0.25">
      <c r="A30" s="25" t="s">
        <v>69</v>
      </c>
      <c r="B30" s="26"/>
      <c r="C30" s="27"/>
      <c r="D30" s="27"/>
      <c r="E30" s="27"/>
      <c r="F30" s="27"/>
      <c r="G30" s="27"/>
      <c r="H30" s="27"/>
      <c r="I30" s="27"/>
      <c r="J30" s="27"/>
      <c r="K30" s="27"/>
      <c r="L30" s="27"/>
      <c r="M30" s="27"/>
      <c r="N30" s="27"/>
      <c r="O30" s="27"/>
      <c r="P30" s="27"/>
      <c r="Q30" s="27"/>
      <c r="R30" s="27"/>
      <c r="S30" s="27"/>
      <c r="T30" s="27"/>
      <c r="U30" s="27"/>
      <c r="V30" s="27"/>
      <c r="W30" s="27">
        <v>75000000</v>
      </c>
      <c r="X30" s="27"/>
      <c r="Y30" s="27"/>
      <c r="Z30" s="27"/>
      <c r="AA30" s="27"/>
      <c r="AB30" s="27"/>
      <c r="AC30" s="27"/>
      <c r="AD30" s="27"/>
      <c r="AE30" s="27"/>
      <c r="AF30" s="27"/>
      <c r="AG30" s="28"/>
    </row>
    <row r="31" spans="1:33" x14ac:dyDescent="0.25">
      <c r="A31" s="25" t="s">
        <v>80</v>
      </c>
      <c r="B31" s="26"/>
      <c r="C31" s="27"/>
      <c r="D31" s="27"/>
      <c r="E31" s="27"/>
      <c r="F31" s="27"/>
      <c r="G31" s="27" t="e">
        <v>#DIV/0!</v>
      </c>
      <c r="H31" s="27"/>
      <c r="I31" s="27"/>
      <c r="J31" s="27"/>
      <c r="K31" s="27"/>
      <c r="L31" s="27">
        <v>700000</v>
      </c>
      <c r="M31" s="27"/>
      <c r="N31" s="27"/>
      <c r="O31" s="27">
        <v>1000000</v>
      </c>
      <c r="P31" s="27"/>
      <c r="Q31" s="27"/>
      <c r="R31" s="27">
        <v>10000000</v>
      </c>
      <c r="S31" s="27"/>
      <c r="T31" s="27"/>
      <c r="U31" s="27"/>
      <c r="V31" s="27"/>
      <c r="W31" s="27"/>
      <c r="X31" s="27"/>
      <c r="Y31" s="27"/>
      <c r="Z31" s="27">
        <v>250000000</v>
      </c>
      <c r="AA31" s="27">
        <v>53000000</v>
      </c>
      <c r="AB31" s="27"/>
      <c r="AC31" s="27"/>
      <c r="AD31" s="27"/>
      <c r="AE31" s="27"/>
      <c r="AF31" s="27"/>
      <c r="AG31" s="28">
        <v>800000</v>
      </c>
    </row>
    <row r="32" spans="1:33" x14ac:dyDescent="0.25">
      <c r="A32" s="25" t="s">
        <v>4173</v>
      </c>
      <c r="B32" s="26"/>
      <c r="C32" s="27"/>
      <c r="D32" s="27"/>
      <c r="E32" s="27"/>
      <c r="F32" s="27"/>
      <c r="G32" s="27"/>
      <c r="H32" s="27"/>
      <c r="I32" s="27"/>
      <c r="J32" s="27"/>
      <c r="K32" s="27"/>
      <c r="L32" s="27"/>
      <c r="M32" s="27"/>
      <c r="N32" s="27"/>
      <c r="O32" s="27"/>
      <c r="P32" s="27"/>
      <c r="Q32" s="27"/>
      <c r="R32" s="27"/>
      <c r="S32" s="27"/>
      <c r="T32" s="27"/>
      <c r="U32" s="27"/>
      <c r="V32" s="27"/>
      <c r="W32" s="27"/>
      <c r="X32" s="27"/>
      <c r="Y32" s="27"/>
      <c r="Z32" s="27"/>
      <c r="AA32" s="27"/>
      <c r="AB32" s="27"/>
      <c r="AC32" s="27"/>
      <c r="AD32" s="27"/>
      <c r="AE32" s="27"/>
      <c r="AF32" s="27"/>
      <c r="AG32" s="28" t="e">
        <v>#DIV/0!</v>
      </c>
    </row>
    <row r="33" spans="1:33" x14ac:dyDescent="0.25">
      <c r="A33" s="25" t="s">
        <v>4200</v>
      </c>
      <c r="B33" s="26"/>
      <c r="C33" s="27"/>
      <c r="D33" s="27"/>
      <c r="E33" s="27"/>
      <c r="F33" s="27"/>
      <c r="G33" s="27"/>
      <c r="H33" s="27"/>
      <c r="I33" s="27"/>
      <c r="J33" s="27"/>
      <c r="K33" s="27"/>
      <c r="L33" s="27"/>
      <c r="M33" s="27"/>
      <c r="N33" s="27"/>
      <c r="O33" s="27" t="e">
        <v>#DIV/0!</v>
      </c>
      <c r="P33" s="27"/>
      <c r="Q33" s="27"/>
      <c r="R33" s="27"/>
      <c r="S33" s="27"/>
      <c r="T33" s="27"/>
      <c r="U33" s="27"/>
      <c r="V33" s="27"/>
      <c r="W33" s="27"/>
      <c r="X33" s="27"/>
      <c r="Y33" s="27"/>
      <c r="Z33" s="27"/>
      <c r="AA33" s="27"/>
      <c r="AB33" s="27"/>
      <c r="AC33" s="27"/>
      <c r="AD33" s="27"/>
      <c r="AE33" s="27"/>
      <c r="AF33" s="27"/>
      <c r="AG33" s="28"/>
    </row>
    <row r="34" spans="1:33" x14ac:dyDescent="0.25">
      <c r="A34" s="25" t="s">
        <v>2523</v>
      </c>
      <c r="B34" s="26"/>
      <c r="C34" s="27"/>
      <c r="D34" s="27"/>
      <c r="E34" s="27"/>
      <c r="F34" s="27"/>
      <c r="G34" s="27"/>
      <c r="H34" s="27"/>
      <c r="I34" s="27"/>
      <c r="J34" s="27"/>
      <c r="K34" s="27"/>
      <c r="L34" s="27"/>
      <c r="M34" s="27"/>
      <c r="N34" s="27"/>
      <c r="O34" s="27"/>
      <c r="P34" s="27"/>
      <c r="Q34" s="27"/>
      <c r="R34" s="27"/>
      <c r="S34" s="27"/>
      <c r="T34" s="27"/>
      <c r="U34" s="27"/>
      <c r="V34" s="27"/>
      <c r="W34" s="27"/>
      <c r="X34" s="27"/>
      <c r="Y34" s="27"/>
      <c r="Z34" s="27"/>
      <c r="AA34" s="27"/>
      <c r="AB34" s="27"/>
      <c r="AC34" s="27"/>
      <c r="AD34" s="27"/>
      <c r="AE34" s="27"/>
      <c r="AF34" s="27"/>
      <c r="AG34" s="28" t="e">
        <v>#DIV/0!</v>
      </c>
    </row>
    <row r="35" spans="1:33" x14ac:dyDescent="0.25">
      <c r="A35" s="25" t="s">
        <v>3000</v>
      </c>
      <c r="B35" s="26"/>
      <c r="C35" s="27"/>
      <c r="D35" s="27"/>
      <c r="E35" s="27"/>
      <c r="F35" s="27"/>
      <c r="G35" s="27"/>
      <c r="H35" s="27"/>
      <c r="I35" s="27"/>
      <c r="J35" s="27"/>
      <c r="K35" s="27"/>
      <c r="L35" s="27">
        <v>800000</v>
      </c>
      <c r="M35" s="27"/>
      <c r="N35" s="27"/>
      <c r="O35" s="27"/>
      <c r="P35" s="27"/>
      <c r="Q35" s="27"/>
      <c r="R35" s="27"/>
      <c r="S35" s="27"/>
      <c r="T35" s="27"/>
      <c r="U35" s="27"/>
      <c r="V35" s="27"/>
      <c r="W35" s="27"/>
      <c r="X35" s="27"/>
      <c r="Y35" s="27"/>
      <c r="Z35" s="27"/>
      <c r="AA35" s="27"/>
      <c r="AB35" s="27"/>
      <c r="AC35" s="27"/>
      <c r="AD35" s="27"/>
      <c r="AE35" s="27"/>
      <c r="AF35" s="27"/>
      <c r="AG35" s="28"/>
    </row>
    <row r="36" spans="1:33" x14ac:dyDescent="0.25">
      <c r="A36" s="25" t="s">
        <v>240</v>
      </c>
      <c r="B36" s="26"/>
      <c r="C36" s="27"/>
      <c r="D36" s="27"/>
      <c r="E36" s="27"/>
      <c r="F36" s="27"/>
      <c r="G36" s="27"/>
      <c r="H36" s="27"/>
      <c r="I36" s="27"/>
      <c r="J36" s="27"/>
      <c r="K36" s="27"/>
      <c r="L36" s="27"/>
      <c r="M36" s="27"/>
      <c r="N36" s="27"/>
      <c r="O36" s="27"/>
      <c r="P36" s="27"/>
      <c r="Q36" s="27">
        <v>3000000</v>
      </c>
      <c r="R36" s="27">
        <v>4000000</v>
      </c>
      <c r="S36" s="27"/>
      <c r="T36" s="27"/>
      <c r="U36" s="27"/>
      <c r="V36" s="27"/>
      <c r="W36" s="27">
        <v>15000000</v>
      </c>
      <c r="X36" s="27"/>
      <c r="Y36" s="27"/>
      <c r="Z36" s="27"/>
      <c r="AA36" s="27"/>
      <c r="AB36" s="27"/>
      <c r="AC36" s="27"/>
      <c r="AD36" s="27"/>
      <c r="AE36" s="27"/>
      <c r="AF36" s="27"/>
      <c r="AG36" s="28">
        <v>3000000</v>
      </c>
    </row>
    <row r="37" spans="1:33" x14ac:dyDescent="0.25">
      <c r="A37" s="25" t="s">
        <v>3225</v>
      </c>
      <c r="B37" s="26"/>
      <c r="C37" s="27"/>
      <c r="D37" s="27"/>
      <c r="E37" s="27"/>
      <c r="F37" s="27"/>
      <c r="G37" s="27"/>
      <c r="H37" s="27"/>
      <c r="I37" s="27"/>
      <c r="J37" s="27"/>
      <c r="K37" s="27"/>
      <c r="L37" s="27"/>
      <c r="M37" s="27"/>
      <c r="N37" s="27"/>
      <c r="O37" s="27"/>
      <c r="P37" s="27"/>
      <c r="Q37" s="27"/>
      <c r="R37" s="27"/>
      <c r="S37" s="27"/>
      <c r="T37" s="27"/>
      <c r="U37" s="27"/>
      <c r="V37" s="27"/>
      <c r="W37" s="27"/>
      <c r="X37" s="27"/>
      <c r="Y37" s="27"/>
      <c r="Z37" s="27"/>
      <c r="AA37" s="27"/>
      <c r="AB37" s="27"/>
      <c r="AC37" s="27"/>
      <c r="AD37" s="27"/>
      <c r="AE37" s="27"/>
      <c r="AF37" s="27"/>
      <c r="AG37" s="28" t="e">
        <v>#DIV/0!</v>
      </c>
    </row>
    <row r="38" spans="1:33" x14ac:dyDescent="0.25">
      <c r="A38" s="25" t="s">
        <v>3234</v>
      </c>
      <c r="B38" s="26"/>
      <c r="C38" s="27"/>
      <c r="D38" s="27"/>
      <c r="E38" s="27"/>
      <c r="F38" s="27"/>
      <c r="G38" s="27"/>
      <c r="H38" s="27"/>
      <c r="I38" s="27"/>
      <c r="J38" s="27"/>
      <c r="K38" s="27"/>
      <c r="L38" s="27"/>
      <c r="M38" s="27"/>
      <c r="N38" s="27"/>
      <c r="O38" s="27">
        <v>1200000</v>
      </c>
      <c r="P38" s="27"/>
      <c r="Q38" s="27"/>
      <c r="R38" s="27"/>
      <c r="S38" s="27"/>
      <c r="T38" s="27"/>
      <c r="U38" s="27"/>
      <c r="V38" s="27"/>
      <c r="W38" s="27"/>
      <c r="X38" s="27"/>
      <c r="Y38" s="27"/>
      <c r="Z38" s="27"/>
      <c r="AA38" s="27"/>
      <c r="AB38" s="27"/>
      <c r="AC38" s="27"/>
      <c r="AD38" s="27"/>
      <c r="AE38" s="27"/>
      <c r="AF38" s="27"/>
      <c r="AG38" s="28"/>
    </row>
    <row r="39" spans="1:33" x14ac:dyDescent="0.25">
      <c r="A39" s="25" t="s">
        <v>2554</v>
      </c>
      <c r="B39" s="26"/>
      <c r="C39" s="27"/>
      <c r="D39" s="27"/>
      <c r="E39" s="27"/>
      <c r="F39" s="27"/>
      <c r="G39" s="27"/>
      <c r="H39" s="27"/>
      <c r="I39" s="27"/>
      <c r="J39" s="27"/>
      <c r="K39" s="27"/>
      <c r="L39" s="27" t="e">
        <v>#DIV/0!</v>
      </c>
      <c r="M39" s="27"/>
      <c r="N39" s="27"/>
      <c r="O39" s="27"/>
      <c r="P39" s="27"/>
      <c r="Q39" s="27"/>
      <c r="R39" s="27"/>
      <c r="S39" s="27"/>
      <c r="T39" s="27"/>
      <c r="U39" s="27"/>
      <c r="V39" s="27"/>
      <c r="W39" s="27"/>
      <c r="X39" s="27"/>
      <c r="Y39" s="27"/>
      <c r="Z39" s="27"/>
      <c r="AA39" s="27"/>
      <c r="AB39" s="27"/>
      <c r="AC39" s="27"/>
      <c r="AD39" s="27"/>
      <c r="AE39" s="27"/>
      <c r="AF39" s="27"/>
      <c r="AG39" s="28">
        <v>150000</v>
      </c>
    </row>
    <row r="40" spans="1:33" x14ac:dyDescent="0.25">
      <c r="A40" s="25" t="s">
        <v>3091</v>
      </c>
      <c r="B40" s="26"/>
      <c r="C40" s="27"/>
      <c r="D40" s="27"/>
      <c r="E40" s="27"/>
      <c r="F40" s="27"/>
      <c r="G40" s="27"/>
      <c r="H40" s="27"/>
      <c r="I40" s="27"/>
      <c r="J40" s="27"/>
      <c r="K40" s="27"/>
      <c r="L40" s="27"/>
      <c r="M40" s="27"/>
      <c r="N40" s="27"/>
      <c r="O40" s="27"/>
      <c r="P40" s="27"/>
      <c r="Q40" s="27"/>
      <c r="R40" s="27"/>
      <c r="S40" s="27"/>
      <c r="T40" s="27"/>
      <c r="U40" s="27"/>
      <c r="V40" s="27"/>
      <c r="W40" s="27"/>
      <c r="X40" s="27"/>
      <c r="Y40" s="27"/>
      <c r="Z40" s="27"/>
      <c r="AA40" s="27"/>
      <c r="AB40" s="27"/>
      <c r="AC40" s="27"/>
      <c r="AD40" s="27"/>
      <c r="AE40" s="27"/>
      <c r="AF40" s="27"/>
      <c r="AG40" s="28" t="e">
        <v>#DIV/0!</v>
      </c>
    </row>
    <row r="41" spans="1:33" x14ac:dyDescent="0.25">
      <c r="A41" s="25" t="s">
        <v>4230</v>
      </c>
      <c r="B41" s="26"/>
      <c r="C41" s="27"/>
      <c r="D41" s="27"/>
      <c r="E41" s="27"/>
      <c r="F41" s="27"/>
      <c r="G41" s="27"/>
      <c r="H41" s="27"/>
      <c r="I41" s="27"/>
      <c r="J41" s="27"/>
      <c r="K41" s="27"/>
      <c r="L41" s="27"/>
      <c r="M41" s="27"/>
      <c r="N41" s="27"/>
      <c r="O41" s="27"/>
      <c r="P41" s="27"/>
      <c r="Q41" s="27"/>
      <c r="R41" s="27"/>
      <c r="S41" s="27"/>
      <c r="T41" s="27"/>
      <c r="U41" s="27"/>
      <c r="V41" s="27"/>
      <c r="W41" s="27"/>
      <c r="X41" s="27"/>
      <c r="Y41" s="27"/>
      <c r="Z41" s="27"/>
      <c r="AA41" s="27"/>
      <c r="AB41" s="27"/>
      <c r="AC41" s="27"/>
      <c r="AD41" s="27"/>
      <c r="AE41" s="27"/>
      <c r="AF41" s="27"/>
      <c r="AG41" s="28" t="e">
        <v>#DIV/0!</v>
      </c>
    </row>
    <row r="42" spans="1:33" x14ac:dyDescent="0.25">
      <c r="A42" s="25" t="s">
        <v>12</v>
      </c>
      <c r="B42" s="26" t="e">
        <v>#DIV/0!</v>
      </c>
      <c r="C42" s="27"/>
      <c r="D42" s="27"/>
      <c r="E42" s="27"/>
      <c r="F42" s="27"/>
      <c r="G42" s="27" t="e">
        <v>#DIV/0!</v>
      </c>
      <c r="H42" s="27"/>
      <c r="I42" s="27" t="e">
        <v>#DIV/0!</v>
      </c>
      <c r="J42" s="27">
        <v>413333.33333333331</v>
      </c>
      <c r="K42" s="27">
        <v>8000000</v>
      </c>
      <c r="L42" s="27">
        <v>1681250</v>
      </c>
      <c r="M42" s="27">
        <v>300000</v>
      </c>
      <c r="N42" s="27">
        <v>10000000</v>
      </c>
      <c r="O42" s="27">
        <v>2143857.1428571427</v>
      </c>
      <c r="P42" s="27"/>
      <c r="Q42" s="27"/>
      <c r="R42" s="27">
        <v>8446153.846153846</v>
      </c>
      <c r="S42" s="27"/>
      <c r="T42" s="27"/>
      <c r="U42" s="27">
        <v>52428571.428571425</v>
      </c>
      <c r="V42" s="27"/>
      <c r="W42" s="27">
        <v>57500000</v>
      </c>
      <c r="X42" s="27">
        <v>70000000</v>
      </c>
      <c r="Y42" s="27"/>
      <c r="Z42" s="27" t="e">
        <v>#DIV/0!</v>
      </c>
      <c r="AA42" s="27">
        <v>175000000</v>
      </c>
      <c r="AB42" s="27"/>
      <c r="AC42" s="27"/>
      <c r="AD42" s="27"/>
      <c r="AE42" s="27"/>
      <c r="AF42" s="27"/>
      <c r="AG42" s="28">
        <v>33768333.333333336</v>
      </c>
    </row>
    <row r="43" spans="1:33" x14ac:dyDescent="0.25">
      <c r="A43" s="25" t="s">
        <v>4017</v>
      </c>
      <c r="B43" s="26"/>
      <c r="C43" s="27"/>
      <c r="D43" s="27"/>
      <c r="E43" s="27"/>
      <c r="F43" s="27"/>
      <c r="G43" s="27"/>
      <c r="H43" s="27"/>
      <c r="I43" s="27"/>
      <c r="J43" s="27" t="e">
        <v>#DIV/0!</v>
      </c>
      <c r="K43" s="27"/>
      <c r="L43" s="27"/>
      <c r="M43" s="27"/>
      <c r="N43" s="27"/>
      <c r="O43" s="27"/>
      <c r="P43" s="27"/>
      <c r="Q43" s="27"/>
      <c r="R43" s="27"/>
      <c r="S43" s="27"/>
      <c r="T43" s="27"/>
      <c r="U43" s="27"/>
      <c r="V43" s="27"/>
      <c r="W43" s="27"/>
      <c r="X43" s="27"/>
      <c r="Y43" s="27"/>
      <c r="Z43" s="27"/>
      <c r="AA43" s="27"/>
      <c r="AB43" s="27"/>
      <c r="AC43" s="27"/>
      <c r="AD43" s="27"/>
      <c r="AE43" s="27"/>
      <c r="AF43" s="27"/>
      <c r="AG43" s="28"/>
    </row>
    <row r="44" spans="1:33" x14ac:dyDescent="0.25">
      <c r="A44" s="25" t="s">
        <v>49</v>
      </c>
      <c r="B44" s="26" t="e">
        <v>#DIV/0!</v>
      </c>
      <c r="C44" s="27"/>
      <c r="D44" s="27"/>
      <c r="E44" s="27"/>
      <c r="F44" s="27">
        <v>500000</v>
      </c>
      <c r="G44" s="27">
        <v>11000000</v>
      </c>
      <c r="H44" s="27"/>
      <c r="I44" s="27"/>
      <c r="J44" s="27">
        <v>460000</v>
      </c>
      <c r="K44" s="27"/>
      <c r="L44" s="27">
        <v>1976315.7894736843</v>
      </c>
      <c r="M44" s="27"/>
      <c r="N44" s="27">
        <v>3500000</v>
      </c>
      <c r="O44" s="27">
        <v>998333.33333333337</v>
      </c>
      <c r="P44" s="27"/>
      <c r="Q44" s="27"/>
      <c r="R44" s="27">
        <v>27388888.888888888</v>
      </c>
      <c r="S44" s="27"/>
      <c r="T44" s="27"/>
      <c r="U44" s="27">
        <v>27500000</v>
      </c>
      <c r="V44" s="27"/>
      <c r="W44" s="27">
        <v>28750000</v>
      </c>
      <c r="X44" s="27">
        <v>20000000</v>
      </c>
      <c r="Y44" s="27">
        <v>41000000</v>
      </c>
      <c r="Z44" s="27">
        <v>370000000</v>
      </c>
      <c r="AA44" s="27">
        <v>250000000</v>
      </c>
      <c r="AB44" s="27"/>
      <c r="AC44" s="27"/>
      <c r="AD44" s="27"/>
      <c r="AE44" s="27"/>
      <c r="AF44" s="27"/>
      <c r="AG44" s="28">
        <v>4479166.666666667</v>
      </c>
    </row>
    <row r="45" spans="1:33" x14ac:dyDescent="0.25">
      <c r="A45" s="25" t="s">
        <v>4238</v>
      </c>
      <c r="B45" s="26"/>
      <c r="C45" s="27"/>
      <c r="D45" s="27"/>
      <c r="E45" s="27"/>
      <c r="F45" s="27"/>
      <c r="G45" s="27"/>
      <c r="H45" s="27"/>
      <c r="I45" s="27"/>
      <c r="J45" s="27"/>
      <c r="K45" s="27"/>
      <c r="L45" s="27"/>
      <c r="M45" s="27"/>
      <c r="N45" s="27"/>
      <c r="O45" s="27"/>
      <c r="P45" s="27"/>
      <c r="Q45" s="27"/>
      <c r="R45" s="27"/>
      <c r="S45" s="27"/>
      <c r="T45" s="27"/>
      <c r="U45" s="27"/>
      <c r="V45" s="27"/>
      <c r="W45" s="27"/>
      <c r="X45" s="27"/>
      <c r="Y45" s="27"/>
      <c r="Z45" s="27"/>
      <c r="AA45" s="27"/>
      <c r="AB45" s="27"/>
      <c r="AC45" s="27"/>
      <c r="AD45" s="27"/>
      <c r="AE45" s="27"/>
      <c r="AF45" s="27"/>
      <c r="AG45" s="28">
        <v>3000000</v>
      </c>
    </row>
    <row r="46" spans="1:33" x14ac:dyDescent="0.25">
      <c r="A46" s="25" t="s">
        <v>68</v>
      </c>
      <c r="B46" s="26"/>
      <c r="C46" s="27"/>
      <c r="D46" s="27"/>
      <c r="E46" s="27"/>
      <c r="F46" s="27"/>
      <c r="G46" s="27"/>
      <c r="H46" s="27"/>
      <c r="I46" s="27"/>
      <c r="J46" s="27">
        <v>5000000</v>
      </c>
      <c r="K46" s="27"/>
      <c r="L46" s="27">
        <v>2020000</v>
      </c>
      <c r="M46" s="27"/>
      <c r="N46" s="27"/>
      <c r="O46" s="27">
        <v>3525000</v>
      </c>
      <c r="P46" s="27"/>
      <c r="Q46" s="27"/>
      <c r="R46" s="27">
        <v>15750000</v>
      </c>
      <c r="S46" s="27"/>
      <c r="T46" s="27"/>
      <c r="U46" s="27"/>
      <c r="V46" s="27"/>
      <c r="W46" s="27">
        <v>65000000</v>
      </c>
      <c r="X46" s="27"/>
      <c r="Y46" s="27"/>
      <c r="Z46" s="27"/>
      <c r="AA46" s="27"/>
      <c r="AB46" s="27"/>
      <c r="AC46" s="27"/>
      <c r="AD46" s="27"/>
      <c r="AE46" s="27"/>
      <c r="AF46" s="27"/>
      <c r="AG46" s="28">
        <v>20562500</v>
      </c>
    </row>
    <row r="47" spans="1:33" x14ac:dyDescent="0.25">
      <c r="A47" s="25" t="s">
        <v>4248</v>
      </c>
      <c r="B47" s="26"/>
      <c r="C47" s="27"/>
      <c r="D47" s="27"/>
      <c r="E47" s="27"/>
      <c r="F47" s="27"/>
      <c r="G47" s="27"/>
      <c r="H47" s="27"/>
      <c r="I47" s="27"/>
      <c r="J47" s="27"/>
      <c r="K47" s="27"/>
      <c r="L47" s="27"/>
      <c r="M47" s="27"/>
      <c r="N47" s="27"/>
      <c r="O47" s="27"/>
      <c r="P47" s="27"/>
      <c r="Q47" s="27"/>
      <c r="R47" s="27"/>
      <c r="S47" s="27"/>
      <c r="T47" s="27"/>
      <c r="U47" s="27"/>
      <c r="V47" s="27"/>
      <c r="W47" s="27"/>
      <c r="X47" s="27"/>
      <c r="Y47" s="27"/>
      <c r="Z47" s="27"/>
      <c r="AA47" s="27"/>
      <c r="AB47" s="27"/>
      <c r="AC47" s="27"/>
      <c r="AD47" s="27"/>
      <c r="AE47" s="27"/>
      <c r="AF47" s="27"/>
      <c r="AG47" s="28"/>
    </row>
    <row r="48" spans="1:33" x14ac:dyDescent="0.25">
      <c r="A48" s="25" t="s">
        <v>3110</v>
      </c>
      <c r="B48" s="26"/>
      <c r="C48" s="27"/>
      <c r="D48" s="27"/>
      <c r="E48" s="27"/>
      <c r="F48" s="27"/>
      <c r="G48" s="27"/>
      <c r="H48" s="27"/>
      <c r="I48" s="27"/>
      <c r="J48" s="27"/>
      <c r="K48" s="27"/>
      <c r="L48" s="27" t="e">
        <v>#DIV/0!</v>
      </c>
      <c r="M48" s="27"/>
      <c r="N48" s="27"/>
      <c r="O48" s="27"/>
      <c r="P48" s="27"/>
      <c r="Q48" s="27"/>
      <c r="R48" s="27"/>
      <c r="S48" s="27"/>
      <c r="T48" s="27"/>
      <c r="U48" s="27"/>
      <c r="V48" s="27"/>
      <c r="W48" s="27"/>
      <c r="X48" s="27"/>
      <c r="Y48" s="27"/>
      <c r="Z48" s="27"/>
      <c r="AA48" s="27"/>
      <c r="AB48" s="27"/>
      <c r="AC48" s="27"/>
      <c r="AD48" s="27"/>
      <c r="AE48" s="27"/>
      <c r="AF48" s="27"/>
      <c r="AG48" s="28"/>
    </row>
    <row r="49" spans="1:33" x14ac:dyDescent="0.25">
      <c r="A49" s="25" t="s">
        <v>254</v>
      </c>
      <c r="B49" s="26"/>
      <c r="C49" s="27"/>
      <c r="D49" s="27"/>
      <c r="E49" s="27"/>
      <c r="F49" s="27"/>
      <c r="G49" s="27"/>
      <c r="H49" s="27"/>
      <c r="I49" s="27"/>
      <c r="J49" s="27"/>
      <c r="K49" s="27"/>
      <c r="L49" s="27" t="e">
        <v>#DIV/0!</v>
      </c>
      <c r="M49" s="27"/>
      <c r="N49" s="27"/>
      <c r="O49" s="27"/>
      <c r="P49" s="27"/>
      <c r="Q49" s="27"/>
      <c r="R49" s="27"/>
      <c r="S49" s="27"/>
      <c r="T49" s="27"/>
      <c r="U49" s="27"/>
      <c r="V49" s="27"/>
      <c r="W49" s="27"/>
      <c r="X49" s="27"/>
      <c r="Y49" s="27"/>
      <c r="Z49" s="27"/>
      <c r="AA49" s="27"/>
      <c r="AB49" s="27"/>
      <c r="AC49" s="27"/>
      <c r="AD49" s="27"/>
      <c r="AE49" s="27"/>
      <c r="AF49" s="27"/>
      <c r="AG49" s="28"/>
    </row>
    <row r="50" spans="1:33" x14ac:dyDescent="0.25">
      <c r="A50" s="25" t="s">
        <v>3193</v>
      </c>
      <c r="B50" s="26"/>
      <c r="C50" s="27"/>
      <c r="D50" s="27"/>
      <c r="E50" s="27"/>
      <c r="F50" s="27"/>
      <c r="G50" s="27"/>
      <c r="H50" s="27"/>
      <c r="I50" s="27"/>
      <c r="J50" s="27"/>
      <c r="K50" s="27"/>
      <c r="L50" s="27"/>
      <c r="M50" s="27"/>
      <c r="N50" s="27"/>
      <c r="O50" s="27">
        <v>100000</v>
      </c>
      <c r="P50" s="27"/>
      <c r="Q50" s="27"/>
      <c r="R50" s="27"/>
      <c r="S50" s="27"/>
      <c r="T50" s="27"/>
      <c r="U50" s="27"/>
      <c r="V50" s="27"/>
      <c r="W50" s="27"/>
      <c r="X50" s="27"/>
      <c r="Y50" s="27"/>
      <c r="Z50" s="27"/>
      <c r="AA50" s="27"/>
      <c r="AB50" s="27"/>
      <c r="AC50" s="27"/>
      <c r="AD50" s="27"/>
      <c r="AE50" s="27"/>
      <c r="AF50" s="27"/>
      <c r="AG50" s="28"/>
    </row>
    <row r="51" spans="1:33" x14ac:dyDescent="0.25">
      <c r="A51" s="25" t="s">
        <v>3127</v>
      </c>
      <c r="B51" s="26"/>
      <c r="C51" s="27"/>
      <c r="D51" s="27"/>
      <c r="E51" s="27"/>
      <c r="F51" s="27"/>
      <c r="G51" s="27"/>
      <c r="H51" s="27"/>
      <c r="I51" s="27"/>
      <c r="J51" s="27"/>
      <c r="K51" s="27"/>
      <c r="L51" s="27"/>
      <c r="M51" s="27"/>
      <c r="N51" s="27"/>
      <c r="O51" s="27"/>
      <c r="P51" s="27"/>
      <c r="Q51" s="27"/>
      <c r="R51" s="27"/>
      <c r="S51" s="27"/>
      <c r="T51" s="27"/>
      <c r="U51" s="27"/>
      <c r="V51" s="27"/>
      <c r="W51" s="27" t="e">
        <v>#DIV/0!</v>
      </c>
      <c r="X51" s="27"/>
      <c r="Y51" s="27"/>
      <c r="Z51" s="27"/>
      <c r="AA51" s="27"/>
      <c r="AB51" s="27"/>
      <c r="AC51" s="27"/>
      <c r="AD51" s="27"/>
      <c r="AE51" s="27"/>
      <c r="AF51" s="27"/>
      <c r="AG51" s="28"/>
    </row>
    <row r="52" spans="1:33" x14ac:dyDescent="0.25">
      <c r="A52" s="25" t="s">
        <v>273</v>
      </c>
      <c r="B52" s="26"/>
      <c r="C52" s="27"/>
      <c r="D52" s="27"/>
      <c r="E52" s="27"/>
      <c r="F52" s="27"/>
      <c r="G52" s="27"/>
      <c r="H52" s="27"/>
      <c r="I52" s="27"/>
      <c r="J52" s="27"/>
      <c r="K52" s="27"/>
      <c r="L52" s="27"/>
      <c r="M52" s="27"/>
      <c r="N52" s="27"/>
      <c r="O52" s="27"/>
      <c r="P52" s="27"/>
      <c r="Q52" s="27"/>
      <c r="R52" s="27"/>
      <c r="S52" s="27"/>
      <c r="T52" s="27"/>
      <c r="U52" s="27"/>
      <c r="V52" s="27"/>
      <c r="W52" s="27"/>
      <c r="X52" s="27"/>
      <c r="Y52" s="27"/>
      <c r="Z52" s="27"/>
      <c r="AA52" s="27"/>
      <c r="AB52" s="27"/>
      <c r="AC52" s="27"/>
      <c r="AD52" s="27"/>
      <c r="AE52" s="27"/>
      <c r="AF52" s="27"/>
      <c r="AG52" s="28" t="e">
        <v>#DIV/0!</v>
      </c>
    </row>
    <row r="53" spans="1:33" x14ac:dyDescent="0.25">
      <c r="A53" s="25" t="s">
        <v>3119</v>
      </c>
      <c r="B53" s="26"/>
      <c r="C53" s="27"/>
      <c r="D53" s="27"/>
      <c r="E53" s="27"/>
      <c r="F53" s="27"/>
      <c r="G53" s="27"/>
      <c r="H53" s="27"/>
      <c r="I53" s="27"/>
      <c r="J53" s="27"/>
      <c r="K53" s="27"/>
      <c r="L53" s="27"/>
      <c r="M53" s="27"/>
      <c r="N53" s="27"/>
      <c r="O53" s="27" t="e">
        <v>#DIV/0!</v>
      </c>
      <c r="P53" s="27"/>
      <c r="Q53" s="27"/>
      <c r="R53" s="27"/>
      <c r="S53" s="27"/>
      <c r="T53" s="27"/>
      <c r="U53" s="27"/>
      <c r="V53" s="27"/>
      <c r="W53" s="27"/>
      <c r="X53" s="27"/>
      <c r="Y53" s="27"/>
      <c r="Z53" s="27"/>
      <c r="AA53" s="27"/>
      <c r="AB53" s="27"/>
      <c r="AC53" s="27"/>
      <c r="AD53" s="27"/>
      <c r="AE53" s="27"/>
      <c r="AF53" s="27"/>
      <c r="AG53" s="28"/>
    </row>
    <row r="54" spans="1:33" x14ac:dyDescent="0.25">
      <c r="A54" s="25" t="s">
        <v>356</v>
      </c>
      <c r="B54" s="26"/>
      <c r="C54" s="27"/>
      <c r="D54" s="27"/>
      <c r="E54" s="27"/>
      <c r="F54" s="27"/>
      <c r="G54" s="27"/>
      <c r="H54" s="27"/>
      <c r="I54" s="27"/>
      <c r="J54" s="27">
        <v>1100000</v>
      </c>
      <c r="K54" s="27"/>
      <c r="L54" s="27">
        <v>3000000</v>
      </c>
      <c r="M54" s="27">
        <v>1200000</v>
      </c>
      <c r="N54" s="27"/>
      <c r="O54" s="27">
        <v>1844000</v>
      </c>
      <c r="P54" s="27"/>
      <c r="Q54" s="27"/>
      <c r="R54" s="27">
        <v>6680000</v>
      </c>
      <c r="S54" s="27"/>
      <c r="T54" s="27"/>
      <c r="U54" s="27">
        <v>20000000</v>
      </c>
      <c r="V54" s="27"/>
      <c r="W54" s="27">
        <v>30000000</v>
      </c>
      <c r="X54" s="27">
        <v>110000000</v>
      </c>
      <c r="Y54" s="27"/>
      <c r="Z54" s="27"/>
      <c r="AA54" s="27"/>
      <c r="AB54" s="27"/>
      <c r="AC54" s="27"/>
      <c r="AD54" s="27"/>
      <c r="AE54" s="27"/>
      <c r="AF54" s="27"/>
      <c r="AG54" s="28">
        <v>2577777.777777778</v>
      </c>
    </row>
    <row r="55" spans="1:33" x14ac:dyDescent="0.25">
      <c r="A55" s="25" t="s">
        <v>3211</v>
      </c>
      <c r="B55" s="26"/>
      <c r="C55" s="27"/>
      <c r="D55" s="27"/>
      <c r="E55" s="27"/>
      <c r="F55" s="27"/>
      <c r="G55" s="27"/>
      <c r="H55" s="27"/>
      <c r="I55" s="27"/>
      <c r="J55" s="27"/>
      <c r="K55" s="27"/>
      <c r="L55" s="27"/>
      <c r="M55" s="27"/>
      <c r="N55" s="27"/>
      <c r="O55" s="27"/>
      <c r="P55" s="27"/>
      <c r="Q55" s="27"/>
      <c r="R55" s="27"/>
      <c r="S55" s="27"/>
      <c r="T55" s="27"/>
      <c r="U55" s="27"/>
      <c r="V55" s="27"/>
      <c r="W55" s="27"/>
      <c r="X55" s="27"/>
      <c r="Y55" s="27"/>
      <c r="Z55" s="27"/>
      <c r="AA55" s="27"/>
      <c r="AB55" s="27"/>
      <c r="AC55" s="27"/>
      <c r="AD55" s="27"/>
      <c r="AE55" s="27"/>
      <c r="AF55" s="27"/>
      <c r="AG55" s="28" t="e">
        <v>#DIV/0!</v>
      </c>
    </row>
    <row r="56" spans="1:33" x14ac:dyDescent="0.25">
      <c r="A56" s="25" t="s">
        <v>2712</v>
      </c>
      <c r="B56" s="26"/>
      <c r="C56" s="27"/>
      <c r="D56" s="27"/>
      <c r="E56" s="27"/>
      <c r="F56" s="27"/>
      <c r="G56" s="27"/>
      <c r="H56" s="27"/>
      <c r="I56" s="27"/>
      <c r="J56" s="27"/>
      <c r="K56" s="27"/>
      <c r="L56" s="27"/>
      <c r="M56" s="27"/>
      <c r="N56" s="27"/>
      <c r="O56" s="27" t="e">
        <v>#DIV/0!</v>
      </c>
      <c r="P56" s="27"/>
      <c r="Q56" s="27"/>
      <c r="R56" s="27"/>
      <c r="S56" s="27"/>
      <c r="T56" s="27"/>
      <c r="U56" s="27"/>
      <c r="V56" s="27"/>
      <c r="W56" s="27"/>
      <c r="X56" s="27"/>
      <c r="Y56" s="27"/>
      <c r="Z56" s="27"/>
      <c r="AA56" s="27"/>
      <c r="AB56" s="27"/>
      <c r="AC56" s="27"/>
      <c r="AD56" s="27"/>
      <c r="AE56" s="27"/>
      <c r="AF56" s="27"/>
      <c r="AG56" s="28"/>
    </row>
    <row r="57" spans="1:33" x14ac:dyDescent="0.25">
      <c r="A57" s="25" t="s">
        <v>3082</v>
      </c>
      <c r="B57" s="26"/>
      <c r="C57" s="27"/>
      <c r="D57" s="27"/>
      <c r="E57" s="27"/>
      <c r="F57" s="27"/>
      <c r="G57" s="27"/>
      <c r="H57" s="27"/>
      <c r="I57" s="27"/>
      <c r="J57" s="27"/>
      <c r="K57" s="27"/>
      <c r="L57" s="27"/>
      <c r="M57" s="27"/>
      <c r="N57" s="27"/>
      <c r="O57" s="27" t="e">
        <v>#DIV/0!</v>
      </c>
      <c r="P57" s="27"/>
      <c r="Q57" s="27"/>
      <c r="R57" s="27"/>
      <c r="S57" s="27"/>
      <c r="T57" s="27"/>
      <c r="U57" s="27"/>
      <c r="V57" s="27"/>
      <c r="W57" s="27"/>
      <c r="X57" s="27"/>
      <c r="Y57" s="27"/>
      <c r="Z57" s="27"/>
      <c r="AA57" s="27"/>
      <c r="AB57" s="27"/>
      <c r="AC57" s="27"/>
      <c r="AD57" s="27"/>
      <c r="AE57" s="27"/>
      <c r="AF57" s="27"/>
      <c r="AG57" s="28"/>
    </row>
    <row r="58" spans="1:33" x14ac:dyDescent="0.25">
      <c r="A58" s="25" t="s">
        <v>3123</v>
      </c>
      <c r="B58" s="26"/>
      <c r="C58" s="27"/>
      <c r="D58" s="27"/>
      <c r="E58" s="27"/>
      <c r="F58" s="27"/>
      <c r="G58" s="27"/>
      <c r="H58" s="27"/>
      <c r="I58" s="27"/>
      <c r="J58" s="27"/>
      <c r="K58" s="27"/>
      <c r="L58" s="27"/>
      <c r="M58" s="27"/>
      <c r="N58" s="27"/>
      <c r="O58" s="27"/>
      <c r="P58" s="27"/>
      <c r="Q58" s="27"/>
      <c r="R58" s="27" t="e">
        <v>#DIV/0!</v>
      </c>
      <c r="S58" s="27"/>
      <c r="T58" s="27"/>
      <c r="U58" s="27"/>
      <c r="V58" s="27"/>
      <c r="W58" s="27"/>
      <c r="X58" s="27"/>
      <c r="Y58" s="27"/>
      <c r="Z58" s="27"/>
      <c r="AA58" s="27"/>
      <c r="AB58" s="27"/>
      <c r="AC58" s="27"/>
      <c r="AD58" s="27"/>
      <c r="AE58" s="27"/>
      <c r="AF58" s="27"/>
      <c r="AG58" s="28"/>
    </row>
    <row r="59" spans="1:33" x14ac:dyDescent="0.25">
      <c r="A59" s="25" t="s">
        <v>268</v>
      </c>
      <c r="B59" s="26"/>
      <c r="C59" s="27"/>
      <c r="D59" s="27"/>
      <c r="E59" s="27"/>
      <c r="F59" s="27"/>
      <c r="G59" s="27"/>
      <c r="H59" s="27"/>
      <c r="I59" s="27"/>
      <c r="J59" s="27"/>
      <c r="K59" s="27"/>
      <c r="L59" s="27"/>
      <c r="M59" s="27"/>
      <c r="N59" s="27"/>
      <c r="O59" s="27"/>
      <c r="P59" s="27"/>
      <c r="Q59" s="27"/>
      <c r="R59" s="27"/>
      <c r="S59" s="27"/>
      <c r="T59" s="27"/>
      <c r="U59" s="27"/>
      <c r="V59" s="27"/>
      <c r="W59" s="27"/>
      <c r="X59" s="27"/>
      <c r="Y59" s="27"/>
      <c r="Z59" s="27"/>
      <c r="AA59" s="27"/>
      <c r="AB59" s="27"/>
      <c r="AC59" s="27"/>
      <c r="AD59" s="27"/>
      <c r="AE59" s="27"/>
      <c r="AF59" s="27"/>
      <c r="AG59" s="28">
        <v>15000000</v>
      </c>
    </row>
    <row r="60" spans="1:33" x14ac:dyDescent="0.25">
      <c r="A60" s="25" t="s">
        <v>3138</v>
      </c>
      <c r="B60" s="26"/>
      <c r="C60" s="27"/>
      <c r="D60" s="27"/>
      <c r="E60" s="27"/>
      <c r="F60" s="27"/>
      <c r="G60" s="27"/>
      <c r="H60" s="27"/>
      <c r="I60" s="27"/>
      <c r="J60" s="27"/>
      <c r="K60" s="27"/>
      <c r="L60" s="27"/>
      <c r="M60" s="27"/>
      <c r="N60" s="27"/>
      <c r="O60" s="27"/>
      <c r="P60" s="27"/>
      <c r="Q60" s="27"/>
      <c r="R60" s="27"/>
      <c r="S60" s="27"/>
      <c r="T60" s="27"/>
      <c r="U60" s="27"/>
      <c r="V60" s="27"/>
      <c r="W60" s="27"/>
      <c r="X60" s="27"/>
      <c r="Y60" s="27"/>
      <c r="Z60" s="27"/>
      <c r="AA60" s="27"/>
      <c r="AB60" s="27"/>
      <c r="AC60" s="27"/>
      <c r="AD60" s="27"/>
      <c r="AE60" s="27"/>
      <c r="AF60" s="27"/>
      <c r="AG60" s="28" t="e">
        <v>#DIV/0!</v>
      </c>
    </row>
    <row r="61" spans="1:33" x14ac:dyDescent="0.25">
      <c r="A61" s="25" t="s">
        <v>3161</v>
      </c>
      <c r="B61" s="26"/>
      <c r="C61" s="27"/>
      <c r="D61" s="27"/>
      <c r="E61" s="27"/>
      <c r="F61" s="27"/>
      <c r="G61" s="27"/>
      <c r="H61" s="27"/>
      <c r="I61" s="27"/>
      <c r="J61" s="27"/>
      <c r="K61" s="27"/>
      <c r="L61" s="27"/>
      <c r="M61" s="27"/>
      <c r="N61" s="27"/>
      <c r="O61" s="27">
        <v>1000000</v>
      </c>
      <c r="P61" s="27"/>
      <c r="Q61" s="27"/>
      <c r="R61" s="27"/>
      <c r="S61" s="27"/>
      <c r="T61" s="27"/>
      <c r="U61" s="27"/>
      <c r="V61" s="27"/>
      <c r="W61" s="27"/>
      <c r="X61" s="27"/>
      <c r="Y61" s="27"/>
      <c r="Z61" s="27"/>
      <c r="AA61" s="27"/>
      <c r="AB61" s="27"/>
      <c r="AC61" s="27"/>
      <c r="AD61" s="27"/>
      <c r="AE61" s="27"/>
      <c r="AF61" s="27"/>
      <c r="AG61" s="28"/>
    </row>
    <row r="62" spans="1:33" x14ac:dyDescent="0.25">
      <c r="A62" s="25" t="s">
        <v>3197</v>
      </c>
      <c r="B62" s="26"/>
      <c r="C62" s="27"/>
      <c r="D62" s="27"/>
      <c r="E62" s="27"/>
      <c r="F62" s="27"/>
      <c r="G62" s="27"/>
      <c r="H62" s="27"/>
      <c r="I62" s="27"/>
      <c r="J62" s="27"/>
      <c r="K62" s="27"/>
      <c r="L62" s="27"/>
      <c r="M62" s="27"/>
      <c r="N62" s="27"/>
      <c r="O62" s="27" t="e">
        <v>#DIV/0!</v>
      </c>
      <c r="P62" s="27"/>
      <c r="Q62" s="27"/>
      <c r="R62" s="27"/>
      <c r="S62" s="27"/>
      <c r="T62" s="27"/>
      <c r="U62" s="27"/>
      <c r="V62" s="27"/>
      <c r="W62" s="27"/>
      <c r="X62" s="27"/>
      <c r="Y62" s="27"/>
      <c r="Z62" s="27"/>
      <c r="AA62" s="27"/>
      <c r="AB62" s="27"/>
      <c r="AC62" s="27"/>
      <c r="AD62" s="27"/>
      <c r="AE62" s="27"/>
      <c r="AF62" s="27"/>
      <c r="AG62" s="28"/>
    </row>
    <row r="63" spans="1:33" x14ac:dyDescent="0.25">
      <c r="A63" s="25" t="s">
        <v>3156</v>
      </c>
      <c r="B63" s="26"/>
      <c r="C63" s="27"/>
      <c r="D63" s="27"/>
      <c r="E63" s="27"/>
      <c r="F63" s="27"/>
      <c r="G63" s="27"/>
      <c r="H63" s="27"/>
      <c r="I63" s="27"/>
      <c r="J63" s="27">
        <v>100000</v>
      </c>
      <c r="K63" s="27"/>
      <c r="L63" s="27"/>
      <c r="M63" s="27"/>
      <c r="N63" s="27"/>
      <c r="O63" s="27"/>
      <c r="P63" s="27"/>
      <c r="Q63" s="27"/>
      <c r="R63" s="27">
        <v>4000000</v>
      </c>
      <c r="S63" s="27"/>
      <c r="T63" s="27"/>
      <c r="U63" s="27"/>
      <c r="V63" s="27"/>
      <c r="W63" s="27"/>
      <c r="X63" s="27"/>
      <c r="Y63" s="27"/>
      <c r="Z63" s="27"/>
      <c r="AA63" s="27"/>
      <c r="AB63" s="27"/>
      <c r="AC63" s="27"/>
      <c r="AD63" s="27"/>
      <c r="AE63" s="27"/>
      <c r="AF63" s="27"/>
      <c r="AG63" s="28"/>
    </row>
    <row r="64" spans="1:33" x14ac:dyDescent="0.25">
      <c r="A64" s="25" t="s">
        <v>3201</v>
      </c>
      <c r="B64" s="26"/>
      <c r="C64" s="27"/>
      <c r="D64" s="27"/>
      <c r="E64" s="27"/>
      <c r="F64" s="27"/>
      <c r="G64" s="27"/>
      <c r="H64" s="27"/>
      <c r="I64" s="27"/>
      <c r="J64" s="27"/>
      <c r="K64" s="27"/>
      <c r="L64" s="27"/>
      <c r="M64" s="27"/>
      <c r="N64" s="27" t="e">
        <v>#DIV/0!</v>
      </c>
      <c r="O64" s="27"/>
      <c r="P64" s="27"/>
      <c r="Q64" s="27"/>
      <c r="R64" s="27"/>
      <c r="S64" s="27"/>
      <c r="T64" s="27"/>
      <c r="U64" s="27"/>
      <c r="V64" s="27"/>
      <c r="W64" s="27"/>
      <c r="X64" s="27"/>
      <c r="Y64" s="27"/>
      <c r="Z64" s="27"/>
      <c r="AA64" s="27"/>
      <c r="AB64" s="27"/>
      <c r="AC64" s="27"/>
      <c r="AD64" s="27"/>
      <c r="AE64" s="27"/>
      <c r="AF64" s="27"/>
      <c r="AG64" s="28"/>
    </row>
    <row r="65" spans="1:33" x14ac:dyDescent="0.25">
      <c r="A65" s="25" t="s">
        <v>3216</v>
      </c>
      <c r="B65" s="26"/>
      <c r="C65" s="27"/>
      <c r="D65" s="27"/>
      <c r="E65" s="27"/>
      <c r="F65" s="27"/>
      <c r="G65" s="27"/>
      <c r="H65" s="27"/>
      <c r="I65" s="27"/>
      <c r="J65" s="27"/>
      <c r="K65" s="27"/>
      <c r="L65" s="27" t="e">
        <v>#DIV/0!</v>
      </c>
      <c r="M65" s="27"/>
      <c r="N65" s="27"/>
      <c r="O65" s="27"/>
      <c r="P65" s="27"/>
      <c r="Q65" s="27"/>
      <c r="R65" s="27"/>
      <c r="S65" s="27"/>
      <c r="T65" s="27"/>
      <c r="U65" s="27"/>
      <c r="V65" s="27"/>
      <c r="W65" s="27"/>
      <c r="X65" s="27"/>
      <c r="Y65" s="27"/>
      <c r="Z65" s="27"/>
      <c r="AA65" s="27"/>
      <c r="AB65" s="27"/>
      <c r="AC65" s="27"/>
      <c r="AD65" s="27"/>
      <c r="AE65" s="27"/>
      <c r="AF65" s="27"/>
      <c r="AG65" s="28"/>
    </row>
    <row r="66" spans="1:33" x14ac:dyDescent="0.25">
      <c r="A66" s="25" t="s">
        <v>3072</v>
      </c>
      <c r="B66" s="26"/>
      <c r="C66" s="27"/>
      <c r="D66" s="27"/>
      <c r="E66" s="27"/>
      <c r="F66" s="27"/>
      <c r="G66" s="27" t="e">
        <v>#DIV/0!</v>
      </c>
      <c r="H66" s="27"/>
      <c r="I66" s="27"/>
      <c r="J66" s="27">
        <v>225000</v>
      </c>
      <c r="K66" s="27"/>
      <c r="L66" s="27"/>
      <c r="M66" s="27"/>
      <c r="N66" s="27"/>
      <c r="O66" s="27" t="e">
        <v>#DIV/0!</v>
      </c>
      <c r="P66" s="27"/>
      <c r="Q66" s="27"/>
      <c r="R66" s="27">
        <v>5000000</v>
      </c>
      <c r="S66" s="27"/>
      <c r="T66" s="27"/>
      <c r="U66" s="27"/>
      <c r="V66" s="27"/>
      <c r="W66" s="27" t="e">
        <v>#DIV/0!</v>
      </c>
      <c r="X66" s="27">
        <v>125000000</v>
      </c>
      <c r="Y66" s="27"/>
      <c r="Z66" s="27"/>
      <c r="AA66" s="27"/>
      <c r="AB66" s="27"/>
      <c r="AC66" s="27"/>
      <c r="AD66" s="27"/>
      <c r="AE66" s="27"/>
      <c r="AF66" s="27"/>
      <c r="AG66" s="28" t="e">
        <v>#DIV/0!</v>
      </c>
    </row>
    <row r="67" spans="1:33" x14ac:dyDescent="0.25">
      <c r="A67" s="25" t="s">
        <v>3184</v>
      </c>
      <c r="B67" s="26"/>
      <c r="C67" s="27"/>
      <c r="D67" s="27"/>
      <c r="E67" s="27"/>
      <c r="F67" s="27"/>
      <c r="G67" s="27"/>
      <c r="H67" s="27"/>
      <c r="I67" s="27"/>
      <c r="J67" s="27"/>
      <c r="K67" s="27"/>
      <c r="L67" s="27"/>
      <c r="M67" s="27"/>
      <c r="N67" s="27"/>
      <c r="O67" s="27">
        <v>200000</v>
      </c>
      <c r="P67" s="27"/>
      <c r="Q67" s="27"/>
      <c r="R67" s="27"/>
      <c r="S67" s="27"/>
      <c r="T67" s="27"/>
      <c r="U67" s="27"/>
      <c r="V67" s="27"/>
      <c r="W67" s="27"/>
      <c r="X67" s="27"/>
      <c r="Y67" s="27"/>
      <c r="Z67" s="27"/>
      <c r="AA67" s="27"/>
      <c r="AB67" s="27"/>
      <c r="AC67" s="27"/>
      <c r="AD67" s="27"/>
      <c r="AE67" s="27"/>
      <c r="AF67" s="27"/>
      <c r="AG67" s="28"/>
    </row>
    <row r="68" spans="1:33" x14ac:dyDescent="0.25">
      <c r="A68" s="25" t="s">
        <v>3077</v>
      </c>
      <c r="B68" s="26"/>
      <c r="C68" s="27"/>
      <c r="D68" s="27"/>
      <c r="E68" s="27"/>
      <c r="F68" s="27"/>
      <c r="G68" s="27"/>
      <c r="H68" s="27"/>
      <c r="I68" s="27"/>
      <c r="J68" s="27"/>
      <c r="K68" s="27"/>
      <c r="L68" s="27" t="e">
        <v>#DIV/0!</v>
      </c>
      <c r="M68" s="27"/>
      <c r="N68" s="27"/>
      <c r="O68" s="27"/>
      <c r="P68" s="27"/>
      <c r="Q68" s="27"/>
      <c r="R68" s="27"/>
      <c r="S68" s="27"/>
      <c r="T68" s="27"/>
      <c r="U68" s="27"/>
      <c r="V68" s="27"/>
      <c r="W68" s="27"/>
      <c r="X68" s="27"/>
      <c r="Y68" s="27"/>
      <c r="Z68" s="27"/>
      <c r="AA68" s="27"/>
      <c r="AB68" s="27"/>
      <c r="AC68" s="27"/>
      <c r="AD68" s="27"/>
      <c r="AE68" s="27"/>
      <c r="AF68" s="27"/>
      <c r="AG68" s="28"/>
    </row>
    <row r="69" spans="1:33" x14ac:dyDescent="0.25">
      <c r="A69" s="25" t="s">
        <v>4212</v>
      </c>
      <c r="B69" s="26"/>
      <c r="C69" s="27"/>
      <c r="D69" s="27"/>
      <c r="E69" s="27"/>
      <c r="F69" s="27"/>
      <c r="G69" s="27"/>
      <c r="H69" s="27"/>
      <c r="I69" s="27"/>
      <c r="J69" s="27"/>
      <c r="K69" s="27"/>
      <c r="L69" s="27"/>
      <c r="M69" s="27"/>
      <c r="N69" s="27"/>
      <c r="O69" s="27">
        <v>300000</v>
      </c>
      <c r="P69" s="27"/>
      <c r="Q69" s="27"/>
      <c r="R69" s="27"/>
      <c r="S69" s="27"/>
      <c r="T69" s="27"/>
      <c r="U69" s="27"/>
      <c r="V69" s="27"/>
      <c r="W69" s="27"/>
      <c r="X69" s="27"/>
      <c r="Y69" s="27"/>
      <c r="Z69" s="27"/>
      <c r="AA69" s="27"/>
      <c r="AB69" s="27"/>
      <c r="AC69" s="27"/>
      <c r="AD69" s="27"/>
      <c r="AE69" s="27"/>
      <c r="AF69" s="27"/>
      <c r="AG69" s="28"/>
    </row>
    <row r="70" spans="1:33" x14ac:dyDescent="0.25">
      <c r="A70" s="25" t="s">
        <v>2830</v>
      </c>
      <c r="B70" s="26"/>
      <c r="C70" s="27"/>
      <c r="D70" s="27"/>
      <c r="E70" s="27"/>
      <c r="F70" s="27"/>
      <c r="G70" s="27"/>
      <c r="H70" s="27"/>
      <c r="I70" s="27"/>
      <c r="J70" s="27"/>
      <c r="K70" s="27"/>
      <c r="L70" s="27"/>
      <c r="M70" s="27"/>
      <c r="N70" s="27"/>
      <c r="O70" s="27"/>
      <c r="P70" s="27"/>
      <c r="Q70" s="27"/>
      <c r="R70" s="27"/>
      <c r="S70" s="27"/>
      <c r="T70" s="27"/>
      <c r="U70" s="27"/>
      <c r="V70" s="27"/>
      <c r="W70" s="27"/>
      <c r="X70" s="27"/>
      <c r="Y70" s="27"/>
      <c r="Z70" s="27"/>
      <c r="AA70" s="27"/>
      <c r="AB70" s="27"/>
      <c r="AC70" s="27"/>
      <c r="AD70" s="27"/>
      <c r="AE70" s="27"/>
      <c r="AF70" s="27"/>
      <c r="AG70" s="28">
        <v>10000000</v>
      </c>
    </row>
    <row r="71" spans="1:33" x14ac:dyDescent="0.25">
      <c r="A71" s="25" t="s">
        <v>3221</v>
      </c>
      <c r="B71" s="26"/>
      <c r="C71" s="27"/>
      <c r="D71" s="27"/>
      <c r="E71" s="27"/>
      <c r="F71" s="27"/>
      <c r="G71" s="27"/>
      <c r="H71" s="27"/>
      <c r="I71" s="27"/>
      <c r="J71" s="27"/>
      <c r="K71" s="27"/>
      <c r="L71" s="27"/>
      <c r="M71" s="27"/>
      <c r="N71" s="27"/>
      <c r="O71" s="27"/>
      <c r="P71" s="27"/>
      <c r="Q71" s="27"/>
      <c r="R71" s="27"/>
      <c r="S71" s="27"/>
      <c r="T71" s="27"/>
      <c r="U71" s="27"/>
      <c r="V71" s="27"/>
      <c r="W71" s="27"/>
      <c r="X71" s="27"/>
      <c r="Y71" s="27"/>
      <c r="Z71" s="27"/>
      <c r="AA71" s="27"/>
      <c r="AB71" s="27"/>
      <c r="AC71" s="27"/>
      <c r="AD71" s="27"/>
      <c r="AE71" s="27"/>
      <c r="AF71" s="27"/>
      <c r="AG71" s="28" t="e">
        <v>#DIV/0!</v>
      </c>
    </row>
    <row r="72" spans="1:33" x14ac:dyDescent="0.25">
      <c r="A72" s="29" t="s">
        <v>4281</v>
      </c>
      <c r="B72" s="30"/>
      <c r="C72" s="31"/>
      <c r="D72" s="31"/>
      <c r="E72" s="31"/>
      <c r="F72" s="31"/>
      <c r="G72" s="31"/>
      <c r="H72" s="31"/>
      <c r="I72" s="31"/>
      <c r="J72" s="31"/>
      <c r="K72" s="31"/>
      <c r="L72" s="31"/>
      <c r="M72" s="31"/>
      <c r="N72" s="31"/>
      <c r="O72" s="31" t="e">
        <v>#DIV/0!</v>
      </c>
      <c r="P72" s="31"/>
      <c r="Q72" s="31"/>
      <c r="R72" s="31"/>
      <c r="S72" s="31"/>
      <c r="T72" s="31"/>
      <c r="U72" s="31"/>
      <c r="V72" s="31"/>
      <c r="W72" s="31"/>
      <c r="X72" s="31"/>
      <c r="Y72" s="31"/>
      <c r="Z72" s="31"/>
      <c r="AA72" s="31"/>
      <c r="AB72" s="31"/>
      <c r="AC72" s="31"/>
      <c r="AD72" s="31"/>
      <c r="AE72" s="31"/>
      <c r="AF72" s="31"/>
      <c r="AG72" s="32"/>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C1012"/>
  <sheetViews>
    <sheetView showGridLines="0" workbookViewId="0"/>
  </sheetViews>
  <sheetFormatPr defaultColWidth="12.6640625" defaultRowHeight="15.75" customHeight="1" x14ac:dyDescent="0.25"/>
  <sheetData>
    <row r="1" spans="1:3" ht="13.2" x14ac:dyDescent="0.25">
      <c r="A1" s="19"/>
      <c r="B1" s="16" t="s">
        <v>4282</v>
      </c>
      <c r="C1" s="18"/>
    </row>
    <row r="2" spans="1:3" ht="13.2" x14ac:dyDescent="0.25">
      <c r="A2" s="16" t="s">
        <v>0</v>
      </c>
      <c r="B2" s="19" t="s">
        <v>4272</v>
      </c>
      <c r="C2" s="21" t="s">
        <v>4253</v>
      </c>
    </row>
    <row r="3" spans="1:3" ht="13.2" x14ac:dyDescent="0.25">
      <c r="A3" s="19" t="s">
        <v>2056</v>
      </c>
      <c r="B3" s="22">
        <v>1</v>
      </c>
      <c r="C3" s="24">
        <v>2500000</v>
      </c>
    </row>
    <row r="4" spans="1:3" ht="13.2" x14ac:dyDescent="0.25">
      <c r="A4" s="25" t="s">
        <v>2854</v>
      </c>
      <c r="B4" s="26">
        <v>1</v>
      </c>
      <c r="C4" s="28">
        <v>7000000</v>
      </c>
    </row>
    <row r="5" spans="1:3" ht="13.2" x14ac:dyDescent="0.25">
      <c r="A5" s="25" t="s">
        <v>3610</v>
      </c>
      <c r="B5" s="26">
        <v>1</v>
      </c>
      <c r="C5" s="28">
        <v>5000000</v>
      </c>
    </row>
    <row r="6" spans="1:3" ht="13.2" x14ac:dyDescent="0.25">
      <c r="A6" s="25" t="s">
        <v>2805</v>
      </c>
      <c r="B6" s="26">
        <v>1</v>
      </c>
      <c r="C6" s="28">
        <v>15000000</v>
      </c>
    </row>
    <row r="7" spans="1:3" ht="13.2" x14ac:dyDescent="0.25">
      <c r="A7" s="25" t="s">
        <v>1058</v>
      </c>
      <c r="B7" s="26">
        <v>0</v>
      </c>
      <c r="C7" s="28">
        <v>0</v>
      </c>
    </row>
    <row r="8" spans="1:3" ht="13.2" x14ac:dyDescent="0.25">
      <c r="A8" s="25" t="s">
        <v>3809</v>
      </c>
      <c r="B8" s="26">
        <v>1</v>
      </c>
      <c r="C8" s="28">
        <v>1100000</v>
      </c>
    </row>
    <row r="9" spans="1:3" ht="13.2" x14ac:dyDescent="0.25">
      <c r="A9" s="25" t="s">
        <v>1236</v>
      </c>
      <c r="B9" s="26">
        <v>0</v>
      </c>
      <c r="C9" s="28">
        <v>0</v>
      </c>
    </row>
    <row r="10" spans="1:3" ht="13.2" x14ac:dyDescent="0.25">
      <c r="A10" s="25" t="s">
        <v>2014</v>
      </c>
      <c r="B10" s="26">
        <v>1</v>
      </c>
      <c r="C10" s="28">
        <v>3000000</v>
      </c>
    </row>
    <row r="11" spans="1:3" ht="13.2" x14ac:dyDescent="0.25">
      <c r="A11" s="25" t="s">
        <v>1531</v>
      </c>
      <c r="B11" s="26">
        <v>1</v>
      </c>
      <c r="C11" s="28">
        <v>50000000</v>
      </c>
    </row>
    <row r="12" spans="1:3" ht="13.2" x14ac:dyDescent="0.25">
      <c r="A12" s="25" t="s">
        <v>1930</v>
      </c>
      <c r="B12" s="26">
        <v>1</v>
      </c>
      <c r="C12" s="28">
        <v>5000000</v>
      </c>
    </row>
    <row r="13" spans="1:3" ht="13.2" x14ac:dyDescent="0.25">
      <c r="A13" s="25" t="s">
        <v>751</v>
      </c>
      <c r="B13" s="26">
        <v>0</v>
      </c>
      <c r="C13" s="28">
        <v>0</v>
      </c>
    </row>
    <row r="14" spans="1:3" ht="13.2" x14ac:dyDescent="0.25">
      <c r="A14" s="25" t="s">
        <v>3282</v>
      </c>
      <c r="B14" s="26">
        <v>0</v>
      </c>
      <c r="C14" s="28">
        <v>0</v>
      </c>
    </row>
    <row r="15" spans="1:3" ht="13.2" x14ac:dyDescent="0.25">
      <c r="A15" s="25" t="s">
        <v>3773</v>
      </c>
      <c r="B15" s="26">
        <v>1</v>
      </c>
      <c r="C15" s="28">
        <v>1500000</v>
      </c>
    </row>
    <row r="16" spans="1:3" ht="13.2" x14ac:dyDescent="0.25">
      <c r="A16" s="25" t="s">
        <v>1422</v>
      </c>
      <c r="B16" s="26">
        <v>1</v>
      </c>
      <c r="C16" s="28">
        <v>255000000</v>
      </c>
    </row>
    <row r="17" spans="1:3" ht="13.2" x14ac:dyDescent="0.25">
      <c r="A17" s="25" t="s">
        <v>2794</v>
      </c>
      <c r="B17" s="26">
        <v>1</v>
      </c>
      <c r="C17" s="28">
        <v>20000000</v>
      </c>
    </row>
    <row r="18" spans="1:3" ht="13.2" x14ac:dyDescent="0.25">
      <c r="A18" s="25" t="s">
        <v>606</v>
      </c>
      <c r="B18" s="26">
        <v>0</v>
      </c>
      <c r="C18" s="28">
        <v>0</v>
      </c>
    </row>
    <row r="19" spans="1:3" ht="13.2" x14ac:dyDescent="0.25">
      <c r="A19" s="25" t="s">
        <v>2172</v>
      </c>
      <c r="B19" s="26">
        <v>3</v>
      </c>
      <c r="C19" s="28">
        <v>6700000</v>
      </c>
    </row>
    <row r="20" spans="1:3" ht="13.2" x14ac:dyDescent="0.25">
      <c r="A20" s="25" t="s">
        <v>2027</v>
      </c>
      <c r="B20" s="26">
        <v>1</v>
      </c>
      <c r="C20" s="28">
        <v>3000000</v>
      </c>
    </row>
    <row r="21" spans="1:3" ht="13.2" x14ac:dyDescent="0.25">
      <c r="A21" s="25" t="s">
        <v>3143</v>
      </c>
      <c r="B21" s="26">
        <v>1</v>
      </c>
      <c r="C21" s="28">
        <v>21000000</v>
      </c>
    </row>
    <row r="22" spans="1:3" ht="13.2" x14ac:dyDescent="0.25">
      <c r="A22" s="25" t="s">
        <v>2703</v>
      </c>
      <c r="B22" s="26">
        <v>0</v>
      </c>
      <c r="C22" s="28">
        <v>0</v>
      </c>
    </row>
    <row r="23" spans="1:3" ht="13.2" x14ac:dyDescent="0.25">
      <c r="A23" s="25" t="s">
        <v>597</v>
      </c>
      <c r="B23" s="26">
        <v>0</v>
      </c>
      <c r="C23" s="28">
        <v>0</v>
      </c>
    </row>
    <row r="24" spans="1:3" ht="13.2" x14ac:dyDescent="0.25">
      <c r="A24" s="25" t="s">
        <v>1506</v>
      </c>
      <c r="B24" s="26">
        <v>1</v>
      </c>
      <c r="C24" s="28">
        <v>70000000</v>
      </c>
    </row>
    <row r="25" spans="1:3" ht="13.2" x14ac:dyDescent="0.25">
      <c r="A25" s="25" t="s">
        <v>2869</v>
      </c>
      <c r="B25" s="26">
        <v>1</v>
      </c>
      <c r="C25" s="28">
        <v>5200000</v>
      </c>
    </row>
    <row r="26" spans="1:3" ht="13.2" x14ac:dyDescent="0.25">
      <c r="A26" s="25" t="s">
        <v>561</v>
      </c>
      <c r="B26" s="26">
        <v>0</v>
      </c>
      <c r="C26" s="28">
        <v>0</v>
      </c>
    </row>
    <row r="27" spans="1:3" ht="13.2" x14ac:dyDescent="0.25">
      <c r="A27" s="25" t="s">
        <v>3259</v>
      </c>
      <c r="B27" s="26">
        <v>1</v>
      </c>
      <c r="C27" s="28">
        <v>4200000</v>
      </c>
    </row>
    <row r="28" spans="1:3" ht="13.2" x14ac:dyDescent="0.25">
      <c r="A28" s="25" t="s">
        <v>3992</v>
      </c>
      <c r="B28" s="26">
        <v>0</v>
      </c>
      <c r="C28" s="28">
        <v>0</v>
      </c>
    </row>
    <row r="29" spans="1:3" ht="13.2" x14ac:dyDescent="0.25">
      <c r="A29" s="25" t="s">
        <v>3800</v>
      </c>
      <c r="B29" s="26">
        <v>1</v>
      </c>
      <c r="C29" s="28">
        <v>1200000</v>
      </c>
    </row>
    <row r="30" spans="1:3" ht="13.2" x14ac:dyDescent="0.25">
      <c r="A30" s="25" t="s">
        <v>1324</v>
      </c>
      <c r="B30" s="26">
        <v>0</v>
      </c>
      <c r="C30" s="28">
        <v>0</v>
      </c>
    </row>
    <row r="31" spans="1:3" ht="13.2" x14ac:dyDescent="0.25">
      <c r="A31" s="25" t="s">
        <v>2646</v>
      </c>
      <c r="B31" s="26">
        <v>0</v>
      </c>
      <c r="C31" s="28">
        <v>0</v>
      </c>
    </row>
    <row r="32" spans="1:3" ht="13.2" x14ac:dyDescent="0.25">
      <c r="A32" s="25" t="s">
        <v>1853</v>
      </c>
      <c r="B32" s="26">
        <v>1</v>
      </c>
      <c r="C32" s="28">
        <v>6200000</v>
      </c>
    </row>
    <row r="33" spans="1:3" ht="13.2" x14ac:dyDescent="0.25">
      <c r="A33" s="25" t="s">
        <v>3325</v>
      </c>
      <c r="B33" s="26">
        <v>0</v>
      </c>
      <c r="C33" s="28">
        <v>0</v>
      </c>
    </row>
    <row r="34" spans="1:3" ht="13.2" x14ac:dyDescent="0.25">
      <c r="A34" s="25" t="s">
        <v>2239</v>
      </c>
      <c r="B34" s="26">
        <v>1</v>
      </c>
      <c r="C34" s="28">
        <v>1000000</v>
      </c>
    </row>
    <row r="35" spans="1:3" ht="13.2" x14ac:dyDescent="0.25">
      <c r="A35" s="25" t="s">
        <v>905</v>
      </c>
      <c r="B35" s="26">
        <v>0</v>
      </c>
      <c r="C35" s="28">
        <v>0</v>
      </c>
    </row>
    <row r="36" spans="1:3" ht="13.2" x14ac:dyDescent="0.25">
      <c r="A36" s="25" t="s">
        <v>277</v>
      </c>
      <c r="B36" s="26">
        <v>0</v>
      </c>
      <c r="C36" s="28">
        <v>0</v>
      </c>
    </row>
    <row r="37" spans="1:3" ht="13.2" x14ac:dyDescent="0.25">
      <c r="A37" s="25" t="s">
        <v>2940</v>
      </c>
      <c r="B37" s="26">
        <v>1</v>
      </c>
      <c r="C37" s="28">
        <v>2200000</v>
      </c>
    </row>
    <row r="38" spans="1:3" ht="13.2" x14ac:dyDescent="0.25">
      <c r="A38" s="25" t="s">
        <v>136</v>
      </c>
      <c r="B38" s="26">
        <v>0</v>
      </c>
      <c r="C38" s="28">
        <v>0</v>
      </c>
    </row>
    <row r="39" spans="1:3" ht="13.2" x14ac:dyDescent="0.25">
      <c r="A39" s="25" t="s">
        <v>441</v>
      </c>
      <c r="B39" s="26">
        <v>0</v>
      </c>
      <c r="C39" s="28">
        <v>0</v>
      </c>
    </row>
    <row r="40" spans="1:3" ht="13.2" x14ac:dyDescent="0.25">
      <c r="A40" s="25" t="s">
        <v>509</v>
      </c>
      <c r="B40" s="26">
        <v>0</v>
      </c>
      <c r="C40" s="28">
        <v>0</v>
      </c>
    </row>
    <row r="41" spans="1:3" ht="13.2" x14ac:dyDescent="0.25">
      <c r="A41" s="25" t="s">
        <v>2373</v>
      </c>
      <c r="B41" s="26">
        <v>1</v>
      </c>
      <c r="C41" s="28">
        <v>500000</v>
      </c>
    </row>
    <row r="42" spans="1:3" ht="13.2" x14ac:dyDescent="0.25">
      <c r="A42" s="25" t="s">
        <v>4123</v>
      </c>
      <c r="B42" s="26">
        <v>1</v>
      </c>
      <c r="C42" s="28">
        <v>1500000</v>
      </c>
    </row>
    <row r="43" spans="1:3" ht="13.2" x14ac:dyDescent="0.25">
      <c r="A43" s="25" t="s">
        <v>1478</v>
      </c>
      <c r="B43" s="26">
        <v>2</v>
      </c>
      <c r="C43" s="28">
        <v>170000000</v>
      </c>
    </row>
    <row r="44" spans="1:3" ht="13.2" x14ac:dyDescent="0.25">
      <c r="A44" s="25" t="s">
        <v>1354</v>
      </c>
      <c r="B44" s="26">
        <v>0</v>
      </c>
      <c r="C44" s="28">
        <v>0</v>
      </c>
    </row>
    <row r="45" spans="1:3" ht="13.2" x14ac:dyDescent="0.25">
      <c r="A45" s="25" t="s">
        <v>3300</v>
      </c>
      <c r="B45" s="26">
        <v>1</v>
      </c>
      <c r="C45" s="28">
        <v>3500000</v>
      </c>
    </row>
    <row r="46" spans="1:3" ht="13.2" x14ac:dyDescent="0.25">
      <c r="A46" s="25" t="s">
        <v>2778</v>
      </c>
      <c r="B46" s="26">
        <v>1</v>
      </c>
      <c r="C46" s="28">
        <v>30000000</v>
      </c>
    </row>
    <row r="47" spans="1:3" ht="13.2" x14ac:dyDescent="0.25">
      <c r="A47" s="25" t="s">
        <v>3573</v>
      </c>
      <c r="B47" s="26">
        <v>2</v>
      </c>
      <c r="C47" s="28">
        <v>14000000</v>
      </c>
    </row>
    <row r="48" spans="1:3" ht="13.2" x14ac:dyDescent="0.25">
      <c r="A48" s="25" t="s">
        <v>3008</v>
      </c>
      <c r="B48" s="26">
        <v>1</v>
      </c>
      <c r="C48" s="28">
        <v>700000</v>
      </c>
    </row>
    <row r="49" spans="1:3" ht="13.2" x14ac:dyDescent="0.25">
      <c r="A49" s="25" t="s">
        <v>2895</v>
      </c>
      <c r="B49" s="26">
        <v>1</v>
      </c>
      <c r="C49" s="28">
        <v>4000000</v>
      </c>
    </row>
    <row r="50" spans="1:3" ht="13.2" x14ac:dyDescent="0.25">
      <c r="A50" s="25" t="s">
        <v>309</v>
      </c>
      <c r="B50" s="26">
        <v>0</v>
      </c>
      <c r="C50" s="28">
        <v>0</v>
      </c>
    </row>
    <row r="51" spans="1:3" ht="13.2" x14ac:dyDescent="0.25">
      <c r="A51" s="25" t="s">
        <v>4229</v>
      </c>
      <c r="B51" s="26">
        <v>0</v>
      </c>
      <c r="C51" s="28">
        <v>0</v>
      </c>
    </row>
    <row r="52" spans="1:3" ht="13.2" x14ac:dyDescent="0.25">
      <c r="A52" s="25" t="s">
        <v>2067</v>
      </c>
      <c r="B52" s="26">
        <v>2</v>
      </c>
      <c r="C52" s="28">
        <v>2670000</v>
      </c>
    </row>
    <row r="53" spans="1:3" ht="13.2" x14ac:dyDescent="0.25">
      <c r="A53" s="25" t="s">
        <v>390</v>
      </c>
      <c r="B53" s="26">
        <v>0</v>
      </c>
      <c r="C53" s="28">
        <v>0</v>
      </c>
    </row>
    <row r="54" spans="1:3" ht="13.2" x14ac:dyDescent="0.25">
      <c r="A54" s="25" t="s">
        <v>3465</v>
      </c>
      <c r="B54" s="26">
        <v>0</v>
      </c>
      <c r="C54" s="28">
        <v>0</v>
      </c>
    </row>
    <row r="55" spans="1:3" ht="13.2" x14ac:dyDescent="0.25">
      <c r="A55" s="25" t="s">
        <v>3840</v>
      </c>
      <c r="B55" s="26">
        <v>1</v>
      </c>
      <c r="C55" s="28">
        <v>750000</v>
      </c>
    </row>
    <row r="56" spans="1:3" ht="13.2" x14ac:dyDescent="0.25">
      <c r="A56" s="25" t="s">
        <v>216</v>
      </c>
      <c r="B56" s="26">
        <v>0</v>
      </c>
      <c r="C56" s="28">
        <v>0</v>
      </c>
    </row>
    <row r="57" spans="1:3" ht="13.2" x14ac:dyDescent="0.25">
      <c r="A57" s="25" t="s">
        <v>2227</v>
      </c>
      <c r="B57" s="26">
        <v>2</v>
      </c>
      <c r="C57" s="28">
        <v>2000000</v>
      </c>
    </row>
    <row r="58" spans="1:3" ht="13.2" x14ac:dyDescent="0.25">
      <c r="A58" s="25" t="s">
        <v>1601</v>
      </c>
      <c r="B58" s="26">
        <v>1</v>
      </c>
      <c r="C58" s="28">
        <v>35000000</v>
      </c>
    </row>
    <row r="59" spans="1:3" ht="13.2" x14ac:dyDescent="0.25">
      <c r="A59" s="25" t="s">
        <v>1662</v>
      </c>
      <c r="B59" s="26">
        <v>1</v>
      </c>
      <c r="C59" s="28">
        <v>20000000</v>
      </c>
    </row>
    <row r="60" spans="1:3" ht="13.2" x14ac:dyDescent="0.25">
      <c r="A60" s="25" t="s">
        <v>327</v>
      </c>
      <c r="B60" s="26">
        <v>0</v>
      </c>
      <c r="C60" s="28">
        <v>0</v>
      </c>
    </row>
    <row r="61" spans="1:3" ht="13.2" x14ac:dyDescent="0.25">
      <c r="A61" s="25" t="s">
        <v>2425</v>
      </c>
      <c r="B61" s="26">
        <v>1</v>
      </c>
      <c r="C61" s="28">
        <v>400000</v>
      </c>
    </row>
    <row r="62" spans="1:3" ht="13.2" x14ac:dyDescent="0.25">
      <c r="A62" s="25" t="s">
        <v>2157</v>
      </c>
      <c r="B62" s="26">
        <v>1</v>
      </c>
      <c r="C62" s="28">
        <v>2000000</v>
      </c>
    </row>
    <row r="63" spans="1:3" ht="13.2" x14ac:dyDescent="0.25">
      <c r="A63" s="25" t="s">
        <v>3118</v>
      </c>
      <c r="B63" s="26">
        <v>0</v>
      </c>
      <c r="C63" s="28">
        <v>0</v>
      </c>
    </row>
    <row r="64" spans="1:3" ht="13.2" x14ac:dyDescent="0.25">
      <c r="A64" s="25" t="s">
        <v>2399</v>
      </c>
      <c r="B64" s="26">
        <v>1</v>
      </c>
      <c r="C64" s="28">
        <v>500000</v>
      </c>
    </row>
    <row r="65" spans="1:3" ht="13.2" x14ac:dyDescent="0.25">
      <c r="A65" s="25" t="s">
        <v>938</v>
      </c>
      <c r="B65" s="26">
        <v>0</v>
      </c>
      <c r="C65" s="28">
        <v>0</v>
      </c>
    </row>
    <row r="66" spans="1:3" ht="13.2" x14ac:dyDescent="0.25">
      <c r="A66" s="25" t="s">
        <v>485</v>
      </c>
      <c r="B66" s="26">
        <v>0</v>
      </c>
      <c r="C66" s="28">
        <v>0</v>
      </c>
    </row>
    <row r="67" spans="1:3" ht="13.2" x14ac:dyDescent="0.25">
      <c r="A67" s="25" t="s">
        <v>1087</v>
      </c>
      <c r="B67" s="26">
        <v>1</v>
      </c>
      <c r="C67" s="28">
        <v>15000000</v>
      </c>
    </row>
    <row r="68" spans="1:3" ht="13.2" x14ac:dyDescent="0.25">
      <c r="A68" s="25" t="s">
        <v>1288</v>
      </c>
      <c r="B68" s="26">
        <v>0</v>
      </c>
      <c r="C68" s="28">
        <v>0</v>
      </c>
    </row>
    <row r="69" spans="1:3" ht="13.2" x14ac:dyDescent="0.25">
      <c r="A69" s="25" t="s">
        <v>1262</v>
      </c>
      <c r="B69" s="26">
        <v>0</v>
      </c>
      <c r="C69" s="28">
        <v>0</v>
      </c>
    </row>
    <row r="70" spans="1:3" ht="13.2" x14ac:dyDescent="0.25">
      <c r="A70" s="25" t="s">
        <v>3147</v>
      </c>
      <c r="B70" s="26">
        <v>1</v>
      </c>
      <c r="C70" s="28">
        <v>8000000</v>
      </c>
    </row>
    <row r="71" spans="1:3" ht="13.2" x14ac:dyDescent="0.25">
      <c r="A71" s="25" t="s">
        <v>2349</v>
      </c>
      <c r="B71" s="26">
        <v>1</v>
      </c>
      <c r="C71" s="28">
        <v>600000</v>
      </c>
    </row>
    <row r="72" spans="1:3" ht="13.2" x14ac:dyDescent="0.25">
      <c r="A72" s="25" t="s">
        <v>3725</v>
      </c>
      <c r="B72" s="26">
        <v>1</v>
      </c>
      <c r="C72" s="28">
        <v>2000000</v>
      </c>
    </row>
    <row r="73" spans="1:3" ht="13.2" x14ac:dyDescent="0.25">
      <c r="A73" s="25" t="s">
        <v>1849</v>
      </c>
      <c r="B73" s="26">
        <v>1</v>
      </c>
      <c r="C73" s="28">
        <v>6300000</v>
      </c>
    </row>
    <row r="74" spans="1:3" ht="13.2" x14ac:dyDescent="0.25">
      <c r="A74" s="25" t="s">
        <v>364</v>
      </c>
      <c r="B74" s="26">
        <v>0</v>
      </c>
      <c r="C74" s="28">
        <v>0</v>
      </c>
    </row>
    <row r="75" spans="1:3" ht="13.2" x14ac:dyDescent="0.25">
      <c r="A75" s="25" t="s">
        <v>3891</v>
      </c>
      <c r="B75" s="26">
        <v>1</v>
      </c>
      <c r="C75" s="28">
        <v>500000</v>
      </c>
    </row>
    <row r="76" spans="1:3" ht="13.2" x14ac:dyDescent="0.25">
      <c r="A76" s="25" t="s">
        <v>4142</v>
      </c>
      <c r="B76" s="26">
        <v>1</v>
      </c>
      <c r="C76" s="28">
        <v>1000000</v>
      </c>
    </row>
    <row r="77" spans="1:3" ht="13.2" x14ac:dyDescent="0.25">
      <c r="A77" s="25" t="s">
        <v>1102</v>
      </c>
      <c r="B77" s="26">
        <v>1</v>
      </c>
      <c r="C77" s="28">
        <v>500000</v>
      </c>
    </row>
    <row r="78" spans="1:3" ht="13.2" x14ac:dyDescent="0.25">
      <c r="A78" s="25" t="s">
        <v>4094</v>
      </c>
      <c r="B78" s="26">
        <v>1</v>
      </c>
      <c r="C78" s="28">
        <v>3500000</v>
      </c>
    </row>
    <row r="79" spans="1:3" ht="13.2" x14ac:dyDescent="0.25">
      <c r="A79" s="25" t="s">
        <v>553</v>
      </c>
      <c r="B79" s="26">
        <v>1</v>
      </c>
      <c r="C79" s="28">
        <v>7000000</v>
      </c>
    </row>
    <row r="80" spans="1:3" ht="13.2" x14ac:dyDescent="0.25">
      <c r="A80" s="25" t="s">
        <v>355</v>
      </c>
      <c r="B80" s="26">
        <v>0</v>
      </c>
      <c r="C80" s="28">
        <v>0</v>
      </c>
    </row>
    <row r="81" spans="1:3" ht="13.2" x14ac:dyDescent="0.25">
      <c r="A81" s="25" t="s">
        <v>1938</v>
      </c>
      <c r="B81" s="26">
        <v>1</v>
      </c>
      <c r="C81" s="28">
        <v>5000000</v>
      </c>
    </row>
    <row r="82" spans="1:3" ht="13.2" x14ac:dyDescent="0.25">
      <c r="A82" s="25" t="s">
        <v>2403</v>
      </c>
      <c r="B82" s="26">
        <v>1</v>
      </c>
      <c r="C82" s="28">
        <v>500000</v>
      </c>
    </row>
    <row r="83" spans="1:3" ht="13.2" x14ac:dyDescent="0.25">
      <c r="A83" s="25" t="s">
        <v>3686</v>
      </c>
      <c r="B83" s="26">
        <v>1</v>
      </c>
      <c r="C83" s="28">
        <v>3000000</v>
      </c>
    </row>
    <row r="84" spans="1:3" ht="13.2" x14ac:dyDescent="0.25">
      <c r="A84" s="25" t="s">
        <v>667</v>
      </c>
      <c r="B84" s="26">
        <v>0</v>
      </c>
      <c r="C84" s="28">
        <v>0</v>
      </c>
    </row>
    <row r="85" spans="1:3" ht="13.2" x14ac:dyDescent="0.25">
      <c r="A85" s="25" t="s">
        <v>2843</v>
      </c>
      <c r="B85" s="26">
        <v>1</v>
      </c>
      <c r="C85" s="28">
        <v>10000000</v>
      </c>
    </row>
    <row r="86" spans="1:3" ht="13.2" x14ac:dyDescent="0.25">
      <c r="A86" s="25" t="s">
        <v>267</v>
      </c>
      <c r="B86" s="26">
        <v>1</v>
      </c>
      <c r="C86" s="28">
        <v>15000000</v>
      </c>
    </row>
    <row r="87" spans="1:3" ht="13.2" x14ac:dyDescent="0.25">
      <c r="A87" s="25" t="s">
        <v>933</v>
      </c>
      <c r="B87" s="26">
        <v>0</v>
      </c>
      <c r="C87" s="28">
        <v>0</v>
      </c>
    </row>
    <row r="88" spans="1:3" ht="13.2" x14ac:dyDescent="0.25">
      <c r="A88" s="25" t="s">
        <v>1645</v>
      </c>
      <c r="B88" s="26">
        <v>1</v>
      </c>
      <c r="C88" s="28">
        <v>24000000</v>
      </c>
    </row>
    <row r="89" spans="1:3" ht="13.2" x14ac:dyDescent="0.25">
      <c r="A89" s="25" t="s">
        <v>847</v>
      </c>
      <c r="B89" s="26">
        <v>2</v>
      </c>
      <c r="C89" s="28">
        <v>16000000</v>
      </c>
    </row>
    <row r="90" spans="1:3" ht="13.2" x14ac:dyDescent="0.25">
      <c r="A90" s="25" t="s">
        <v>3422</v>
      </c>
      <c r="B90" s="26">
        <v>0</v>
      </c>
      <c r="C90" s="28">
        <v>0</v>
      </c>
    </row>
    <row r="91" spans="1:3" ht="13.2" x14ac:dyDescent="0.25">
      <c r="A91" s="25" t="s">
        <v>1841</v>
      </c>
      <c r="B91" s="26">
        <v>1</v>
      </c>
      <c r="C91" s="28">
        <v>6500000</v>
      </c>
    </row>
    <row r="92" spans="1:3" ht="13.2" x14ac:dyDescent="0.25">
      <c r="A92" s="25" t="s">
        <v>625</v>
      </c>
      <c r="B92" s="26">
        <v>3</v>
      </c>
      <c r="C92" s="28">
        <v>400000000</v>
      </c>
    </row>
    <row r="93" spans="1:3" ht="13.2" x14ac:dyDescent="0.25">
      <c r="A93" s="25" t="s">
        <v>3341</v>
      </c>
      <c r="B93" s="26">
        <v>0</v>
      </c>
      <c r="C93" s="28">
        <v>0</v>
      </c>
    </row>
    <row r="94" spans="1:3" ht="13.2" x14ac:dyDescent="0.25">
      <c r="A94" s="25" t="s">
        <v>1181</v>
      </c>
      <c r="B94" s="26">
        <v>1</v>
      </c>
      <c r="C94" s="28">
        <v>9000000</v>
      </c>
    </row>
    <row r="95" spans="1:3" ht="13.2" x14ac:dyDescent="0.25">
      <c r="A95" s="25" t="s">
        <v>2092</v>
      </c>
      <c r="B95" s="26">
        <v>1</v>
      </c>
      <c r="C95" s="28">
        <v>2000000</v>
      </c>
    </row>
    <row r="96" spans="1:3" ht="13.2" x14ac:dyDescent="0.25">
      <c r="A96" s="25" t="s">
        <v>2353</v>
      </c>
      <c r="B96" s="26">
        <v>1</v>
      </c>
      <c r="C96" s="28">
        <v>600000</v>
      </c>
    </row>
    <row r="97" spans="1:3" ht="13.2" x14ac:dyDescent="0.25">
      <c r="A97" s="25" t="s">
        <v>543</v>
      </c>
      <c r="B97" s="26">
        <v>1</v>
      </c>
      <c r="C97" s="28">
        <v>30000000</v>
      </c>
    </row>
    <row r="98" spans="1:3" ht="13.2" x14ac:dyDescent="0.25">
      <c r="A98" s="25" t="s">
        <v>1756</v>
      </c>
      <c r="B98" s="26">
        <v>1</v>
      </c>
      <c r="C98" s="28">
        <v>10000000</v>
      </c>
    </row>
    <row r="99" spans="1:3" ht="13.2" x14ac:dyDescent="0.25">
      <c r="A99" s="25" t="s">
        <v>2200</v>
      </c>
      <c r="B99" s="26">
        <v>1</v>
      </c>
      <c r="C99" s="28">
        <v>1300000</v>
      </c>
    </row>
    <row r="100" spans="1:3" ht="13.2" x14ac:dyDescent="0.25">
      <c r="A100" s="25" t="s">
        <v>3895</v>
      </c>
      <c r="B100" s="26">
        <v>1</v>
      </c>
      <c r="C100" s="28">
        <v>500000</v>
      </c>
    </row>
    <row r="101" spans="1:3" ht="13.2" x14ac:dyDescent="0.25">
      <c r="A101" s="25" t="s">
        <v>3366</v>
      </c>
      <c r="B101" s="26">
        <v>1</v>
      </c>
      <c r="C101" s="28">
        <v>2500000</v>
      </c>
    </row>
    <row r="102" spans="1:3" ht="13.2" x14ac:dyDescent="0.25">
      <c r="A102" s="25" t="s">
        <v>24</v>
      </c>
      <c r="B102" s="26">
        <v>0</v>
      </c>
      <c r="C102" s="28">
        <v>0</v>
      </c>
    </row>
    <row r="103" spans="1:3" ht="13.2" x14ac:dyDescent="0.25">
      <c r="A103" s="25" t="s">
        <v>404</v>
      </c>
      <c r="B103" s="26">
        <v>0</v>
      </c>
      <c r="C103" s="28">
        <v>0</v>
      </c>
    </row>
    <row r="104" spans="1:3" ht="13.2" x14ac:dyDescent="0.25">
      <c r="A104" s="25" t="s">
        <v>4145</v>
      </c>
      <c r="B104" s="26">
        <v>1</v>
      </c>
      <c r="C104" s="28">
        <v>700000</v>
      </c>
    </row>
    <row r="105" spans="1:3" ht="13.2" x14ac:dyDescent="0.25">
      <c r="A105" s="25" t="s">
        <v>796</v>
      </c>
      <c r="B105" s="26">
        <v>2</v>
      </c>
      <c r="C105" s="28">
        <v>200000000</v>
      </c>
    </row>
    <row r="106" spans="1:3" ht="13.2" x14ac:dyDescent="0.25">
      <c r="A106" s="25" t="s">
        <v>1511</v>
      </c>
      <c r="B106" s="26">
        <v>1</v>
      </c>
      <c r="C106" s="28">
        <v>67000000</v>
      </c>
    </row>
    <row r="107" spans="1:3" ht="13.2" x14ac:dyDescent="0.25">
      <c r="A107" s="25" t="s">
        <v>248</v>
      </c>
      <c r="B107" s="26">
        <v>0</v>
      </c>
      <c r="C107" s="28">
        <v>0</v>
      </c>
    </row>
    <row r="108" spans="1:3" ht="13.2" x14ac:dyDescent="0.25">
      <c r="A108" s="25" t="s">
        <v>955</v>
      </c>
      <c r="B108" s="26">
        <v>0</v>
      </c>
      <c r="C108" s="28">
        <v>0</v>
      </c>
    </row>
    <row r="109" spans="1:3" ht="13.2" x14ac:dyDescent="0.25">
      <c r="A109" s="25" t="s">
        <v>3041</v>
      </c>
      <c r="B109" s="26">
        <v>1</v>
      </c>
      <c r="C109" s="28">
        <v>300000</v>
      </c>
    </row>
    <row r="110" spans="1:3" ht="13.2" x14ac:dyDescent="0.25">
      <c r="A110" s="25" t="s">
        <v>3402</v>
      </c>
      <c r="B110" s="26">
        <v>0</v>
      </c>
      <c r="C110" s="28">
        <v>0</v>
      </c>
    </row>
    <row r="111" spans="1:3" ht="13.2" x14ac:dyDescent="0.25">
      <c r="A111" s="25" t="s">
        <v>253</v>
      </c>
      <c r="B111" s="26">
        <v>0</v>
      </c>
      <c r="C111" s="28">
        <v>0</v>
      </c>
    </row>
    <row r="112" spans="1:3" ht="13.2" x14ac:dyDescent="0.25">
      <c r="A112" s="25" t="s">
        <v>2123</v>
      </c>
      <c r="B112" s="26">
        <v>1</v>
      </c>
      <c r="C112" s="28">
        <v>2000000</v>
      </c>
    </row>
    <row r="113" spans="1:3" ht="13.2" x14ac:dyDescent="0.25">
      <c r="A113" s="25" t="s">
        <v>4207</v>
      </c>
      <c r="B113" s="26">
        <v>1</v>
      </c>
      <c r="C113" s="28">
        <v>400000</v>
      </c>
    </row>
    <row r="114" spans="1:3" ht="13.2" x14ac:dyDescent="0.25">
      <c r="A114" s="25" t="s">
        <v>3959</v>
      </c>
      <c r="B114" s="26">
        <v>1</v>
      </c>
      <c r="C114" s="28">
        <v>200000</v>
      </c>
    </row>
    <row r="115" spans="1:3" ht="13.2" x14ac:dyDescent="0.25">
      <c r="A115" s="25" t="s">
        <v>908</v>
      </c>
      <c r="B115" s="26">
        <v>0</v>
      </c>
      <c r="C115" s="28">
        <v>0</v>
      </c>
    </row>
    <row r="116" spans="1:3" ht="13.2" x14ac:dyDescent="0.25">
      <c r="A116" s="25" t="s">
        <v>724</v>
      </c>
      <c r="B116" s="26">
        <v>0</v>
      </c>
      <c r="C116" s="28">
        <v>0</v>
      </c>
    </row>
    <row r="117" spans="1:3" ht="13.2" x14ac:dyDescent="0.25">
      <c r="A117" s="25" t="s">
        <v>3045</v>
      </c>
      <c r="B117" s="26">
        <v>1</v>
      </c>
      <c r="C117" s="28">
        <v>200000</v>
      </c>
    </row>
    <row r="118" spans="1:3" ht="13.2" x14ac:dyDescent="0.25">
      <c r="A118" s="25" t="s">
        <v>587</v>
      </c>
      <c r="B118" s="26">
        <v>0</v>
      </c>
      <c r="C118" s="28">
        <v>0</v>
      </c>
    </row>
    <row r="119" spans="1:3" ht="13.2" x14ac:dyDescent="0.25">
      <c r="A119" s="25" t="s">
        <v>2087</v>
      </c>
      <c r="B119" s="26">
        <v>1</v>
      </c>
      <c r="C119" s="28">
        <v>2000000</v>
      </c>
    </row>
    <row r="120" spans="1:3" ht="13.2" x14ac:dyDescent="0.25">
      <c r="A120" s="25" t="s">
        <v>737</v>
      </c>
      <c r="B120" s="26">
        <v>0</v>
      </c>
      <c r="C120" s="28">
        <v>0</v>
      </c>
    </row>
    <row r="121" spans="1:3" ht="13.2" x14ac:dyDescent="0.25">
      <c r="A121" s="25" t="s">
        <v>2959</v>
      </c>
      <c r="B121" s="26">
        <v>1</v>
      </c>
      <c r="C121" s="28">
        <v>1200000</v>
      </c>
    </row>
    <row r="122" spans="1:3" ht="13.2" x14ac:dyDescent="0.25">
      <c r="A122" s="25" t="s">
        <v>1747</v>
      </c>
      <c r="B122" s="26">
        <v>1</v>
      </c>
      <c r="C122" s="28">
        <v>10000000</v>
      </c>
    </row>
    <row r="123" spans="1:3" ht="13.2" x14ac:dyDescent="0.25">
      <c r="A123" s="25" t="s">
        <v>1576</v>
      </c>
      <c r="B123" s="26">
        <v>1</v>
      </c>
      <c r="C123" s="28">
        <v>40000000</v>
      </c>
    </row>
    <row r="124" spans="1:3" ht="13.2" x14ac:dyDescent="0.25">
      <c r="A124" s="25" t="s">
        <v>3060</v>
      </c>
      <c r="B124" s="26">
        <v>1</v>
      </c>
      <c r="C124" s="28">
        <v>200000</v>
      </c>
    </row>
    <row r="125" spans="1:3" ht="13.2" x14ac:dyDescent="0.25">
      <c r="A125" s="25" t="s">
        <v>2297</v>
      </c>
      <c r="B125" s="26">
        <v>2</v>
      </c>
      <c r="C125" s="28">
        <v>6500000</v>
      </c>
    </row>
    <row r="126" spans="1:3" ht="13.2" x14ac:dyDescent="0.25">
      <c r="A126" s="25" t="s">
        <v>981</v>
      </c>
      <c r="B126" s="26">
        <v>0</v>
      </c>
      <c r="C126" s="28">
        <v>0</v>
      </c>
    </row>
    <row r="127" spans="1:3" ht="13.2" x14ac:dyDescent="0.25">
      <c r="A127" s="25" t="s">
        <v>1442</v>
      </c>
      <c r="B127" s="26">
        <v>1</v>
      </c>
      <c r="C127" s="28">
        <v>200000000</v>
      </c>
    </row>
    <row r="128" spans="1:3" ht="13.2" x14ac:dyDescent="0.25">
      <c r="A128" s="25" t="s">
        <v>2927</v>
      </c>
      <c r="B128" s="26">
        <v>1</v>
      </c>
      <c r="C128" s="28">
        <v>3000000</v>
      </c>
    </row>
    <row r="129" spans="1:3" ht="13.2" x14ac:dyDescent="0.25">
      <c r="A129" s="25" t="s">
        <v>4216</v>
      </c>
      <c r="B129" s="26">
        <v>1</v>
      </c>
      <c r="C129" s="28">
        <v>100000</v>
      </c>
    </row>
    <row r="130" spans="1:3" ht="13.2" x14ac:dyDescent="0.25">
      <c r="A130" s="25" t="s">
        <v>1559</v>
      </c>
      <c r="B130" s="26">
        <v>1</v>
      </c>
      <c r="C130" s="28">
        <v>50000000</v>
      </c>
    </row>
    <row r="131" spans="1:3" ht="13.2" x14ac:dyDescent="0.25">
      <c r="A131" s="25" t="s">
        <v>828</v>
      </c>
      <c r="B131" s="26">
        <v>2</v>
      </c>
      <c r="C131" s="28">
        <v>650000000</v>
      </c>
    </row>
    <row r="132" spans="1:3" ht="13.2" x14ac:dyDescent="0.25">
      <c r="A132" s="25" t="s">
        <v>3581</v>
      </c>
      <c r="B132" s="26">
        <v>1</v>
      </c>
      <c r="C132" s="28">
        <v>9500000</v>
      </c>
    </row>
    <row r="133" spans="1:3" ht="13.2" x14ac:dyDescent="0.25">
      <c r="A133" s="25" t="s">
        <v>2493</v>
      </c>
      <c r="B133" s="26">
        <v>1</v>
      </c>
      <c r="C133" s="28">
        <v>200000</v>
      </c>
    </row>
    <row r="134" spans="1:3" ht="13.2" x14ac:dyDescent="0.25">
      <c r="A134" s="25" t="s">
        <v>2816</v>
      </c>
      <c r="B134" s="26">
        <v>2</v>
      </c>
      <c r="C134" s="28">
        <v>24000000</v>
      </c>
    </row>
    <row r="135" spans="1:3" ht="13.2" x14ac:dyDescent="0.25">
      <c r="A135" s="25" t="s">
        <v>3215</v>
      </c>
      <c r="B135" s="26">
        <v>0</v>
      </c>
      <c r="C135" s="28">
        <v>0</v>
      </c>
    </row>
    <row r="136" spans="1:3" ht="13.2" x14ac:dyDescent="0.25">
      <c r="A136" s="25" t="s">
        <v>2044</v>
      </c>
      <c r="B136" s="26">
        <v>1</v>
      </c>
      <c r="C136" s="28">
        <v>3000000</v>
      </c>
    </row>
    <row r="137" spans="1:3" ht="13.2" x14ac:dyDescent="0.25">
      <c r="A137" s="25" t="s">
        <v>400</v>
      </c>
      <c r="B137" s="26">
        <v>0</v>
      </c>
      <c r="C137" s="28">
        <v>0</v>
      </c>
    </row>
    <row r="138" spans="1:3" ht="13.2" x14ac:dyDescent="0.25">
      <c r="A138" s="25" t="s">
        <v>1542</v>
      </c>
      <c r="B138" s="26">
        <v>2</v>
      </c>
      <c r="C138" s="28">
        <v>56000000</v>
      </c>
    </row>
    <row r="139" spans="1:3" ht="13.2" x14ac:dyDescent="0.25">
      <c r="A139" s="25" t="s">
        <v>958</v>
      </c>
      <c r="B139" s="26">
        <v>2</v>
      </c>
      <c r="C139" s="28">
        <v>52000000</v>
      </c>
    </row>
    <row r="140" spans="1:3" ht="13.2" x14ac:dyDescent="0.25">
      <c r="A140" s="25" t="s">
        <v>225</v>
      </c>
      <c r="B140" s="26">
        <v>1</v>
      </c>
      <c r="C140" s="28">
        <v>250000000</v>
      </c>
    </row>
    <row r="141" spans="1:3" ht="13.2" x14ac:dyDescent="0.25">
      <c r="A141" s="25" t="s">
        <v>1040</v>
      </c>
      <c r="B141" s="26">
        <v>0</v>
      </c>
      <c r="C141" s="28">
        <v>0</v>
      </c>
    </row>
    <row r="142" spans="1:3" ht="13.2" x14ac:dyDescent="0.25">
      <c r="A142" s="25" t="s">
        <v>378</v>
      </c>
      <c r="B142" s="26">
        <v>0</v>
      </c>
      <c r="C142" s="28">
        <v>0</v>
      </c>
    </row>
    <row r="143" spans="1:3" ht="13.2" x14ac:dyDescent="0.25">
      <c r="A143" s="25" t="s">
        <v>2736</v>
      </c>
      <c r="B143" s="26">
        <v>1</v>
      </c>
      <c r="C143" s="28">
        <v>450000000</v>
      </c>
    </row>
    <row r="144" spans="1:3" ht="13.2" x14ac:dyDescent="0.25">
      <c r="A144" s="25" t="s">
        <v>4109</v>
      </c>
      <c r="B144" s="26">
        <v>1</v>
      </c>
      <c r="C144" s="28">
        <v>2300000</v>
      </c>
    </row>
    <row r="145" spans="1:3" ht="13.2" x14ac:dyDescent="0.25">
      <c r="A145" s="25" t="s">
        <v>424</v>
      </c>
      <c r="B145" s="26">
        <v>0</v>
      </c>
      <c r="C145" s="28">
        <v>0</v>
      </c>
    </row>
    <row r="146" spans="1:3" ht="13.2" x14ac:dyDescent="0.25">
      <c r="A146" s="25" t="s">
        <v>220</v>
      </c>
      <c r="B146" s="26">
        <v>0</v>
      </c>
      <c r="C146" s="28">
        <v>0</v>
      </c>
    </row>
    <row r="147" spans="1:3" ht="13.2" x14ac:dyDescent="0.25">
      <c r="A147" s="25" t="s">
        <v>3315</v>
      </c>
      <c r="B147" s="26">
        <v>1</v>
      </c>
      <c r="C147" s="28">
        <v>500000</v>
      </c>
    </row>
    <row r="148" spans="1:3" ht="13.2" x14ac:dyDescent="0.25">
      <c r="A148" s="25" t="s">
        <v>2153</v>
      </c>
      <c r="B148" s="26">
        <v>1</v>
      </c>
      <c r="C148" s="28">
        <v>2000000</v>
      </c>
    </row>
    <row r="149" spans="1:3" ht="13.2" x14ac:dyDescent="0.25">
      <c r="A149" s="25" t="s">
        <v>802</v>
      </c>
      <c r="B149" s="26">
        <v>0</v>
      </c>
      <c r="C149" s="28">
        <v>0</v>
      </c>
    </row>
    <row r="150" spans="1:3" ht="13.2" x14ac:dyDescent="0.25">
      <c r="A150" s="25" t="s">
        <v>3015</v>
      </c>
      <c r="B150" s="26">
        <v>1</v>
      </c>
      <c r="C150" s="28">
        <v>600000</v>
      </c>
    </row>
    <row r="151" spans="1:3" ht="13.2" x14ac:dyDescent="0.25">
      <c r="A151" s="25" t="s">
        <v>684</v>
      </c>
      <c r="B151" s="26">
        <v>1</v>
      </c>
      <c r="C151" s="28">
        <v>40000000</v>
      </c>
    </row>
    <row r="152" spans="1:3" ht="13.2" x14ac:dyDescent="0.25">
      <c r="A152" s="25" t="s">
        <v>641</v>
      </c>
      <c r="B152" s="26">
        <v>0</v>
      </c>
      <c r="C152" s="28">
        <v>0</v>
      </c>
    </row>
    <row r="153" spans="1:3" ht="13.2" x14ac:dyDescent="0.25">
      <c r="A153" s="25" t="s">
        <v>2829</v>
      </c>
      <c r="B153" s="26">
        <v>1</v>
      </c>
      <c r="C153" s="28">
        <v>10000000</v>
      </c>
    </row>
    <row r="154" spans="1:3" ht="13.2" x14ac:dyDescent="0.25">
      <c r="A154" s="25" t="s">
        <v>471</v>
      </c>
      <c r="B154" s="26">
        <v>0</v>
      </c>
      <c r="C154" s="28">
        <v>0</v>
      </c>
    </row>
    <row r="155" spans="1:3" ht="13.2" x14ac:dyDescent="0.25">
      <c r="A155" s="25" t="s">
        <v>4153</v>
      </c>
      <c r="B155" s="26">
        <v>1</v>
      </c>
      <c r="C155" s="28">
        <v>300000</v>
      </c>
    </row>
    <row r="156" spans="1:3" ht="13.2" x14ac:dyDescent="0.25">
      <c r="A156" s="25" t="s">
        <v>1339</v>
      </c>
      <c r="B156" s="26">
        <v>1</v>
      </c>
      <c r="C156" s="28">
        <v>19000000</v>
      </c>
    </row>
    <row r="157" spans="1:3" ht="13.2" x14ac:dyDescent="0.25">
      <c r="A157" s="25" t="s">
        <v>3390</v>
      </c>
      <c r="B157" s="26">
        <v>0</v>
      </c>
      <c r="C157" s="28">
        <v>0</v>
      </c>
    </row>
    <row r="158" spans="1:3" ht="13.2" x14ac:dyDescent="0.25">
      <c r="A158" s="25" t="s">
        <v>2309</v>
      </c>
      <c r="B158" s="26">
        <v>2</v>
      </c>
      <c r="C158" s="28">
        <v>6000000</v>
      </c>
    </row>
    <row r="159" spans="1:3" ht="13.2" x14ac:dyDescent="0.25">
      <c r="A159" s="25" t="s">
        <v>2223</v>
      </c>
      <c r="B159" s="26">
        <v>1</v>
      </c>
      <c r="C159" s="28">
        <v>1100000</v>
      </c>
    </row>
    <row r="160" spans="1:3" ht="13.2" x14ac:dyDescent="0.25">
      <c r="A160" s="25" t="s">
        <v>2707</v>
      </c>
      <c r="B160" s="26">
        <v>1</v>
      </c>
      <c r="C160" s="28">
        <v>22000000</v>
      </c>
    </row>
    <row r="161" spans="1:3" ht="13.2" x14ac:dyDescent="0.25">
      <c r="A161" s="25" t="s">
        <v>815</v>
      </c>
      <c r="B161" s="26">
        <v>0</v>
      </c>
      <c r="C161" s="28">
        <v>0</v>
      </c>
    </row>
    <row r="162" spans="1:3" ht="13.2" x14ac:dyDescent="0.25">
      <c r="A162" s="25" t="s">
        <v>1519</v>
      </c>
      <c r="B162" s="26">
        <v>1</v>
      </c>
      <c r="C162" s="28">
        <v>65000000</v>
      </c>
    </row>
    <row r="163" spans="1:3" ht="13.2" x14ac:dyDescent="0.25">
      <c r="A163" s="25" t="s">
        <v>1493</v>
      </c>
      <c r="B163" s="26">
        <v>1</v>
      </c>
      <c r="C163" s="28">
        <v>75000000</v>
      </c>
    </row>
    <row r="164" spans="1:3" ht="13.2" x14ac:dyDescent="0.25">
      <c r="A164" s="25" t="s">
        <v>2890</v>
      </c>
      <c r="B164" s="26">
        <v>1</v>
      </c>
      <c r="C164" s="28">
        <v>4000000</v>
      </c>
    </row>
    <row r="165" spans="1:3" ht="13.2" x14ac:dyDescent="0.25">
      <c r="A165" s="25" t="s">
        <v>741</v>
      </c>
      <c r="B165" s="26">
        <v>0</v>
      </c>
      <c r="C165" s="28">
        <v>0</v>
      </c>
    </row>
    <row r="166" spans="1:3" ht="13.2" x14ac:dyDescent="0.25">
      <c r="A166" s="25" t="s">
        <v>1965</v>
      </c>
      <c r="B166" s="26">
        <v>1</v>
      </c>
      <c r="C166" s="28">
        <v>4000000</v>
      </c>
    </row>
    <row r="167" spans="1:3" ht="13.2" x14ac:dyDescent="0.25">
      <c r="A167" s="25" t="s">
        <v>3931</v>
      </c>
      <c r="B167" s="26">
        <v>1</v>
      </c>
      <c r="C167" s="28">
        <v>300000</v>
      </c>
    </row>
    <row r="168" spans="1:3" ht="13.2" x14ac:dyDescent="0.25">
      <c r="A168" s="25" t="s">
        <v>1968</v>
      </c>
      <c r="B168" s="26">
        <v>1</v>
      </c>
      <c r="C168" s="28">
        <v>4000000</v>
      </c>
    </row>
    <row r="169" spans="1:3" ht="13.2" x14ac:dyDescent="0.25">
      <c r="A169" s="25" t="s">
        <v>1803</v>
      </c>
      <c r="B169" s="26">
        <v>1</v>
      </c>
      <c r="C169" s="28">
        <v>7000000</v>
      </c>
    </row>
    <row r="170" spans="1:3" ht="13.2" x14ac:dyDescent="0.25">
      <c r="A170" s="25" t="s">
        <v>3279</v>
      </c>
      <c r="B170" s="26">
        <v>0</v>
      </c>
      <c r="C170" s="28">
        <v>0</v>
      </c>
    </row>
    <row r="171" spans="1:3" ht="13.2" x14ac:dyDescent="0.25">
      <c r="A171" s="25" t="s">
        <v>3328</v>
      </c>
      <c r="B171" s="26">
        <v>1</v>
      </c>
      <c r="C171" s="28">
        <v>1200000</v>
      </c>
    </row>
    <row r="172" spans="1:3" ht="13.2" x14ac:dyDescent="0.25">
      <c r="A172" s="25" t="s">
        <v>3858</v>
      </c>
      <c r="B172" s="26">
        <v>1</v>
      </c>
      <c r="C172" s="28">
        <v>620000</v>
      </c>
    </row>
    <row r="173" spans="1:3" ht="13.2" x14ac:dyDescent="0.25">
      <c r="A173" s="25" t="s">
        <v>2105</v>
      </c>
      <c r="B173" s="26">
        <v>1</v>
      </c>
      <c r="C173" s="28">
        <v>2000000</v>
      </c>
    </row>
    <row r="174" spans="1:3" ht="13.2" x14ac:dyDescent="0.25">
      <c r="A174" s="25" t="s">
        <v>4203</v>
      </c>
      <c r="B174" s="26">
        <v>1</v>
      </c>
      <c r="C174" s="28">
        <v>2500000</v>
      </c>
    </row>
    <row r="175" spans="1:3" ht="13.2" x14ac:dyDescent="0.25">
      <c r="A175" s="25" t="s">
        <v>1091</v>
      </c>
      <c r="B175" s="26">
        <v>1</v>
      </c>
      <c r="C175" s="28">
        <v>260000000</v>
      </c>
    </row>
    <row r="176" spans="1:3" ht="13.2" x14ac:dyDescent="0.25">
      <c r="A176" s="25" t="s">
        <v>1593</v>
      </c>
      <c r="B176" s="26">
        <v>2</v>
      </c>
      <c r="C176" s="28">
        <v>61000000</v>
      </c>
    </row>
    <row r="177" spans="1:3" ht="13.2" x14ac:dyDescent="0.25">
      <c r="A177" s="25" t="s">
        <v>173</v>
      </c>
      <c r="B177" s="26">
        <v>1</v>
      </c>
      <c r="C177" s="28">
        <v>10000000</v>
      </c>
    </row>
    <row r="178" spans="1:3" ht="13.2" x14ac:dyDescent="0.25">
      <c r="A178" s="25" t="s">
        <v>2545</v>
      </c>
      <c r="B178" s="26">
        <v>0</v>
      </c>
      <c r="C178" s="28">
        <v>0</v>
      </c>
    </row>
    <row r="179" spans="1:3" ht="13.2" x14ac:dyDescent="0.25">
      <c r="A179" s="25" t="s">
        <v>1119</v>
      </c>
      <c r="B179" s="26">
        <v>0</v>
      </c>
      <c r="C179" s="28">
        <v>0</v>
      </c>
    </row>
    <row r="180" spans="1:3" ht="13.2" x14ac:dyDescent="0.25">
      <c r="A180" s="25" t="s">
        <v>2936</v>
      </c>
      <c r="B180" s="26">
        <v>1</v>
      </c>
      <c r="C180" s="28">
        <v>2300000</v>
      </c>
    </row>
    <row r="181" spans="1:3" ht="13.2" x14ac:dyDescent="0.25">
      <c r="A181" s="25" t="s">
        <v>1917</v>
      </c>
      <c r="B181" s="26">
        <v>1</v>
      </c>
      <c r="C181" s="28">
        <v>5000000</v>
      </c>
    </row>
    <row r="182" spans="1:3" ht="13.2" x14ac:dyDescent="0.25">
      <c r="A182" s="25" t="s">
        <v>986</v>
      </c>
      <c r="B182" s="26">
        <v>0</v>
      </c>
      <c r="C182" s="28">
        <v>0</v>
      </c>
    </row>
    <row r="183" spans="1:3" ht="13.2" x14ac:dyDescent="0.25">
      <c r="A183" s="25" t="s">
        <v>1772</v>
      </c>
      <c r="B183" s="26">
        <v>1</v>
      </c>
      <c r="C183" s="28">
        <v>9000000</v>
      </c>
    </row>
    <row r="184" spans="1:3" ht="13.2" x14ac:dyDescent="0.25">
      <c r="A184" s="25" t="s">
        <v>3286</v>
      </c>
      <c r="B184" s="26">
        <v>1</v>
      </c>
      <c r="C184" s="28">
        <v>600000</v>
      </c>
    </row>
    <row r="185" spans="1:3" ht="13.2" x14ac:dyDescent="0.25">
      <c r="A185" s="25" t="s">
        <v>396</v>
      </c>
      <c r="B185" s="26">
        <v>0</v>
      </c>
      <c r="C185" s="28">
        <v>0</v>
      </c>
    </row>
    <row r="186" spans="1:3" ht="13.2" x14ac:dyDescent="0.25">
      <c r="A186" s="25" t="s">
        <v>1790</v>
      </c>
      <c r="B186" s="26">
        <v>1</v>
      </c>
      <c r="C186" s="28">
        <v>8000000</v>
      </c>
    </row>
    <row r="187" spans="1:3" ht="13.2" x14ac:dyDescent="0.25">
      <c r="A187" s="25" t="s">
        <v>3851</v>
      </c>
      <c r="B187" s="26">
        <v>1</v>
      </c>
      <c r="C187" s="28">
        <v>700000</v>
      </c>
    </row>
    <row r="188" spans="1:3" ht="13.2" x14ac:dyDescent="0.25">
      <c r="A188" s="25" t="s">
        <v>2120</v>
      </c>
      <c r="B188" s="26">
        <v>1</v>
      </c>
      <c r="C188" s="28">
        <v>2000000</v>
      </c>
    </row>
    <row r="189" spans="1:3" ht="13.2" x14ac:dyDescent="0.25">
      <c r="A189" s="25" t="s">
        <v>653</v>
      </c>
      <c r="B189" s="26">
        <v>1</v>
      </c>
      <c r="C189" s="28">
        <v>250000000</v>
      </c>
    </row>
    <row r="190" spans="1:3" ht="13.2" x14ac:dyDescent="0.25">
      <c r="A190" s="25" t="s">
        <v>1614</v>
      </c>
      <c r="B190" s="26">
        <v>1</v>
      </c>
      <c r="C190" s="28">
        <v>30000000</v>
      </c>
    </row>
    <row r="191" spans="1:3" ht="13.2" x14ac:dyDescent="0.25">
      <c r="A191" s="25" t="s">
        <v>2756</v>
      </c>
      <c r="B191" s="26">
        <v>1</v>
      </c>
      <c r="C191" s="28">
        <v>90000000</v>
      </c>
    </row>
    <row r="192" spans="1:3" ht="13.2" x14ac:dyDescent="0.25">
      <c r="A192" s="25" t="s">
        <v>1632</v>
      </c>
      <c r="B192" s="26">
        <v>1</v>
      </c>
      <c r="C192" s="28">
        <v>25000000</v>
      </c>
    </row>
    <row r="193" spans="1:3" ht="13.2" x14ac:dyDescent="0.25">
      <c r="A193" s="25" t="s">
        <v>3407</v>
      </c>
      <c r="B193" s="26">
        <v>0</v>
      </c>
      <c r="C193" s="28">
        <v>0</v>
      </c>
    </row>
    <row r="194" spans="1:3" ht="13.2" x14ac:dyDescent="0.25">
      <c r="A194" s="25" t="s">
        <v>1628</v>
      </c>
      <c r="B194" s="26">
        <v>1</v>
      </c>
      <c r="C194" s="28">
        <v>25000000</v>
      </c>
    </row>
    <row r="195" spans="1:3" ht="13.2" x14ac:dyDescent="0.25">
      <c r="A195" s="25" t="s">
        <v>1845</v>
      </c>
      <c r="B195" s="26">
        <v>1</v>
      </c>
      <c r="C195" s="28">
        <v>6500000</v>
      </c>
    </row>
    <row r="196" spans="1:3" ht="13.2" x14ac:dyDescent="0.25">
      <c r="A196" s="25" t="s">
        <v>2052</v>
      </c>
      <c r="B196" s="26">
        <v>1</v>
      </c>
      <c r="C196" s="28">
        <v>2700000</v>
      </c>
    </row>
    <row r="197" spans="1:3" ht="13.2" x14ac:dyDescent="0.25">
      <c r="A197" s="25" t="s">
        <v>3690</v>
      </c>
      <c r="B197" s="26">
        <v>1</v>
      </c>
      <c r="C197" s="28">
        <v>3000000</v>
      </c>
    </row>
    <row r="198" spans="1:3" ht="13.2" x14ac:dyDescent="0.25">
      <c r="A198" s="25" t="s">
        <v>1142</v>
      </c>
      <c r="B198" s="26">
        <v>0</v>
      </c>
      <c r="C198" s="28">
        <v>0</v>
      </c>
    </row>
    <row r="199" spans="1:3" ht="13.2" x14ac:dyDescent="0.25">
      <c r="A199" s="25" t="s">
        <v>1455</v>
      </c>
      <c r="B199" s="26">
        <v>1</v>
      </c>
      <c r="C199" s="28">
        <v>145000000</v>
      </c>
    </row>
    <row r="200" spans="1:3" ht="13.2" x14ac:dyDescent="0.25">
      <c r="A200" s="25" t="s">
        <v>3557</v>
      </c>
      <c r="B200" s="26">
        <v>2</v>
      </c>
      <c r="C200" s="28">
        <v>26000000</v>
      </c>
    </row>
    <row r="201" spans="1:3" ht="13.2" x14ac:dyDescent="0.25">
      <c r="A201" s="25" t="s">
        <v>4138</v>
      </c>
      <c r="B201" s="26">
        <v>1</v>
      </c>
      <c r="C201" s="28">
        <v>1000000</v>
      </c>
    </row>
    <row r="202" spans="1:3" ht="13.2" x14ac:dyDescent="0.25">
      <c r="A202" s="25" t="s">
        <v>2511</v>
      </c>
      <c r="B202" s="26">
        <v>1</v>
      </c>
      <c r="C202" s="28">
        <v>100000</v>
      </c>
    </row>
    <row r="203" spans="1:3" ht="13.2" x14ac:dyDescent="0.25">
      <c r="A203" s="25" t="s">
        <v>2459</v>
      </c>
      <c r="B203" s="26">
        <v>1</v>
      </c>
      <c r="C203" s="28">
        <v>320000</v>
      </c>
    </row>
    <row r="204" spans="1:3" ht="13.2" x14ac:dyDescent="0.25">
      <c r="A204" s="25" t="s">
        <v>3439</v>
      </c>
      <c r="B204" s="26">
        <v>0</v>
      </c>
      <c r="C204" s="28">
        <v>0</v>
      </c>
    </row>
    <row r="205" spans="1:3" ht="13.2" x14ac:dyDescent="0.25">
      <c r="A205" s="25" t="s">
        <v>3867</v>
      </c>
      <c r="B205" s="26">
        <v>1</v>
      </c>
      <c r="C205" s="28">
        <v>570000</v>
      </c>
    </row>
    <row r="206" spans="1:3" ht="13.2" x14ac:dyDescent="0.25">
      <c r="A206" s="25" t="s">
        <v>1319</v>
      </c>
      <c r="B206" s="26">
        <v>0</v>
      </c>
      <c r="C206" s="28">
        <v>0</v>
      </c>
    </row>
    <row r="207" spans="1:3" ht="13.2" x14ac:dyDescent="0.25">
      <c r="A207" s="25" t="s">
        <v>3370</v>
      </c>
      <c r="B207" s="26">
        <v>0</v>
      </c>
      <c r="C207" s="28">
        <v>0</v>
      </c>
    </row>
    <row r="208" spans="1:3" ht="13.2" x14ac:dyDescent="0.25">
      <c r="A208" s="25" t="s">
        <v>1459</v>
      </c>
      <c r="B208" s="26">
        <v>1</v>
      </c>
      <c r="C208" s="28">
        <v>144000000</v>
      </c>
    </row>
    <row r="209" spans="1:3" ht="13.2" x14ac:dyDescent="0.25">
      <c r="A209" s="25" t="s">
        <v>2486</v>
      </c>
      <c r="B209" s="26">
        <v>1</v>
      </c>
      <c r="C209" s="28">
        <v>200000</v>
      </c>
    </row>
    <row r="210" spans="1:3" ht="13.2" x14ac:dyDescent="0.25">
      <c r="A210" s="25" t="s">
        <v>3598</v>
      </c>
      <c r="B210" s="26">
        <v>1</v>
      </c>
      <c r="C210" s="28">
        <v>5500000</v>
      </c>
    </row>
    <row r="211" spans="1:3" ht="13.2" x14ac:dyDescent="0.25">
      <c r="A211" s="25" t="s">
        <v>2752</v>
      </c>
      <c r="B211" s="26">
        <v>1</v>
      </c>
      <c r="C211" s="28">
        <v>115000000</v>
      </c>
    </row>
    <row r="212" spans="1:3" ht="13.2" x14ac:dyDescent="0.25">
      <c r="A212" s="25" t="s">
        <v>2740</v>
      </c>
      <c r="B212" s="26">
        <v>3</v>
      </c>
      <c r="C212" s="28">
        <v>471000000</v>
      </c>
    </row>
    <row r="213" spans="1:3" ht="13.2" x14ac:dyDescent="0.25">
      <c r="A213" s="25" t="s">
        <v>1623</v>
      </c>
      <c r="B213" s="26">
        <v>1</v>
      </c>
      <c r="C213" s="28">
        <v>25000000</v>
      </c>
    </row>
    <row r="214" spans="1:3" ht="13.2" x14ac:dyDescent="0.25">
      <c r="A214" s="25" t="s">
        <v>2824</v>
      </c>
      <c r="B214" s="26">
        <v>1</v>
      </c>
      <c r="C214" s="28">
        <v>12000000</v>
      </c>
    </row>
    <row r="215" spans="1:3" ht="13.2" x14ac:dyDescent="0.25">
      <c r="A215" s="25" t="s">
        <v>1284</v>
      </c>
      <c r="B215" s="26">
        <v>0</v>
      </c>
      <c r="C215" s="28">
        <v>0</v>
      </c>
    </row>
    <row r="216" spans="1:3" ht="13.2" x14ac:dyDescent="0.25">
      <c r="A216" s="25" t="s">
        <v>2340</v>
      </c>
      <c r="B216" s="26">
        <v>1</v>
      </c>
      <c r="C216" s="28">
        <v>600000</v>
      </c>
    </row>
    <row r="217" spans="1:3" ht="13.2" x14ac:dyDescent="0.25">
      <c r="A217" s="25" t="s">
        <v>3589</v>
      </c>
      <c r="B217" s="26">
        <v>1</v>
      </c>
      <c r="C217" s="28">
        <v>7000000</v>
      </c>
    </row>
    <row r="218" spans="1:3" ht="13.2" x14ac:dyDescent="0.25">
      <c r="A218" s="25" t="s">
        <v>2010</v>
      </c>
      <c r="B218" s="26">
        <v>1</v>
      </c>
      <c r="C218" s="28">
        <v>3000000</v>
      </c>
    </row>
    <row r="219" spans="1:3" ht="13.2" x14ac:dyDescent="0.25">
      <c r="A219" s="25" t="s">
        <v>2064</v>
      </c>
      <c r="B219" s="26">
        <v>1</v>
      </c>
      <c r="C219" s="28">
        <v>2500000</v>
      </c>
    </row>
    <row r="220" spans="1:3" ht="13.2" x14ac:dyDescent="0.25">
      <c r="A220" s="25" t="s">
        <v>3296</v>
      </c>
      <c r="B220" s="26">
        <v>0</v>
      </c>
      <c r="C220" s="28">
        <v>0</v>
      </c>
    </row>
    <row r="221" spans="1:3" ht="13.2" x14ac:dyDescent="0.25">
      <c r="A221" s="25" t="s">
        <v>583</v>
      </c>
      <c r="B221" s="26">
        <v>1</v>
      </c>
      <c r="C221" s="28">
        <v>200000000</v>
      </c>
    </row>
    <row r="222" spans="1:3" ht="13.2" x14ac:dyDescent="0.25">
      <c r="A222" s="25" t="s">
        <v>1699</v>
      </c>
      <c r="B222" s="26">
        <v>1</v>
      </c>
      <c r="C222" s="28">
        <v>13000000</v>
      </c>
    </row>
    <row r="223" spans="1:3" ht="13.2" x14ac:dyDescent="0.25">
      <c r="A223" s="25" t="s">
        <v>4191</v>
      </c>
      <c r="B223" s="26">
        <v>0</v>
      </c>
      <c r="C223" s="28">
        <v>0</v>
      </c>
    </row>
    <row r="224" spans="1:3" ht="13.2" x14ac:dyDescent="0.25">
      <c r="A224" s="25" t="s">
        <v>2205</v>
      </c>
      <c r="B224" s="26">
        <v>1</v>
      </c>
      <c r="C224" s="28">
        <v>1200000</v>
      </c>
    </row>
    <row r="225" spans="1:3" ht="13.2" x14ac:dyDescent="0.25">
      <c r="A225" s="25" t="s">
        <v>2667</v>
      </c>
      <c r="B225" s="26">
        <v>0</v>
      </c>
      <c r="C225" s="28">
        <v>0</v>
      </c>
    </row>
    <row r="226" spans="1:3" ht="13.2" x14ac:dyDescent="0.25">
      <c r="A226" s="25" t="s">
        <v>1812</v>
      </c>
      <c r="B226" s="26">
        <v>1</v>
      </c>
      <c r="C226" s="28">
        <v>7000000</v>
      </c>
    </row>
    <row r="227" spans="1:3" ht="13.2" x14ac:dyDescent="0.25">
      <c r="A227" s="25" t="s">
        <v>4237</v>
      </c>
      <c r="B227" s="26">
        <v>1</v>
      </c>
      <c r="C227" s="28">
        <v>3000000</v>
      </c>
    </row>
    <row r="228" spans="1:3" ht="13.2" x14ac:dyDescent="0.25">
      <c r="A228" s="25" t="s">
        <v>2586</v>
      </c>
      <c r="B228" s="26">
        <v>0</v>
      </c>
      <c r="C228" s="28">
        <v>0</v>
      </c>
    </row>
    <row r="229" spans="1:3" ht="13.2" x14ac:dyDescent="0.25">
      <c r="A229" s="25" t="s">
        <v>2632</v>
      </c>
      <c r="B229" s="26">
        <v>0</v>
      </c>
      <c r="C229" s="28">
        <v>0</v>
      </c>
    </row>
    <row r="230" spans="1:3" ht="13.2" x14ac:dyDescent="0.25">
      <c r="A230" s="25" t="s">
        <v>1934</v>
      </c>
      <c r="B230" s="26">
        <v>1</v>
      </c>
      <c r="C230" s="28">
        <v>5000000</v>
      </c>
    </row>
    <row r="231" spans="1:3" ht="13.2" x14ac:dyDescent="0.25">
      <c r="A231" s="25" t="s">
        <v>103</v>
      </c>
      <c r="B231" s="26">
        <v>1</v>
      </c>
      <c r="C231" s="28">
        <v>840000000</v>
      </c>
    </row>
    <row r="232" spans="1:3" ht="13.2" x14ac:dyDescent="0.25">
      <c r="A232" s="25" t="s">
        <v>2265</v>
      </c>
      <c r="B232" s="26">
        <v>1</v>
      </c>
      <c r="C232" s="28">
        <v>1000000</v>
      </c>
    </row>
    <row r="233" spans="1:3" ht="13.2" x14ac:dyDescent="0.25">
      <c r="A233" s="25" t="s">
        <v>2744</v>
      </c>
      <c r="B233" s="26">
        <v>1</v>
      </c>
      <c r="C233" s="28">
        <v>200000000</v>
      </c>
    </row>
    <row r="234" spans="1:3" ht="13.2" x14ac:dyDescent="0.25">
      <c r="A234" s="25" t="s">
        <v>2313</v>
      </c>
      <c r="B234" s="26">
        <v>1</v>
      </c>
      <c r="C234" s="28">
        <v>1000000</v>
      </c>
    </row>
    <row r="235" spans="1:3" ht="13.2" x14ac:dyDescent="0.25">
      <c r="A235" s="25" t="s">
        <v>3565</v>
      </c>
      <c r="B235" s="26">
        <v>1</v>
      </c>
      <c r="C235" s="28">
        <v>11000000</v>
      </c>
    </row>
    <row r="236" spans="1:3" ht="13.2" x14ac:dyDescent="0.25">
      <c r="A236" s="25" t="s">
        <v>912</v>
      </c>
      <c r="B236" s="26">
        <v>0</v>
      </c>
      <c r="C236" s="28">
        <v>0</v>
      </c>
    </row>
    <row r="237" spans="1:3" ht="13.2" x14ac:dyDescent="0.25">
      <c r="A237" s="25" t="s">
        <v>18</v>
      </c>
      <c r="B237" s="26">
        <v>1</v>
      </c>
      <c r="C237" s="28">
        <v>60000000</v>
      </c>
    </row>
    <row r="238" spans="1:3" ht="13.2" x14ac:dyDescent="0.25">
      <c r="A238" s="25" t="s">
        <v>1223</v>
      </c>
      <c r="B238" s="26">
        <v>0</v>
      </c>
      <c r="C238" s="28">
        <v>0</v>
      </c>
    </row>
    <row r="239" spans="1:3" ht="13.2" x14ac:dyDescent="0.25">
      <c r="A239" s="25" t="s">
        <v>1377</v>
      </c>
      <c r="B239" s="26">
        <v>0</v>
      </c>
      <c r="C239" s="28">
        <v>0</v>
      </c>
    </row>
    <row r="240" spans="1:3" ht="13.2" x14ac:dyDescent="0.25">
      <c r="A240" s="25" t="s">
        <v>1898</v>
      </c>
      <c r="B240" s="26">
        <v>1</v>
      </c>
      <c r="C240" s="28">
        <v>5400000</v>
      </c>
    </row>
    <row r="241" spans="1:3" ht="13.2" x14ac:dyDescent="0.25">
      <c r="A241" s="25" t="s">
        <v>2365</v>
      </c>
      <c r="B241" s="26">
        <v>1</v>
      </c>
      <c r="C241" s="28">
        <v>500000</v>
      </c>
    </row>
    <row r="242" spans="1:3" ht="13.2" x14ac:dyDescent="0.25">
      <c r="A242" s="25" t="s">
        <v>4126</v>
      </c>
      <c r="B242" s="26">
        <v>1</v>
      </c>
      <c r="C242" s="28">
        <v>1200000</v>
      </c>
    </row>
    <row r="243" spans="1:3" ht="13.2" x14ac:dyDescent="0.25">
      <c r="A243" s="25" t="s">
        <v>843</v>
      </c>
      <c r="B243" s="26">
        <v>0</v>
      </c>
      <c r="C243" s="28">
        <v>0</v>
      </c>
    </row>
    <row r="244" spans="1:3" ht="13.2" x14ac:dyDescent="0.25">
      <c r="A244" s="25" t="s">
        <v>3817</v>
      </c>
      <c r="B244" s="26">
        <v>1</v>
      </c>
      <c r="C244" s="28">
        <v>1000000</v>
      </c>
    </row>
    <row r="245" spans="1:3" ht="13.2" x14ac:dyDescent="0.25">
      <c r="A245" s="25" t="s">
        <v>3888</v>
      </c>
      <c r="B245" s="26">
        <v>1</v>
      </c>
      <c r="C245" s="28">
        <v>500000</v>
      </c>
    </row>
    <row r="246" spans="1:3" ht="13.2" x14ac:dyDescent="0.25">
      <c r="A246" s="25" t="s">
        <v>1134</v>
      </c>
      <c r="B246" s="26">
        <v>0</v>
      </c>
      <c r="C246" s="28">
        <v>0</v>
      </c>
    </row>
    <row r="247" spans="1:3" ht="13.2" x14ac:dyDescent="0.25">
      <c r="A247" s="25" t="s">
        <v>2474</v>
      </c>
      <c r="B247" s="26">
        <v>1</v>
      </c>
      <c r="C247" s="28">
        <v>300000</v>
      </c>
    </row>
    <row r="248" spans="1:3" ht="13.2" x14ac:dyDescent="0.25">
      <c r="A248" s="25" t="s">
        <v>4233</v>
      </c>
      <c r="B248" s="26">
        <v>0</v>
      </c>
      <c r="C248" s="28">
        <v>0</v>
      </c>
    </row>
    <row r="249" spans="1:3" ht="13.2" x14ac:dyDescent="0.25">
      <c r="A249" s="25" t="s">
        <v>3740</v>
      </c>
      <c r="B249" s="26">
        <v>1</v>
      </c>
      <c r="C249" s="28">
        <v>2000000</v>
      </c>
    </row>
    <row r="250" spans="1:3" ht="13.2" x14ac:dyDescent="0.25">
      <c r="A250" s="25" t="s">
        <v>1400</v>
      </c>
      <c r="B250" s="26">
        <v>0</v>
      </c>
      <c r="C250" s="28">
        <v>0</v>
      </c>
    </row>
    <row r="251" spans="1:3" ht="13.2" x14ac:dyDescent="0.25">
      <c r="A251" s="25" t="s">
        <v>2283</v>
      </c>
      <c r="B251" s="26">
        <v>1</v>
      </c>
      <c r="C251" s="28">
        <v>1000000</v>
      </c>
    </row>
    <row r="252" spans="1:3" ht="13.2" x14ac:dyDescent="0.25">
      <c r="A252" s="25" t="s">
        <v>3210</v>
      </c>
      <c r="B252" s="26">
        <v>0</v>
      </c>
      <c r="C252" s="28">
        <v>0</v>
      </c>
    </row>
    <row r="253" spans="1:3" ht="13.2" x14ac:dyDescent="0.25">
      <c r="A253" s="25" t="s">
        <v>2904</v>
      </c>
      <c r="B253" s="26">
        <v>1</v>
      </c>
      <c r="C253" s="28">
        <v>3500000</v>
      </c>
    </row>
    <row r="254" spans="1:3" ht="13.2" x14ac:dyDescent="0.25">
      <c r="A254" s="25" t="s">
        <v>3643</v>
      </c>
      <c r="B254" s="26">
        <v>1</v>
      </c>
      <c r="C254" s="28">
        <v>4500000</v>
      </c>
    </row>
    <row r="255" spans="1:3" ht="13.2" x14ac:dyDescent="0.25">
      <c r="A255" s="25" t="s">
        <v>695</v>
      </c>
      <c r="B255" s="26">
        <v>0</v>
      </c>
      <c r="C255" s="28">
        <v>0</v>
      </c>
    </row>
    <row r="256" spans="1:3" ht="13.2" x14ac:dyDescent="0.25">
      <c r="A256" s="25" t="s">
        <v>3781</v>
      </c>
      <c r="B256" s="26">
        <v>2</v>
      </c>
      <c r="C256" s="28">
        <v>3000000</v>
      </c>
    </row>
    <row r="257" spans="1:3" ht="13.2" x14ac:dyDescent="0.25">
      <c r="A257" s="25" t="s">
        <v>3668</v>
      </c>
      <c r="B257" s="26">
        <v>1</v>
      </c>
      <c r="C257" s="28">
        <v>3000000</v>
      </c>
    </row>
    <row r="258" spans="1:3" ht="13.2" x14ac:dyDescent="0.25">
      <c r="A258" s="25" t="s">
        <v>2109</v>
      </c>
      <c r="B258" s="26">
        <v>1</v>
      </c>
      <c r="C258" s="28">
        <v>2000000</v>
      </c>
    </row>
    <row r="259" spans="1:3" ht="13.2" x14ac:dyDescent="0.25">
      <c r="A259" s="25" t="s">
        <v>2254</v>
      </c>
      <c r="B259" s="26">
        <v>1</v>
      </c>
      <c r="C259" s="28">
        <v>1000000</v>
      </c>
    </row>
    <row r="260" spans="1:3" ht="13.2" x14ac:dyDescent="0.25">
      <c r="A260" s="25" t="s">
        <v>2134</v>
      </c>
      <c r="B260" s="26">
        <v>1</v>
      </c>
      <c r="C260" s="28">
        <v>2000000</v>
      </c>
    </row>
    <row r="261" spans="1:3" ht="13.2" x14ac:dyDescent="0.25">
      <c r="A261" s="25" t="s">
        <v>782</v>
      </c>
      <c r="B261" s="26">
        <v>0</v>
      </c>
      <c r="C261" s="28">
        <v>0</v>
      </c>
    </row>
    <row r="262" spans="1:3" ht="13.2" x14ac:dyDescent="0.25">
      <c r="A262" s="25" t="s">
        <v>2464</v>
      </c>
      <c r="B262" s="26">
        <v>1</v>
      </c>
      <c r="C262" s="28">
        <v>300000</v>
      </c>
    </row>
    <row r="263" spans="1:3" ht="13.2" x14ac:dyDescent="0.25">
      <c r="A263" s="25" t="s">
        <v>3048</v>
      </c>
      <c r="B263" s="26">
        <v>1</v>
      </c>
      <c r="C263" s="28">
        <v>200000</v>
      </c>
    </row>
    <row r="264" spans="1:3" ht="13.2" x14ac:dyDescent="0.25">
      <c r="A264" s="25" t="s">
        <v>369</v>
      </c>
      <c r="B264" s="26">
        <v>0</v>
      </c>
      <c r="C264" s="28">
        <v>0</v>
      </c>
    </row>
    <row r="265" spans="1:3" ht="13.2" x14ac:dyDescent="0.25">
      <c r="A265" s="25" t="s">
        <v>2192</v>
      </c>
      <c r="B265" s="26">
        <v>2</v>
      </c>
      <c r="C265" s="28">
        <v>2600000</v>
      </c>
    </row>
    <row r="266" spans="1:3" ht="13.2" x14ac:dyDescent="0.25">
      <c r="A266" s="25" t="s">
        <v>4195</v>
      </c>
      <c r="B266" s="26">
        <v>0</v>
      </c>
      <c r="C266" s="28">
        <v>0</v>
      </c>
    </row>
    <row r="267" spans="1:3" ht="13.2" x14ac:dyDescent="0.25">
      <c r="A267" s="25" t="s">
        <v>1735</v>
      </c>
      <c r="B267" s="26">
        <v>1</v>
      </c>
      <c r="C267" s="28">
        <v>10000000</v>
      </c>
    </row>
    <row r="268" spans="1:3" ht="13.2" x14ac:dyDescent="0.25">
      <c r="A268" s="25" t="s">
        <v>3122</v>
      </c>
      <c r="B268" s="26">
        <v>0</v>
      </c>
      <c r="C268" s="28">
        <v>0</v>
      </c>
    </row>
    <row r="269" spans="1:3" ht="13.2" x14ac:dyDescent="0.25">
      <c r="A269" s="25" t="s">
        <v>2332</v>
      </c>
      <c r="B269" s="26">
        <v>1</v>
      </c>
      <c r="C269" s="28">
        <v>700000</v>
      </c>
    </row>
    <row r="270" spans="1:3" ht="13.2" x14ac:dyDescent="0.25">
      <c r="A270" s="25" t="s">
        <v>852</v>
      </c>
      <c r="B270" s="26">
        <v>0</v>
      </c>
      <c r="C270" s="28">
        <v>0</v>
      </c>
    </row>
    <row r="271" spans="1:3" ht="13.2" x14ac:dyDescent="0.25">
      <c r="A271" s="25" t="s">
        <v>709</v>
      </c>
      <c r="B271" s="26">
        <v>0</v>
      </c>
      <c r="C271" s="28">
        <v>0</v>
      </c>
    </row>
    <row r="272" spans="1:3" ht="13.2" x14ac:dyDescent="0.25">
      <c r="A272" s="25" t="s">
        <v>856</v>
      </c>
      <c r="B272" s="26">
        <v>0</v>
      </c>
      <c r="C272" s="28">
        <v>0</v>
      </c>
    </row>
    <row r="273" spans="1:3" ht="13.2" x14ac:dyDescent="0.25">
      <c r="A273" s="25" t="s">
        <v>1744</v>
      </c>
      <c r="B273" s="26">
        <v>1</v>
      </c>
      <c r="C273" s="28">
        <v>10000000</v>
      </c>
    </row>
    <row r="274" spans="1:3" ht="13.2" x14ac:dyDescent="0.25">
      <c r="A274" s="25" t="s">
        <v>4169</v>
      </c>
      <c r="B274" s="26">
        <v>1</v>
      </c>
      <c r="C274" s="28">
        <v>150000</v>
      </c>
    </row>
    <row r="275" spans="1:3" ht="13.2" x14ac:dyDescent="0.25">
      <c r="A275" s="25" t="s">
        <v>3622</v>
      </c>
      <c r="B275" s="26">
        <v>1</v>
      </c>
      <c r="C275" s="28">
        <v>5000000</v>
      </c>
    </row>
    <row r="276" spans="1:3" ht="13.2" x14ac:dyDescent="0.25">
      <c r="A276" s="25" t="s">
        <v>3874</v>
      </c>
      <c r="B276" s="26">
        <v>2</v>
      </c>
      <c r="C276" s="28">
        <v>1000000</v>
      </c>
    </row>
    <row r="277" spans="1:3" ht="13.2" x14ac:dyDescent="0.25">
      <c r="A277" s="25" t="s">
        <v>2518</v>
      </c>
      <c r="B277" s="26"/>
      <c r="C277" s="28"/>
    </row>
    <row r="278" spans="1:3" ht="13.2" x14ac:dyDescent="0.25">
      <c r="A278" s="25" t="s">
        <v>2582</v>
      </c>
      <c r="B278" s="26">
        <v>0</v>
      </c>
      <c r="C278" s="28">
        <v>0</v>
      </c>
    </row>
    <row r="279" spans="1:3" ht="13.2" x14ac:dyDescent="0.25">
      <c r="A279" s="25" t="s">
        <v>1597</v>
      </c>
      <c r="B279" s="26">
        <v>1</v>
      </c>
      <c r="C279" s="28">
        <v>35000000</v>
      </c>
    </row>
    <row r="280" spans="1:3" ht="13.2" x14ac:dyDescent="0.25">
      <c r="A280" s="25" t="s">
        <v>317</v>
      </c>
      <c r="B280" s="26">
        <v>1</v>
      </c>
      <c r="C280" s="28">
        <v>2300000</v>
      </c>
    </row>
    <row r="281" spans="1:3" ht="13.2" x14ac:dyDescent="0.25">
      <c r="A281" s="25" t="s">
        <v>3606</v>
      </c>
      <c r="B281" s="26">
        <v>1</v>
      </c>
      <c r="C281" s="28">
        <v>5000000</v>
      </c>
    </row>
    <row r="282" spans="1:3" ht="13.2" x14ac:dyDescent="0.25">
      <c r="A282" s="25" t="s">
        <v>2684</v>
      </c>
      <c r="B282" s="26">
        <v>0</v>
      </c>
      <c r="C282" s="28">
        <v>0</v>
      </c>
    </row>
    <row r="283" spans="1:3" ht="13.2" x14ac:dyDescent="0.25">
      <c r="A283" s="25" t="s">
        <v>1248</v>
      </c>
      <c r="B283" s="26">
        <v>0</v>
      </c>
      <c r="C283" s="28">
        <v>0</v>
      </c>
    </row>
    <row r="284" spans="1:3" ht="13.2" x14ac:dyDescent="0.25">
      <c r="A284" s="25" t="s">
        <v>4113</v>
      </c>
      <c r="B284" s="26">
        <v>1</v>
      </c>
      <c r="C284" s="28">
        <v>2000000</v>
      </c>
    </row>
    <row r="285" spans="1:3" ht="13.2" x14ac:dyDescent="0.25">
      <c r="A285" s="25" t="s">
        <v>896</v>
      </c>
      <c r="B285" s="26">
        <v>0</v>
      </c>
      <c r="C285" s="28">
        <v>0</v>
      </c>
    </row>
    <row r="286" spans="1:3" ht="13.2" x14ac:dyDescent="0.25">
      <c r="A286" s="25" t="s">
        <v>2336</v>
      </c>
      <c r="B286" s="26">
        <v>2</v>
      </c>
      <c r="C286" s="28">
        <v>900000</v>
      </c>
    </row>
    <row r="287" spans="1:3" ht="13.2" x14ac:dyDescent="0.25">
      <c r="A287" s="25" t="s">
        <v>3737</v>
      </c>
      <c r="B287" s="26">
        <v>1</v>
      </c>
      <c r="C287" s="28">
        <v>2000000</v>
      </c>
    </row>
    <row r="288" spans="1:3" ht="13.2" x14ac:dyDescent="0.25">
      <c r="A288" s="25" t="s">
        <v>2549</v>
      </c>
      <c r="B288" s="26">
        <v>0</v>
      </c>
      <c r="C288" s="28">
        <v>0</v>
      </c>
    </row>
    <row r="289" spans="1:3" ht="13.2" x14ac:dyDescent="0.25">
      <c r="A289" s="25" t="s">
        <v>420</v>
      </c>
      <c r="B289" s="26">
        <v>0</v>
      </c>
      <c r="C289" s="28">
        <v>0</v>
      </c>
    </row>
    <row r="290" spans="1:3" ht="13.2" x14ac:dyDescent="0.25">
      <c r="A290" s="25" t="s">
        <v>3004</v>
      </c>
      <c r="B290" s="26">
        <v>1</v>
      </c>
      <c r="C290" s="28">
        <v>700000</v>
      </c>
    </row>
    <row r="291" spans="1:3" ht="13.2" x14ac:dyDescent="0.25">
      <c r="A291" s="25" t="s">
        <v>3729</v>
      </c>
      <c r="B291" s="26">
        <v>1</v>
      </c>
      <c r="C291" s="28">
        <v>2000000</v>
      </c>
    </row>
    <row r="292" spans="1:3" ht="13.2" x14ac:dyDescent="0.25">
      <c r="A292" s="25" t="s">
        <v>1589</v>
      </c>
      <c r="B292" s="26">
        <v>1</v>
      </c>
      <c r="C292" s="28">
        <v>38000000</v>
      </c>
    </row>
    <row r="293" spans="1:3" ht="13.2" x14ac:dyDescent="0.25">
      <c r="A293" s="25" t="s">
        <v>3241</v>
      </c>
      <c r="B293" s="26">
        <v>0</v>
      </c>
      <c r="C293" s="28">
        <v>0</v>
      </c>
    </row>
    <row r="294" spans="1:3" ht="13.2" x14ac:dyDescent="0.25">
      <c r="A294" s="25" t="s">
        <v>824</v>
      </c>
      <c r="B294" s="26">
        <v>0</v>
      </c>
      <c r="C294" s="28">
        <v>0</v>
      </c>
    </row>
    <row r="295" spans="1:3" ht="13.2" x14ac:dyDescent="0.25">
      <c r="A295" s="25" t="s">
        <v>4224</v>
      </c>
      <c r="B295" s="26">
        <v>0</v>
      </c>
      <c r="C295" s="28">
        <v>0</v>
      </c>
    </row>
    <row r="296" spans="1:3" ht="13.2" x14ac:dyDescent="0.25">
      <c r="A296" s="25" t="s">
        <v>4007</v>
      </c>
      <c r="B296" s="26">
        <v>1</v>
      </c>
      <c r="C296" s="28">
        <v>2000000</v>
      </c>
    </row>
    <row r="297" spans="1:3" ht="13.2" x14ac:dyDescent="0.25">
      <c r="A297" s="25" t="s">
        <v>2637</v>
      </c>
      <c r="B297" s="26">
        <v>1</v>
      </c>
      <c r="C297" s="28">
        <v>10000000</v>
      </c>
    </row>
    <row r="298" spans="1:3" ht="13.2" x14ac:dyDescent="0.25">
      <c r="A298" s="25" t="s">
        <v>2999</v>
      </c>
      <c r="B298" s="26">
        <v>1</v>
      </c>
      <c r="C298" s="28">
        <v>800000</v>
      </c>
    </row>
    <row r="299" spans="1:3" ht="13.2" x14ac:dyDescent="0.25">
      <c r="A299" s="25" t="s">
        <v>3398</v>
      </c>
      <c r="B299" s="26">
        <v>1</v>
      </c>
      <c r="C299" s="28">
        <v>20000000</v>
      </c>
    </row>
    <row r="300" spans="1:3" ht="13.2" x14ac:dyDescent="0.25">
      <c r="A300" s="25" t="s">
        <v>1534</v>
      </c>
      <c r="B300" s="26">
        <v>1</v>
      </c>
      <c r="C300" s="28">
        <v>50000000</v>
      </c>
    </row>
    <row r="301" spans="1:3" ht="13.2" x14ac:dyDescent="0.25">
      <c r="A301" s="25" t="s">
        <v>3051</v>
      </c>
      <c r="B301" s="26">
        <v>1</v>
      </c>
      <c r="C301" s="28">
        <v>200000</v>
      </c>
    </row>
    <row r="302" spans="1:3" ht="13.2" x14ac:dyDescent="0.25">
      <c r="A302" s="25" t="s">
        <v>3426</v>
      </c>
      <c r="B302" s="26">
        <v>0</v>
      </c>
      <c r="C302" s="28">
        <v>0</v>
      </c>
    </row>
    <row r="303" spans="1:3" ht="13.2" x14ac:dyDescent="0.25">
      <c r="A303" s="25" t="s">
        <v>1004</v>
      </c>
      <c r="B303" s="26">
        <v>0</v>
      </c>
      <c r="C303" s="28">
        <v>0</v>
      </c>
    </row>
    <row r="304" spans="1:3" ht="13.2" x14ac:dyDescent="0.25">
      <c r="A304" s="25" t="s">
        <v>540</v>
      </c>
      <c r="B304" s="26">
        <v>0</v>
      </c>
      <c r="C304" s="28">
        <v>0</v>
      </c>
    </row>
    <row r="305" spans="1:3" ht="13.2" x14ac:dyDescent="0.25">
      <c r="A305" s="25" t="s">
        <v>3927</v>
      </c>
      <c r="B305" s="26">
        <v>1</v>
      </c>
      <c r="C305" s="28">
        <v>300000</v>
      </c>
    </row>
    <row r="306" spans="1:3" ht="13.2" x14ac:dyDescent="0.25">
      <c r="A306" s="25" t="s">
        <v>942</v>
      </c>
      <c r="B306" s="26">
        <v>0</v>
      </c>
      <c r="C306" s="28">
        <v>0</v>
      </c>
    </row>
    <row r="307" spans="1:3" ht="13.2" x14ac:dyDescent="0.25">
      <c r="A307" s="25" t="s">
        <v>1714</v>
      </c>
      <c r="B307" s="26">
        <v>1</v>
      </c>
      <c r="C307" s="28">
        <v>11000000</v>
      </c>
    </row>
    <row r="308" spans="1:3" ht="13.2" x14ac:dyDescent="0.25">
      <c r="A308" s="25" t="s">
        <v>36</v>
      </c>
      <c r="B308" s="26">
        <v>0</v>
      </c>
      <c r="C308" s="28">
        <v>0</v>
      </c>
    </row>
    <row r="309" spans="1:3" ht="13.2" x14ac:dyDescent="0.25">
      <c r="A309" s="25" t="s">
        <v>2980</v>
      </c>
      <c r="B309" s="26">
        <v>1</v>
      </c>
      <c r="C309" s="28">
        <v>1000000</v>
      </c>
    </row>
    <row r="310" spans="1:3" ht="13.2" x14ac:dyDescent="0.25">
      <c r="A310" s="25" t="s">
        <v>3884</v>
      </c>
      <c r="B310" s="26">
        <v>1</v>
      </c>
      <c r="C310" s="28">
        <v>500000</v>
      </c>
    </row>
    <row r="311" spans="1:3" ht="13.2" x14ac:dyDescent="0.25">
      <c r="A311" s="25" t="s">
        <v>415</v>
      </c>
      <c r="B311" s="26">
        <v>1</v>
      </c>
      <c r="C311" s="28">
        <v>1000000</v>
      </c>
    </row>
    <row r="312" spans="1:3" ht="13.2" x14ac:dyDescent="0.25">
      <c r="A312" s="25" t="s">
        <v>3824</v>
      </c>
      <c r="B312" s="26">
        <v>1</v>
      </c>
      <c r="C312" s="28">
        <v>1000000</v>
      </c>
    </row>
    <row r="313" spans="1:3" ht="13.2" x14ac:dyDescent="0.25">
      <c r="A313" s="25" t="s">
        <v>1950</v>
      </c>
      <c r="B313" s="26">
        <v>1</v>
      </c>
      <c r="C313" s="28">
        <v>4800000</v>
      </c>
    </row>
    <row r="314" spans="1:3" ht="13.2" x14ac:dyDescent="0.25">
      <c r="A314" s="25" t="s">
        <v>2096</v>
      </c>
      <c r="B314" s="26">
        <v>1</v>
      </c>
      <c r="C314" s="28">
        <v>2000000</v>
      </c>
    </row>
    <row r="315" spans="1:3" ht="13.2" x14ac:dyDescent="0.25">
      <c r="A315" s="25" t="s">
        <v>2407</v>
      </c>
      <c r="B315" s="26">
        <v>1</v>
      </c>
      <c r="C315" s="28">
        <v>400000</v>
      </c>
    </row>
    <row r="316" spans="1:3" ht="13.2" x14ac:dyDescent="0.25">
      <c r="A316" s="25" t="s">
        <v>1393</v>
      </c>
      <c r="B316" s="26">
        <v>1</v>
      </c>
      <c r="C316" s="28">
        <v>31000000</v>
      </c>
    </row>
    <row r="317" spans="1:3" ht="13.2" x14ac:dyDescent="0.25">
      <c r="A317" s="25" t="s">
        <v>1881</v>
      </c>
      <c r="B317" s="26">
        <v>1</v>
      </c>
      <c r="C317" s="28">
        <v>5700000</v>
      </c>
    </row>
    <row r="318" spans="1:3" ht="13.2" x14ac:dyDescent="0.25">
      <c r="A318" s="25" t="s">
        <v>2418</v>
      </c>
      <c r="B318" s="26">
        <v>1</v>
      </c>
      <c r="C318" s="28">
        <v>400000</v>
      </c>
    </row>
    <row r="319" spans="1:3" ht="13.2" x14ac:dyDescent="0.25">
      <c r="A319" s="25" t="s">
        <v>2164</v>
      </c>
      <c r="B319" s="26">
        <v>1</v>
      </c>
      <c r="C319" s="28">
        <v>1900000</v>
      </c>
    </row>
    <row r="320" spans="1:3" ht="13.2" x14ac:dyDescent="0.25">
      <c r="A320" s="25" t="s">
        <v>1462</v>
      </c>
      <c r="B320" s="26">
        <v>1</v>
      </c>
      <c r="C320" s="28">
        <v>125000000</v>
      </c>
    </row>
    <row r="321" spans="1:3" ht="13.2" x14ac:dyDescent="0.25">
      <c r="A321" s="25" t="s">
        <v>3525</v>
      </c>
      <c r="B321" s="26">
        <v>2</v>
      </c>
      <c r="C321" s="28">
        <v>61000000</v>
      </c>
    </row>
    <row r="322" spans="1:3" ht="13.2" x14ac:dyDescent="0.25">
      <c r="A322" s="25" t="s">
        <v>1372</v>
      </c>
      <c r="B322" s="26">
        <v>0</v>
      </c>
      <c r="C322" s="28">
        <v>0</v>
      </c>
    </row>
    <row r="323" spans="1:3" ht="13.2" x14ac:dyDescent="0.25">
      <c r="A323" s="25" t="s">
        <v>3252</v>
      </c>
      <c r="B323" s="26">
        <v>0</v>
      </c>
      <c r="C323" s="28">
        <v>0</v>
      </c>
    </row>
    <row r="324" spans="1:3" ht="13.2" x14ac:dyDescent="0.25">
      <c r="A324" s="25" t="s">
        <v>1049</v>
      </c>
      <c r="B324" s="26">
        <v>0</v>
      </c>
      <c r="C324" s="28">
        <v>0</v>
      </c>
    </row>
    <row r="325" spans="1:3" ht="13.2" x14ac:dyDescent="0.25">
      <c r="A325" s="25" t="s">
        <v>1836</v>
      </c>
      <c r="B325" s="26">
        <v>1</v>
      </c>
      <c r="C325" s="28">
        <v>6500000</v>
      </c>
    </row>
    <row r="326" spans="1:3" ht="13.2" x14ac:dyDescent="0.25">
      <c r="A326" s="25" t="s">
        <v>3553</v>
      </c>
      <c r="B326" s="26">
        <v>1</v>
      </c>
      <c r="C326" s="28">
        <v>14000000</v>
      </c>
    </row>
    <row r="327" spans="1:3" ht="13.2" x14ac:dyDescent="0.25">
      <c r="A327" s="25" t="s">
        <v>1243</v>
      </c>
      <c r="B327" s="26">
        <v>0</v>
      </c>
      <c r="C327" s="28">
        <v>0</v>
      </c>
    </row>
    <row r="328" spans="1:3" ht="13.2" x14ac:dyDescent="0.25">
      <c r="A328" s="25" t="s">
        <v>272</v>
      </c>
      <c r="B328" s="26">
        <v>0</v>
      </c>
      <c r="C328" s="28">
        <v>0</v>
      </c>
    </row>
    <row r="329" spans="1:3" ht="13.2" x14ac:dyDescent="0.25">
      <c r="A329" s="25" t="s">
        <v>1070</v>
      </c>
      <c r="B329" s="26">
        <v>1</v>
      </c>
      <c r="C329" s="28">
        <v>100000000</v>
      </c>
    </row>
    <row r="330" spans="1:3" ht="13.2" x14ac:dyDescent="0.25">
      <c r="A330" s="25" t="s">
        <v>2445</v>
      </c>
      <c r="B330" s="26">
        <v>1</v>
      </c>
      <c r="C330" s="28">
        <v>400000</v>
      </c>
    </row>
    <row r="331" spans="1:3" ht="13.2" x14ac:dyDescent="0.25">
      <c r="A331" s="25" t="s">
        <v>4021</v>
      </c>
      <c r="B331" s="26">
        <v>0</v>
      </c>
      <c r="C331" s="28">
        <v>0</v>
      </c>
    </row>
    <row r="332" spans="1:3" ht="13.2" x14ac:dyDescent="0.25">
      <c r="A332" s="25" t="s">
        <v>3528</v>
      </c>
      <c r="B332" s="26">
        <v>1</v>
      </c>
      <c r="C332" s="28">
        <v>36000000</v>
      </c>
    </row>
    <row r="333" spans="1:3" ht="13.2" x14ac:dyDescent="0.25">
      <c r="A333" s="25" t="s">
        <v>3996</v>
      </c>
      <c r="B333" s="26">
        <v>0</v>
      </c>
      <c r="C333" s="28">
        <v>0</v>
      </c>
    </row>
    <row r="334" spans="1:3" ht="13.2" x14ac:dyDescent="0.25">
      <c r="A334" s="25" t="s">
        <v>3027</v>
      </c>
      <c r="B334" s="26">
        <v>1</v>
      </c>
      <c r="C334" s="28">
        <v>450000</v>
      </c>
    </row>
    <row r="335" spans="1:3" ht="13.2" x14ac:dyDescent="0.25">
      <c r="A335" s="25" t="s">
        <v>2455</v>
      </c>
      <c r="B335" s="26">
        <v>1</v>
      </c>
      <c r="C335" s="28">
        <v>320000</v>
      </c>
    </row>
    <row r="336" spans="1:3" ht="13.2" x14ac:dyDescent="0.25">
      <c r="A336" s="25" t="s">
        <v>332</v>
      </c>
      <c r="B336" s="26">
        <v>0</v>
      </c>
      <c r="C336" s="28">
        <v>0</v>
      </c>
    </row>
    <row r="337" spans="1:3" ht="13.2" x14ac:dyDescent="0.25">
      <c r="A337" s="25" t="s">
        <v>4116</v>
      </c>
      <c r="B337" s="26">
        <v>1</v>
      </c>
      <c r="C337" s="28">
        <v>2000000</v>
      </c>
    </row>
    <row r="338" spans="1:3" ht="13.2" x14ac:dyDescent="0.25">
      <c r="A338" s="25" t="s">
        <v>4079</v>
      </c>
      <c r="B338" s="26">
        <v>1</v>
      </c>
      <c r="C338" s="28">
        <v>8000000</v>
      </c>
    </row>
    <row r="339" spans="1:3" ht="13.2" x14ac:dyDescent="0.25">
      <c r="A339" s="25" t="s">
        <v>2145</v>
      </c>
      <c r="B339" s="26">
        <v>1</v>
      </c>
      <c r="C339" s="28">
        <v>2000000</v>
      </c>
    </row>
    <row r="340" spans="1:3" ht="13.2" x14ac:dyDescent="0.25">
      <c r="A340" s="25" t="s">
        <v>713</v>
      </c>
      <c r="B340" s="26">
        <v>0</v>
      </c>
      <c r="C340" s="28">
        <v>0</v>
      </c>
    </row>
    <row r="341" spans="1:3" ht="13.2" x14ac:dyDescent="0.25">
      <c r="A341" s="25" t="s">
        <v>2642</v>
      </c>
      <c r="B341" s="26">
        <v>0</v>
      </c>
      <c r="C341" s="28">
        <v>0</v>
      </c>
    </row>
    <row r="342" spans="1:3" ht="13.2" x14ac:dyDescent="0.25">
      <c r="A342" s="25" t="s">
        <v>2911</v>
      </c>
      <c r="B342" s="26">
        <v>1</v>
      </c>
      <c r="C342" s="28">
        <v>3000000</v>
      </c>
    </row>
    <row r="343" spans="1:3" ht="13.2" x14ac:dyDescent="0.25">
      <c r="A343" s="25" t="s">
        <v>3436</v>
      </c>
      <c r="B343" s="26">
        <v>0</v>
      </c>
      <c r="C343" s="28">
        <v>0</v>
      </c>
    </row>
    <row r="344" spans="1:3" ht="13.2" x14ac:dyDescent="0.25">
      <c r="A344" s="25" t="s">
        <v>2019</v>
      </c>
      <c r="B344" s="26">
        <v>1</v>
      </c>
      <c r="C344" s="28">
        <v>3000000</v>
      </c>
    </row>
    <row r="345" spans="1:3" ht="13.2" x14ac:dyDescent="0.25">
      <c r="A345" s="25" t="s">
        <v>3510</v>
      </c>
      <c r="B345" s="26">
        <v>1</v>
      </c>
      <c r="C345" s="28">
        <v>150000000</v>
      </c>
    </row>
    <row r="346" spans="1:3" ht="13.2" x14ac:dyDescent="0.25">
      <c r="A346" s="25" t="s">
        <v>4025</v>
      </c>
      <c r="B346" s="26">
        <v>0</v>
      </c>
      <c r="C346" s="28">
        <v>0</v>
      </c>
    </row>
    <row r="347" spans="1:3" ht="13.2" x14ac:dyDescent="0.25">
      <c r="A347" s="25" t="s">
        <v>2138</v>
      </c>
      <c r="B347" s="26">
        <v>1</v>
      </c>
      <c r="C347" s="28">
        <v>2000000</v>
      </c>
    </row>
    <row r="348" spans="1:3" ht="13.2" x14ac:dyDescent="0.25">
      <c r="A348" s="25" t="s">
        <v>2987</v>
      </c>
      <c r="B348" s="26">
        <v>1</v>
      </c>
      <c r="C348" s="28">
        <v>900000</v>
      </c>
    </row>
    <row r="349" spans="1:3" ht="13.2" x14ac:dyDescent="0.25">
      <c r="A349" s="25" t="s">
        <v>3694</v>
      </c>
      <c r="B349" s="26">
        <v>1</v>
      </c>
      <c r="C349" s="28">
        <v>2900000</v>
      </c>
    </row>
    <row r="350" spans="1:3" ht="13.2" x14ac:dyDescent="0.25">
      <c r="A350" s="25" t="s">
        <v>2797</v>
      </c>
      <c r="B350" s="26">
        <v>1</v>
      </c>
      <c r="C350" s="28">
        <v>20000000</v>
      </c>
    </row>
    <row r="351" spans="1:3" ht="13.2" x14ac:dyDescent="0.25">
      <c r="A351" s="25" t="s">
        <v>601</v>
      </c>
      <c r="B351" s="26">
        <v>0</v>
      </c>
      <c r="C351" s="28">
        <v>0</v>
      </c>
    </row>
    <row r="352" spans="1:3" ht="13.2" x14ac:dyDescent="0.25">
      <c r="A352" s="25" t="s">
        <v>3267</v>
      </c>
      <c r="B352" s="26">
        <v>0</v>
      </c>
      <c r="C352" s="28">
        <v>0</v>
      </c>
    </row>
    <row r="353" spans="1:3" ht="13.2" x14ac:dyDescent="0.25">
      <c r="A353" s="25" t="s">
        <v>2117</v>
      </c>
      <c r="B353" s="26">
        <v>1</v>
      </c>
      <c r="C353" s="28">
        <v>2000000</v>
      </c>
    </row>
    <row r="354" spans="1:3" ht="13.2" x14ac:dyDescent="0.25">
      <c r="A354" s="25" t="s">
        <v>3550</v>
      </c>
      <c r="B354" s="26">
        <v>2</v>
      </c>
      <c r="C354" s="28">
        <v>20000000</v>
      </c>
    </row>
    <row r="355" spans="1:3" ht="13.2" x14ac:dyDescent="0.25">
      <c r="A355" s="25" t="s">
        <v>2769</v>
      </c>
      <c r="B355" s="26">
        <v>1</v>
      </c>
      <c r="C355" s="28">
        <v>42000000</v>
      </c>
    </row>
    <row r="356" spans="1:3" ht="13.2" x14ac:dyDescent="0.25">
      <c r="A356" s="25" t="s">
        <v>3629</v>
      </c>
      <c r="B356" s="26">
        <v>1</v>
      </c>
      <c r="C356" s="28">
        <v>5000000</v>
      </c>
    </row>
    <row r="357" spans="1:3" ht="13.2" x14ac:dyDescent="0.25">
      <c r="A357" s="25" t="s">
        <v>3762</v>
      </c>
      <c r="B357" s="26">
        <v>1</v>
      </c>
      <c r="C357" s="28">
        <v>1700000</v>
      </c>
    </row>
    <row r="358" spans="1:3" ht="13.2" x14ac:dyDescent="0.25">
      <c r="A358" s="25" t="s">
        <v>2250</v>
      </c>
      <c r="B358" s="26">
        <v>1</v>
      </c>
      <c r="C358" s="28">
        <v>1000000</v>
      </c>
    </row>
    <row r="359" spans="1:3" ht="13.2" x14ac:dyDescent="0.25">
      <c r="A359" s="25" t="s">
        <v>3854</v>
      </c>
      <c r="B359" s="26">
        <v>1</v>
      </c>
      <c r="C359" s="28">
        <v>700000</v>
      </c>
    </row>
    <row r="360" spans="1:3" ht="13.2" x14ac:dyDescent="0.25">
      <c r="A360" s="25" t="s">
        <v>2293</v>
      </c>
      <c r="B360" s="26">
        <v>1</v>
      </c>
      <c r="C360" s="28">
        <v>1000000</v>
      </c>
    </row>
    <row r="361" spans="1:3" ht="13.2" x14ac:dyDescent="0.25">
      <c r="A361" s="25" t="s">
        <v>4055</v>
      </c>
      <c r="B361" s="26">
        <v>0</v>
      </c>
      <c r="C361" s="28">
        <v>0</v>
      </c>
    </row>
    <row r="362" spans="1:3" ht="13.2" x14ac:dyDescent="0.25">
      <c r="A362" s="25" t="s">
        <v>2035</v>
      </c>
      <c r="B362" s="26">
        <v>1</v>
      </c>
      <c r="C362" s="28">
        <v>3000000</v>
      </c>
    </row>
    <row r="363" spans="1:3" ht="13.2" x14ac:dyDescent="0.25">
      <c r="A363" s="25" t="s">
        <v>1824</v>
      </c>
      <c r="B363" s="26">
        <v>1</v>
      </c>
      <c r="C363" s="28">
        <v>7000000</v>
      </c>
    </row>
    <row r="364" spans="1:3" ht="13.2" x14ac:dyDescent="0.25">
      <c r="A364" s="25" t="s">
        <v>2833</v>
      </c>
      <c r="B364" s="26">
        <v>1</v>
      </c>
      <c r="C364" s="28">
        <v>10000000</v>
      </c>
    </row>
    <row r="365" spans="1:3" ht="13.2" x14ac:dyDescent="0.25">
      <c r="A365" s="25" t="s">
        <v>450</v>
      </c>
      <c r="B365" s="26">
        <v>0</v>
      </c>
      <c r="C365" s="28">
        <v>0</v>
      </c>
    </row>
    <row r="366" spans="1:3" ht="13.2" x14ac:dyDescent="0.25">
      <c r="A366" s="25" t="s">
        <v>3237</v>
      </c>
      <c r="B366" s="26">
        <v>1</v>
      </c>
      <c r="C366" s="28">
        <v>200000</v>
      </c>
    </row>
    <row r="367" spans="1:3" ht="13.2" x14ac:dyDescent="0.25">
      <c r="A367" s="25" t="s">
        <v>1958</v>
      </c>
      <c r="B367" s="26">
        <v>1</v>
      </c>
      <c r="C367" s="28">
        <v>4500000</v>
      </c>
    </row>
    <row r="368" spans="1:3" ht="13.2" x14ac:dyDescent="0.25">
      <c r="A368" s="25" t="s">
        <v>2947</v>
      </c>
      <c r="B368" s="26">
        <v>1</v>
      </c>
      <c r="C368" s="28">
        <v>2000000</v>
      </c>
    </row>
    <row r="369" spans="1:3" ht="13.2" x14ac:dyDescent="0.25">
      <c r="A369" s="25" t="s">
        <v>4105</v>
      </c>
      <c r="B369" s="26">
        <v>1</v>
      </c>
      <c r="C369" s="28">
        <v>3000000</v>
      </c>
    </row>
    <row r="370" spans="1:3" ht="13.2" x14ac:dyDescent="0.25">
      <c r="A370" s="25" t="s">
        <v>3418</v>
      </c>
      <c r="B370" s="26">
        <v>0</v>
      </c>
      <c r="C370" s="28">
        <v>0</v>
      </c>
    </row>
    <row r="371" spans="1:3" ht="13.2" x14ac:dyDescent="0.25">
      <c r="A371" s="25" t="s">
        <v>647</v>
      </c>
      <c r="B371" s="26">
        <v>1</v>
      </c>
      <c r="C371" s="28">
        <v>250000000</v>
      </c>
    </row>
    <row r="372" spans="1:3" ht="13.2" x14ac:dyDescent="0.25">
      <c r="A372" s="25" t="s">
        <v>3722</v>
      </c>
      <c r="B372" s="26">
        <v>1</v>
      </c>
      <c r="C372" s="28">
        <v>2000000</v>
      </c>
    </row>
    <row r="373" spans="1:3" ht="13.2" x14ac:dyDescent="0.25">
      <c r="A373" s="25" t="s">
        <v>2813</v>
      </c>
      <c r="B373" s="26">
        <v>1</v>
      </c>
      <c r="C373" s="28">
        <v>12000000</v>
      </c>
    </row>
    <row r="374" spans="1:3" ht="13.2" x14ac:dyDescent="0.25">
      <c r="A374" s="25" t="s">
        <v>2185</v>
      </c>
      <c r="B374" s="26">
        <v>1</v>
      </c>
      <c r="C374" s="28">
        <v>1600000</v>
      </c>
    </row>
    <row r="375" spans="1:3" ht="13.2" x14ac:dyDescent="0.25">
      <c r="A375" s="25" t="s">
        <v>2478</v>
      </c>
      <c r="B375" s="26">
        <v>1</v>
      </c>
      <c r="C375" s="28">
        <v>250000</v>
      </c>
    </row>
    <row r="376" spans="1:3" ht="13.2" x14ac:dyDescent="0.25">
      <c r="A376" s="25" t="s">
        <v>3923</v>
      </c>
      <c r="B376" s="26">
        <v>1</v>
      </c>
      <c r="C376" s="28">
        <v>320000</v>
      </c>
    </row>
    <row r="377" spans="1:3" ht="13.2" x14ac:dyDescent="0.25">
      <c r="A377" s="25" t="s">
        <v>1669</v>
      </c>
      <c r="B377" s="26">
        <v>1</v>
      </c>
      <c r="C377" s="28">
        <v>20000000</v>
      </c>
    </row>
    <row r="378" spans="1:3" ht="13.2" x14ac:dyDescent="0.25">
      <c r="A378" s="25" t="s">
        <v>892</v>
      </c>
      <c r="B378" s="26">
        <v>0</v>
      </c>
      <c r="C378" s="28">
        <v>0</v>
      </c>
    </row>
    <row r="379" spans="1:3" ht="13.2" x14ac:dyDescent="0.25">
      <c r="A379" s="25" t="s">
        <v>3863</v>
      </c>
      <c r="B379" s="26">
        <v>1</v>
      </c>
      <c r="C379" s="28">
        <v>600000</v>
      </c>
    </row>
    <row r="380" spans="1:3" ht="13.2" x14ac:dyDescent="0.25">
      <c r="A380" s="25" t="s">
        <v>2590</v>
      </c>
      <c r="B380" s="26">
        <v>0</v>
      </c>
      <c r="C380" s="28">
        <v>0</v>
      </c>
    </row>
    <row r="381" spans="1:3" ht="13.2" x14ac:dyDescent="0.25">
      <c r="A381" s="25" t="s">
        <v>3658</v>
      </c>
      <c r="B381" s="26">
        <v>1</v>
      </c>
      <c r="C381" s="28">
        <v>3500000</v>
      </c>
    </row>
    <row r="382" spans="1:3" ht="13.2" x14ac:dyDescent="0.25">
      <c r="A382" s="25" t="s">
        <v>1832</v>
      </c>
      <c r="B382" s="26">
        <v>1</v>
      </c>
      <c r="C382" s="28">
        <v>6700000</v>
      </c>
    </row>
    <row r="383" spans="1:3" ht="13.2" x14ac:dyDescent="0.25">
      <c r="A383" s="25" t="s">
        <v>963</v>
      </c>
      <c r="B383" s="26">
        <v>0</v>
      </c>
      <c r="C383" s="28">
        <v>0</v>
      </c>
    </row>
    <row r="384" spans="1:3" ht="13.2" x14ac:dyDescent="0.25">
      <c r="A384" s="25" t="s">
        <v>150</v>
      </c>
      <c r="B384" s="26">
        <v>1</v>
      </c>
      <c r="C384" s="28">
        <v>37000000</v>
      </c>
    </row>
    <row r="385" spans="1:3" ht="13.2" x14ac:dyDescent="0.25">
      <c r="A385" s="25" t="s">
        <v>1860</v>
      </c>
      <c r="B385" s="26">
        <v>1</v>
      </c>
      <c r="C385" s="28">
        <v>6000000</v>
      </c>
    </row>
    <row r="386" spans="1:3" ht="13.2" x14ac:dyDescent="0.25">
      <c r="A386" s="25" t="s">
        <v>1502</v>
      </c>
      <c r="B386" s="26">
        <v>1</v>
      </c>
      <c r="C386" s="28">
        <v>75000000</v>
      </c>
    </row>
    <row r="387" spans="1:3" ht="13.2" x14ac:dyDescent="0.25">
      <c r="A387" s="25" t="s">
        <v>1334</v>
      </c>
      <c r="B387" s="26">
        <v>0</v>
      </c>
      <c r="C387" s="28">
        <v>0</v>
      </c>
    </row>
    <row r="388" spans="1:3" ht="13.2" x14ac:dyDescent="0.25">
      <c r="A388" s="25" t="s">
        <v>1124</v>
      </c>
      <c r="B388" s="26">
        <v>0</v>
      </c>
      <c r="C388" s="28">
        <v>0</v>
      </c>
    </row>
    <row r="389" spans="1:3" ht="13.2" x14ac:dyDescent="0.25">
      <c r="A389" s="25" t="s">
        <v>3748</v>
      </c>
      <c r="B389" s="26">
        <v>1</v>
      </c>
      <c r="C389" s="28">
        <v>2000000</v>
      </c>
    </row>
    <row r="390" spans="1:3" ht="13.2" x14ac:dyDescent="0.25">
      <c r="A390" s="25" t="s">
        <v>1954</v>
      </c>
      <c r="B390" s="26">
        <v>1</v>
      </c>
      <c r="C390" s="28">
        <v>4500000</v>
      </c>
    </row>
    <row r="391" spans="1:3" ht="13.2" x14ac:dyDescent="0.25">
      <c r="A391" s="25" t="s">
        <v>347</v>
      </c>
      <c r="B391" s="26">
        <v>0</v>
      </c>
      <c r="C391" s="28">
        <v>0</v>
      </c>
    </row>
    <row r="392" spans="1:3" ht="13.2" x14ac:dyDescent="0.25">
      <c r="A392" s="25" t="s">
        <v>1385</v>
      </c>
      <c r="B392" s="26">
        <v>0</v>
      </c>
      <c r="C392" s="28">
        <v>0</v>
      </c>
    </row>
    <row r="393" spans="1:3" ht="13.2" x14ac:dyDescent="0.25">
      <c r="A393" s="25" t="s">
        <v>192</v>
      </c>
      <c r="B393" s="26">
        <v>1</v>
      </c>
      <c r="C393" s="28">
        <v>3000000</v>
      </c>
    </row>
    <row r="394" spans="1:3" ht="13.2" x14ac:dyDescent="0.25">
      <c r="A394" s="25" t="s">
        <v>1550</v>
      </c>
      <c r="B394" s="26">
        <v>1</v>
      </c>
      <c r="C394" s="28">
        <v>50000000</v>
      </c>
    </row>
    <row r="395" spans="1:3" ht="13.2" x14ac:dyDescent="0.25">
      <c r="A395" s="25" t="s">
        <v>1828</v>
      </c>
      <c r="B395" s="26">
        <v>1</v>
      </c>
      <c r="C395" s="28">
        <v>7000000</v>
      </c>
    </row>
    <row r="396" spans="1:3" ht="13.2" x14ac:dyDescent="0.25">
      <c r="A396" s="25" t="s">
        <v>526</v>
      </c>
      <c r="B396" s="26">
        <v>0</v>
      </c>
      <c r="C396" s="28">
        <v>0</v>
      </c>
    </row>
    <row r="397" spans="1:3" ht="13.2" x14ac:dyDescent="0.25">
      <c r="A397" s="25" t="s">
        <v>2693</v>
      </c>
      <c r="B397" s="26">
        <v>0</v>
      </c>
      <c r="C397" s="28">
        <v>0</v>
      </c>
    </row>
    <row r="398" spans="1:3" ht="13.2" x14ac:dyDescent="0.25">
      <c r="A398" s="25" t="s">
        <v>1697</v>
      </c>
      <c r="B398" s="26">
        <v>1</v>
      </c>
      <c r="C398" s="28">
        <v>15000000</v>
      </c>
    </row>
    <row r="399" spans="1:3" ht="13.2" x14ac:dyDescent="0.25">
      <c r="A399" s="25" t="s">
        <v>548</v>
      </c>
      <c r="B399" s="26">
        <v>0</v>
      </c>
      <c r="C399" s="28">
        <v>0</v>
      </c>
    </row>
    <row r="400" spans="1:3" ht="13.2" x14ac:dyDescent="0.25">
      <c r="A400" s="25" t="s">
        <v>4062</v>
      </c>
      <c r="B400" s="26">
        <v>1</v>
      </c>
      <c r="C400" s="28">
        <v>125000000</v>
      </c>
    </row>
    <row r="401" spans="1:3" ht="13.2" x14ac:dyDescent="0.25">
      <c r="A401" s="25" t="s">
        <v>3304</v>
      </c>
      <c r="B401" s="26">
        <v>0</v>
      </c>
      <c r="C401" s="28">
        <v>0</v>
      </c>
    </row>
    <row r="402" spans="1:3" ht="13.2" x14ac:dyDescent="0.25">
      <c r="A402" s="25" t="s">
        <v>3332</v>
      </c>
      <c r="B402" s="26">
        <v>0</v>
      </c>
      <c r="C402" s="28">
        <v>0</v>
      </c>
    </row>
    <row r="403" spans="1:3" ht="13.2" x14ac:dyDescent="0.25">
      <c r="A403" s="25" t="s">
        <v>3788</v>
      </c>
      <c r="B403" s="26">
        <v>1</v>
      </c>
      <c r="C403" s="28">
        <v>1300000</v>
      </c>
    </row>
    <row r="404" spans="1:3" ht="13.2" x14ac:dyDescent="0.25">
      <c r="A404" s="25" t="s">
        <v>2908</v>
      </c>
      <c r="B404" s="26">
        <v>1</v>
      </c>
      <c r="C404" s="28">
        <v>3000000</v>
      </c>
    </row>
    <row r="405" spans="1:3" ht="13.2" x14ac:dyDescent="0.25">
      <c r="A405" s="25" t="s">
        <v>3076</v>
      </c>
      <c r="B405" s="26">
        <v>0</v>
      </c>
      <c r="C405" s="28">
        <v>0</v>
      </c>
    </row>
    <row r="406" spans="1:3" ht="13.2" x14ac:dyDescent="0.25">
      <c r="A406" s="25" t="s">
        <v>3651</v>
      </c>
      <c r="B406" s="26">
        <v>1</v>
      </c>
      <c r="C406" s="28">
        <v>4000000</v>
      </c>
    </row>
    <row r="407" spans="1:3" ht="13.2" x14ac:dyDescent="0.25">
      <c r="A407" s="25" t="s">
        <v>197</v>
      </c>
      <c r="B407" s="26">
        <v>1</v>
      </c>
      <c r="C407" s="28">
        <v>1000000</v>
      </c>
    </row>
    <row r="408" spans="1:3" ht="13.2" x14ac:dyDescent="0.25">
      <c r="A408" s="25" t="s">
        <v>1096</v>
      </c>
      <c r="B408" s="26">
        <v>0</v>
      </c>
      <c r="C408" s="28">
        <v>0</v>
      </c>
    </row>
    <row r="409" spans="1:3" ht="13.2" x14ac:dyDescent="0.25">
      <c r="A409" s="25" t="s">
        <v>121</v>
      </c>
      <c r="B409" s="26">
        <v>0</v>
      </c>
      <c r="C409" s="28">
        <v>0</v>
      </c>
    </row>
    <row r="410" spans="1:3" ht="13.2" x14ac:dyDescent="0.25">
      <c r="A410" s="25" t="s">
        <v>1731</v>
      </c>
      <c r="B410" s="26">
        <v>1</v>
      </c>
      <c r="C410" s="28">
        <v>10000000</v>
      </c>
    </row>
    <row r="411" spans="1:3" ht="13.2" x14ac:dyDescent="0.25">
      <c r="A411" s="25" t="s">
        <v>811</v>
      </c>
      <c r="B411" s="26">
        <v>0</v>
      </c>
      <c r="C411" s="28">
        <v>0</v>
      </c>
    </row>
    <row r="412" spans="1:3" ht="13.2" x14ac:dyDescent="0.25">
      <c r="A412" s="25" t="s">
        <v>344</v>
      </c>
      <c r="B412" s="26">
        <v>1</v>
      </c>
      <c r="C412" s="28">
        <v>500000</v>
      </c>
    </row>
    <row r="413" spans="1:3" ht="13.2" x14ac:dyDescent="0.25">
      <c r="A413" s="25" t="s">
        <v>1173</v>
      </c>
      <c r="B413" s="26">
        <v>0</v>
      </c>
      <c r="C413" s="28">
        <v>0</v>
      </c>
    </row>
    <row r="414" spans="1:3" ht="13.2" x14ac:dyDescent="0.25">
      <c r="A414" s="25" t="s">
        <v>3820</v>
      </c>
      <c r="B414" s="26">
        <v>1</v>
      </c>
      <c r="C414" s="28">
        <v>1000000</v>
      </c>
    </row>
    <row r="415" spans="1:3" ht="13.2" x14ac:dyDescent="0.25">
      <c r="A415" s="25" t="s">
        <v>1009</v>
      </c>
      <c r="B415" s="26">
        <v>0</v>
      </c>
      <c r="C415" s="28">
        <v>0</v>
      </c>
    </row>
    <row r="416" spans="1:3" ht="13.2" x14ac:dyDescent="0.25">
      <c r="A416" s="25" t="s">
        <v>3081</v>
      </c>
      <c r="B416" s="26">
        <v>0</v>
      </c>
      <c r="C416" s="28">
        <v>0</v>
      </c>
    </row>
    <row r="417" spans="1:3" ht="13.2" x14ac:dyDescent="0.25">
      <c r="A417" s="25" t="s">
        <v>1522</v>
      </c>
      <c r="B417" s="26">
        <v>1</v>
      </c>
      <c r="C417" s="28">
        <v>64000000</v>
      </c>
    </row>
    <row r="418" spans="1:3" ht="13.2" x14ac:dyDescent="0.25">
      <c r="A418" s="25" t="s">
        <v>760</v>
      </c>
      <c r="B418" s="26">
        <v>0</v>
      </c>
      <c r="C418" s="28">
        <v>0</v>
      </c>
    </row>
    <row r="419" spans="1:3" ht="13.2" x14ac:dyDescent="0.25">
      <c r="A419" s="25" t="s">
        <v>995</v>
      </c>
      <c r="B419" s="26">
        <v>0</v>
      </c>
      <c r="C419" s="28">
        <v>0</v>
      </c>
    </row>
    <row r="420" spans="1:3" ht="13.2" x14ac:dyDescent="0.25">
      <c r="A420" s="25" t="s">
        <v>2600</v>
      </c>
      <c r="B420" s="26">
        <v>1</v>
      </c>
      <c r="C420" s="28">
        <v>40000000</v>
      </c>
    </row>
    <row r="421" spans="1:3" ht="13.2" x14ac:dyDescent="0.25">
      <c r="A421" s="25" t="s">
        <v>620</v>
      </c>
      <c r="B421" s="26">
        <v>0</v>
      </c>
      <c r="C421" s="28">
        <v>0</v>
      </c>
    </row>
    <row r="422" spans="1:3" ht="13.2" x14ac:dyDescent="0.25">
      <c r="A422" s="25" t="s">
        <v>3105</v>
      </c>
      <c r="B422" s="26">
        <v>1</v>
      </c>
      <c r="C422" s="28">
        <v>125000000</v>
      </c>
    </row>
    <row r="423" spans="1:3" ht="13.2" x14ac:dyDescent="0.25">
      <c r="A423" s="25" t="s">
        <v>3188</v>
      </c>
      <c r="B423" s="26">
        <v>1</v>
      </c>
      <c r="C423" s="28">
        <v>200000</v>
      </c>
    </row>
    <row r="424" spans="1:3" ht="13.2" x14ac:dyDescent="0.25">
      <c r="A424" s="25" t="s">
        <v>498</v>
      </c>
      <c r="B424" s="26">
        <v>0</v>
      </c>
      <c r="C424" s="28">
        <v>0</v>
      </c>
    </row>
    <row r="425" spans="1:3" ht="13.2" x14ac:dyDescent="0.25">
      <c r="A425" s="25" t="s">
        <v>755</v>
      </c>
      <c r="B425" s="26">
        <v>0</v>
      </c>
      <c r="C425" s="28">
        <v>0</v>
      </c>
    </row>
    <row r="426" spans="1:3" ht="13.2" x14ac:dyDescent="0.25">
      <c r="A426" s="25" t="s">
        <v>3837</v>
      </c>
      <c r="B426" s="26">
        <v>1</v>
      </c>
      <c r="C426" s="28">
        <v>800000</v>
      </c>
    </row>
    <row r="427" spans="1:3" ht="13.2" x14ac:dyDescent="0.25">
      <c r="A427" s="25" t="s">
        <v>900</v>
      </c>
      <c r="B427" s="26">
        <v>1</v>
      </c>
      <c r="C427" s="28">
        <v>60000000</v>
      </c>
    </row>
    <row r="428" spans="1:3" ht="13.2" x14ac:dyDescent="0.25">
      <c r="A428" s="25" t="s">
        <v>2500</v>
      </c>
      <c r="B428" s="26">
        <v>1</v>
      </c>
      <c r="C428" s="28">
        <v>200000</v>
      </c>
    </row>
    <row r="429" spans="1:3" ht="13.2" x14ac:dyDescent="0.25">
      <c r="A429" s="25" t="s">
        <v>521</v>
      </c>
      <c r="B429" s="26">
        <v>1</v>
      </c>
      <c r="C429" s="28">
        <v>8000000</v>
      </c>
    </row>
    <row r="430" spans="1:3" ht="13.2" x14ac:dyDescent="0.25">
      <c r="A430" s="25" t="s">
        <v>2325</v>
      </c>
      <c r="B430" s="26">
        <v>2</v>
      </c>
      <c r="C430" s="28">
        <v>1450000</v>
      </c>
    </row>
    <row r="431" spans="1:3" ht="13.2" x14ac:dyDescent="0.25">
      <c r="A431" s="25" t="s">
        <v>3192</v>
      </c>
      <c r="B431" s="26">
        <v>1</v>
      </c>
      <c r="C431" s="28">
        <v>100000</v>
      </c>
    </row>
    <row r="432" spans="1:3" ht="13.2" x14ac:dyDescent="0.25">
      <c r="A432" s="25" t="s">
        <v>3308</v>
      </c>
      <c r="B432" s="26">
        <v>0</v>
      </c>
      <c r="C432" s="28">
        <v>0</v>
      </c>
    </row>
    <row r="433" spans="1:3" ht="13.2" x14ac:dyDescent="0.25">
      <c r="A433" s="25" t="s">
        <v>4211</v>
      </c>
      <c r="B433" s="26">
        <v>1</v>
      </c>
      <c r="C433" s="28">
        <v>300000</v>
      </c>
    </row>
    <row r="434" spans="1:3" ht="13.2" x14ac:dyDescent="0.25">
      <c r="A434" s="25" t="s">
        <v>1998</v>
      </c>
      <c r="B434" s="26">
        <v>1</v>
      </c>
      <c r="C434" s="28">
        <v>3600000</v>
      </c>
    </row>
    <row r="435" spans="1:3" ht="13.2" x14ac:dyDescent="0.25">
      <c r="A435" s="25" t="s">
        <v>3055</v>
      </c>
      <c r="B435" s="26">
        <v>2</v>
      </c>
      <c r="C435" s="28">
        <v>400000</v>
      </c>
    </row>
    <row r="436" spans="1:3" ht="13.2" x14ac:dyDescent="0.25">
      <c r="A436" s="25" t="s">
        <v>2969</v>
      </c>
      <c r="B436" s="26">
        <v>1</v>
      </c>
      <c r="C436" s="28">
        <v>1000000</v>
      </c>
    </row>
    <row r="437" spans="1:3" ht="13.2" x14ac:dyDescent="0.25">
      <c r="A437" s="25" t="s">
        <v>991</v>
      </c>
      <c r="B437" s="26">
        <v>0</v>
      </c>
      <c r="C437" s="28">
        <v>0</v>
      </c>
    </row>
    <row r="438" spans="1:3" ht="13.2" x14ac:dyDescent="0.25">
      <c r="A438" s="25" t="s">
        <v>229</v>
      </c>
      <c r="B438" s="26">
        <v>1</v>
      </c>
      <c r="C438" s="28">
        <v>53000000</v>
      </c>
    </row>
    <row r="439" spans="1:3" ht="13.2" x14ac:dyDescent="0.25">
      <c r="A439" s="25" t="s">
        <v>1013</v>
      </c>
      <c r="B439" s="26">
        <v>0</v>
      </c>
      <c r="C439" s="28">
        <v>0</v>
      </c>
    </row>
    <row r="440" spans="1:3" ht="13.2" x14ac:dyDescent="0.25">
      <c r="A440" s="25" t="s">
        <v>3457</v>
      </c>
      <c r="B440" s="26">
        <v>0</v>
      </c>
      <c r="C440" s="28">
        <v>0</v>
      </c>
    </row>
    <row r="441" spans="1:3" ht="13.2" x14ac:dyDescent="0.25">
      <c r="A441" s="25" t="s">
        <v>3469</v>
      </c>
      <c r="B441" s="26">
        <v>0</v>
      </c>
      <c r="C441" s="28">
        <v>0</v>
      </c>
    </row>
    <row r="442" spans="1:3" ht="13.2" x14ac:dyDescent="0.25">
      <c r="A442" s="25" t="s">
        <v>3639</v>
      </c>
      <c r="B442" s="26">
        <v>1</v>
      </c>
      <c r="C442" s="28">
        <v>4500000</v>
      </c>
    </row>
    <row r="443" spans="1:3" ht="13.2" x14ac:dyDescent="0.25">
      <c r="A443" s="25" t="s">
        <v>3451</v>
      </c>
      <c r="B443" s="26">
        <v>0</v>
      </c>
      <c r="C443" s="28">
        <v>0</v>
      </c>
    </row>
    <row r="444" spans="1:3" ht="13.2" x14ac:dyDescent="0.25">
      <c r="A444" s="25" t="s">
        <v>2130</v>
      </c>
      <c r="B444" s="26">
        <v>1</v>
      </c>
      <c r="C444" s="28">
        <v>2000000</v>
      </c>
    </row>
    <row r="445" spans="1:3" ht="13.2" x14ac:dyDescent="0.25">
      <c r="A445" s="25" t="s">
        <v>2627</v>
      </c>
      <c r="B445" s="26">
        <v>0</v>
      </c>
      <c r="C445" s="28">
        <v>0</v>
      </c>
    </row>
    <row r="446" spans="1:3" ht="13.2" x14ac:dyDescent="0.25">
      <c r="A446" s="25" t="s">
        <v>3967</v>
      </c>
      <c r="B446" s="26">
        <v>1</v>
      </c>
      <c r="C446" s="28">
        <v>140000</v>
      </c>
    </row>
    <row r="447" spans="1:3" ht="13.2" x14ac:dyDescent="0.25">
      <c r="A447" s="25" t="s">
        <v>3085</v>
      </c>
      <c r="B447" s="26">
        <v>0</v>
      </c>
      <c r="C447" s="28">
        <v>0</v>
      </c>
    </row>
    <row r="448" spans="1:3" ht="13.2" x14ac:dyDescent="0.25">
      <c r="A448" s="25" t="s">
        <v>1328</v>
      </c>
      <c r="B448" s="26">
        <v>2</v>
      </c>
      <c r="C448" s="28">
        <v>89000000</v>
      </c>
    </row>
    <row r="449" spans="1:3" ht="13.2" x14ac:dyDescent="0.25">
      <c r="A449" s="25" t="s">
        <v>3487</v>
      </c>
      <c r="B449" s="26">
        <v>1</v>
      </c>
      <c r="C449" s="28">
        <v>600000</v>
      </c>
    </row>
    <row r="450" spans="1:3" ht="13.2" x14ac:dyDescent="0.25">
      <c r="A450" s="25" t="s">
        <v>1566</v>
      </c>
      <c r="B450" s="26">
        <v>1</v>
      </c>
      <c r="C450" s="28">
        <v>44000000</v>
      </c>
    </row>
    <row r="451" spans="1:3" ht="13.2" x14ac:dyDescent="0.25">
      <c r="A451" s="25" t="s">
        <v>1526</v>
      </c>
      <c r="B451" s="26">
        <v>1</v>
      </c>
      <c r="C451" s="28">
        <v>60000000</v>
      </c>
    </row>
    <row r="452" spans="1:3" ht="13.2" x14ac:dyDescent="0.25">
      <c r="A452" s="25" t="s">
        <v>245</v>
      </c>
      <c r="B452" s="26">
        <v>1</v>
      </c>
      <c r="C452" s="28">
        <v>4000000</v>
      </c>
    </row>
    <row r="453" spans="1:3" ht="13.2" x14ac:dyDescent="0.25">
      <c r="A453" s="25" t="s">
        <v>3792</v>
      </c>
      <c r="B453" s="26">
        <v>1</v>
      </c>
      <c r="C453" s="28">
        <v>1300000</v>
      </c>
    </row>
    <row r="454" spans="1:3" ht="13.2" x14ac:dyDescent="0.25">
      <c r="A454" s="25" t="s">
        <v>3151</v>
      </c>
      <c r="B454" s="26">
        <v>1</v>
      </c>
      <c r="C454" s="28">
        <v>5000000</v>
      </c>
    </row>
    <row r="455" spans="1:3" ht="13.2" x14ac:dyDescent="0.25">
      <c r="A455" s="25" t="s">
        <v>340</v>
      </c>
      <c r="B455" s="26">
        <v>1</v>
      </c>
      <c r="C455" s="28">
        <v>12000000</v>
      </c>
    </row>
    <row r="456" spans="1:3" ht="13.2" x14ac:dyDescent="0.25">
      <c r="A456" s="25" t="s">
        <v>1185</v>
      </c>
      <c r="B456" s="26">
        <v>0</v>
      </c>
      <c r="C456" s="28">
        <v>0</v>
      </c>
    </row>
    <row r="457" spans="1:3" ht="13.2" x14ac:dyDescent="0.25">
      <c r="A457" s="25" t="s">
        <v>1031</v>
      </c>
      <c r="B457" s="26">
        <v>0</v>
      </c>
      <c r="C457" s="28">
        <v>0</v>
      </c>
    </row>
    <row r="458" spans="1:3" ht="13.2" x14ac:dyDescent="0.25">
      <c r="A458" s="25" t="s">
        <v>3827</v>
      </c>
      <c r="B458" s="26">
        <v>1</v>
      </c>
      <c r="C458" s="28">
        <v>900000</v>
      </c>
    </row>
    <row r="459" spans="1:3" ht="13.2" x14ac:dyDescent="0.25">
      <c r="A459" s="25" t="s">
        <v>2553</v>
      </c>
      <c r="B459" s="26">
        <v>0</v>
      </c>
      <c r="C459" s="28">
        <v>0</v>
      </c>
    </row>
    <row r="460" spans="1:3" ht="13.2" x14ac:dyDescent="0.25">
      <c r="A460" s="25" t="s">
        <v>479</v>
      </c>
      <c r="B460" s="26">
        <v>0</v>
      </c>
      <c r="C460" s="28">
        <v>0</v>
      </c>
    </row>
    <row r="461" spans="1:3" ht="13.2" x14ac:dyDescent="0.25">
      <c r="A461" s="25" t="s">
        <v>2181</v>
      </c>
      <c r="B461" s="26">
        <v>1</v>
      </c>
      <c r="C461" s="28">
        <v>1600000</v>
      </c>
    </row>
    <row r="462" spans="1:3" ht="13.2" x14ac:dyDescent="0.25">
      <c r="A462" s="25" t="s">
        <v>2177</v>
      </c>
      <c r="B462" s="26">
        <v>1</v>
      </c>
      <c r="C462" s="28">
        <v>1700000</v>
      </c>
    </row>
    <row r="463" spans="1:3" ht="13.2" x14ac:dyDescent="0.25">
      <c r="A463" s="25" t="s">
        <v>2944</v>
      </c>
      <c r="B463" s="26">
        <v>1</v>
      </c>
      <c r="C463" s="28">
        <v>2000000</v>
      </c>
    </row>
    <row r="464" spans="1:3" ht="13.2" x14ac:dyDescent="0.25">
      <c r="A464" s="25" t="s">
        <v>1480</v>
      </c>
      <c r="B464" s="26">
        <v>1</v>
      </c>
      <c r="C464" s="28">
        <v>100000000</v>
      </c>
    </row>
    <row r="465" spans="1:3" ht="13.2" x14ac:dyDescent="0.25">
      <c r="A465" s="25" t="s">
        <v>4129</v>
      </c>
      <c r="B465" s="26">
        <v>1</v>
      </c>
      <c r="C465" s="28">
        <v>1000000</v>
      </c>
    </row>
    <row r="466" spans="1:3" ht="13.2" x14ac:dyDescent="0.25">
      <c r="A466" s="25" t="s">
        <v>3337</v>
      </c>
      <c r="B466" s="26">
        <v>0</v>
      </c>
      <c r="C466" s="28">
        <v>0</v>
      </c>
    </row>
    <row r="467" spans="1:3" ht="13.2" x14ac:dyDescent="0.25">
      <c r="A467" s="25" t="s">
        <v>728</v>
      </c>
      <c r="B467" s="26">
        <v>0</v>
      </c>
      <c r="C467" s="28">
        <v>0</v>
      </c>
    </row>
    <row r="468" spans="1:3" ht="13.2" x14ac:dyDescent="0.25">
      <c r="A468" s="25" t="s">
        <v>2258</v>
      </c>
      <c r="B468" s="26">
        <v>2</v>
      </c>
      <c r="C468" s="28">
        <v>2000000</v>
      </c>
    </row>
    <row r="469" spans="1:3" ht="13.2" x14ac:dyDescent="0.25">
      <c r="A469" s="25" t="s">
        <v>3354</v>
      </c>
      <c r="B469" s="26">
        <v>0</v>
      </c>
      <c r="C469" s="28">
        <v>0</v>
      </c>
    </row>
    <row r="470" spans="1:3" ht="13.2" x14ac:dyDescent="0.25">
      <c r="A470" s="25" t="s">
        <v>4172</v>
      </c>
      <c r="B470" s="26">
        <v>0</v>
      </c>
      <c r="C470" s="28">
        <v>0</v>
      </c>
    </row>
    <row r="471" spans="1:3" ht="13.2" x14ac:dyDescent="0.25">
      <c r="A471" s="25" t="s">
        <v>3430</v>
      </c>
      <c r="B471" s="26">
        <v>0</v>
      </c>
      <c r="C471" s="28">
        <v>0</v>
      </c>
    </row>
    <row r="472" spans="1:3" ht="13.2" x14ac:dyDescent="0.25">
      <c r="A472" s="25" t="s">
        <v>1111</v>
      </c>
      <c r="B472" s="26">
        <v>0</v>
      </c>
      <c r="C472" s="28">
        <v>0</v>
      </c>
    </row>
    <row r="473" spans="1:3" ht="13.2" x14ac:dyDescent="0.25">
      <c r="A473" s="25" t="s">
        <v>96</v>
      </c>
      <c r="B473" s="26">
        <v>2</v>
      </c>
      <c r="C473" s="28">
        <v>22000000</v>
      </c>
    </row>
    <row r="474" spans="1:3" ht="13.2" x14ac:dyDescent="0.25">
      <c r="A474" s="25" t="s">
        <v>2514</v>
      </c>
      <c r="B474" s="26">
        <v>1</v>
      </c>
      <c r="C474" s="28">
        <v>100000</v>
      </c>
    </row>
    <row r="475" spans="1:3" ht="13.2" x14ac:dyDescent="0.25">
      <c r="A475" s="25" t="s">
        <v>2650</v>
      </c>
      <c r="B475" s="26">
        <v>1</v>
      </c>
      <c r="C475" s="28">
        <v>150000</v>
      </c>
    </row>
    <row r="476" spans="1:3" ht="13.2" x14ac:dyDescent="0.25">
      <c r="A476" s="25" t="s">
        <v>2983</v>
      </c>
      <c r="B476" s="26">
        <v>1</v>
      </c>
      <c r="C476" s="28">
        <v>1000000</v>
      </c>
    </row>
    <row r="477" spans="1:3" ht="13.2" x14ac:dyDescent="0.25">
      <c r="A477" s="25" t="s">
        <v>630</v>
      </c>
      <c r="B477" s="26">
        <v>0</v>
      </c>
      <c r="C477" s="28">
        <v>0</v>
      </c>
    </row>
    <row r="478" spans="1:3" ht="13.2" x14ac:dyDescent="0.25">
      <c r="A478" s="25" t="s">
        <v>2482</v>
      </c>
      <c r="B478" s="26">
        <v>1</v>
      </c>
      <c r="C478" s="28">
        <v>235000</v>
      </c>
    </row>
    <row r="479" spans="1:3" ht="13.2" x14ac:dyDescent="0.25">
      <c r="A479" s="25" t="s">
        <v>1158</v>
      </c>
      <c r="B479" s="26">
        <v>0</v>
      </c>
      <c r="C479" s="28">
        <v>0</v>
      </c>
    </row>
    <row r="480" spans="1:3" ht="13.2" x14ac:dyDescent="0.25">
      <c r="A480" s="25" t="s">
        <v>3871</v>
      </c>
      <c r="B480" s="26">
        <v>1</v>
      </c>
      <c r="C480" s="28">
        <v>550000</v>
      </c>
    </row>
    <row r="481" spans="1:3" ht="13.2" x14ac:dyDescent="0.25">
      <c r="A481" s="25" t="s">
        <v>3379</v>
      </c>
      <c r="B481" s="26">
        <v>0</v>
      </c>
      <c r="C481" s="28">
        <v>0</v>
      </c>
    </row>
    <row r="482" spans="1:3" ht="13.2" x14ac:dyDescent="0.25">
      <c r="A482" s="25" t="s">
        <v>3847</v>
      </c>
      <c r="B482" s="26">
        <v>1</v>
      </c>
      <c r="C482" s="28">
        <v>700000</v>
      </c>
    </row>
    <row r="483" spans="1:3" ht="13.2" x14ac:dyDescent="0.25">
      <c r="A483" s="25" t="s">
        <v>249</v>
      </c>
      <c r="B483" s="26">
        <v>1</v>
      </c>
      <c r="C483" s="28">
        <v>1000000</v>
      </c>
    </row>
    <row r="484" spans="1:3" ht="13.2" x14ac:dyDescent="0.25">
      <c r="A484" s="25" t="s">
        <v>699</v>
      </c>
      <c r="B484" s="26">
        <v>1</v>
      </c>
      <c r="C484" s="28">
        <v>8000000</v>
      </c>
    </row>
    <row r="485" spans="1:3" ht="13.2" x14ac:dyDescent="0.25">
      <c r="A485" s="25" t="s">
        <v>517</v>
      </c>
      <c r="B485" s="26">
        <v>0</v>
      </c>
      <c r="C485" s="28">
        <v>0</v>
      </c>
    </row>
    <row r="486" spans="1:3" ht="13.2" x14ac:dyDescent="0.25">
      <c r="A486" s="25" t="s">
        <v>1062</v>
      </c>
      <c r="B486" s="26">
        <v>0</v>
      </c>
      <c r="C486" s="28">
        <v>0</v>
      </c>
    </row>
    <row r="487" spans="1:3" ht="13.2" x14ac:dyDescent="0.25">
      <c r="A487" s="25" t="s">
        <v>3533</v>
      </c>
      <c r="B487" s="26">
        <v>1</v>
      </c>
      <c r="C487" s="28">
        <v>26000000</v>
      </c>
    </row>
    <row r="488" spans="1:3" ht="13.2" x14ac:dyDescent="0.25">
      <c r="A488" s="25" t="s">
        <v>3718</v>
      </c>
      <c r="B488" s="26">
        <v>1</v>
      </c>
      <c r="C488" s="28">
        <v>2000000</v>
      </c>
    </row>
    <row r="489" spans="1:3" ht="13.2" x14ac:dyDescent="0.25">
      <c r="A489" s="25" t="s">
        <v>3999</v>
      </c>
      <c r="B489" s="26">
        <v>0</v>
      </c>
      <c r="C489" s="28">
        <v>0</v>
      </c>
    </row>
    <row r="490" spans="1:3" ht="13.2" x14ac:dyDescent="0.25">
      <c r="A490" s="25" t="s">
        <v>3363</v>
      </c>
      <c r="B490" s="26">
        <v>0</v>
      </c>
      <c r="C490" s="28">
        <v>0</v>
      </c>
    </row>
    <row r="491" spans="1:3" ht="13.2" x14ac:dyDescent="0.25">
      <c r="A491" s="25" t="s">
        <v>458</v>
      </c>
      <c r="B491" s="26">
        <v>0</v>
      </c>
      <c r="C491" s="28">
        <v>0</v>
      </c>
    </row>
    <row r="492" spans="1:3" ht="13.2" x14ac:dyDescent="0.25">
      <c r="A492" s="25" t="s">
        <v>1017</v>
      </c>
      <c r="B492" s="26">
        <v>0</v>
      </c>
      <c r="C492" s="28">
        <v>0</v>
      </c>
    </row>
    <row r="493" spans="1:3" ht="13.2" x14ac:dyDescent="0.25">
      <c r="A493" s="25" t="s">
        <v>295</v>
      </c>
      <c r="B493" s="26">
        <v>0</v>
      </c>
      <c r="C493" s="28">
        <v>0</v>
      </c>
    </row>
    <row r="494" spans="1:3" ht="13.2" x14ac:dyDescent="0.25">
      <c r="A494" s="25" t="s">
        <v>1298</v>
      </c>
      <c r="B494" s="26">
        <v>1</v>
      </c>
      <c r="C494" s="28">
        <v>55000000</v>
      </c>
    </row>
    <row r="495" spans="1:3" ht="13.2" x14ac:dyDescent="0.25">
      <c r="A495" s="25" t="s">
        <v>1723</v>
      </c>
      <c r="B495" s="26">
        <v>1</v>
      </c>
      <c r="C495" s="28">
        <v>10000000</v>
      </c>
    </row>
    <row r="496" spans="1:3" ht="13.2" x14ac:dyDescent="0.25">
      <c r="A496" s="25" t="s">
        <v>2991</v>
      </c>
      <c r="B496" s="26">
        <v>1</v>
      </c>
      <c r="C496" s="28">
        <v>810000</v>
      </c>
    </row>
    <row r="497" spans="1:3" ht="13.2" x14ac:dyDescent="0.25">
      <c r="A497" s="25" t="s">
        <v>3980</v>
      </c>
      <c r="B497" s="26">
        <v>0</v>
      </c>
      <c r="C497" s="28">
        <v>0</v>
      </c>
    </row>
    <row r="498" spans="1:3" ht="13.2" x14ac:dyDescent="0.25">
      <c r="A498" s="25" t="s">
        <v>3133</v>
      </c>
      <c r="B498" s="26">
        <v>0</v>
      </c>
      <c r="C498" s="28">
        <v>0</v>
      </c>
    </row>
    <row r="499" spans="1:3" ht="13.2" x14ac:dyDescent="0.25">
      <c r="A499" s="25" t="s">
        <v>2561</v>
      </c>
      <c r="B499" s="26">
        <v>0</v>
      </c>
      <c r="C499" s="28">
        <v>0</v>
      </c>
    </row>
    <row r="500" spans="1:3" ht="13.2" x14ac:dyDescent="0.25">
      <c r="A500" s="25" t="s">
        <v>2784</v>
      </c>
      <c r="B500" s="26">
        <v>1</v>
      </c>
      <c r="C500" s="28">
        <v>30000000</v>
      </c>
    </row>
    <row r="501" spans="1:3" ht="13.2" x14ac:dyDescent="0.25">
      <c r="A501" s="25" t="s">
        <v>454</v>
      </c>
      <c r="B501" s="26">
        <v>0</v>
      </c>
      <c r="C501" s="28">
        <v>0</v>
      </c>
    </row>
    <row r="502" spans="1:3" ht="13.2" x14ac:dyDescent="0.25">
      <c r="A502" s="25" t="s">
        <v>2613</v>
      </c>
      <c r="B502" s="26">
        <v>0</v>
      </c>
      <c r="C502" s="28">
        <v>0</v>
      </c>
    </row>
    <row r="503" spans="1:3" ht="13.2" x14ac:dyDescent="0.25">
      <c r="A503" s="25" t="s">
        <v>746</v>
      </c>
      <c r="B503" s="26">
        <v>0</v>
      </c>
      <c r="C503" s="28">
        <v>0</v>
      </c>
    </row>
    <row r="504" spans="1:3" ht="13.2" x14ac:dyDescent="0.25">
      <c r="A504" s="25" t="s">
        <v>1718</v>
      </c>
      <c r="B504" s="26">
        <v>1</v>
      </c>
      <c r="C504" s="28">
        <v>10000000</v>
      </c>
    </row>
    <row r="505" spans="1:3" ht="13.2" x14ac:dyDescent="0.25">
      <c r="A505" s="25" t="s">
        <v>86</v>
      </c>
      <c r="B505" s="26">
        <v>0</v>
      </c>
      <c r="C505" s="28">
        <v>0</v>
      </c>
    </row>
    <row r="506" spans="1:3" ht="13.2" x14ac:dyDescent="0.25">
      <c r="A506" s="25" t="s">
        <v>261</v>
      </c>
      <c r="B506" s="26">
        <v>1</v>
      </c>
      <c r="C506" s="28">
        <v>220000000</v>
      </c>
    </row>
    <row r="507" spans="1:3" ht="13.2" x14ac:dyDescent="0.25">
      <c r="A507" s="25" t="s">
        <v>3037</v>
      </c>
      <c r="B507" s="26">
        <v>1</v>
      </c>
      <c r="C507" s="28">
        <v>300000</v>
      </c>
    </row>
    <row r="508" spans="1:3" ht="13.2" x14ac:dyDescent="0.25">
      <c r="A508" s="25" t="s">
        <v>322</v>
      </c>
      <c r="B508" s="26">
        <v>1</v>
      </c>
      <c r="C508" s="28">
        <v>2000000</v>
      </c>
    </row>
    <row r="509" spans="1:3" ht="13.2" x14ac:dyDescent="0.25">
      <c r="A509" s="25" t="s">
        <v>1446</v>
      </c>
      <c r="B509" s="26">
        <v>2</v>
      </c>
      <c r="C509" s="28">
        <v>244000000</v>
      </c>
    </row>
    <row r="510" spans="1:3" ht="13.2" x14ac:dyDescent="0.25">
      <c r="A510" s="25" t="s">
        <v>1752</v>
      </c>
      <c r="B510" s="26">
        <v>1</v>
      </c>
      <c r="C510" s="28">
        <v>10000000</v>
      </c>
    </row>
    <row r="511" spans="1:3" ht="13.2" x14ac:dyDescent="0.25">
      <c r="A511" s="25" t="s">
        <v>234</v>
      </c>
      <c r="B511" s="26">
        <v>1</v>
      </c>
      <c r="C511" s="28">
        <v>30000000</v>
      </c>
    </row>
    <row r="512" spans="1:3" ht="13.2" x14ac:dyDescent="0.25">
      <c r="A512" s="25" t="s">
        <v>4182</v>
      </c>
      <c r="B512" s="26">
        <v>0</v>
      </c>
      <c r="C512" s="28">
        <v>0</v>
      </c>
    </row>
    <row r="513" spans="1:3" ht="13.2" x14ac:dyDescent="0.25">
      <c r="A513" s="25" t="s">
        <v>3614</v>
      </c>
      <c r="B513" s="26">
        <v>1</v>
      </c>
      <c r="C513" s="28">
        <v>5000000</v>
      </c>
    </row>
    <row r="514" spans="1:3" ht="13.2" x14ac:dyDescent="0.25">
      <c r="A514" s="25" t="s">
        <v>3346</v>
      </c>
      <c r="B514" s="26">
        <v>0</v>
      </c>
      <c r="C514" s="28">
        <v>0</v>
      </c>
    </row>
    <row r="515" spans="1:3" ht="13.2" x14ac:dyDescent="0.25">
      <c r="A515" s="25" t="s">
        <v>1976</v>
      </c>
      <c r="B515" s="26">
        <v>1</v>
      </c>
      <c r="C515" s="28">
        <v>4000000</v>
      </c>
    </row>
    <row r="516" spans="1:3" ht="13.2" x14ac:dyDescent="0.25">
      <c r="A516" s="25" t="s">
        <v>769</v>
      </c>
      <c r="B516" s="26">
        <v>0</v>
      </c>
      <c r="C516" s="28">
        <v>0</v>
      </c>
    </row>
    <row r="517" spans="1:3" ht="13.2" x14ac:dyDescent="0.25">
      <c r="A517" s="25" t="s">
        <v>2212</v>
      </c>
      <c r="B517" s="26">
        <v>1</v>
      </c>
      <c r="C517" s="28">
        <v>1200000</v>
      </c>
    </row>
    <row r="518" spans="1:3" ht="13.2" x14ac:dyDescent="0.25">
      <c r="A518" s="25" t="s">
        <v>2274</v>
      </c>
      <c r="B518" s="26">
        <v>1</v>
      </c>
      <c r="C518" s="28">
        <v>1000000</v>
      </c>
    </row>
    <row r="519" spans="1:3" ht="13.2" x14ac:dyDescent="0.25">
      <c r="A519" s="25" t="s">
        <v>1776</v>
      </c>
      <c r="B519" s="26">
        <v>1</v>
      </c>
      <c r="C519" s="28">
        <v>9000000</v>
      </c>
    </row>
    <row r="520" spans="1:3" ht="13.2" x14ac:dyDescent="0.25">
      <c r="A520" s="25" t="s">
        <v>838</v>
      </c>
      <c r="B520" s="26">
        <v>0</v>
      </c>
      <c r="C520" s="28">
        <v>0</v>
      </c>
    </row>
    <row r="521" spans="1:3" ht="13.2" x14ac:dyDescent="0.25">
      <c r="A521" s="25" t="s">
        <v>1555</v>
      </c>
      <c r="B521" s="26">
        <v>1</v>
      </c>
      <c r="C521" s="28">
        <v>50000000</v>
      </c>
    </row>
    <row r="522" spans="1:3" ht="13.2" x14ac:dyDescent="0.25">
      <c r="A522" s="25" t="s">
        <v>1780</v>
      </c>
      <c r="B522" s="26">
        <v>2</v>
      </c>
      <c r="C522" s="28">
        <v>10500000</v>
      </c>
    </row>
    <row r="523" spans="1:3" ht="13.2" x14ac:dyDescent="0.25">
      <c r="A523" s="25" t="s">
        <v>678</v>
      </c>
      <c r="B523" s="26">
        <v>0</v>
      </c>
      <c r="C523" s="28">
        <v>0</v>
      </c>
    </row>
    <row r="524" spans="1:3" ht="13.2" x14ac:dyDescent="0.25">
      <c r="A524" s="25" t="s">
        <v>1707</v>
      </c>
      <c r="B524" s="26">
        <v>1</v>
      </c>
      <c r="C524" s="28">
        <v>12000000</v>
      </c>
    </row>
    <row r="525" spans="1:3" ht="13.2" x14ac:dyDescent="0.25">
      <c r="A525" s="25" t="s">
        <v>1683</v>
      </c>
      <c r="B525" s="26">
        <v>1</v>
      </c>
      <c r="C525" s="28">
        <v>18000000</v>
      </c>
    </row>
    <row r="526" spans="1:3" ht="13.2" x14ac:dyDescent="0.25">
      <c r="A526" s="25" t="s">
        <v>2113</v>
      </c>
      <c r="B526" s="26">
        <v>1</v>
      </c>
      <c r="C526" s="28">
        <v>2000000</v>
      </c>
    </row>
    <row r="527" spans="1:3" ht="13.2" x14ac:dyDescent="0.25">
      <c r="A527" s="25" t="s">
        <v>3663</v>
      </c>
      <c r="B527" s="26">
        <v>1</v>
      </c>
      <c r="C527" s="28">
        <v>3000000</v>
      </c>
    </row>
    <row r="528" spans="1:3" ht="13.2" x14ac:dyDescent="0.25">
      <c r="A528" s="25" t="s">
        <v>2717</v>
      </c>
      <c r="B528" s="26">
        <v>0</v>
      </c>
      <c r="C528" s="28">
        <v>0</v>
      </c>
    </row>
    <row r="529" spans="1:3" ht="13.2" x14ac:dyDescent="0.25">
      <c r="A529" s="25" t="s">
        <v>1979</v>
      </c>
      <c r="B529" s="26">
        <v>1</v>
      </c>
      <c r="C529" s="28">
        <v>35000000</v>
      </c>
    </row>
    <row r="530" spans="1:3" ht="13.2" x14ac:dyDescent="0.25">
      <c r="A530" s="25" t="s">
        <v>1311</v>
      </c>
      <c r="B530" s="26">
        <v>0</v>
      </c>
      <c r="C530" s="28">
        <v>0</v>
      </c>
    </row>
    <row r="531" spans="1:3" ht="13.2" x14ac:dyDescent="0.25">
      <c r="A531" s="25" t="s">
        <v>3744</v>
      </c>
      <c r="B531" s="26">
        <v>1</v>
      </c>
      <c r="C531" s="28">
        <v>2000000</v>
      </c>
    </row>
    <row r="532" spans="1:3" ht="13.2" x14ac:dyDescent="0.25">
      <c r="A532" s="25" t="s">
        <v>609</v>
      </c>
      <c r="B532" s="26">
        <v>0</v>
      </c>
      <c r="C532" s="28">
        <v>0</v>
      </c>
    </row>
    <row r="533" spans="1:3" ht="13.2" x14ac:dyDescent="0.25">
      <c r="A533" s="25" t="s">
        <v>2761</v>
      </c>
      <c r="B533" s="26">
        <v>1</v>
      </c>
      <c r="C533" s="28">
        <v>50000000</v>
      </c>
    </row>
    <row r="534" spans="1:3" ht="13.2" x14ac:dyDescent="0.25">
      <c r="A534" s="25" t="s">
        <v>2247</v>
      </c>
      <c r="B534" s="26">
        <v>1</v>
      </c>
      <c r="C534" s="28">
        <v>1000000</v>
      </c>
    </row>
    <row r="535" spans="1:3" ht="13.2" x14ac:dyDescent="0.25">
      <c r="A535" s="25" t="s">
        <v>1886</v>
      </c>
      <c r="B535" s="26">
        <v>1</v>
      </c>
      <c r="C535" s="28">
        <v>5500000</v>
      </c>
    </row>
    <row r="536" spans="1:3" ht="13.2" x14ac:dyDescent="0.25">
      <c r="A536" s="25" t="s">
        <v>917</v>
      </c>
      <c r="B536" s="26">
        <v>0</v>
      </c>
      <c r="C536" s="28">
        <v>0</v>
      </c>
    </row>
    <row r="537" spans="1:3" ht="13.2" x14ac:dyDescent="0.25">
      <c r="A537" s="25" t="s">
        <v>765</v>
      </c>
      <c r="B537" s="26">
        <v>0</v>
      </c>
      <c r="C537" s="28">
        <v>0</v>
      </c>
    </row>
    <row r="538" spans="1:3" ht="13.2" x14ac:dyDescent="0.25">
      <c r="A538" s="25" t="s">
        <v>4242</v>
      </c>
      <c r="B538" s="26">
        <v>2</v>
      </c>
      <c r="C538" s="28">
        <v>922000</v>
      </c>
    </row>
    <row r="539" spans="1:3" ht="13.2" x14ac:dyDescent="0.25">
      <c r="A539" s="25" t="s">
        <v>3220</v>
      </c>
      <c r="B539" s="26">
        <v>0</v>
      </c>
      <c r="C539" s="28">
        <v>0</v>
      </c>
    </row>
    <row r="540" spans="1:3" ht="13.2" x14ac:dyDescent="0.25">
      <c r="A540" s="25" t="s">
        <v>131</v>
      </c>
      <c r="B540" s="26">
        <v>0</v>
      </c>
      <c r="C540" s="28">
        <v>0</v>
      </c>
    </row>
    <row r="541" spans="1:3" ht="13.2" x14ac:dyDescent="0.25">
      <c r="A541" s="25" t="s">
        <v>1045</v>
      </c>
      <c r="B541" s="26">
        <v>0</v>
      </c>
      <c r="C541" s="28">
        <v>0</v>
      </c>
    </row>
    <row r="542" spans="1:3" ht="13.2" x14ac:dyDescent="0.25">
      <c r="A542" s="25" t="s">
        <v>972</v>
      </c>
      <c r="B542" s="26">
        <v>1</v>
      </c>
      <c r="C542" s="28">
        <v>6000000</v>
      </c>
    </row>
    <row r="543" spans="1:3" ht="13.2" x14ac:dyDescent="0.25">
      <c r="A543" s="25" t="s">
        <v>109</v>
      </c>
      <c r="B543" s="26">
        <v>1</v>
      </c>
      <c r="C543" s="28">
        <v>3000000</v>
      </c>
    </row>
    <row r="544" spans="1:3" ht="13.2" x14ac:dyDescent="0.25">
      <c r="A544" s="25" t="s">
        <v>1497</v>
      </c>
      <c r="B544" s="26">
        <v>1</v>
      </c>
      <c r="C544" s="28">
        <v>75000000</v>
      </c>
    </row>
    <row r="545" spans="1:3" ht="13.2" x14ac:dyDescent="0.25">
      <c r="A545" s="25" t="s">
        <v>3805</v>
      </c>
      <c r="B545" s="26">
        <v>1</v>
      </c>
      <c r="C545" s="28">
        <v>1200000</v>
      </c>
    </row>
    <row r="546" spans="1:3" ht="13.2" x14ac:dyDescent="0.25">
      <c r="A546" s="25" t="s">
        <v>3813</v>
      </c>
      <c r="B546" s="26">
        <v>1</v>
      </c>
      <c r="C546" s="28">
        <v>1000000</v>
      </c>
    </row>
    <row r="547" spans="1:3" ht="13.2" x14ac:dyDescent="0.25">
      <c r="A547" s="25" t="s">
        <v>3071</v>
      </c>
      <c r="B547" s="26">
        <v>0</v>
      </c>
      <c r="C547" s="28">
        <v>0</v>
      </c>
    </row>
    <row r="548" spans="1:3" ht="13.2" x14ac:dyDescent="0.25">
      <c r="A548" s="25" t="s">
        <v>3109</v>
      </c>
      <c r="B548" s="26">
        <v>0</v>
      </c>
      <c r="C548" s="28">
        <v>0</v>
      </c>
    </row>
    <row r="549" spans="1:3" ht="13.2" x14ac:dyDescent="0.25">
      <c r="A549" s="25" t="s">
        <v>976</v>
      </c>
      <c r="B549" s="26">
        <v>1</v>
      </c>
      <c r="C549" s="28">
        <v>570000000</v>
      </c>
    </row>
    <row r="550" spans="1:3" ht="13.2" x14ac:dyDescent="0.25">
      <c r="A550" s="25" t="s">
        <v>1640</v>
      </c>
      <c r="B550" s="26">
        <v>1</v>
      </c>
      <c r="C550" s="28">
        <v>24000000</v>
      </c>
    </row>
    <row r="551" spans="1:3" ht="13.2" x14ac:dyDescent="0.25">
      <c r="A551" s="25" t="s">
        <v>3515</v>
      </c>
      <c r="B551" s="26">
        <v>1</v>
      </c>
      <c r="C551" s="28">
        <v>135000000</v>
      </c>
    </row>
    <row r="552" spans="1:3" ht="13.2" x14ac:dyDescent="0.25">
      <c r="A552" s="25" t="s">
        <v>3374</v>
      </c>
      <c r="B552" s="26">
        <v>0</v>
      </c>
      <c r="C552" s="28">
        <v>0</v>
      </c>
    </row>
    <row r="553" spans="1:3" ht="13.2" x14ac:dyDescent="0.25">
      <c r="A553" s="25" t="s">
        <v>1107</v>
      </c>
      <c r="B553" s="26">
        <v>0</v>
      </c>
      <c r="C553" s="28">
        <v>0</v>
      </c>
    </row>
    <row r="554" spans="1:3" ht="13.2" x14ac:dyDescent="0.25">
      <c r="A554" s="25" t="s">
        <v>2504</v>
      </c>
      <c r="B554" s="26">
        <v>1</v>
      </c>
      <c r="C554" s="28">
        <v>150000</v>
      </c>
    </row>
    <row r="555" spans="1:3" ht="13.2" x14ac:dyDescent="0.25">
      <c r="A555" s="25" t="s">
        <v>3909</v>
      </c>
      <c r="B555" s="26">
        <v>1</v>
      </c>
      <c r="C555" s="28">
        <v>400000</v>
      </c>
    </row>
    <row r="556" spans="1:3" ht="13.2" x14ac:dyDescent="0.25">
      <c r="A556" s="25" t="s">
        <v>2368</v>
      </c>
      <c r="B556" s="26">
        <v>1</v>
      </c>
      <c r="C556" s="28">
        <v>500000</v>
      </c>
    </row>
    <row r="557" spans="1:3" ht="13.2" x14ac:dyDescent="0.25">
      <c r="A557" s="25" t="s">
        <v>2508</v>
      </c>
      <c r="B557" s="26">
        <v>1</v>
      </c>
      <c r="C557" s="28">
        <v>100000</v>
      </c>
    </row>
    <row r="558" spans="1:3" ht="13.2" x14ac:dyDescent="0.25">
      <c r="A558" s="25" t="s">
        <v>1961</v>
      </c>
      <c r="B558" s="26">
        <v>1</v>
      </c>
      <c r="C558" s="28">
        <v>4000000</v>
      </c>
    </row>
    <row r="559" spans="1:3" ht="13.2" x14ac:dyDescent="0.25">
      <c r="A559" s="25" t="s">
        <v>3414</v>
      </c>
      <c r="B559" s="26">
        <v>0</v>
      </c>
      <c r="C559" s="28">
        <v>0</v>
      </c>
    </row>
    <row r="560" spans="1:3" ht="13.2" x14ac:dyDescent="0.25">
      <c r="A560" s="25" t="s">
        <v>3264</v>
      </c>
      <c r="B560" s="26">
        <v>0</v>
      </c>
      <c r="C560" s="28">
        <v>0</v>
      </c>
    </row>
    <row r="561" spans="1:3" ht="13.2" x14ac:dyDescent="0.25">
      <c r="A561" s="25" t="s">
        <v>1301</v>
      </c>
      <c r="B561" s="26">
        <v>1</v>
      </c>
      <c r="C561" s="28">
        <v>48000000</v>
      </c>
    </row>
    <row r="562" spans="1:3" ht="13.2" x14ac:dyDescent="0.25">
      <c r="A562" s="25" t="s">
        <v>3245</v>
      </c>
      <c r="B562" s="26">
        <v>0</v>
      </c>
      <c r="C562" s="28">
        <v>0</v>
      </c>
    </row>
    <row r="563" spans="1:3" ht="13.2" x14ac:dyDescent="0.25">
      <c r="A563" s="25" t="s">
        <v>3090</v>
      </c>
      <c r="B563" s="26">
        <v>0</v>
      </c>
      <c r="C563" s="28">
        <v>0</v>
      </c>
    </row>
    <row r="564" spans="1:3" ht="13.2" x14ac:dyDescent="0.25">
      <c r="A564" s="25" t="s">
        <v>719</v>
      </c>
      <c r="B564" s="26">
        <v>1</v>
      </c>
      <c r="C564" s="28">
        <v>28000000</v>
      </c>
    </row>
    <row r="565" spans="1:3" ht="13.2" x14ac:dyDescent="0.25">
      <c r="A565" s="25" t="s">
        <v>2858</v>
      </c>
      <c r="B565" s="26">
        <v>1</v>
      </c>
      <c r="C565" s="28">
        <v>6000000</v>
      </c>
    </row>
    <row r="566" spans="1:3" ht="13.2" x14ac:dyDescent="0.25">
      <c r="A566" s="25" t="s">
        <v>1270</v>
      </c>
      <c r="B566" s="26">
        <v>0</v>
      </c>
      <c r="C566" s="28">
        <v>0</v>
      </c>
    </row>
    <row r="567" spans="1:3" ht="13.2" x14ac:dyDescent="0.25">
      <c r="A567" s="25" t="s">
        <v>4076</v>
      </c>
      <c r="B567" s="26">
        <v>1</v>
      </c>
      <c r="C567" s="28">
        <v>10000000</v>
      </c>
    </row>
    <row r="568" spans="1:3" ht="13.2" x14ac:dyDescent="0.25">
      <c r="A568" s="25" t="s">
        <v>188</v>
      </c>
      <c r="B568" s="26">
        <v>1</v>
      </c>
      <c r="C568" s="28">
        <v>4700000</v>
      </c>
    </row>
    <row r="569" spans="1:3" ht="13.2" x14ac:dyDescent="0.25">
      <c r="A569" s="25" t="s">
        <v>1605</v>
      </c>
      <c r="B569" s="26">
        <v>1</v>
      </c>
      <c r="C569" s="28">
        <v>30000000</v>
      </c>
    </row>
    <row r="570" spans="1:3" ht="13.2" x14ac:dyDescent="0.25">
      <c r="A570" s="25" t="s">
        <v>4038</v>
      </c>
      <c r="B570" s="26">
        <v>0</v>
      </c>
      <c r="C570" s="28">
        <v>0</v>
      </c>
    </row>
    <row r="571" spans="1:3" ht="13.2" x14ac:dyDescent="0.25">
      <c r="A571" s="25" t="s">
        <v>1416</v>
      </c>
      <c r="B571" s="26">
        <v>1</v>
      </c>
      <c r="C571" s="28">
        <v>266000000</v>
      </c>
    </row>
    <row r="572" spans="1:3" ht="13.2" x14ac:dyDescent="0.25">
      <c r="A572" s="25" t="s">
        <v>61</v>
      </c>
      <c r="B572" s="26">
        <v>0</v>
      </c>
      <c r="C572" s="28">
        <v>0</v>
      </c>
    </row>
    <row r="573" spans="1:3" ht="13.2" x14ac:dyDescent="0.25">
      <c r="A573" s="25" t="s">
        <v>3233</v>
      </c>
      <c r="B573" s="26">
        <v>1</v>
      </c>
      <c r="C573" s="28">
        <v>1200000</v>
      </c>
    </row>
    <row r="574" spans="1:3" ht="13.2" x14ac:dyDescent="0.25">
      <c r="A574" s="25" t="s">
        <v>1636</v>
      </c>
      <c r="B574" s="26">
        <v>1</v>
      </c>
      <c r="C574" s="28">
        <v>24000000</v>
      </c>
    </row>
    <row r="575" spans="1:3" ht="13.2" x14ac:dyDescent="0.25">
      <c r="A575" s="25" t="s">
        <v>615</v>
      </c>
      <c r="B575" s="26">
        <v>0</v>
      </c>
      <c r="C575" s="28">
        <v>0</v>
      </c>
    </row>
    <row r="576" spans="1:3" ht="13.2" x14ac:dyDescent="0.25">
      <c r="A576" s="25" t="s">
        <v>3169</v>
      </c>
      <c r="B576" s="26">
        <v>1</v>
      </c>
      <c r="C576" s="28">
        <v>1000000</v>
      </c>
    </row>
    <row r="577" spans="1:3" ht="13.2" x14ac:dyDescent="0.25">
      <c r="A577" s="25" t="s">
        <v>3785</v>
      </c>
      <c r="B577" s="26">
        <v>1</v>
      </c>
      <c r="C577" s="28">
        <v>1500000</v>
      </c>
    </row>
    <row r="578" spans="1:3" ht="13.2" x14ac:dyDescent="0.25">
      <c r="A578" s="25" t="s">
        <v>3473</v>
      </c>
      <c r="B578" s="26">
        <v>0</v>
      </c>
      <c r="C578" s="28">
        <v>0</v>
      </c>
    </row>
    <row r="579" spans="1:3" ht="13.2" x14ac:dyDescent="0.25">
      <c r="A579" s="25" t="s">
        <v>2531</v>
      </c>
      <c r="B579" s="26">
        <v>0</v>
      </c>
      <c r="C579" s="28">
        <v>0</v>
      </c>
    </row>
    <row r="580" spans="1:3" ht="13.2" x14ac:dyDescent="0.25">
      <c r="A580" s="25" t="s">
        <v>3165</v>
      </c>
      <c r="B580" s="26">
        <v>1</v>
      </c>
      <c r="C580" s="28">
        <v>1000000</v>
      </c>
    </row>
    <row r="581" spans="1:3" ht="13.2" x14ac:dyDescent="0.25">
      <c r="A581" s="25" t="s">
        <v>703</v>
      </c>
      <c r="B581" s="26">
        <v>0</v>
      </c>
      <c r="C581" s="28">
        <v>0</v>
      </c>
    </row>
    <row r="582" spans="1:3" ht="13.2" x14ac:dyDescent="0.25">
      <c r="A582" s="25" t="s">
        <v>1232</v>
      </c>
      <c r="B582" s="26">
        <v>0</v>
      </c>
      <c r="C582" s="28">
        <v>0</v>
      </c>
    </row>
    <row r="583" spans="1:3" ht="13.2" x14ac:dyDescent="0.25">
      <c r="A583" s="25" t="s">
        <v>3160</v>
      </c>
      <c r="B583" s="26">
        <v>1</v>
      </c>
      <c r="C583" s="28">
        <v>1000000</v>
      </c>
    </row>
    <row r="584" spans="1:3" ht="13.2" x14ac:dyDescent="0.25">
      <c r="A584" s="25" t="s">
        <v>1129</v>
      </c>
      <c r="B584" s="26">
        <v>1</v>
      </c>
      <c r="C584" s="28">
        <v>40000000</v>
      </c>
    </row>
    <row r="585" spans="1:3" ht="13.2" x14ac:dyDescent="0.25">
      <c r="A585" s="25" t="s">
        <v>2188</v>
      </c>
      <c r="B585" s="26">
        <v>1</v>
      </c>
      <c r="C585" s="28">
        <v>1400000</v>
      </c>
    </row>
    <row r="586" spans="1:3" ht="13.2" x14ac:dyDescent="0.25">
      <c r="A586" s="25" t="s">
        <v>1983</v>
      </c>
      <c r="B586" s="26">
        <v>1</v>
      </c>
      <c r="C586" s="28">
        <v>4000000</v>
      </c>
    </row>
    <row r="587" spans="1:3" ht="13.2" x14ac:dyDescent="0.25">
      <c r="A587" s="25" t="s">
        <v>3975</v>
      </c>
      <c r="B587" s="26"/>
      <c r="C587" s="28"/>
    </row>
    <row r="588" spans="1:3" ht="13.2" x14ac:dyDescent="0.25">
      <c r="A588" s="25" t="s">
        <v>2141</v>
      </c>
      <c r="B588" s="26">
        <v>1</v>
      </c>
      <c r="C588" s="28">
        <v>2000000</v>
      </c>
    </row>
    <row r="589" spans="1:3" ht="13.2" x14ac:dyDescent="0.25">
      <c r="A589" s="25" t="s">
        <v>2878</v>
      </c>
      <c r="B589" s="26">
        <v>1</v>
      </c>
      <c r="C589" s="28">
        <v>5000000</v>
      </c>
    </row>
    <row r="590" spans="1:3" ht="13.2" x14ac:dyDescent="0.25">
      <c r="A590" s="25" t="s">
        <v>1075</v>
      </c>
      <c r="B590" s="26">
        <v>0</v>
      </c>
      <c r="C590" s="28">
        <v>0</v>
      </c>
    </row>
    <row r="591" spans="1:3" ht="13.2" x14ac:dyDescent="0.25">
      <c r="A591" s="25" t="s">
        <v>2490</v>
      </c>
      <c r="B591" s="26">
        <v>1</v>
      </c>
      <c r="C591" s="28">
        <v>200000</v>
      </c>
    </row>
    <row r="592" spans="1:3" ht="13.2" x14ac:dyDescent="0.25">
      <c r="A592" s="25" t="s">
        <v>463</v>
      </c>
      <c r="B592" s="26">
        <v>0</v>
      </c>
      <c r="C592" s="28">
        <v>0</v>
      </c>
    </row>
    <row r="593" spans="1:3" ht="13.2" x14ac:dyDescent="0.25">
      <c r="A593" s="25" t="s">
        <v>2269</v>
      </c>
      <c r="B593" s="26">
        <v>1</v>
      </c>
      <c r="C593" s="28">
        <v>1000000</v>
      </c>
    </row>
    <row r="594" spans="1:3" ht="13.2" x14ac:dyDescent="0.25">
      <c r="A594" s="25" t="s">
        <v>116</v>
      </c>
      <c r="B594" s="26">
        <v>0</v>
      </c>
      <c r="C594" s="28">
        <v>0</v>
      </c>
    </row>
    <row r="595" spans="1:3" ht="13.2" x14ac:dyDescent="0.25">
      <c r="A595" s="25" t="s">
        <v>2127</v>
      </c>
      <c r="B595" s="26">
        <v>1</v>
      </c>
      <c r="C595" s="28">
        <v>2000000</v>
      </c>
    </row>
    <row r="596" spans="1:3" ht="13.2" x14ac:dyDescent="0.25">
      <c r="A596" s="25" t="s">
        <v>3255</v>
      </c>
      <c r="B596" s="26">
        <v>0</v>
      </c>
      <c r="C596" s="28">
        <v>0</v>
      </c>
    </row>
    <row r="597" spans="1:3" ht="13.2" x14ac:dyDescent="0.25">
      <c r="A597" s="25" t="s">
        <v>4059</v>
      </c>
      <c r="B597" s="26">
        <v>0</v>
      </c>
      <c r="C597" s="28">
        <v>0</v>
      </c>
    </row>
    <row r="598" spans="1:3" ht="13.2" x14ac:dyDescent="0.25">
      <c r="A598" s="25" t="s">
        <v>2377</v>
      </c>
      <c r="B598" s="26">
        <v>1</v>
      </c>
      <c r="C598" s="28">
        <v>500000</v>
      </c>
    </row>
    <row r="599" spans="1:3" ht="13.2" x14ac:dyDescent="0.25">
      <c r="A599" s="25" t="s">
        <v>161</v>
      </c>
      <c r="B599" s="26">
        <v>2</v>
      </c>
      <c r="C599" s="28">
        <v>48000000</v>
      </c>
    </row>
    <row r="600" spans="1:3" ht="13.2" x14ac:dyDescent="0.25">
      <c r="A600" s="25" t="s">
        <v>2886</v>
      </c>
      <c r="B600" s="26">
        <v>1</v>
      </c>
      <c r="C600" s="28">
        <v>4000000</v>
      </c>
    </row>
    <row r="601" spans="1:3" ht="13.2" x14ac:dyDescent="0.25">
      <c r="A601" s="25" t="s">
        <v>3068</v>
      </c>
      <c r="B601" s="26">
        <v>1</v>
      </c>
      <c r="C601" s="28">
        <v>100000</v>
      </c>
    </row>
    <row r="602" spans="1:3" ht="13.2" x14ac:dyDescent="0.25">
      <c r="A602" s="25" t="s">
        <v>3830</v>
      </c>
      <c r="B602" s="26">
        <v>1</v>
      </c>
      <c r="C602" s="28">
        <v>800000</v>
      </c>
    </row>
    <row r="603" spans="1:3" ht="13.2" x14ac:dyDescent="0.25">
      <c r="A603" s="25" t="s">
        <v>2449</v>
      </c>
      <c r="B603" s="26">
        <v>1</v>
      </c>
      <c r="C603" s="28">
        <v>370000</v>
      </c>
    </row>
    <row r="604" spans="1:3" ht="13.2" x14ac:dyDescent="0.25">
      <c r="A604" s="25" t="s">
        <v>3205</v>
      </c>
      <c r="B604" s="26">
        <v>0</v>
      </c>
      <c r="C604" s="28">
        <v>0</v>
      </c>
    </row>
    <row r="605" spans="1:3" ht="13.2" x14ac:dyDescent="0.25">
      <c r="A605" s="25" t="s">
        <v>3034</v>
      </c>
      <c r="B605" s="26">
        <v>1</v>
      </c>
      <c r="C605" s="28">
        <v>300000</v>
      </c>
    </row>
    <row r="606" spans="1:3" ht="13.2" x14ac:dyDescent="0.25">
      <c r="A606" s="25" t="s">
        <v>778</v>
      </c>
      <c r="B606" s="26">
        <v>0</v>
      </c>
      <c r="C606" s="28">
        <v>0</v>
      </c>
    </row>
    <row r="607" spans="1:3" ht="13.2" x14ac:dyDescent="0.25">
      <c r="A607" s="25" t="s">
        <v>3411</v>
      </c>
      <c r="B607" s="26">
        <v>0</v>
      </c>
      <c r="C607" s="28">
        <v>0</v>
      </c>
    </row>
    <row r="608" spans="1:3" ht="13.2" x14ac:dyDescent="0.25">
      <c r="A608" s="25" t="s">
        <v>3983</v>
      </c>
      <c r="B608" s="26">
        <v>1</v>
      </c>
      <c r="C608" s="28">
        <v>1000000</v>
      </c>
    </row>
    <row r="609" spans="1:3" ht="13.2" x14ac:dyDescent="0.25">
      <c r="A609" s="25" t="s">
        <v>313</v>
      </c>
      <c r="B609" s="26">
        <v>0</v>
      </c>
      <c r="C609" s="28">
        <v>0</v>
      </c>
    </row>
    <row r="610" spans="1:3" ht="13.2" x14ac:dyDescent="0.25">
      <c r="A610" s="25" t="s">
        <v>2976</v>
      </c>
      <c r="B610" s="26">
        <v>1</v>
      </c>
      <c r="C610" s="28">
        <v>1000000</v>
      </c>
    </row>
    <row r="611" spans="1:3" ht="13.2" x14ac:dyDescent="0.25">
      <c r="A611" s="25" t="s">
        <v>2775</v>
      </c>
      <c r="B611" s="26">
        <v>1</v>
      </c>
      <c r="C611" s="28">
        <v>30000000</v>
      </c>
    </row>
    <row r="612" spans="1:3" ht="13.2" x14ac:dyDescent="0.25">
      <c r="A612" s="25" t="s">
        <v>467</v>
      </c>
      <c r="B612" s="26">
        <v>0</v>
      </c>
      <c r="C612" s="28">
        <v>0</v>
      </c>
    </row>
    <row r="613" spans="1:3" ht="13.2" x14ac:dyDescent="0.25">
      <c r="A613" s="25" t="s">
        <v>3655</v>
      </c>
      <c r="B613" s="26">
        <v>1</v>
      </c>
      <c r="C613" s="28">
        <v>3500000</v>
      </c>
    </row>
    <row r="614" spans="1:3" ht="13.2" x14ac:dyDescent="0.25">
      <c r="A614" s="25" t="s">
        <v>2557</v>
      </c>
      <c r="B614" s="26">
        <v>0</v>
      </c>
      <c r="C614" s="28">
        <v>0</v>
      </c>
    </row>
    <row r="615" spans="1:3" ht="13.2" x14ac:dyDescent="0.25">
      <c r="A615" s="25" t="s">
        <v>2060</v>
      </c>
      <c r="B615" s="26">
        <v>1</v>
      </c>
      <c r="C615" s="28">
        <v>2500000</v>
      </c>
    </row>
    <row r="616" spans="1:3" ht="13.2" x14ac:dyDescent="0.25">
      <c r="A616" s="25" t="s">
        <v>1163</v>
      </c>
      <c r="B616" s="26">
        <v>0</v>
      </c>
      <c r="C616" s="28">
        <v>0</v>
      </c>
    </row>
    <row r="617" spans="1:3" ht="13.2" x14ac:dyDescent="0.25">
      <c r="A617" s="25" t="s">
        <v>73</v>
      </c>
      <c r="B617" s="26">
        <v>1</v>
      </c>
      <c r="C617" s="28">
        <v>60000000</v>
      </c>
    </row>
    <row r="618" spans="1:3" ht="13.2" x14ac:dyDescent="0.25">
      <c r="A618" s="25" t="s">
        <v>2076</v>
      </c>
      <c r="B618" s="26">
        <v>1</v>
      </c>
      <c r="C618" s="28">
        <v>2100000</v>
      </c>
    </row>
    <row r="619" spans="1:3" ht="13.2" x14ac:dyDescent="0.25">
      <c r="A619" s="25" t="s">
        <v>2654</v>
      </c>
      <c r="B619" s="26">
        <v>0</v>
      </c>
      <c r="C619" s="28">
        <v>0</v>
      </c>
    </row>
    <row r="620" spans="1:3" ht="13.2" x14ac:dyDescent="0.25">
      <c r="A620" s="25" t="s">
        <v>211</v>
      </c>
      <c r="B620" s="26">
        <v>0</v>
      </c>
      <c r="C620" s="28">
        <v>0</v>
      </c>
    </row>
    <row r="621" spans="1:3" ht="13.2" x14ac:dyDescent="0.25">
      <c r="A621" s="25" t="s">
        <v>2381</v>
      </c>
      <c r="B621" s="26">
        <v>1</v>
      </c>
      <c r="C621" s="28">
        <v>500000</v>
      </c>
    </row>
    <row r="622" spans="1:3" ht="13.2" x14ac:dyDescent="0.25">
      <c r="A622" s="25" t="s">
        <v>3569</v>
      </c>
      <c r="B622" s="26">
        <v>1</v>
      </c>
      <c r="C622" s="28">
        <v>10000000</v>
      </c>
    </row>
    <row r="623" spans="1:3" ht="13.2" x14ac:dyDescent="0.25">
      <c r="A623" s="25" t="s">
        <v>2301</v>
      </c>
      <c r="B623" s="26">
        <v>1</v>
      </c>
      <c r="C623" s="28">
        <v>1000000</v>
      </c>
    </row>
    <row r="624" spans="1:3" ht="13.2" x14ac:dyDescent="0.25">
      <c r="A624" s="25" t="s">
        <v>2429</v>
      </c>
      <c r="B624" s="26">
        <v>1</v>
      </c>
      <c r="C624" s="28">
        <v>400000</v>
      </c>
    </row>
    <row r="625" spans="1:3" ht="13.2" x14ac:dyDescent="0.25">
      <c r="A625" s="25" t="s">
        <v>2862</v>
      </c>
      <c r="B625" s="26">
        <v>1</v>
      </c>
      <c r="C625" s="28">
        <v>6000000</v>
      </c>
    </row>
    <row r="626" spans="1:3" ht="13.2" x14ac:dyDescent="0.25">
      <c r="A626" s="25" t="s">
        <v>2541</v>
      </c>
      <c r="B626" s="26">
        <v>0</v>
      </c>
      <c r="C626" s="28">
        <v>0</v>
      </c>
    </row>
    <row r="627" spans="1:3" ht="13.2" x14ac:dyDescent="0.25">
      <c r="A627" s="25" t="s">
        <v>2671</v>
      </c>
      <c r="B627" s="26">
        <v>1</v>
      </c>
      <c r="C627" s="28">
        <v>325000000</v>
      </c>
    </row>
    <row r="628" spans="1:3" ht="13.2" x14ac:dyDescent="0.25">
      <c r="A628" s="25" t="s">
        <v>1411</v>
      </c>
      <c r="B628" s="26">
        <v>1</v>
      </c>
      <c r="C628" s="28">
        <v>500000000</v>
      </c>
    </row>
    <row r="629" spans="1:3" ht="13.2" x14ac:dyDescent="0.25">
      <c r="A629" s="25" t="s">
        <v>1439</v>
      </c>
      <c r="B629" s="26">
        <v>3</v>
      </c>
      <c r="C629" s="28">
        <v>500000000</v>
      </c>
    </row>
    <row r="630" spans="1:3" ht="13.2" x14ac:dyDescent="0.25">
      <c r="A630" s="25" t="s">
        <v>2031</v>
      </c>
      <c r="B630" s="26">
        <v>1</v>
      </c>
      <c r="C630" s="28">
        <v>3000000</v>
      </c>
    </row>
    <row r="631" spans="1:3" ht="13.2" x14ac:dyDescent="0.25">
      <c r="A631" s="25" t="s">
        <v>3710</v>
      </c>
      <c r="B631" s="26">
        <v>1</v>
      </c>
      <c r="C631" s="28">
        <v>2200000</v>
      </c>
    </row>
    <row r="632" spans="1:3" ht="13.2" x14ac:dyDescent="0.25">
      <c r="A632" s="25" t="s">
        <v>3625</v>
      </c>
      <c r="B632" s="26">
        <v>1</v>
      </c>
      <c r="C632" s="28">
        <v>5000000</v>
      </c>
    </row>
    <row r="633" spans="1:3" ht="13.2" x14ac:dyDescent="0.25">
      <c r="A633" s="25" t="s">
        <v>4177</v>
      </c>
      <c r="B633" s="26">
        <v>0</v>
      </c>
      <c r="C633" s="28">
        <v>0</v>
      </c>
    </row>
    <row r="634" spans="1:3" ht="13.2" x14ac:dyDescent="0.25">
      <c r="A634" s="25" t="s">
        <v>558</v>
      </c>
      <c r="B634" s="26">
        <v>0</v>
      </c>
      <c r="C634" s="28">
        <v>0</v>
      </c>
    </row>
    <row r="635" spans="1:3" ht="13.2" x14ac:dyDescent="0.25">
      <c r="A635" s="25" t="s">
        <v>410</v>
      </c>
      <c r="B635" s="26">
        <v>0</v>
      </c>
      <c r="C635" s="28">
        <v>0</v>
      </c>
    </row>
    <row r="636" spans="1:3" ht="13.2" x14ac:dyDescent="0.25">
      <c r="A636" s="25" t="s">
        <v>3546</v>
      </c>
      <c r="B636" s="26">
        <v>1</v>
      </c>
      <c r="C636" s="28">
        <v>16000000</v>
      </c>
    </row>
    <row r="637" spans="1:3" ht="13.2" x14ac:dyDescent="0.25">
      <c r="A637" s="25" t="s">
        <v>1489</v>
      </c>
      <c r="B637" s="26">
        <v>1</v>
      </c>
      <c r="C637" s="28">
        <v>90000000</v>
      </c>
    </row>
    <row r="638" spans="1:3" ht="13.2" x14ac:dyDescent="0.25">
      <c r="A638" s="25" t="s">
        <v>3128</v>
      </c>
      <c r="B638" s="26">
        <v>0</v>
      </c>
      <c r="C638" s="28">
        <v>0</v>
      </c>
    </row>
    <row r="639" spans="1:3" ht="13.2" x14ac:dyDescent="0.25">
      <c r="A639" s="25" t="s">
        <v>3384</v>
      </c>
      <c r="B639" s="26">
        <v>0</v>
      </c>
      <c r="C639" s="28">
        <v>0</v>
      </c>
    </row>
    <row r="640" spans="1:3" ht="13.2" x14ac:dyDescent="0.25">
      <c r="A640" s="25" t="s">
        <v>2728</v>
      </c>
      <c r="B640" s="26">
        <v>0</v>
      </c>
      <c r="C640" s="28">
        <v>0</v>
      </c>
    </row>
    <row r="641" spans="1:3" ht="13.2" x14ac:dyDescent="0.25">
      <c r="A641" s="25" t="s">
        <v>4072</v>
      </c>
      <c r="B641" s="26">
        <v>1</v>
      </c>
      <c r="C641" s="28">
        <v>10200000</v>
      </c>
    </row>
    <row r="642" spans="1:3" ht="13.2" x14ac:dyDescent="0.25">
      <c r="A642" s="25" t="s">
        <v>1865</v>
      </c>
      <c r="B642" s="26">
        <v>1</v>
      </c>
      <c r="C642" s="28">
        <v>6000000</v>
      </c>
    </row>
    <row r="643" spans="1:3" ht="13.2" x14ac:dyDescent="0.25">
      <c r="A643" s="25" t="s">
        <v>3943</v>
      </c>
      <c r="B643" s="26">
        <v>1</v>
      </c>
      <c r="C643" s="28">
        <v>300000</v>
      </c>
    </row>
    <row r="644" spans="1:3" ht="13.2" x14ac:dyDescent="0.25">
      <c r="A644" s="25" t="s">
        <v>4035</v>
      </c>
      <c r="B644" s="26">
        <v>0</v>
      </c>
      <c r="C644" s="28">
        <v>0</v>
      </c>
    </row>
    <row r="645" spans="1:3" ht="13.2" x14ac:dyDescent="0.25">
      <c r="A645" s="25" t="s">
        <v>2623</v>
      </c>
      <c r="B645" s="26">
        <v>0</v>
      </c>
      <c r="C645" s="28">
        <v>0</v>
      </c>
    </row>
    <row r="646" spans="1:3" ht="13.2" x14ac:dyDescent="0.25">
      <c r="A646" s="25" t="s">
        <v>688</v>
      </c>
      <c r="B646" s="26">
        <v>2</v>
      </c>
      <c r="C646" s="28">
        <v>665000000</v>
      </c>
    </row>
    <row r="647" spans="1:3" ht="13.2" x14ac:dyDescent="0.25">
      <c r="A647" s="25" t="s">
        <v>1359</v>
      </c>
      <c r="B647" s="26">
        <v>0</v>
      </c>
      <c r="C647" s="28">
        <v>0</v>
      </c>
    </row>
    <row r="648" spans="1:3" ht="13.2" x14ac:dyDescent="0.25">
      <c r="A648" s="25" t="s">
        <v>183</v>
      </c>
      <c r="B648" s="26">
        <v>1</v>
      </c>
      <c r="C648" s="28">
        <v>5000000</v>
      </c>
    </row>
    <row r="649" spans="1:3" ht="13.2" x14ac:dyDescent="0.25">
      <c r="A649" s="25" t="s">
        <v>2001</v>
      </c>
      <c r="B649" s="26">
        <v>1</v>
      </c>
      <c r="C649" s="28">
        <v>3200000</v>
      </c>
    </row>
    <row r="650" spans="1:3" ht="13.2" x14ac:dyDescent="0.25">
      <c r="A650" s="25" t="s">
        <v>1368</v>
      </c>
      <c r="B650" s="26">
        <v>0</v>
      </c>
      <c r="C650" s="28">
        <v>0</v>
      </c>
    </row>
    <row r="651" spans="1:3" ht="13.2" x14ac:dyDescent="0.25">
      <c r="A651" s="25" t="s">
        <v>1066</v>
      </c>
      <c r="B651" s="26">
        <v>0</v>
      </c>
      <c r="C651" s="28">
        <v>0</v>
      </c>
    </row>
    <row r="652" spans="1:3" ht="13.2" x14ac:dyDescent="0.25">
      <c r="A652" s="25" t="s">
        <v>1618</v>
      </c>
      <c r="B652" s="26">
        <v>1</v>
      </c>
      <c r="C652" s="28">
        <v>25000000</v>
      </c>
    </row>
    <row r="653" spans="1:3" ht="13.2" x14ac:dyDescent="0.25">
      <c r="A653" s="25" t="s">
        <v>475</v>
      </c>
      <c r="B653" s="26">
        <v>0</v>
      </c>
      <c r="C653" s="28">
        <v>0</v>
      </c>
    </row>
    <row r="654" spans="1:3" ht="13.2" x14ac:dyDescent="0.25">
      <c r="A654" s="25" t="s">
        <v>445</v>
      </c>
      <c r="B654" s="26">
        <v>0</v>
      </c>
      <c r="C654" s="28">
        <v>0</v>
      </c>
    </row>
    <row r="655" spans="1:3" ht="13.2" x14ac:dyDescent="0.25">
      <c r="A655" s="25" t="s">
        <v>3248</v>
      </c>
      <c r="B655" s="26">
        <v>0</v>
      </c>
      <c r="C655" s="28">
        <v>0</v>
      </c>
    </row>
    <row r="656" spans="1:3" ht="13.2" x14ac:dyDescent="0.25">
      <c r="A656" s="25" t="s">
        <v>3632</v>
      </c>
      <c r="B656" s="26">
        <v>1</v>
      </c>
      <c r="C656" s="28">
        <v>4900000</v>
      </c>
    </row>
    <row r="657" spans="1:3" ht="13.2" x14ac:dyDescent="0.25">
      <c r="A657" s="25" t="s">
        <v>3777</v>
      </c>
      <c r="B657" s="26">
        <v>1</v>
      </c>
      <c r="C657" s="28">
        <v>1500000</v>
      </c>
    </row>
    <row r="658" spans="1:3" ht="13.2" x14ac:dyDescent="0.25">
      <c r="A658" s="25" t="s">
        <v>3292</v>
      </c>
      <c r="B658" s="26">
        <v>1</v>
      </c>
      <c r="C658" s="28">
        <v>3500000</v>
      </c>
    </row>
    <row r="659" spans="1:3" ht="13.2" x14ac:dyDescent="0.25">
      <c r="A659" s="25" t="s">
        <v>3229</v>
      </c>
      <c r="B659" s="26">
        <v>1</v>
      </c>
      <c r="C659" s="28">
        <v>75000000</v>
      </c>
    </row>
    <row r="660" spans="1:3" ht="13.2" x14ac:dyDescent="0.25">
      <c r="A660" s="25" t="s">
        <v>3274</v>
      </c>
      <c r="B660" s="26">
        <v>0</v>
      </c>
      <c r="C660" s="28">
        <v>0</v>
      </c>
    </row>
    <row r="661" spans="1:3" ht="13.2" x14ac:dyDescent="0.25">
      <c r="A661" s="25" t="s">
        <v>2471</v>
      </c>
      <c r="B661" s="26">
        <v>1</v>
      </c>
      <c r="C661" s="28">
        <v>300000</v>
      </c>
    </row>
    <row r="662" spans="1:3" ht="13.2" x14ac:dyDescent="0.25">
      <c r="A662" s="25" t="s">
        <v>2923</v>
      </c>
      <c r="B662" s="26">
        <v>1</v>
      </c>
      <c r="C662" s="28">
        <v>3000000</v>
      </c>
    </row>
    <row r="663" spans="1:3" ht="13.2" x14ac:dyDescent="0.25">
      <c r="A663" s="25" t="s">
        <v>1253</v>
      </c>
      <c r="B663" s="26">
        <v>0</v>
      </c>
      <c r="C663" s="28">
        <v>0</v>
      </c>
    </row>
    <row r="664" spans="1:3" ht="13.2" x14ac:dyDescent="0.25">
      <c r="A664" s="25" t="s">
        <v>2452</v>
      </c>
      <c r="B664" s="26">
        <v>1</v>
      </c>
      <c r="C664" s="28">
        <v>330000</v>
      </c>
    </row>
    <row r="665" spans="1:3" ht="13.2" x14ac:dyDescent="0.25">
      <c r="A665" s="25" t="s">
        <v>1021</v>
      </c>
      <c r="B665" s="26">
        <v>0</v>
      </c>
      <c r="C665" s="28">
        <v>0</v>
      </c>
    </row>
    <row r="666" spans="1:3" ht="13.2" x14ac:dyDescent="0.25">
      <c r="A666" s="25" t="s">
        <v>2345</v>
      </c>
      <c r="B666" s="26">
        <v>1</v>
      </c>
      <c r="C666" s="28">
        <v>600000</v>
      </c>
    </row>
    <row r="667" spans="1:3" ht="13.2" x14ac:dyDescent="0.25">
      <c r="A667" s="25" t="s">
        <v>4157</v>
      </c>
      <c r="B667" s="26">
        <v>1</v>
      </c>
      <c r="C667" s="28">
        <v>260000</v>
      </c>
    </row>
    <row r="668" spans="1:3" ht="13.2" x14ac:dyDescent="0.25">
      <c r="A668" s="25" t="s">
        <v>2882</v>
      </c>
      <c r="B668" s="26">
        <v>1</v>
      </c>
      <c r="C668" s="28">
        <v>4500000</v>
      </c>
    </row>
    <row r="669" spans="1:3" ht="13.2" x14ac:dyDescent="0.25">
      <c r="A669" s="25" t="s">
        <v>1364</v>
      </c>
      <c r="B669" s="26">
        <v>0</v>
      </c>
      <c r="C669" s="28">
        <v>0</v>
      </c>
    </row>
    <row r="670" spans="1:3" ht="13.2" x14ac:dyDescent="0.25">
      <c r="A670" s="25" t="s">
        <v>928</v>
      </c>
      <c r="B670" s="26">
        <v>0</v>
      </c>
      <c r="C670" s="28">
        <v>0</v>
      </c>
    </row>
    <row r="671" spans="1:3" ht="13.2" x14ac:dyDescent="0.25">
      <c r="A671" s="25" t="s">
        <v>864</v>
      </c>
      <c r="B671" s="26">
        <v>0</v>
      </c>
      <c r="C671" s="28">
        <v>0</v>
      </c>
    </row>
    <row r="672" spans="1:3" ht="13.2" x14ac:dyDescent="0.25">
      <c r="A672" s="25" t="s">
        <v>2522</v>
      </c>
      <c r="B672" s="26">
        <v>0</v>
      </c>
      <c r="C672" s="28">
        <v>0</v>
      </c>
    </row>
    <row r="673" spans="1:3" ht="13.2" x14ac:dyDescent="0.25">
      <c r="A673" s="25" t="s">
        <v>1115</v>
      </c>
      <c r="B673" s="26">
        <v>0</v>
      </c>
      <c r="C673" s="28">
        <v>0</v>
      </c>
    </row>
    <row r="674" spans="1:3" ht="13.2" x14ac:dyDescent="0.25">
      <c r="A674" s="25" t="s">
        <v>2820</v>
      </c>
      <c r="B674" s="26">
        <v>1</v>
      </c>
      <c r="C674" s="28">
        <v>12000000</v>
      </c>
    </row>
    <row r="675" spans="1:3" ht="13.2" x14ac:dyDescent="0.25">
      <c r="A675" s="25" t="s">
        <v>67</v>
      </c>
      <c r="B675" s="26">
        <v>2</v>
      </c>
      <c r="C675" s="28">
        <v>100600000</v>
      </c>
    </row>
    <row r="676" spans="1:3" ht="13.2" x14ac:dyDescent="0.25">
      <c r="A676" s="25" t="s">
        <v>3950</v>
      </c>
      <c r="B676" s="26">
        <v>2</v>
      </c>
      <c r="C676" s="28">
        <v>400000</v>
      </c>
    </row>
    <row r="677" spans="1:3" ht="13.2" x14ac:dyDescent="0.25">
      <c r="A677" s="25" t="s">
        <v>922</v>
      </c>
      <c r="B677" s="26">
        <v>0</v>
      </c>
      <c r="C677" s="28">
        <v>0</v>
      </c>
    </row>
    <row r="678" spans="1:3" ht="13.2" x14ac:dyDescent="0.25">
      <c r="A678" s="25" t="s">
        <v>2279</v>
      </c>
      <c r="B678" s="26">
        <v>1</v>
      </c>
      <c r="C678" s="28">
        <v>1000000</v>
      </c>
    </row>
    <row r="679" spans="1:3" ht="13.2" x14ac:dyDescent="0.25">
      <c r="A679" s="25" t="s">
        <v>672</v>
      </c>
      <c r="B679" s="26">
        <v>0</v>
      </c>
      <c r="C679" s="28">
        <v>0</v>
      </c>
    </row>
    <row r="680" spans="1:3" ht="13.2" x14ac:dyDescent="0.25">
      <c r="A680" s="25" t="s">
        <v>2809</v>
      </c>
      <c r="B680" s="26">
        <v>1</v>
      </c>
      <c r="C680" s="28">
        <v>13000000</v>
      </c>
    </row>
    <row r="681" spans="1:3" ht="13.2" x14ac:dyDescent="0.25">
      <c r="A681" s="25" t="s">
        <v>2950</v>
      </c>
      <c r="B681" s="26">
        <v>1</v>
      </c>
      <c r="C681" s="28">
        <v>1600000</v>
      </c>
    </row>
    <row r="682" spans="1:3" ht="13.2" x14ac:dyDescent="0.25">
      <c r="A682" s="25" t="s">
        <v>2390</v>
      </c>
      <c r="B682" s="26">
        <v>1</v>
      </c>
      <c r="C682" s="28">
        <v>500000</v>
      </c>
    </row>
    <row r="683" spans="1:3" ht="13.2" x14ac:dyDescent="0.25">
      <c r="A683" s="25" t="s">
        <v>1293</v>
      </c>
      <c r="B683" s="26">
        <v>0</v>
      </c>
      <c r="C683" s="28">
        <v>0</v>
      </c>
    </row>
    <row r="684" spans="1:3" ht="13.2" x14ac:dyDescent="0.25">
      <c r="A684" s="25" t="s">
        <v>3881</v>
      </c>
      <c r="B684" s="26">
        <v>1</v>
      </c>
      <c r="C684" s="28">
        <v>500000</v>
      </c>
    </row>
    <row r="685" spans="1:3" ht="13.2" x14ac:dyDescent="0.25">
      <c r="A685" s="25" t="s">
        <v>1902</v>
      </c>
      <c r="B685" s="26">
        <v>1</v>
      </c>
      <c r="C685" s="28">
        <v>5000000</v>
      </c>
    </row>
    <row r="686" spans="1:3" ht="13.2" x14ac:dyDescent="0.25">
      <c r="A686" s="25" t="s">
        <v>1315</v>
      </c>
      <c r="B686" s="26">
        <v>0</v>
      </c>
      <c r="C686" s="28">
        <v>0</v>
      </c>
    </row>
    <row r="687" spans="1:3" ht="13.2" x14ac:dyDescent="0.25">
      <c r="A687" s="25" t="s">
        <v>3174</v>
      </c>
      <c r="B687" s="26">
        <v>1</v>
      </c>
      <c r="C687" s="28">
        <v>300000</v>
      </c>
    </row>
    <row r="688" spans="1:3" ht="13.2" x14ac:dyDescent="0.25">
      <c r="A688" s="25" t="s">
        <v>1079</v>
      </c>
      <c r="B688" s="26">
        <v>0</v>
      </c>
      <c r="C688" s="28">
        <v>0</v>
      </c>
    </row>
    <row r="689" spans="1:3" ht="13.2" x14ac:dyDescent="0.25">
      <c r="A689" s="25" t="s">
        <v>1653</v>
      </c>
      <c r="B689" s="26">
        <v>1</v>
      </c>
      <c r="C689" s="28">
        <v>22000000</v>
      </c>
    </row>
    <row r="690" spans="1:3" ht="13.2" x14ac:dyDescent="0.25">
      <c r="A690" s="25" t="s">
        <v>393</v>
      </c>
      <c r="B690" s="26">
        <v>0</v>
      </c>
      <c r="C690" s="28">
        <v>0</v>
      </c>
    </row>
    <row r="691" spans="1:3" ht="13.2" x14ac:dyDescent="0.25">
      <c r="A691" s="25" t="s">
        <v>206</v>
      </c>
      <c r="B691" s="26">
        <v>0</v>
      </c>
      <c r="C691" s="28">
        <v>0</v>
      </c>
    </row>
    <row r="692" spans="1:3" ht="13.2" x14ac:dyDescent="0.25">
      <c r="A692" s="25" t="s">
        <v>493</v>
      </c>
      <c r="B692" s="26">
        <v>0</v>
      </c>
      <c r="C692" s="28">
        <v>0</v>
      </c>
    </row>
    <row r="693" spans="1:3" ht="13.2" x14ac:dyDescent="0.25">
      <c r="A693" s="25" t="s">
        <v>1470</v>
      </c>
      <c r="B693" s="26">
        <v>1</v>
      </c>
      <c r="C693" s="28">
        <v>100000000</v>
      </c>
    </row>
    <row r="694" spans="1:3" ht="13.2" x14ac:dyDescent="0.25">
      <c r="A694" s="25" t="s">
        <v>1427</v>
      </c>
      <c r="B694" s="26">
        <v>1</v>
      </c>
      <c r="C694" s="28">
        <v>225000000</v>
      </c>
    </row>
    <row r="695" spans="1:3" ht="13.2" x14ac:dyDescent="0.25">
      <c r="A695" s="25" t="s">
        <v>2316</v>
      </c>
      <c r="B695" s="26">
        <v>1</v>
      </c>
      <c r="C695" s="28">
        <v>1000000</v>
      </c>
    </row>
    <row r="696" spans="1:3" ht="13.2" x14ac:dyDescent="0.25">
      <c r="A696" s="25" t="s">
        <v>4002</v>
      </c>
      <c r="B696" s="26">
        <v>0</v>
      </c>
      <c r="C696" s="28">
        <v>0</v>
      </c>
    </row>
    <row r="697" spans="1:3" ht="13.2" x14ac:dyDescent="0.25">
      <c r="A697" s="25" t="s">
        <v>3602</v>
      </c>
      <c r="B697" s="26">
        <v>1</v>
      </c>
      <c r="C697" s="28">
        <v>5200000</v>
      </c>
    </row>
    <row r="698" spans="1:3" ht="13.2" x14ac:dyDescent="0.25">
      <c r="A698" s="25" t="s">
        <v>1906</v>
      </c>
      <c r="B698" s="26">
        <v>1</v>
      </c>
      <c r="C698" s="28">
        <v>5000000</v>
      </c>
    </row>
    <row r="699" spans="1:3" ht="13.2" x14ac:dyDescent="0.25">
      <c r="A699" s="25" t="s">
        <v>1561</v>
      </c>
      <c r="B699" s="26">
        <v>1</v>
      </c>
      <c r="C699" s="28">
        <v>48000000</v>
      </c>
    </row>
    <row r="700" spans="1:3" ht="13.2" x14ac:dyDescent="0.25">
      <c r="A700" s="25" t="s">
        <v>4119</v>
      </c>
      <c r="B700" s="26">
        <v>1</v>
      </c>
      <c r="C700" s="28">
        <v>1500000</v>
      </c>
    </row>
    <row r="701" spans="1:3" ht="13.2" x14ac:dyDescent="0.25">
      <c r="A701" s="25" t="s">
        <v>2578</v>
      </c>
      <c r="B701" s="26">
        <v>0</v>
      </c>
      <c r="C701" s="28">
        <v>0</v>
      </c>
    </row>
    <row r="702" spans="1:3" ht="13.2" x14ac:dyDescent="0.25">
      <c r="A702" s="25" t="s">
        <v>3202</v>
      </c>
      <c r="B702" s="26">
        <v>0</v>
      </c>
      <c r="C702" s="28">
        <v>0</v>
      </c>
    </row>
    <row r="703" spans="1:3" ht="13.2" x14ac:dyDescent="0.25">
      <c r="A703" s="25" t="s">
        <v>2604</v>
      </c>
      <c r="B703" s="26">
        <v>1</v>
      </c>
      <c r="C703" s="28">
        <v>96000000</v>
      </c>
    </row>
    <row r="704" spans="1:3" ht="13.2" x14ac:dyDescent="0.25">
      <c r="A704" s="25" t="s">
        <v>2385</v>
      </c>
      <c r="B704" s="26">
        <v>1</v>
      </c>
      <c r="C704" s="28">
        <v>500000</v>
      </c>
    </row>
    <row r="705" spans="1:3" ht="13.2" x14ac:dyDescent="0.25">
      <c r="A705" s="25" t="s">
        <v>178</v>
      </c>
      <c r="B705" s="26">
        <v>1</v>
      </c>
      <c r="C705" s="28">
        <v>6700000</v>
      </c>
    </row>
    <row r="706" spans="1:3" ht="13.2" x14ac:dyDescent="0.25">
      <c r="A706" s="25" t="s">
        <v>3934</v>
      </c>
      <c r="B706" s="26">
        <v>1</v>
      </c>
      <c r="C706" s="28">
        <v>300000</v>
      </c>
    </row>
    <row r="707" spans="1:3" ht="13.2" x14ac:dyDescent="0.25">
      <c r="A707" s="25" t="s">
        <v>2100</v>
      </c>
      <c r="B707" s="26">
        <v>1</v>
      </c>
      <c r="C707" s="28">
        <v>2000000</v>
      </c>
    </row>
    <row r="708" spans="1:3" ht="13.2" x14ac:dyDescent="0.25">
      <c r="A708" s="25" t="s">
        <v>3678</v>
      </c>
      <c r="B708" s="26">
        <v>1</v>
      </c>
      <c r="C708" s="28">
        <v>3000000</v>
      </c>
    </row>
    <row r="709" spans="1:3" ht="13.2" x14ac:dyDescent="0.25">
      <c r="A709" s="25" t="s">
        <v>1258</v>
      </c>
      <c r="B709" s="26">
        <v>1</v>
      </c>
      <c r="C709" s="28">
        <v>30000000</v>
      </c>
    </row>
    <row r="710" spans="1:3" ht="13.2" x14ac:dyDescent="0.25">
      <c r="A710" s="25" t="s">
        <v>3183</v>
      </c>
      <c r="B710" s="26">
        <v>1</v>
      </c>
      <c r="C710" s="28">
        <v>200000</v>
      </c>
    </row>
    <row r="711" spans="1:3" ht="13.2" x14ac:dyDescent="0.25">
      <c r="A711" s="25" t="s">
        <v>3796</v>
      </c>
      <c r="B711" s="26">
        <v>1</v>
      </c>
      <c r="C711" s="28">
        <v>1200000</v>
      </c>
    </row>
    <row r="712" spans="1:3" ht="13.2" x14ac:dyDescent="0.25">
      <c r="A712" s="25" t="s">
        <v>2527</v>
      </c>
      <c r="B712" s="26">
        <v>0</v>
      </c>
      <c r="C712" s="28">
        <v>0</v>
      </c>
    </row>
    <row r="713" spans="1:3" ht="13.2" x14ac:dyDescent="0.25">
      <c r="A713" s="25" t="s">
        <v>2711</v>
      </c>
      <c r="B713" s="26">
        <v>0</v>
      </c>
      <c r="C713" s="28">
        <v>0</v>
      </c>
    </row>
    <row r="714" spans="1:3" ht="13.2" x14ac:dyDescent="0.25">
      <c r="A714" s="25" t="s">
        <v>1000</v>
      </c>
      <c r="B714" s="26">
        <v>0</v>
      </c>
      <c r="C714" s="28">
        <v>0</v>
      </c>
    </row>
    <row r="715" spans="1:3" ht="13.2" x14ac:dyDescent="0.25">
      <c r="A715" s="25" t="s">
        <v>876</v>
      </c>
      <c r="B715" s="26">
        <v>1</v>
      </c>
      <c r="C715" s="28">
        <v>70000000</v>
      </c>
    </row>
    <row r="716" spans="1:3" ht="13.2" x14ac:dyDescent="0.25">
      <c r="A716" s="25" t="s">
        <v>566</v>
      </c>
      <c r="B716" s="26">
        <v>0</v>
      </c>
      <c r="C716" s="28">
        <v>0</v>
      </c>
    </row>
    <row r="717" spans="1:3" ht="13.2" x14ac:dyDescent="0.25">
      <c r="A717" s="25" t="s">
        <v>3350</v>
      </c>
      <c r="B717" s="26">
        <v>0</v>
      </c>
      <c r="C717" s="28">
        <v>0</v>
      </c>
    </row>
    <row r="718" spans="1:3" ht="13.2" x14ac:dyDescent="0.25">
      <c r="A718" s="25" t="s">
        <v>569</v>
      </c>
      <c r="B718" s="26">
        <v>0</v>
      </c>
      <c r="C718" s="28">
        <v>0</v>
      </c>
    </row>
    <row r="719" spans="1:3" ht="13.2" x14ac:dyDescent="0.25">
      <c r="A719" s="25" t="s">
        <v>502</v>
      </c>
      <c r="B719" s="26">
        <v>0</v>
      </c>
      <c r="C719" s="28">
        <v>0</v>
      </c>
    </row>
    <row r="720" spans="1:3" ht="13.2" x14ac:dyDescent="0.25">
      <c r="A720" s="25" t="s">
        <v>4046</v>
      </c>
      <c r="B720" s="26">
        <v>1</v>
      </c>
      <c r="C720" s="28">
        <v>6750000</v>
      </c>
    </row>
    <row r="721" spans="1:3" ht="13.2" x14ac:dyDescent="0.25">
      <c r="A721" s="25" t="s">
        <v>2149</v>
      </c>
      <c r="B721" s="26">
        <v>1</v>
      </c>
      <c r="C721" s="28">
        <v>2000000</v>
      </c>
    </row>
    <row r="722" spans="1:3" ht="13.2" x14ac:dyDescent="0.25">
      <c r="A722" s="25" t="s">
        <v>2321</v>
      </c>
      <c r="B722" s="26">
        <v>1</v>
      </c>
      <c r="C722" s="28">
        <v>770000</v>
      </c>
    </row>
    <row r="723" spans="1:3" ht="13.2" x14ac:dyDescent="0.25">
      <c r="A723" s="25" t="s">
        <v>1349</v>
      </c>
      <c r="B723" s="26">
        <v>0</v>
      </c>
      <c r="C723" s="28">
        <v>0</v>
      </c>
    </row>
    <row r="724" spans="1:3" ht="13.2" x14ac:dyDescent="0.25">
      <c r="A724" s="25" t="s">
        <v>2873</v>
      </c>
      <c r="B724" s="26">
        <v>1</v>
      </c>
      <c r="C724" s="28">
        <v>5000000</v>
      </c>
    </row>
    <row r="725" spans="1:3" ht="13.2" x14ac:dyDescent="0.25">
      <c r="A725" s="25" t="s">
        <v>2195</v>
      </c>
      <c r="B725" s="26">
        <v>1</v>
      </c>
      <c r="C725" s="28">
        <v>1300000</v>
      </c>
    </row>
    <row r="726" spans="1:3" ht="13.2" x14ac:dyDescent="0.25">
      <c r="A726" s="25" t="s">
        <v>513</v>
      </c>
      <c r="B726" s="26">
        <v>1</v>
      </c>
      <c r="C726" s="28">
        <v>5000000</v>
      </c>
    </row>
    <row r="727" spans="1:3" ht="13.2" x14ac:dyDescent="0.25">
      <c r="A727" s="25" t="s">
        <v>886</v>
      </c>
      <c r="B727" s="26">
        <v>1</v>
      </c>
      <c r="C727" s="28">
        <v>52000000</v>
      </c>
    </row>
    <row r="728" spans="1:3" ht="13.2" x14ac:dyDescent="0.25">
      <c r="A728" s="25" t="s">
        <v>3012</v>
      </c>
      <c r="B728" s="26">
        <v>1</v>
      </c>
      <c r="C728" s="28">
        <v>700000</v>
      </c>
    </row>
    <row r="729" spans="1:3" ht="13.2" x14ac:dyDescent="0.25">
      <c r="A729" s="25" t="s">
        <v>1168</v>
      </c>
      <c r="B729" s="26">
        <v>0</v>
      </c>
      <c r="C729" s="28">
        <v>0</v>
      </c>
    </row>
    <row r="730" spans="1:3" ht="13.2" x14ac:dyDescent="0.25">
      <c r="A730" s="25" t="s">
        <v>1279</v>
      </c>
      <c r="B730" s="26">
        <v>0</v>
      </c>
      <c r="C730" s="28">
        <v>0</v>
      </c>
    </row>
    <row r="731" spans="1:3" ht="13.2" x14ac:dyDescent="0.25">
      <c r="A731" s="25" t="s">
        <v>1450</v>
      </c>
      <c r="B731" s="26">
        <v>1</v>
      </c>
      <c r="C731" s="28">
        <v>175000000</v>
      </c>
    </row>
    <row r="732" spans="1:3" ht="13.2" x14ac:dyDescent="0.25">
      <c r="A732" s="25" t="s">
        <v>2619</v>
      </c>
      <c r="B732" s="26">
        <v>0</v>
      </c>
      <c r="C732" s="28">
        <v>0</v>
      </c>
    </row>
    <row r="733" spans="1:3" ht="13.2" x14ac:dyDescent="0.25">
      <c r="A733" s="25" t="s">
        <v>2414</v>
      </c>
      <c r="B733" s="26">
        <v>1</v>
      </c>
      <c r="C733" s="28">
        <v>400000</v>
      </c>
    </row>
    <row r="734" spans="1:3" ht="13.2" x14ac:dyDescent="0.25">
      <c r="A734" s="25" t="s">
        <v>2467</v>
      </c>
      <c r="B734" s="26">
        <v>1</v>
      </c>
      <c r="C734" s="28">
        <v>300000</v>
      </c>
    </row>
    <row r="735" spans="1:3" ht="13.2" x14ac:dyDescent="0.25">
      <c r="A735" s="25" t="s">
        <v>3538</v>
      </c>
      <c r="B735" s="26">
        <v>1</v>
      </c>
      <c r="C735" s="28">
        <v>20000000</v>
      </c>
    </row>
    <row r="736" spans="1:3" ht="13.2" x14ac:dyDescent="0.25">
      <c r="A736" s="25" t="s">
        <v>820</v>
      </c>
      <c r="B736" s="26">
        <v>0</v>
      </c>
      <c r="C736" s="28">
        <v>0</v>
      </c>
    </row>
    <row r="737" spans="1:3" ht="13.2" x14ac:dyDescent="0.25">
      <c r="A737" s="25" t="s">
        <v>2955</v>
      </c>
      <c r="B737" s="26">
        <v>1</v>
      </c>
      <c r="C737" s="28">
        <v>1500000</v>
      </c>
    </row>
    <row r="738" spans="1:3" ht="13.2" x14ac:dyDescent="0.25">
      <c r="A738" s="25" t="s">
        <v>2765</v>
      </c>
      <c r="B738" s="26">
        <v>2</v>
      </c>
      <c r="C738" s="28">
        <v>55000000</v>
      </c>
    </row>
    <row r="739" spans="1:3" ht="13.2" x14ac:dyDescent="0.25">
      <c r="A739" s="25" t="s">
        <v>1726</v>
      </c>
      <c r="B739" s="26">
        <v>1</v>
      </c>
      <c r="C739" s="28">
        <v>10000000</v>
      </c>
    </row>
    <row r="740" spans="1:3" ht="13.2" x14ac:dyDescent="0.25">
      <c r="A740" s="25" t="s">
        <v>3443</v>
      </c>
      <c r="B740" s="26">
        <v>1</v>
      </c>
      <c r="C740" s="28">
        <v>30000000</v>
      </c>
    </row>
    <row r="741" spans="1:3" ht="13.2" x14ac:dyDescent="0.25">
      <c r="A741" s="25" t="s">
        <v>574</v>
      </c>
      <c r="B741" s="26">
        <v>1</v>
      </c>
      <c r="C741" s="28">
        <v>4000000</v>
      </c>
    </row>
    <row r="742" spans="1:3" ht="13.2" x14ac:dyDescent="0.25">
      <c r="A742" s="25" t="s">
        <v>1980</v>
      </c>
      <c r="B742" s="26">
        <v>1</v>
      </c>
      <c r="C742" s="28">
        <v>4000000</v>
      </c>
    </row>
    <row r="743" spans="1:3" ht="13.2" x14ac:dyDescent="0.25">
      <c r="A743" s="25" t="s">
        <v>489</v>
      </c>
      <c r="B743" s="26">
        <v>0</v>
      </c>
      <c r="C743" s="28">
        <v>0</v>
      </c>
    </row>
    <row r="744" spans="1:3" ht="13.2" x14ac:dyDescent="0.25">
      <c r="A744" s="25" t="s">
        <v>1703</v>
      </c>
      <c r="B744" s="26">
        <v>1</v>
      </c>
      <c r="C744" s="28">
        <v>12000000</v>
      </c>
    </row>
    <row r="745" spans="1:3" ht="13.2" x14ac:dyDescent="0.25">
      <c r="A745" s="25" t="s">
        <v>2395</v>
      </c>
      <c r="B745" s="26">
        <v>1</v>
      </c>
      <c r="C745" s="28">
        <v>500000</v>
      </c>
    </row>
    <row r="746" spans="1:3" ht="13.2" x14ac:dyDescent="0.25">
      <c r="A746" s="25" t="s">
        <v>773</v>
      </c>
      <c r="B746" s="26">
        <v>0</v>
      </c>
      <c r="C746" s="28">
        <v>0</v>
      </c>
    </row>
    <row r="747" spans="1:3" ht="13.2" x14ac:dyDescent="0.25">
      <c r="A747" s="25" t="s">
        <v>2289</v>
      </c>
      <c r="B747" s="26">
        <v>1</v>
      </c>
      <c r="C747" s="28">
        <v>1000000</v>
      </c>
    </row>
    <row r="748" spans="1:3" ht="13.2" x14ac:dyDescent="0.25">
      <c r="A748" s="25" t="s">
        <v>4165</v>
      </c>
      <c r="B748" s="26">
        <v>1</v>
      </c>
      <c r="C748" s="28">
        <v>200000</v>
      </c>
    </row>
    <row r="749" spans="1:3" ht="13.2" x14ac:dyDescent="0.25">
      <c r="A749" s="25" t="s">
        <v>658</v>
      </c>
      <c r="B749" s="26">
        <v>0</v>
      </c>
      <c r="C749" s="28">
        <v>0</v>
      </c>
    </row>
    <row r="750" spans="1:3" ht="13.2" x14ac:dyDescent="0.25">
      <c r="A750" s="25" t="s">
        <v>1228</v>
      </c>
      <c r="B750" s="26">
        <v>1</v>
      </c>
      <c r="C750" s="28">
        <v>2500000</v>
      </c>
    </row>
    <row r="751" spans="1:3" ht="13.2" x14ac:dyDescent="0.25">
      <c r="A751" s="25" t="s">
        <v>833</v>
      </c>
      <c r="B751" s="26">
        <v>1</v>
      </c>
      <c r="C751" s="28">
        <v>1000000</v>
      </c>
    </row>
    <row r="752" spans="1:3" ht="13.2" x14ac:dyDescent="0.25">
      <c r="A752" s="25" t="s">
        <v>3500</v>
      </c>
      <c r="B752" s="26">
        <v>2</v>
      </c>
      <c r="C752" s="28">
        <v>2000000</v>
      </c>
    </row>
    <row r="753" spans="1:3" ht="13.2" x14ac:dyDescent="0.25">
      <c r="A753" s="25" t="s">
        <v>3714</v>
      </c>
      <c r="B753" s="26">
        <v>1</v>
      </c>
      <c r="C753" s="28">
        <v>2000000</v>
      </c>
    </row>
    <row r="754" spans="1:3" ht="13.2" x14ac:dyDescent="0.25">
      <c r="A754" s="25" t="s">
        <v>3095</v>
      </c>
      <c r="B754" s="26">
        <v>0</v>
      </c>
      <c r="C754" s="28">
        <v>0</v>
      </c>
    </row>
    <row r="755" spans="1:3" ht="13.2" x14ac:dyDescent="0.25">
      <c r="A755" s="25" t="s">
        <v>436</v>
      </c>
      <c r="B755" s="26">
        <v>0</v>
      </c>
      <c r="C755" s="28">
        <v>0</v>
      </c>
    </row>
    <row r="756" spans="1:3" ht="13.2" x14ac:dyDescent="0.25">
      <c r="A756" s="25" t="s">
        <v>1687</v>
      </c>
      <c r="B756" s="26">
        <v>1</v>
      </c>
      <c r="C756" s="28">
        <v>17000000</v>
      </c>
    </row>
    <row r="757" spans="1:3" ht="13.2" x14ac:dyDescent="0.25">
      <c r="A757" s="25" t="s">
        <v>48</v>
      </c>
      <c r="B757" s="26">
        <v>0</v>
      </c>
      <c r="C757" s="28">
        <v>0</v>
      </c>
    </row>
    <row r="758" spans="1:3" ht="13.2" x14ac:dyDescent="0.25">
      <c r="A758" s="25" t="s">
        <v>3101</v>
      </c>
      <c r="B758" s="26">
        <v>0</v>
      </c>
      <c r="C758" s="28">
        <v>0</v>
      </c>
    </row>
    <row r="759" spans="1:3" ht="13.2" x14ac:dyDescent="0.25">
      <c r="A759" s="25" t="s">
        <v>4090</v>
      </c>
      <c r="B759" s="26">
        <v>1</v>
      </c>
      <c r="C759" s="28">
        <v>4000000</v>
      </c>
    </row>
    <row r="760" spans="1:3" ht="13.2" x14ac:dyDescent="0.25">
      <c r="A760" s="25" t="s">
        <v>2361</v>
      </c>
      <c r="B760" s="26">
        <v>1</v>
      </c>
      <c r="C760" s="28">
        <v>500000</v>
      </c>
    </row>
    <row r="761" spans="1:3" ht="13.2" x14ac:dyDescent="0.25">
      <c r="A761" s="25" t="s">
        <v>3971</v>
      </c>
      <c r="B761" s="26">
        <v>1</v>
      </c>
      <c r="C761" s="28">
        <v>125000</v>
      </c>
    </row>
    <row r="762" spans="1:3" ht="13.2" x14ac:dyDescent="0.25">
      <c r="A762" s="25" t="s">
        <v>2732</v>
      </c>
      <c r="B762" s="26">
        <v>0</v>
      </c>
      <c r="C762" s="28">
        <v>0</v>
      </c>
    </row>
    <row r="763" spans="1:3" ht="13.2" x14ac:dyDescent="0.25">
      <c r="A763" s="25" t="s">
        <v>1739</v>
      </c>
      <c r="B763" s="26">
        <v>1</v>
      </c>
      <c r="C763" s="28">
        <v>10000000</v>
      </c>
    </row>
    <row r="764" spans="1:3" ht="13.2" x14ac:dyDescent="0.25">
      <c r="A764" s="25" t="s">
        <v>2243</v>
      </c>
      <c r="B764" s="26">
        <v>1</v>
      </c>
      <c r="C764" s="28">
        <v>1000000</v>
      </c>
    </row>
    <row r="765" spans="1:3" ht="13.2" x14ac:dyDescent="0.25">
      <c r="A765" s="25" t="s">
        <v>336</v>
      </c>
      <c r="B765" s="26">
        <v>1</v>
      </c>
      <c r="C765" s="28">
        <v>150000</v>
      </c>
    </row>
    <row r="766" spans="1:3" ht="13.2" x14ac:dyDescent="0.25">
      <c r="A766" s="25" t="s">
        <v>4199</v>
      </c>
      <c r="B766" s="26">
        <v>0</v>
      </c>
      <c r="C766" s="28">
        <v>0</v>
      </c>
    </row>
    <row r="767" spans="1:3" ht="13.2" x14ac:dyDescent="0.25">
      <c r="A767" s="25" t="s">
        <v>1397</v>
      </c>
      <c r="B767" s="26">
        <v>0</v>
      </c>
      <c r="C767" s="28">
        <v>0</v>
      </c>
    </row>
    <row r="768" spans="1:3" ht="13.2" x14ac:dyDescent="0.25">
      <c r="A768" s="25" t="s">
        <v>286</v>
      </c>
      <c r="B768" s="26">
        <v>0</v>
      </c>
      <c r="C768" s="28">
        <v>0</v>
      </c>
    </row>
    <row r="769" spans="1:3" ht="13.2" x14ac:dyDescent="0.25">
      <c r="A769" s="25" t="s">
        <v>1138</v>
      </c>
      <c r="B769" s="26">
        <v>1</v>
      </c>
      <c r="C769" s="28">
        <v>10000000</v>
      </c>
    </row>
    <row r="770" spans="1:3" ht="13.2" x14ac:dyDescent="0.25">
      <c r="A770" s="25" t="s">
        <v>860</v>
      </c>
      <c r="B770" s="26">
        <v>0</v>
      </c>
      <c r="C770" s="28">
        <v>0</v>
      </c>
    </row>
    <row r="771" spans="1:3" ht="13.2" x14ac:dyDescent="0.25">
      <c r="A771" s="25" t="s">
        <v>3476</v>
      </c>
      <c r="B771" s="26">
        <v>0</v>
      </c>
      <c r="C771" s="28">
        <v>0</v>
      </c>
    </row>
    <row r="772" spans="1:3" ht="13.2" x14ac:dyDescent="0.25">
      <c r="A772" s="25" t="s">
        <v>732</v>
      </c>
      <c r="B772" s="26">
        <v>0</v>
      </c>
      <c r="C772" s="28">
        <v>0</v>
      </c>
    </row>
    <row r="773" spans="1:3" ht="13.2" x14ac:dyDescent="0.25">
      <c r="A773" s="25" t="s">
        <v>1768</v>
      </c>
      <c r="B773" s="26">
        <v>1</v>
      </c>
      <c r="C773" s="28">
        <v>9000000</v>
      </c>
    </row>
    <row r="774" spans="1:3" ht="13.2" x14ac:dyDescent="0.25">
      <c r="A774" s="25" t="s">
        <v>3483</v>
      </c>
      <c r="B774" s="26">
        <v>0</v>
      </c>
      <c r="C774" s="28">
        <v>0</v>
      </c>
    </row>
    <row r="775" spans="1:3" ht="13.2" x14ac:dyDescent="0.25">
      <c r="A775" s="25" t="s">
        <v>3877</v>
      </c>
      <c r="B775" s="26">
        <v>1</v>
      </c>
      <c r="C775" s="28">
        <v>500000</v>
      </c>
    </row>
    <row r="776" spans="1:3" ht="13.2" x14ac:dyDescent="0.25">
      <c r="A776" s="25" t="s">
        <v>531</v>
      </c>
      <c r="B776" s="26">
        <v>0</v>
      </c>
      <c r="C776" s="28">
        <v>0</v>
      </c>
    </row>
    <row r="777" spans="1:3" ht="13.2" x14ac:dyDescent="0.25">
      <c r="A777" s="25" t="s">
        <v>2497</v>
      </c>
      <c r="B777" s="26">
        <v>1</v>
      </c>
      <c r="C777" s="28">
        <v>200000</v>
      </c>
    </row>
    <row r="778" spans="1:3" ht="13.2" x14ac:dyDescent="0.25">
      <c r="A778" s="25" t="s">
        <v>790</v>
      </c>
      <c r="B778" s="26">
        <v>0</v>
      </c>
      <c r="C778" s="28">
        <v>0</v>
      </c>
    </row>
    <row r="779" spans="1:3" ht="13.2" x14ac:dyDescent="0.25">
      <c r="A779" s="25" t="s">
        <v>1571</v>
      </c>
      <c r="B779" s="26">
        <v>1</v>
      </c>
      <c r="C779" s="28">
        <v>41000000</v>
      </c>
    </row>
    <row r="780" spans="1:3" ht="13.2" x14ac:dyDescent="0.25">
      <c r="A780" s="25" t="s">
        <v>3954</v>
      </c>
      <c r="B780" s="26">
        <v>1</v>
      </c>
      <c r="C780" s="28">
        <v>200000</v>
      </c>
    </row>
    <row r="781" spans="1:3" ht="13.2" x14ac:dyDescent="0.25">
      <c r="A781" s="25" t="s">
        <v>3358</v>
      </c>
      <c r="B781" s="26">
        <v>0</v>
      </c>
      <c r="C781" s="28">
        <v>0</v>
      </c>
    </row>
    <row r="782" spans="1:3" ht="13.2" x14ac:dyDescent="0.25">
      <c r="A782" s="25" t="s">
        <v>299</v>
      </c>
      <c r="B782" s="26">
        <v>0</v>
      </c>
      <c r="C782" s="28">
        <v>0</v>
      </c>
    </row>
    <row r="783" spans="1:3" ht="13.2" x14ac:dyDescent="0.25">
      <c r="A783" s="25" t="s">
        <v>2305</v>
      </c>
      <c r="B783" s="26">
        <v>1</v>
      </c>
      <c r="C783" s="28">
        <v>1000000</v>
      </c>
    </row>
    <row r="784" spans="1:3" ht="13.2" x14ac:dyDescent="0.25">
      <c r="A784" s="25" t="s">
        <v>1579</v>
      </c>
      <c r="B784" s="26">
        <v>1</v>
      </c>
      <c r="C784" s="28">
        <v>40000000</v>
      </c>
    </row>
    <row r="785" spans="1:3" ht="13.2" x14ac:dyDescent="0.25">
      <c r="A785" s="25" t="s">
        <v>1658</v>
      </c>
      <c r="B785" s="26">
        <v>1</v>
      </c>
      <c r="C785" s="28">
        <v>21000000</v>
      </c>
    </row>
    <row r="786" spans="1:3" ht="13.2" x14ac:dyDescent="0.25">
      <c r="A786" s="25" t="s">
        <v>3759</v>
      </c>
      <c r="B786" s="26">
        <v>1</v>
      </c>
      <c r="C786" s="28">
        <v>1800000</v>
      </c>
    </row>
    <row r="787" spans="1:3" ht="13.2" x14ac:dyDescent="0.25">
      <c r="A787" s="25" t="s">
        <v>3480</v>
      </c>
      <c r="B787" s="26">
        <v>1</v>
      </c>
      <c r="C787" s="28">
        <v>3200000</v>
      </c>
    </row>
    <row r="788" spans="1:3" ht="13.2" x14ac:dyDescent="0.25">
      <c r="A788" s="25" t="s">
        <v>946</v>
      </c>
      <c r="B788" s="26">
        <v>1</v>
      </c>
      <c r="C788" s="28">
        <v>10000000</v>
      </c>
    </row>
    <row r="789" spans="1:3" ht="13.2" x14ac:dyDescent="0.25">
      <c r="A789" s="25" t="s">
        <v>79</v>
      </c>
      <c r="B789" s="26">
        <v>1</v>
      </c>
      <c r="C789" s="28">
        <v>53000000</v>
      </c>
    </row>
    <row r="790" spans="1:3" ht="13.2" x14ac:dyDescent="0.25">
      <c r="A790" s="25" t="s">
        <v>2846</v>
      </c>
      <c r="B790" s="26">
        <v>1</v>
      </c>
      <c r="C790" s="28">
        <v>9500000</v>
      </c>
    </row>
    <row r="791" spans="1:3" ht="13.2" x14ac:dyDescent="0.25">
      <c r="A791" s="25" t="s">
        <v>1878</v>
      </c>
      <c r="B791" s="26">
        <v>1</v>
      </c>
      <c r="C791" s="28">
        <v>6000000</v>
      </c>
    </row>
    <row r="792" spans="1:3" ht="13.2" x14ac:dyDescent="0.25">
      <c r="A792" s="25" t="s">
        <v>3387</v>
      </c>
      <c r="B792" s="26">
        <v>0</v>
      </c>
      <c r="C792" s="28">
        <v>0</v>
      </c>
    </row>
    <row r="793" spans="1:3" ht="13.2" x14ac:dyDescent="0.25">
      <c r="A793" s="25" t="s">
        <v>1649</v>
      </c>
      <c r="B793" s="26">
        <v>1</v>
      </c>
      <c r="C793" s="28">
        <v>23000000</v>
      </c>
    </row>
    <row r="794" spans="1:3" ht="13.2" x14ac:dyDescent="0.25">
      <c r="A794" s="25" t="s">
        <v>2039</v>
      </c>
      <c r="B794" s="26">
        <v>1</v>
      </c>
      <c r="C794" s="28">
        <v>3000000</v>
      </c>
    </row>
    <row r="795" spans="1:3" ht="13.2" x14ac:dyDescent="0.25">
      <c r="A795" s="25" t="s">
        <v>201</v>
      </c>
      <c r="B795" s="26">
        <v>1</v>
      </c>
      <c r="C795" s="28">
        <v>1000000</v>
      </c>
    </row>
    <row r="796" spans="1:3" ht="13.2" x14ac:dyDescent="0.25">
      <c r="A796" s="25" t="s">
        <v>382</v>
      </c>
      <c r="B796" s="26">
        <v>0</v>
      </c>
      <c r="C796" s="28">
        <v>0</v>
      </c>
    </row>
    <row r="797" spans="1:3" ht="13.2" x14ac:dyDescent="0.25">
      <c r="A797" s="25" t="s">
        <v>1991</v>
      </c>
      <c r="B797" s="26">
        <v>1</v>
      </c>
      <c r="C797" s="28">
        <v>3800000</v>
      </c>
    </row>
    <row r="798" spans="1:3" ht="13.2" x14ac:dyDescent="0.25">
      <c r="A798" s="25" t="s">
        <v>1435</v>
      </c>
      <c r="B798" s="26">
        <v>3</v>
      </c>
      <c r="C798" s="28">
        <v>250000000</v>
      </c>
    </row>
    <row r="799" spans="1:3" ht="13.2" x14ac:dyDescent="0.25">
      <c r="A799" s="25" t="s">
        <v>1584</v>
      </c>
      <c r="B799" s="26">
        <v>1</v>
      </c>
      <c r="C799" s="28">
        <v>40000000</v>
      </c>
    </row>
    <row r="800" spans="1:3" ht="13.2" x14ac:dyDescent="0.25">
      <c r="A800" s="25" t="s">
        <v>11</v>
      </c>
      <c r="B800" s="26">
        <v>1</v>
      </c>
      <c r="C800" s="28">
        <v>1000</v>
      </c>
    </row>
    <row r="801" spans="1:3" ht="13.2" x14ac:dyDescent="0.25">
      <c r="A801" s="25" t="s">
        <v>871</v>
      </c>
      <c r="B801" s="26">
        <v>0</v>
      </c>
      <c r="C801" s="28">
        <v>0</v>
      </c>
    </row>
    <row r="802" spans="1:3" ht="13.2" x14ac:dyDescent="0.25">
      <c r="A802" s="25" t="s">
        <v>1763</v>
      </c>
      <c r="B802" s="26">
        <v>1</v>
      </c>
      <c r="C802" s="28">
        <v>10000000</v>
      </c>
    </row>
    <row r="803" spans="1:3" ht="13.2" x14ac:dyDescent="0.25">
      <c r="A803" s="25" t="s">
        <v>3647</v>
      </c>
      <c r="B803" s="26">
        <v>1</v>
      </c>
      <c r="C803" s="28">
        <v>4300000</v>
      </c>
    </row>
    <row r="804" spans="1:3" ht="13.2" x14ac:dyDescent="0.25">
      <c r="A804" s="25" t="s">
        <v>92</v>
      </c>
      <c r="B804" s="26">
        <v>0</v>
      </c>
      <c r="C804" s="28">
        <v>0</v>
      </c>
    </row>
    <row r="805" spans="1:3" ht="13.2" x14ac:dyDescent="0.25">
      <c r="A805" s="25" t="s">
        <v>2866</v>
      </c>
      <c r="B805" s="26">
        <v>1</v>
      </c>
      <c r="C805" s="28">
        <v>6000000</v>
      </c>
    </row>
    <row r="806" spans="1:3" ht="13.2" x14ac:dyDescent="0.25">
      <c r="A806" s="25" t="s">
        <v>351</v>
      </c>
      <c r="B806" s="26">
        <v>0</v>
      </c>
      <c r="C806" s="28">
        <v>0</v>
      </c>
    </row>
    <row r="807" spans="1:3" ht="13.2" x14ac:dyDescent="0.25">
      <c r="A807" s="25" t="s">
        <v>4247</v>
      </c>
      <c r="B807" s="26"/>
      <c r="C807" s="28"/>
    </row>
    <row r="808" spans="1:3" ht="13.2" x14ac:dyDescent="0.25">
      <c r="A808" s="25" t="s">
        <v>2676</v>
      </c>
      <c r="B808" s="26">
        <v>0</v>
      </c>
      <c r="C808" s="28">
        <v>0</v>
      </c>
    </row>
    <row r="809" spans="1:3" ht="13.2" x14ac:dyDescent="0.25">
      <c r="A809" s="25" t="s">
        <v>1759</v>
      </c>
      <c r="B809" s="26">
        <v>1</v>
      </c>
      <c r="C809" s="28">
        <v>10000000</v>
      </c>
    </row>
    <row r="810" spans="1:3" ht="13.2" x14ac:dyDescent="0.25">
      <c r="A810" s="25" t="s">
        <v>4101</v>
      </c>
      <c r="B810" s="26">
        <v>1</v>
      </c>
      <c r="C810" s="28">
        <v>3000000</v>
      </c>
    </row>
    <row r="811" spans="1:3" ht="13.2" x14ac:dyDescent="0.25">
      <c r="A811" s="25" t="s">
        <v>2915</v>
      </c>
      <c r="B811" s="26">
        <v>1</v>
      </c>
      <c r="C811" s="28">
        <v>3000000</v>
      </c>
    </row>
    <row r="812" spans="1:3" ht="13.2" x14ac:dyDescent="0.25">
      <c r="A812" s="25" t="s">
        <v>2442</v>
      </c>
      <c r="B812" s="26">
        <v>1</v>
      </c>
      <c r="C812" s="28">
        <v>400000</v>
      </c>
    </row>
    <row r="813" spans="1:3" ht="13.2" x14ac:dyDescent="0.25">
      <c r="A813" s="25" t="s">
        <v>3312</v>
      </c>
      <c r="B813" s="26">
        <v>0</v>
      </c>
      <c r="C813" s="28">
        <v>0</v>
      </c>
    </row>
    <row r="814" spans="1:3" ht="13.2" x14ac:dyDescent="0.25">
      <c r="A814" s="25" t="s">
        <v>1390</v>
      </c>
      <c r="B814" s="26">
        <v>0</v>
      </c>
      <c r="C814" s="28">
        <v>0</v>
      </c>
    </row>
    <row r="815" spans="1:3" ht="13.2" x14ac:dyDescent="0.25">
      <c r="A815" s="25" t="s">
        <v>3947</v>
      </c>
      <c r="B815" s="26">
        <v>1</v>
      </c>
      <c r="C815" s="28">
        <v>300000</v>
      </c>
    </row>
    <row r="816" spans="1:3" ht="13.2" x14ac:dyDescent="0.25">
      <c r="A816" s="25" t="s">
        <v>2595</v>
      </c>
      <c r="B816" s="26">
        <v>2</v>
      </c>
      <c r="C816" s="28">
        <v>356000000</v>
      </c>
    </row>
    <row r="817" spans="1:3" ht="13.2" x14ac:dyDescent="0.25">
      <c r="A817" s="25" t="s">
        <v>3113</v>
      </c>
      <c r="B817" s="26">
        <v>0</v>
      </c>
      <c r="C817" s="28">
        <v>0</v>
      </c>
    </row>
    <row r="818" spans="1:3" ht="13.2" x14ac:dyDescent="0.25">
      <c r="A818" s="25" t="s">
        <v>2688</v>
      </c>
      <c r="B818" s="26">
        <v>0</v>
      </c>
      <c r="C818" s="28">
        <v>0</v>
      </c>
    </row>
    <row r="819" spans="1:3" ht="13.2" x14ac:dyDescent="0.25">
      <c r="A819" s="25" t="s">
        <v>3733</v>
      </c>
      <c r="B819" s="26">
        <v>2</v>
      </c>
      <c r="C819" s="28">
        <v>4000000</v>
      </c>
    </row>
    <row r="820" spans="1:3" ht="13.2" x14ac:dyDescent="0.25">
      <c r="A820" s="25" t="s">
        <v>3905</v>
      </c>
      <c r="B820" s="26">
        <v>1</v>
      </c>
      <c r="C820" s="28">
        <v>400000</v>
      </c>
    </row>
    <row r="821" spans="1:3" ht="13.2" x14ac:dyDescent="0.25">
      <c r="A821" s="25" t="s">
        <v>2421</v>
      </c>
      <c r="B821" s="26">
        <v>1</v>
      </c>
      <c r="C821" s="28">
        <v>400000</v>
      </c>
    </row>
    <row r="822" spans="1:3" ht="13.2" x14ac:dyDescent="0.25">
      <c r="A822" s="25" t="s">
        <v>3765</v>
      </c>
      <c r="B822" s="26">
        <v>2</v>
      </c>
      <c r="C822" s="28">
        <v>3000000</v>
      </c>
    </row>
    <row r="823" spans="1:3" ht="13.2" x14ac:dyDescent="0.25">
      <c r="A823" s="25" t="s">
        <v>2790</v>
      </c>
      <c r="B823" s="26">
        <v>1</v>
      </c>
      <c r="C823" s="28">
        <v>25000000</v>
      </c>
    </row>
    <row r="824" spans="1:3" ht="13.2" x14ac:dyDescent="0.25">
      <c r="A824" s="25" t="s">
        <v>968</v>
      </c>
      <c r="B824" s="26">
        <v>0</v>
      </c>
      <c r="C824" s="28">
        <v>0</v>
      </c>
    </row>
    <row r="825" spans="1:3" ht="13.2" x14ac:dyDescent="0.25">
      <c r="A825" s="25" t="s">
        <v>3635</v>
      </c>
      <c r="B825" s="26">
        <v>1</v>
      </c>
      <c r="C825" s="28">
        <v>4500000</v>
      </c>
    </row>
    <row r="826" spans="1:3" ht="13.2" x14ac:dyDescent="0.25">
      <c r="A826" s="25" t="s">
        <v>2216</v>
      </c>
      <c r="B826" s="26">
        <v>1</v>
      </c>
      <c r="C826" s="28">
        <v>1200000</v>
      </c>
    </row>
    <row r="827" spans="1:3" ht="13.2" x14ac:dyDescent="0.25">
      <c r="A827" s="25" t="s">
        <v>126</v>
      </c>
      <c r="B827" s="26">
        <v>0</v>
      </c>
      <c r="C827" s="28">
        <v>0</v>
      </c>
    </row>
    <row r="828" spans="1:3" ht="13.2" x14ac:dyDescent="0.25">
      <c r="A828" s="25" t="s">
        <v>1431</v>
      </c>
      <c r="B828" s="26">
        <v>1</v>
      </c>
      <c r="C828" s="28">
        <v>225000000</v>
      </c>
    </row>
    <row r="829" spans="1:3" ht="13.2" x14ac:dyDescent="0.25">
      <c r="A829" s="25" t="s">
        <v>2781</v>
      </c>
      <c r="B829" s="26">
        <v>1</v>
      </c>
      <c r="C829" s="28">
        <v>30000000</v>
      </c>
    </row>
    <row r="830" spans="1:3" ht="13.2" x14ac:dyDescent="0.25">
      <c r="A830" s="25" t="s">
        <v>3618</v>
      </c>
      <c r="B830" s="26">
        <v>1</v>
      </c>
      <c r="C830" s="28">
        <v>5000000</v>
      </c>
    </row>
    <row r="831" spans="1:3" ht="13.2" x14ac:dyDescent="0.25">
      <c r="A831" s="25" t="s">
        <v>1857</v>
      </c>
      <c r="B831" s="26">
        <v>1</v>
      </c>
      <c r="C831" s="28">
        <v>6000000</v>
      </c>
    </row>
    <row r="832" spans="1:3" ht="13.2" x14ac:dyDescent="0.25">
      <c r="A832" s="25" t="s">
        <v>1869</v>
      </c>
      <c r="B832" s="26">
        <v>1</v>
      </c>
      <c r="C832" s="28">
        <v>6000000</v>
      </c>
    </row>
    <row r="833" spans="1:3" ht="13.2" x14ac:dyDescent="0.25">
      <c r="A833" s="25" t="s">
        <v>3912</v>
      </c>
      <c r="B833" s="26">
        <v>1</v>
      </c>
      <c r="C833" s="28">
        <v>400000</v>
      </c>
    </row>
    <row r="834" spans="1:3" ht="13.2" x14ac:dyDescent="0.25">
      <c r="A834" s="25" t="s">
        <v>3833</v>
      </c>
      <c r="B834" s="26">
        <v>1</v>
      </c>
      <c r="C834" s="28">
        <v>800000</v>
      </c>
    </row>
    <row r="835" spans="1:3" ht="13.2" x14ac:dyDescent="0.25">
      <c r="A835" s="25" t="s">
        <v>2609</v>
      </c>
      <c r="B835" s="26">
        <v>0</v>
      </c>
      <c r="C835" s="28">
        <v>0</v>
      </c>
    </row>
    <row r="836" spans="1:3" ht="13.2" x14ac:dyDescent="0.25">
      <c r="A836" s="25" t="s">
        <v>3577</v>
      </c>
      <c r="B836" s="26">
        <v>1</v>
      </c>
      <c r="C836" s="28">
        <v>10000000</v>
      </c>
    </row>
    <row r="837" spans="1:3" ht="13.2" x14ac:dyDescent="0.25">
      <c r="A837" s="25" t="s">
        <v>1538</v>
      </c>
      <c r="B837" s="26">
        <v>1</v>
      </c>
      <c r="C837" s="28">
        <v>50000000</v>
      </c>
    </row>
    <row r="838" spans="1:3" ht="13.2" x14ac:dyDescent="0.25">
      <c r="A838" s="25" t="s">
        <v>2787</v>
      </c>
      <c r="B838" s="26">
        <v>1</v>
      </c>
      <c r="C838" s="28">
        <v>28000000</v>
      </c>
    </row>
    <row r="839" spans="1:3" ht="13.2" x14ac:dyDescent="0.25">
      <c r="A839" s="25" t="s">
        <v>373</v>
      </c>
      <c r="B839" s="26">
        <v>0</v>
      </c>
      <c r="C839" s="28">
        <v>0</v>
      </c>
    </row>
    <row r="840" spans="1:3" ht="13.2" x14ac:dyDescent="0.25">
      <c r="A840" s="25" t="s">
        <v>2411</v>
      </c>
      <c r="B840" s="26">
        <v>1</v>
      </c>
      <c r="C840" s="28">
        <v>400000</v>
      </c>
    </row>
    <row r="841" spans="1:3" ht="13.2" x14ac:dyDescent="0.25">
      <c r="A841" s="25" t="s">
        <v>1894</v>
      </c>
      <c r="B841" s="26">
        <v>2</v>
      </c>
      <c r="C841" s="28">
        <v>11000000</v>
      </c>
    </row>
    <row r="842" spans="1:3" ht="13.2" x14ac:dyDescent="0.25">
      <c r="A842" s="25" t="s">
        <v>3196</v>
      </c>
      <c r="B842" s="26">
        <v>0</v>
      </c>
      <c r="C842" s="28">
        <v>0</v>
      </c>
    </row>
    <row r="843" spans="1:3" ht="13.2" x14ac:dyDescent="0.25">
      <c r="A843" s="25" t="s">
        <v>4012</v>
      </c>
      <c r="B843" s="26">
        <v>0</v>
      </c>
      <c r="C843" s="28">
        <v>0</v>
      </c>
    </row>
    <row r="844" spans="1:3" ht="13.2" x14ac:dyDescent="0.25">
      <c r="A844" s="25" t="s">
        <v>1995</v>
      </c>
      <c r="B844" s="26">
        <v>1</v>
      </c>
      <c r="C844" s="28">
        <v>3800000</v>
      </c>
    </row>
    <row r="845" spans="1:3" ht="13.2" x14ac:dyDescent="0.25">
      <c r="A845" s="25" t="s">
        <v>950</v>
      </c>
      <c r="B845" s="26">
        <v>0</v>
      </c>
      <c r="C845" s="28">
        <v>0</v>
      </c>
    </row>
    <row r="846" spans="1:3" ht="13.2" x14ac:dyDescent="0.25">
      <c r="A846" s="25" t="s">
        <v>4030</v>
      </c>
      <c r="B846" s="26">
        <v>0</v>
      </c>
      <c r="C846" s="28">
        <v>0</v>
      </c>
    </row>
    <row r="847" spans="1:3" ht="13.2" x14ac:dyDescent="0.25">
      <c r="A847" s="25" t="s">
        <v>3698</v>
      </c>
      <c r="B847" s="26">
        <v>2</v>
      </c>
      <c r="C847" s="28">
        <v>3300000</v>
      </c>
    </row>
    <row r="848" spans="1:3" ht="13.2" x14ac:dyDescent="0.25">
      <c r="A848" s="25" t="s">
        <v>1972</v>
      </c>
      <c r="B848" s="26">
        <v>1</v>
      </c>
      <c r="C848" s="28">
        <v>4000000</v>
      </c>
    </row>
    <row r="849" spans="1:3" ht="13.2" x14ac:dyDescent="0.25">
      <c r="A849" s="25" t="s">
        <v>1381</v>
      </c>
      <c r="B849" s="26">
        <v>0</v>
      </c>
      <c r="C849" s="28">
        <v>0</v>
      </c>
    </row>
    <row r="850" spans="1:3" ht="13.2" x14ac:dyDescent="0.25">
      <c r="A850" s="25" t="s">
        <v>2209</v>
      </c>
      <c r="B850" s="26">
        <v>1</v>
      </c>
      <c r="C850" s="28">
        <v>1200000</v>
      </c>
    </row>
    <row r="851" spans="1:3" ht="13.2" x14ac:dyDescent="0.25">
      <c r="A851" s="25" t="s">
        <v>98</v>
      </c>
      <c r="B851" s="26">
        <v>0</v>
      </c>
      <c r="C851" s="28">
        <v>0</v>
      </c>
    </row>
    <row r="852" spans="1:3" ht="13.2" x14ac:dyDescent="0.25">
      <c r="A852" s="25" t="s">
        <v>4149</v>
      </c>
      <c r="B852" s="26">
        <v>1</v>
      </c>
      <c r="C852" s="28">
        <v>400000</v>
      </c>
    </row>
    <row r="853" spans="1:3" ht="13.2" x14ac:dyDescent="0.25">
      <c r="A853" s="25" t="s">
        <v>2658</v>
      </c>
      <c r="B853" s="26">
        <v>0</v>
      </c>
      <c r="C853" s="28">
        <v>0</v>
      </c>
    </row>
    <row r="854" spans="1:3" ht="13.2" x14ac:dyDescent="0.25">
      <c r="A854" s="25" t="s">
        <v>2919</v>
      </c>
      <c r="B854" s="26">
        <v>1</v>
      </c>
      <c r="C854" s="28">
        <v>3000000</v>
      </c>
    </row>
    <row r="855" spans="1:3" ht="13.2" x14ac:dyDescent="0.25">
      <c r="A855" s="25" t="s">
        <v>635</v>
      </c>
      <c r="B855" s="26">
        <v>0</v>
      </c>
      <c r="C855" s="28">
        <v>0</v>
      </c>
    </row>
    <row r="856" spans="1:3" ht="13.2" x14ac:dyDescent="0.25">
      <c r="A856" s="25" t="s">
        <v>1987</v>
      </c>
      <c r="B856" s="26">
        <v>1</v>
      </c>
      <c r="C856" s="28">
        <v>4000000</v>
      </c>
    </row>
    <row r="857" spans="1:3" ht="13.2" x14ac:dyDescent="0.25">
      <c r="A857" s="25" t="s">
        <v>2261</v>
      </c>
      <c r="B857" s="26">
        <v>1</v>
      </c>
      <c r="C857" s="28">
        <v>1000000</v>
      </c>
    </row>
    <row r="858" spans="1:3" ht="13.2" x14ac:dyDescent="0.25">
      <c r="A858" s="25" t="s">
        <v>2931</v>
      </c>
      <c r="B858" s="26">
        <v>1</v>
      </c>
      <c r="C858" s="28">
        <v>3000000</v>
      </c>
    </row>
    <row r="859" spans="1:3" ht="13.2" x14ac:dyDescent="0.25">
      <c r="A859" s="25" t="s">
        <v>807</v>
      </c>
      <c r="B859" s="26">
        <v>0</v>
      </c>
      <c r="C859" s="28">
        <v>0</v>
      </c>
    </row>
    <row r="860" spans="1:3" ht="13.2" x14ac:dyDescent="0.25">
      <c r="A860" s="25" t="s">
        <v>1240</v>
      </c>
      <c r="B860" s="26">
        <v>0</v>
      </c>
      <c r="C860" s="28">
        <v>0</v>
      </c>
    </row>
    <row r="861" spans="1:3" ht="13.2" x14ac:dyDescent="0.25">
      <c r="A861" s="25" t="s">
        <v>3682</v>
      </c>
      <c r="B861" s="26">
        <v>1</v>
      </c>
      <c r="C861" s="28">
        <v>3000000</v>
      </c>
    </row>
    <row r="862" spans="1:3" ht="13.2" x14ac:dyDescent="0.25">
      <c r="A862" s="25" t="s">
        <v>1926</v>
      </c>
      <c r="B862" s="26">
        <v>2</v>
      </c>
      <c r="C862" s="28">
        <v>10000000</v>
      </c>
    </row>
    <row r="863" spans="1:3" ht="13.2" x14ac:dyDescent="0.25">
      <c r="A863" s="25" t="s">
        <v>1190</v>
      </c>
      <c r="B863" s="26">
        <v>0</v>
      </c>
      <c r="C863" s="28">
        <v>0</v>
      </c>
    </row>
    <row r="864" spans="1:3" ht="13.2" x14ac:dyDescent="0.25">
      <c r="A864" s="25" t="s">
        <v>3491</v>
      </c>
      <c r="B864" s="26">
        <v>2</v>
      </c>
      <c r="C864" s="28">
        <v>98000000</v>
      </c>
    </row>
    <row r="865" spans="1:3" ht="13.2" x14ac:dyDescent="0.25">
      <c r="A865" s="25" t="s">
        <v>3022</v>
      </c>
      <c r="B865" s="26">
        <v>1</v>
      </c>
      <c r="C865" s="28">
        <v>500000</v>
      </c>
    </row>
    <row r="866" spans="1:3" ht="13.2" x14ac:dyDescent="0.25">
      <c r="A866" s="25" t="s">
        <v>2663</v>
      </c>
      <c r="B866" s="26">
        <v>0</v>
      </c>
      <c r="C866" s="28">
        <v>0</v>
      </c>
    </row>
    <row r="867" spans="1:3" ht="13.2" x14ac:dyDescent="0.25">
      <c r="A867" s="25" t="s">
        <v>2698</v>
      </c>
      <c r="B867" s="26">
        <v>0</v>
      </c>
      <c r="C867" s="28">
        <v>0</v>
      </c>
    </row>
    <row r="868" spans="1:3" ht="13.2" x14ac:dyDescent="0.25">
      <c r="A868" s="25" t="s">
        <v>55</v>
      </c>
      <c r="B868" s="26">
        <v>0</v>
      </c>
      <c r="C868" s="28">
        <v>0</v>
      </c>
    </row>
    <row r="869" spans="1:3" ht="13.2" x14ac:dyDescent="0.25">
      <c r="A869" s="25" t="s">
        <v>3137</v>
      </c>
      <c r="B869" s="26">
        <v>0</v>
      </c>
      <c r="C869" s="28">
        <v>0</v>
      </c>
    </row>
    <row r="870" spans="1:3" ht="13.2" x14ac:dyDescent="0.25">
      <c r="A870" s="25" t="s">
        <v>3988</v>
      </c>
      <c r="B870" s="26">
        <v>0</v>
      </c>
      <c r="C870" s="28">
        <v>0</v>
      </c>
    </row>
    <row r="871" spans="1:3" ht="13.2" x14ac:dyDescent="0.25">
      <c r="A871" s="25" t="s">
        <v>2680</v>
      </c>
      <c r="B871" s="26">
        <v>0</v>
      </c>
      <c r="C871" s="28">
        <v>0</v>
      </c>
    </row>
    <row r="872" spans="1:3" ht="13.2" x14ac:dyDescent="0.25">
      <c r="A872" s="25" t="s">
        <v>1722</v>
      </c>
      <c r="B872" s="26">
        <v>1</v>
      </c>
      <c r="C872" s="28">
        <v>150000000</v>
      </c>
    </row>
    <row r="873" spans="1:3" ht="13.2" x14ac:dyDescent="0.25">
      <c r="A873" s="25" t="s">
        <v>2235</v>
      </c>
      <c r="B873" s="26">
        <v>1</v>
      </c>
      <c r="C873" s="28">
        <v>1000000</v>
      </c>
    </row>
    <row r="874" spans="1:3" ht="13.2" x14ac:dyDescent="0.25">
      <c r="A874" s="25" t="s">
        <v>2962</v>
      </c>
      <c r="B874" s="26">
        <v>1</v>
      </c>
      <c r="C874" s="28">
        <v>1100000</v>
      </c>
    </row>
    <row r="875" spans="1:3" ht="13.2" x14ac:dyDescent="0.25">
      <c r="A875" s="25" t="s">
        <v>2168</v>
      </c>
      <c r="B875" s="26">
        <v>1</v>
      </c>
      <c r="C875" s="28">
        <v>1700000</v>
      </c>
    </row>
    <row r="876" spans="1:3" ht="13.2" x14ac:dyDescent="0.25">
      <c r="A876" s="25" t="s">
        <v>2286</v>
      </c>
      <c r="B876" s="26">
        <v>1</v>
      </c>
      <c r="C876" s="28">
        <v>1000000</v>
      </c>
    </row>
    <row r="877" spans="1:3" ht="13.2" x14ac:dyDescent="0.25">
      <c r="A877" s="25" t="s">
        <v>2566</v>
      </c>
      <c r="B877" s="26">
        <v>0</v>
      </c>
      <c r="C877" s="28">
        <v>0</v>
      </c>
    </row>
    <row r="878" spans="1:3" ht="13.2" x14ac:dyDescent="0.25">
      <c r="A878" s="25" t="s">
        <v>2084</v>
      </c>
      <c r="B878" s="26">
        <v>1</v>
      </c>
      <c r="C878" s="28">
        <v>2000000</v>
      </c>
    </row>
    <row r="879" spans="1:3" ht="13.2" x14ac:dyDescent="0.25">
      <c r="A879" s="25" t="s">
        <v>1874</v>
      </c>
      <c r="B879" s="26">
        <v>1</v>
      </c>
      <c r="C879" s="28">
        <v>6000000</v>
      </c>
    </row>
    <row r="880" spans="1:3" ht="13.2" x14ac:dyDescent="0.25">
      <c r="A880" s="25" t="s">
        <v>1910</v>
      </c>
      <c r="B880" s="26">
        <v>1</v>
      </c>
      <c r="C880" s="28">
        <v>5000000</v>
      </c>
    </row>
    <row r="881" spans="1:3" ht="13.2" x14ac:dyDescent="0.25">
      <c r="A881" s="25" t="s">
        <v>3460</v>
      </c>
      <c r="B881" s="26">
        <v>0</v>
      </c>
      <c r="C881" s="28">
        <v>0</v>
      </c>
    </row>
    <row r="882" spans="1:3" ht="13.2" x14ac:dyDescent="0.25">
      <c r="A882" s="25" t="s">
        <v>1914</v>
      </c>
      <c r="B882" s="26">
        <v>1</v>
      </c>
      <c r="C882" s="28">
        <v>5000000</v>
      </c>
    </row>
    <row r="883" spans="1:3" ht="13.2" x14ac:dyDescent="0.25">
      <c r="A883" s="25" t="s">
        <v>1344</v>
      </c>
      <c r="B883" s="26">
        <v>0</v>
      </c>
      <c r="C883" s="28">
        <v>0</v>
      </c>
    </row>
    <row r="884" spans="1:3" ht="13.2" x14ac:dyDescent="0.25">
      <c r="A884" s="25" t="s">
        <v>2996</v>
      </c>
      <c r="B884" s="26">
        <v>1</v>
      </c>
      <c r="C884" s="28">
        <v>800000</v>
      </c>
    </row>
    <row r="885" spans="1:3" ht="13.2" x14ac:dyDescent="0.25">
      <c r="A885" s="25" t="s">
        <v>1711</v>
      </c>
      <c r="B885" s="26">
        <v>1</v>
      </c>
      <c r="C885" s="28">
        <v>11000000</v>
      </c>
    </row>
    <row r="886" spans="1:3" ht="13.2" x14ac:dyDescent="0.25">
      <c r="A886" s="25" t="s">
        <v>786</v>
      </c>
      <c r="B886" s="26">
        <v>1</v>
      </c>
      <c r="C886" s="28">
        <v>20000000</v>
      </c>
    </row>
    <row r="887" spans="1:3" ht="13.2" x14ac:dyDescent="0.25">
      <c r="A887" s="25" t="s">
        <v>3702</v>
      </c>
      <c r="B887" s="26">
        <v>1</v>
      </c>
      <c r="C887" s="28">
        <v>2500000</v>
      </c>
    </row>
    <row r="888" spans="1:3" ht="13.2" x14ac:dyDescent="0.25">
      <c r="A888" s="25" t="s">
        <v>2966</v>
      </c>
      <c r="B888" s="26">
        <v>1</v>
      </c>
      <c r="C888" s="28">
        <v>1000000</v>
      </c>
    </row>
    <row r="889" spans="1:3" ht="13.2" x14ac:dyDescent="0.25">
      <c r="A889" s="25" t="s">
        <v>2972</v>
      </c>
      <c r="B889" s="26">
        <v>1</v>
      </c>
      <c r="C889" s="28">
        <v>1000000</v>
      </c>
    </row>
    <row r="890" spans="1:3" ht="13.2" x14ac:dyDescent="0.25">
      <c r="A890" s="25" t="s">
        <v>1808</v>
      </c>
      <c r="B890" s="26">
        <v>1</v>
      </c>
      <c r="C890" s="28">
        <v>7000000</v>
      </c>
    </row>
    <row r="891" spans="1:3" ht="13.2" x14ac:dyDescent="0.25">
      <c r="A891" s="25" t="s">
        <v>2071</v>
      </c>
      <c r="B891" s="26">
        <v>1</v>
      </c>
      <c r="C891" s="28">
        <v>2200000</v>
      </c>
    </row>
    <row r="892" spans="1:3" ht="13.2" x14ac:dyDescent="0.25">
      <c r="A892" s="25" t="s">
        <v>3963</v>
      </c>
      <c r="B892" s="26">
        <v>1</v>
      </c>
      <c r="C892" s="28">
        <v>150000</v>
      </c>
    </row>
    <row r="893" spans="1:3" ht="13.2" x14ac:dyDescent="0.25">
      <c r="A893" s="25" t="s">
        <v>1692</v>
      </c>
      <c r="B893" s="26">
        <v>1</v>
      </c>
      <c r="C893" s="28">
        <v>16000000</v>
      </c>
    </row>
    <row r="894" spans="1:3" ht="13.2" x14ac:dyDescent="0.25">
      <c r="A894" s="25" t="s">
        <v>1466</v>
      </c>
      <c r="B894" s="26">
        <v>2</v>
      </c>
      <c r="C894" s="28">
        <v>145000000</v>
      </c>
    </row>
    <row r="895" spans="1:3" ht="13.2" x14ac:dyDescent="0.25">
      <c r="A895" s="25" t="s">
        <v>3673</v>
      </c>
      <c r="B895" s="26">
        <v>1</v>
      </c>
      <c r="C895" s="28">
        <v>3000000</v>
      </c>
    </row>
    <row r="896" spans="1:3" ht="13.2" x14ac:dyDescent="0.25">
      <c r="A896" s="25" t="s">
        <v>3593</v>
      </c>
      <c r="B896" s="26">
        <v>2</v>
      </c>
      <c r="C896" s="28">
        <v>13200000</v>
      </c>
    </row>
    <row r="897" spans="1:3" ht="13.2" x14ac:dyDescent="0.25">
      <c r="A897" s="25" t="s">
        <v>1816</v>
      </c>
      <c r="B897" s="26">
        <v>1</v>
      </c>
      <c r="C897" s="28">
        <v>7000000</v>
      </c>
    </row>
    <row r="898" spans="1:3" ht="13.2" x14ac:dyDescent="0.25">
      <c r="A898" s="25" t="s">
        <v>2720</v>
      </c>
      <c r="B898" s="26">
        <v>1</v>
      </c>
      <c r="C898" s="28">
        <v>30000000</v>
      </c>
    </row>
    <row r="899" spans="1:3" ht="13.2" x14ac:dyDescent="0.25">
      <c r="A899" s="25" t="s">
        <v>1274</v>
      </c>
      <c r="B899" s="26">
        <v>0</v>
      </c>
      <c r="C899" s="28">
        <v>0</v>
      </c>
    </row>
    <row r="900" spans="1:3" ht="13.2" x14ac:dyDescent="0.25">
      <c r="A900" s="25" t="s">
        <v>1946</v>
      </c>
      <c r="B900" s="26">
        <v>1</v>
      </c>
      <c r="C900" s="28">
        <v>5000000</v>
      </c>
    </row>
    <row r="901" spans="1:3" ht="13.2" x14ac:dyDescent="0.25">
      <c r="A901" s="25" t="s">
        <v>1053</v>
      </c>
      <c r="B901" s="26">
        <v>0</v>
      </c>
      <c r="C901" s="28">
        <v>0</v>
      </c>
    </row>
    <row r="902" spans="1:3" ht="13.2" x14ac:dyDescent="0.25">
      <c r="A902" s="25" t="s">
        <v>506</v>
      </c>
      <c r="B902" s="26">
        <v>0</v>
      </c>
      <c r="C902" s="28">
        <v>0</v>
      </c>
    </row>
    <row r="903" spans="1:3" ht="13.2" x14ac:dyDescent="0.25">
      <c r="A903" s="25" t="s">
        <v>2357</v>
      </c>
      <c r="B903" s="26">
        <v>1</v>
      </c>
      <c r="C903" s="28">
        <v>540000</v>
      </c>
    </row>
    <row r="904" spans="1:3" ht="13.2" x14ac:dyDescent="0.25">
      <c r="A904" s="25" t="s">
        <v>282</v>
      </c>
      <c r="B904" s="26">
        <v>0</v>
      </c>
      <c r="C904" s="28">
        <v>0</v>
      </c>
    </row>
    <row r="905" spans="1:3" ht="13.2" x14ac:dyDescent="0.25">
      <c r="A905" s="25" t="s">
        <v>3448</v>
      </c>
      <c r="B905" s="26">
        <v>0</v>
      </c>
      <c r="C905" s="28">
        <v>0</v>
      </c>
    </row>
    <row r="906" spans="1:3" ht="13.2" x14ac:dyDescent="0.25">
      <c r="A906" s="25" t="s">
        <v>882</v>
      </c>
      <c r="B906" s="26">
        <v>0</v>
      </c>
      <c r="C906" s="28">
        <v>0</v>
      </c>
    </row>
    <row r="907" spans="1:3" ht="13.2" x14ac:dyDescent="0.25">
      <c r="A907" s="25" t="s">
        <v>3030</v>
      </c>
      <c r="B907" s="26">
        <v>1</v>
      </c>
      <c r="C907" s="28">
        <v>400000</v>
      </c>
    </row>
    <row r="908" spans="1:3" ht="13.2" x14ac:dyDescent="0.25">
      <c r="A908" s="25" t="s">
        <v>3706</v>
      </c>
      <c r="B908" s="26">
        <v>1</v>
      </c>
      <c r="C908" s="28">
        <v>2500000</v>
      </c>
    </row>
    <row r="909" spans="1:3" ht="13.2" x14ac:dyDescent="0.25">
      <c r="A909" s="25" t="s">
        <v>2748</v>
      </c>
      <c r="B909" s="26">
        <v>1</v>
      </c>
      <c r="C909" s="28">
        <v>140000000</v>
      </c>
    </row>
    <row r="910" spans="1:3" ht="13.2" x14ac:dyDescent="0.25">
      <c r="A910" s="25" t="s">
        <v>3270</v>
      </c>
      <c r="B910" s="26">
        <v>0</v>
      </c>
      <c r="C910" s="28">
        <v>0</v>
      </c>
    </row>
    <row r="911" spans="1:3" ht="13.2" x14ac:dyDescent="0.25">
      <c r="A911" s="25" t="s">
        <v>3321</v>
      </c>
      <c r="B911" s="26">
        <v>0</v>
      </c>
      <c r="C911" s="28">
        <v>0</v>
      </c>
    </row>
    <row r="912" spans="1:3" ht="13.2" x14ac:dyDescent="0.25">
      <c r="A912" s="25" t="s">
        <v>1025</v>
      </c>
      <c r="B912" s="26">
        <v>0</v>
      </c>
      <c r="C912" s="28">
        <v>0</v>
      </c>
    </row>
    <row r="913" spans="1:3" ht="13.2" x14ac:dyDescent="0.25">
      <c r="A913" s="25" t="s">
        <v>1036</v>
      </c>
      <c r="B913" s="26">
        <v>0</v>
      </c>
      <c r="C913" s="28">
        <v>0</v>
      </c>
    </row>
    <row r="914" spans="1:3" ht="13.2" x14ac:dyDescent="0.25">
      <c r="A914" s="25" t="s">
        <v>3542</v>
      </c>
      <c r="B914" s="26">
        <v>1</v>
      </c>
      <c r="C914" s="28">
        <v>17500000</v>
      </c>
    </row>
    <row r="915" spans="1:3" ht="13.2" x14ac:dyDescent="0.25">
      <c r="A915" s="25" t="s">
        <v>3503</v>
      </c>
      <c r="B915" s="26">
        <v>2</v>
      </c>
      <c r="C915" s="28">
        <v>300000000</v>
      </c>
    </row>
    <row r="916" spans="1:3" ht="13.2" x14ac:dyDescent="0.25">
      <c r="A916" s="25" t="s">
        <v>360</v>
      </c>
      <c r="B916" s="26">
        <v>0</v>
      </c>
      <c r="C916" s="28">
        <v>0</v>
      </c>
    </row>
    <row r="917" spans="1:3" ht="13.2" x14ac:dyDescent="0.25">
      <c r="A917" s="25" t="s">
        <v>1209</v>
      </c>
      <c r="B917" s="26">
        <v>1</v>
      </c>
      <c r="C917" s="28">
        <v>7000000</v>
      </c>
    </row>
    <row r="918" spans="1:3" ht="13.2" x14ac:dyDescent="0.25">
      <c r="A918" s="25" t="s">
        <v>3521</v>
      </c>
      <c r="B918" s="26">
        <v>1</v>
      </c>
      <c r="C918" s="28">
        <v>70000000</v>
      </c>
    </row>
    <row r="919" spans="1:3" ht="13.2" x14ac:dyDescent="0.25">
      <c r="A919" s="25" t="s">
        <v>4050</v>
      </c>
      <c r="B919" s="26">
        <v>0</v>
      </c>
      <c r="C919" s="28">
        <v>0</v>
      </c>
    </row>
    <row r="920" spans="1:3" ht="13.2" x14ac:dyDescent="0.25">
      <c r="A920" s="25" t="s">
        <v>1820</v>
      </c>
      <c r="B920" s="26">
        <v>1</v>
      </c>
      <c r="C920" s="28">
        <v>7000000</v>
      </c>
    </row>
    <row r="921" spans="1:3" ht="13.2" x14ac:dyDescent="0.25">
      <c r="A921" s="25" t="s">
        <v>3844</v>
      </c>
      <c r="B921" s="26">
        <v>2</v>
      </c>
      <c r="C921" s="28">
        <v>1400000</v>
      </c>
    </row>
    <row r="922" spans="1:3" ht="13.2" x14ac:dyDescent="0.25">
      <c r="A922" s="25" t="s">
        <v>2536</v>
      </c>
      <c r="B922" s="26">
        <v>0</v>
      </c>
      <c r="C922" s="28">
        <v>0</v>
      </c>
    </row>
    <row r="923" spans="1:3" ht="13.2" x14ac:dyDescent="0.25">
      <c r="A923" s="25" t="s">
        <v>1214</v>
      </c>
      <c r="B923" s="26">
        <v>1</v>
      </c>
      <c r="C923" s="28">
        <v>25000000</v>
      </c>
    </row>
    <row r="924" spans="1:3" ht="13.2" x14ac:dyDescent="0.25">
      <c r="A924" s="25" t="s">
        <v>4065</v>
      </c>
      <c r="B924" s="26">
        <v>1</v>
      </c>
      <c r="C924" s="28">
        <v>42000000</v>
      </c>
    </row>
    <row r="925" spans="1:3" ht="13.2" x14ac:dyDescent="0.25">
      <c r="A925" s="25" t="s">
        <v>2220</v>
      </c>
      <c r="B925" s="26">
        <v>1</v>
      </c>
      <c r="C925" s="28">
        <v>1200000</v>
      </c>
    </row>
    <row r="926" spans="1:3" ht="13.2" x14ac:dyDescent="0.25">
      <c r="A926" s="25" t="s">
        <v>1177</v>
      </c>
      <c r="B926" s="26">
        <v>0</v>
      </c>
      <c r="C926" s="28">
        <v>0</v>
      </c>
    </row>
    <row r="927" spans="1:3" ht="13.2" x14ac:dyDescent="0.25">
      <c r="A927" s="25" t="s">
        <v>1146</v>
      </c>
      <c r="B927" s="26">
        <v>1</v>
      </c>
      <c r="C927" s="28">
        <v>250000000</v>
      </c>
    </row>
    <row r="928" spans="1:3" ht="13.2" x14ac:dyDescent="0.25">
      <c r="A928" s="25" t="s">
        <v>386</v>
      </c>
      <c r="B928" s="26">
        <v>0</v>
      </c>
      <c r="C928" s="28">
        <v>0</v>
      </c>
    </row>
    <row r="929" spans="1:3" ht="13.2" x14ac:dyDescent="0.25">
      <c r="A929" s="25" t="s">
        <v>3064</v>
      </c>
      <c r="B929" s="26">
        <v>1</v>
      </c>
      <c r="C929" s="28">
        <v>100000</v>
      </c>
    </row>
    <row r="930" spans="1:3" ht="13.2" x14ac:dyDescent="0.25">
      <c r="A930" s="25" t="s">
        <v>3920</v>
      </c>
      <c r="B930" s="26">
        <v>1</v>
      </c>
      <c r="C930" s="28">
        <v>330000</v>
      </c>
    </row>
    <row r="931" spans="1:3" ht="13.2" x14ac:dyDescent="0.25">
      <c r="A931" s="25" t="s">
        <v>3755</v>
      </c>
      <c r="B931" s="26">
        <v>1</v>
      </c>
      <c r="C931" s="28">
        <v>1800000</v>
      </c>
    </row>
    <row r="932" spans="1:3" ht="13.2" x14ac:dyDescent="0.25">
      <c r="A932" s="25" t="s">
        <v>1942</v>
      </c>
      <c r="B932" s="26">
        <v>1</v>
      </c>
      <c r="C932" s="28">
        <v>5000000</v>
      </c>
    </row>
    <row r="933" spans="1:3" ht="13.2" x14ac:dyDescent="0.25">
      <c r="A933" s="25" t="s">
        <v>1786</v>
      </c>
      <c r="B933" s="26">
        <v>1</v>
      </c>
      <c r="C933" s="28">
        <v>8000000</v>
      </c>
    </row>
    <row r="934" spans="1:3" ht="13.2" x14ac:dyDescent="0.25">
      <c r="A934" s="25" t="s">
        <v>1674</v>
      </c>
      <c r="B934" s="26">
        <v>1</v>
      </c>
      <c r="C934" s="28">
        <v>20000000</v>
      </c>
    </row>
    <row r="935" spans="1:3" ht="13.2" x14ac:dyDescent="0.25">
      <c r="A935" s="25" t="s">
        <v>2838</v>
      </c>
      <c r="B935" s="26">
        <v>1</v>
      </c>
      <c r="C935" s="28">
        <v>10000000</v>
      </c>
    </row>
    <row r="936" spans="1:3" ht="13.2" x14ac:dyDescent="0.25">
      <c r="A936" s="25" t="s">
        <v>4220</v>
      </c>
      <c r="B936" s="26">
        <v>1</v>
      </c>
      <c r="C936" s="28">
        <v>100000</v>
      </c>
    </row>
    <row r="937" spans="1:3" ht="13.2" x14ac:dyDescent="0.25">
      <c r="A937" s="25" t="s">
        <v>2329</v>
      </c>
      <c r="B937" s="26">
        <v>1</v>
      </c>
      <c r="C937" s="28">
        <v>700000</v>
      </c>
    </row>
    <row r="938" spans="1:3" ht="13.2" x14ac:dyDescent="0.25">
      <c r="A938" s="25" t="s">
        <v>1610</v>
      </c>
      <c r="B938" s="26">
        <v>1</v>
      </c>
      <c r="C938" s="28">
        <v>30000000</v>
      </c>
    </row>
    <row r="939" spans="1:3" ht="13.2" x14ac:dyDescent="0.25">
      <c r="A939" s="25" t="s">
        <v>1474</v>
      </c>
      <c r="B939" s="26">
        <v>1</v>
      </c>
      <c r="C939" s="28">
        <v>100000000</v>
      </c>
    </row>
    <row r="940" spans="1:3" ht="13.2" x14ac:dyDescent="0.25">
      <c r="A940" s="25" t="s">
        <v>156</v>
      </c>
      <c r="B940" s="26">
        <v>1</v>
      </c>
      <c r="C940" s="28">
        <v>32000000</v>
      </c>
    </row>
    <row r="941" spans="1:3" ht="13.2" x14ac:dyDescent="0.25">
      <c r="A941" s="25" t="s">
        <v>2006</v>
      </c>
      <c r="B941" s="26">
        <v>1</v>
      </c>
      <c r="C941" s="28">
        <v>3000000</v>
      </c>
    </row>
    <row r="942" spans="1:3" ht="13.2" x14ac:dyDescent="0.25">
      <c r="A942" s="25" t="s">
        <v>3561</v>
      </c>
      <c r="B942" s="26">
        <v>1</v>
      </c>
      <c r="C942" s="28">
        <v>13000000</v>
      </c>
    </row>
    <row r="943" spans="1:3" ht="13.2" x14ac:dyDescent="0.25">
      <c r="A943" s="25" t="s">
        <v>308</v>
      </c>
      <c r="B943" s="26">
        <v>1</v>
      </c>
      <c r="C943" s="28">
        <v>20000000</v>
      </c>
    </row>
    <row r="944" spans="1:3" ht="13.2" x14ac:dyDescent="0.25">
      <c r="A944" s="25" t="s">
        <v>3394</v>
      </c>
      <c r="B944" s="26">
        <v>0</v>
      </c>
      <c r="C944" s="28">
        <v>0</v>
      </c>
    </row>
    <row r="945" spans="1:3" ht="13.2" x14ac:dyDescent="0.25">
      <c r="A945" s="25" t="s">
        <v>2231</v>
      </c>
      <c r="B945" s="26">
        <v>1</v>
      </c>
      <c r="C945" s="28">
        <v>1000000</v>
      </c>
    </row>
    <row r="946" spans="1:3" ht="13.2" x14ac:dyDescent="0.25">
      <c r="A946" s="25" t="s">
        <v>142</v>
      </c>
      <c r="B946" s="26">
        <v>1</v>
      </c>
      <c r="C946" s="28">
        <v>450000000</v>
      </c>
    </row>
    <row r="947" spans="1:3" ht="13.2" x14ac:dyDescent="0.25">
      <c r="A947" s="25" t="s">
        <v>3019</v>
      </c>
      <c r="B947" s="26">
        <v>1</v>
      </c>
      <c r="C947" s="28">
        <v>500000</v>
      </c>
    </row>
    <row r="948" spans="1:3" ht="13.2" x14ac:dyDescent="0.25">
      <c r="A948" s="25" t="s">
        <v>2080</v>
      </c>
      <c r="B948" s="26">
        <v>1</v>
      </c>
      <c r="C948" s="28">
        <v>2000000</v>
      </c>
    </row>
    <row r="949" spans="1:3" ht="13.2" x14ac:dyDescent="0.25">
      <c r="A949" s="25" t="s">
        <v>2570</v>
      </c>
      <c r="B949" s="26">
        <v>0</v>
      </c>
      <c r="C949" s="28">
        <v>0</v>
      </c>
    </row>
    <row r="950" spans="1:3" ht="13.2" x14ac:dyDescent="0.25">
      <c r="A950" s="25" t="s">
        <v>1799</v>
      </c>
      <c r="B950" s="26">
        <v>1</v>
      </c>
      <c r="C950" s="28">
        <v>7500000</v>
      </c>
    </row>
    <row r="951" spans="1:3" ht="13.2" x14ac:dyDescent="0.25">
      <c r="A951" s="25" t="s">
        <v>1266</v>
      </c>
      <c r="B951" s="26">
        <v>0</v>
      </c>
      <c r="C951" s="28">
        <v>0</v>
      </c>
    </row>
    <row r="952" spans="1:3" ht="13.2" x14ac:dyDescent="0.25">
      <c r="A952" s="25" t="s">
        <v>2048</v>
      </c>
      <c r="B952" s="26">
        <v>1</v>
      </c>
      <c r="C952" s="28">
        <v>3000000</v>
      </c>
    </row>
    <row r="953" spans="1:3" ht="13.2" x14ac:dyDescent="0.25">
      <c r="A953" s="25" t="s">
        <v>3318</v>
      </c>
      <c r="B953" s="26">
        <v>0</v>
      </c>
      <c r="C953" s="28">
        <v>0</v>
      </c>
    </row>
    <row r="954" spans="1:3" ht="13.2" x14ac:dyDescent="0.25">
      <c r="A954" s="25" t="s">
        <v>43</v>
      </c>
      <c r="B954" s="26">
        <v>1</v>
      </c>
      <c r="C954" s="28">
        <v>4000000</v>
      </c>
    </row>
    <row r="955" spans="1:3" ht="13.2" x14ac:dyDescent="0.25">
      <c r="A955" s="25" t="s">
        <v>1152</v>
      </c>
      <c r="B955" s="26">
        <v>0</v>
      </c>
      <c r="C955" s="28">
        <v>0</v>
      </c>
    </row>
    <row r="956" spans="1:3" ht="13.2" x14ac:dyDescent="0.25">
      <c r="A956" s="25" t="s">
        <v>1922</v>
      </c>
      <c r="B956" s="26">
        <v>1</v>
      </c>
      <c r="C956" s="28">
        <v>5000000</v>
      </c>
    </row>
    <row r="957" spans="1:3" ht="13.2" x14ac:dyDescent="0.25">
      <c r="A957" s="25" t="s">
        <v>2023</v>
      </c>
      <c r="B957" s="26">
        <v>1</v>
      </c>
      <c r="C957" s="28">
        <v>3000000</v>
      </c>
    </row>
    <row r="958" spans="1:3" ht="13.2" x14ac:dyDescent="0.25">
      <c r="A958" s="25" t="s">
        <v>1665</v>
      </c>
      <c r="B958" s="26">
        <v>1</v>
      </c>
      <c r="C958" s="28">
        <v>20000000</v>
      </c>
    </row>
    <row r="959" spans="1:3" ht="13.2" x14ac:dyDescent="0.25">
      <c r="A959" s="25" t="s">
        <v>304</v>
      </c>
      <c r="B959" s="26">
        <v>0</v>
      </c>
      <c r="C959" s="28">
        <v>0</v>
      </c>
    </row>
    <row r="960" spans="1:3" ht="13.2" x14ac:dyDescent="0.25">
      <c r="A960" s="25" t="s">
        <v>3751</v>
      </c>
      <c r="B960" s="26">
        <v>1</v>
      </c>
      <c r="C960" s="28">
        <v>1800000</v>
      </c>
    </row>
    <row r="961" spans="1:3" ht="13.2" x14ac:dyDescent="0.25">
      <c r="A961" s="25" t="s">
        <v>431</v>
      </c>
      <c r="B961" s="26">
        <v>0</v>
      </c>
      <c r="C961" s="28">
        <v>0</v>
      </c>
    </row>
    <row r="962" spans="1:3" ht="13.2" x14ac:dyDescent="0.25">
      <c r="A962" s="25" t="s">
        <v>2441</v>
      </c>
      <c r="B962" s="26">
        <v>0</v>
      </c>
      <c r="C962" s="28">
        <v>0</v>
      </c>
    </row>
    <row r="963" spans="1:3" ht="13.2" x14ac:dyDescent="0.25">
      <c r="A963" s="25" t="s">
        <v>428</v>
      </c>
      <c r="B963" s="26">
        <v>0</v>
      </c>
      <c r="C963" s="28">
        <v>0</v>
      </c>
    </row>
    <row r="964" spans="1:3" ht="13.2" x14ac:dyDescent="0.25">
      <c r="A964" s="25" t="s">
        <v>1794</v>
      </c>
      <c r="B964" s="26">
        <v>1</v>
      </c>
      <c r="C964" s="28">
        <v>8000000</v>
      </c>
    </row>
    <row r="965" spans="1:3" ht="13.2" x14ac:dyDescent="0.25">
      <c r="A965" s="25" t="s">
        <v>4086</v>
      </c>
      <c r="B965" s="26">
        <v>1</v>
      </c>
      <c r="C965" s="28">
        <v>4000000</v>
      </c>
    </row>
    <row r="966" spans="1:3" ht="13.2" x14ac:dyDescent="0.25">
      <c r="A966" s="25" t="s">
        <v>30</v>
      </c>
      <c r="B966" s="26">
        <v>0</v>
      </c>
      <c r="C966" s="28">
        <v>0</v>
      </c>
    </row>
    <row r="967" spans="1:3" ht="13.2" x14ac:dyDescent="0.25">
      <c r="A967" s="25" t="s">
        <v>1083</v>
      </c>
      <c r="B967" s="26">
        <v>0</v>
      </c>
      <c r="C967" s="28">
        <v>0</v>
      </c>
    </row>
    <row r="968" spans="1:3" ht="13.2" x14ac:dyDescent="0.25">
      <c r="A968" s="25" t="s">
        <v>3289</v>
      </c>
      <c r="B968" s="26">
        <v>0</v>
      </c>
      <c r="C968" s="28">
        <v>0</v>
      </c>
    </row>
    <row r="969" spans="1:3" ht="13.2" x14ac:dyDescent="0.25">
      <c r="A969" s="25" t="s">
        <v>3939</v>
      </c>
      <c r="B969" s="26">
        <v>1</v>
      </c>
      <c r="C969" s="28">
        <v>300000</v>
      </c>
    </row>
    <row r="970" spans="1:3" ht="13.2" x14ac:dyDescent="0.25">
      <c r="A970" s="25" t="s">
        <v>3916</v>
      </c>
      <c r="B970" s="26">
        <v>1</v>
      </c>
      <c r="C970" s="28">
        <v>340000</v>
      </c>
    </row>
    <row r="971" spans="1:3" ht="13.2" x14ac:dyDescent="0.25">
      <c r="A971" s="25" t="s">
        <v>1890</v>
      </c>
      <c r="B971" s="26">
        <v>1</v>
      </c>
      <c r="C971" s="28">
        <v>5500000</v>
      </c>
    </row>
    <row r="972" spans="1:3" ht="13.2" x14ac:dyDescent="0.25">
      <c r="A972" s="25" t="s">
        <v>3902</v>
      </c>
      <c r="B972" s="26">
        <v>1</v>
      </c>
      <c r="C972" s="28">
        <v>400000</v>
      </c>
    </row>
    <row r="973" spans="1:3" ht="13.2" x14ac:dyDescent="0.25">
      <c r="A973" s="25" t="s">
        <v>3899</v>
      </c>
      <c r="B973" s="26">
        <v>1</v>
      </c>
      <c r="C973" s="28">
        <v>500000</v>
      </c>
    </row>
    <row r="974" spans="1:3" ht="13.2" x14ac:dyDescent="0.25">
      <c r="A974" s="25" t="s">
        <v>2801</v>
      </c>
      <c r="B974" s="26">
        <v>1</v>
      </c>
      <c r="C974" s="28">
        <v>17000000</v>
      </c>
    </row>
    <row r="975" spans="1:3" ht="13.2" x14ac:dyDescent="0.25">
      <c r="A975" s="25" t="s">
        <v>1515</v>
      </c>
      <c r="B975" s="26">
        <v>1</v>
      </c>
      <c r="C975" s="28">
        <v>65000000</v>
      </c>
    </row>
    <row r="976" spans="1:3" ht="13.2" x14ac:dyDescent="0.25">
      <c r="A976" s="25" t="s">
        <v>4041</v>
      </c>
      <c r="B976" s="26">
        <v>0</v>
      </c>
      <c r="C976" s="28">
        <v>0</v>
      </c>
    </row>
    <row r="977" spans="1:3" ht="13.2" x14ac:dyDescent="0.25">
      <c r="A977" s="25" t="s">
        <v>4098</v>
      </c>
      <c r="B977" s="26">
        <v>1</v>
      </c>
      <c r="C977" s="28">
        <v>3500000</v>
      </c>
    </row>
    <row r="978" spans="1:3" ht="13.2" x14ac:dyDescent="0.25">
      <c r="A978" s="25" t="s">
        <v>663</v>
      </c>
      <c r="B978" s="26">
        <v>0</v>
      </c>
      <c r="C978" s="28">
        <v>0</v>
      </c>
    </row>
    <row r="979" spans="1:3" ht="13.2" x14ac:dyDescent="0.25">
      <c r="A979" s="25" t="s">
        <v>4161</v>
      </c>
      <c r="B979" s="26">
        <v>1</v>
      </c>
      <c r="C979" s="28">
        <v>200000</v>
      </c>
    </row>
    <row r="980" spans="1:3" ht="13.2" x14ac:dyDescent="0.25">
      <c r="A980" s="25" t="s">
        <v>168</v>
      </c>
      <c r="B980" s="26">
        <v>1</v>
      </c>
      <c r="C980" s="28">
        <v>20000000</v>
      </c>
    </row>
    <row r="981" spans="1:3" ht="13.2" x14ac:dyDescent="0.25">
      <c r="A981" s="25" t="s">
        <v>3584</v>
      </c>
      <c r="B981" s="26">
        <v>1</v>
      </c>
      <c r="C981" s="28">
        <v>7000000</v>
      </c>
    </row>
    <row r="982" spans="1:3" ht="13.2" x14ac:dyDescent="0.25">
      <c r="A982" s="25" t="s">
        <v>239</v>
      </c>
      <c r="B982" s="26">
        <v>1</v>
      </c>
      <c r="C982" s="28">
        <v>15000000</v>
      </c>
    </row>
    <row r="983" spans="1:3" ht="13.2" x14ac:dyDescent="0.25">
      <c r="A983" s="25" t="s">
        <v>592</v>
      </c>
      <c r="B983" s="26">
        <v>0</v>
      </c>
      <c r="C983" s="28">
        <v>0</v>
      </c>
    </row>
    <row r="984" spans="1:3" ht="13.2" x14ac:dyDescent="0.25">
      <c r="A984" s="25" t="s">
        <v>536</v>
      </c>
      <c r="B984" s="26">
        <v>0</v>
      </c>
      <c r="C984" s="28">
        <v>0</v>
      </c>
    </row>
    <row r="985" spans="1:3" ht="13.2" x14ac:dyDescent="0.25">
      <c r="A985" s="25" t="s">
        <v>3769</v>
      </c>
      <c r="B985" s="26">
        <v>1</v>
      </c>
      <c r="C985" s="28">
        <v>1500000</v>
      </c>
    </row>
    <row r="986" spans="1:3" ht="13.2" x14ac:dyDescent="0.25">
      <c r="A986" s="25" t="s">
        <v>2433</v>
      </c>
      <c r="B986" s="26">
        <v>1</v>
      </c>
      <c r="C986" s="28">
        <v>400000</v>
      </c>
    </row>
    <row r="987" spans="1:3" ht="13.2" x14ac:dyDescent="0.25">
      <c r="A987" s="25" t="s">
        <v>3155</v>
      </c>
      <c r="B987" s="26">
        <v>1</v>
      </c>
      <c r="C987" s="28">
        <v>4000000</v>
      </c>
    </row>
    <row r="988" spans="1:3" ht="13.2" x14ac:dyDescent="0.25">
      <c r="A988" s="25" t="s">
        <v>2724</v>
      </c>
      <c r="B988" s="26">
        <v>0</v>
      </c>
      <c r="C988" s="28">
        <v>0</v>
      </c>
    </row>
    <row r="989" spans="1:3" ht="13.2" x14ac:dyDescent="0.25">
      <c r="A989" s="25" t="s">
        <v>4083</v>
      </c>
      <c r="B989" s="26">
        <v>1</v>
      </c>
      <c r="C989" s="28">
        <v>6000000</v>
      </c>
    </row>
    <row r="990" spans="1:3" ht="13.2" x14ac:dyDescent="0.25">
      <c r="A990" s="25" t="s">
        <v>3179</v>
      </c>
      <c r="B990" s="26">
        <v>1</v>
      </c>
      <c r="C990" s="28">
        <v>225000</v>
      </c>
    </row>
    <row r="991" spans="1:3" ht="13.2" x14ac:dyDescent="0.25">
      <c r="A991" s="25" t="s">
        <v>2900</v>
      </c>
      <c r="B991" s="26">
        <v>1</v>
      </c>
      <c r="C991" s="28">
        <v>3800000</v>
      </c>
    </row>
    <row r="992" spans="1:3" ht="13.2" x14ac:dyDescent="0.25">
      <c r="A992" s="25" t="s">
        <v>4016</v>
      </c>
      <c r="B992" s="26">
        <v>0</v>
      </c>
      <c r="C992" s="28">
        <v>0</v>
      </c>
    </row>
    <row r="993" spans="1:3" ht="13.2" x14ac:dyDescent="0.25">
      <c r="A993" s="25" t="s">
        <v>2437</v>
      </c>
      <c r="B993" s="26">
        <v>1</v>
      </c>
      <c r="C993" s="28">
        <v>400000</v>
      </c>
    </row>
    <row r="994" spans="1:3" ht="13.2" x14ac:dyDescent="0.25">
      <c r="A994" s="25" t="s">
        <v>4134</v>
      </c>
      <c r="B994" s="26">
        <v>1</v>
      </c>
      <c r="C994" s="28">
        <v>1000000</v>
      </c>
    </row>
    <row r="995" spans="1:3" ht="13.2" x14ac:dyDescent="0.25">
      <c r="A995" s="25" t="s">
        <v>3224</v>
      </c>
      <c r="B995" s="26">
        <v>0</v>
      </c>
      <c r="C995" s="28">
        <v>0</v>
      </c>
    </row>
    <row r="996" spans="1:3" ht="13.2" x14ac:dyDescent="0.25">
      <c r="A996" s="25" t="s">
        <v>2160</v>
      </c>
      <c r="B996" s="26">
        <v>1</v>
      </c>
      <c r="C996" s="28">
        <v>1900000</v>
      </c>
    </row>
    <row r="997" spans="1:3" ht="13.2" x14ac:dyDescent="0.25">
      <c r="A997" s="25" t="s">
        <v>291</v>
      </c>
      <c r="B997" s="26">
        <v>0</v>
      </c>
      <c r="C997" s="28">
        <v>0</v>
      </c>
    </row>
    <row r="998" spans="1:3" ht="13.2" x14ac:dyDescent="0.25">
      <c r="A998" s="25" t="s">
        <v>3517</v>
      </c>
      <c r="B998" s="26">
        <v>2</v>
      </c>
      <c r="C998" s="28">
        <v>160000000</v>
      </c>
    </row>
    <row r="999" spans="1:3" ht="13.2" x14ac:dyDescent="0.25">
      <c r="A999" s="25" t="s">
        <v>1199</v>
      </c>
      <c r="B999" s="26">
        <v>0</v>
      </c>
      <c r="C999" s="28">
        <v>0</v>
      </c>
    </row>
    <row r="1000" spans="1:3" ht="13.2" x14ac:dyDescent="0.25">
      <c r="A1000" s="25" t="s">
        <v>1546</v>
      </c>
      <c r="B1000" s="26">
        <v>1</v>
      </c>
      <c r="C1000" s="28">
        <v>50000000</v>
      </c>
    </row>
    <row r="1001" spans="1:3" ht="13.2" x14ac:dyDescent="0.25">
      <c r="A1001" s="25" t="s">
        <v>1219</v>
      </c>
      <c r="B1001" s="26">
        <v>2</v>
      </c>
      <c r="C1001" s="28">
        <v>750000000</v>
      </c>
    </row>
    <row r="1002" spans="1:3" ht="13.2" x14ac:dyDescent="0.25">
      <c r="A1002" s="25" t="s">
        <v>1306</v>
      </c>
      <c r="B1002" s="26">
        <v>0</v>
      </c>
      <c r="C1002" s="28">
        <v>0</v>
      </c>
    </row>
    <row r="1003" spans="1:3" ht="13.2" x14ac:dyDescent="0.25">
      <c r="A1003" s="25" t="s">
        <v>4188</v>
      </c>
      <c r="B1003" s="26">
        <v>0</v>
      </c>
      <c r="C1003" s="28">
        <v>0</v>
      </c>
    </row>
    <row r="1004" spans="1:3" ht="13.2" x14ac:dyDescent="0.25">
      <c r="A1004" s="25" t="s">
        <v>2574</v>
      </c>
      <c r="B1004" s="26">
        <v>1</v>
      </c>
      <c r="C1004" s="28">
        <v>5000000</v>
      </c>
    </row>
    <row r="1005" spans="1:3" ht="13.2" x14ac:dyDescent="0.25">
      <c r="A1005" s="25" t="s">
        <v>1196</v>
      </c>
      <c r="B1005" s="26">
        <v>0</v>
      </c>
      <c r="C1005" s="28">
        <v>0</v>
      </c>
    </row>
    <row r="1006" spans="1:3" ht="13.2" x14ac:dyDescent="0.25">
      <c r="A1006" s="25" t="s">
        <v>3496</v>
      </c>
      <c r="B1006" s="26">
        <v>1</v>
      </c>
      <c r="C1006" s="28">
        <v>40000000</v>
      </c>
    </row>
    <row r="1007" spans="1:3" ht="13.2" x14ac:dyDescent="0.25">
      <c r="A1007" s="25" t="s">
        <v>1485</v>
      </c>
      <c r="B1007" s="26">
        <v>1</v>
      </c>
      <c r="C1007" s="28">
        <v>92000000</v>
      </c>
    </row>
    <row r="1008" spans="1:3" ht="13.2" x14ac:dyDescent="0.25">
      <c r="A1008" s="25" t="s">
        <v>4068</v>
      </c>
      <c r="B1008" s="26">
        <v>2</v>
      </c>
      <c r="C1008" s="28">
        <v>64000000</v>
      </c>
    </row>
    <row r="1009" spans="1:3" ht="13.2" x14ac:dyDescent="0.25">
      <c r="A1009" s="25" t="s">
        <v>1204</v>
      </c>
      <c r="B1009" s="26">
        <v>0</v>
      </c>
      <c r="C1009" s="28">
        <v>0</v>
      </c>
    </row>
    <row r="1010" spans="1:3" ht="13.2" x14ac:dyDescent="0.25">
      <c r="A1010" s="25" t="s">
        <v>578</v>
      </c>
      <c r="B1010" s="26">
        <v>0</v>
      </c>
      <c r="C1010" s="28">
        <v>0</v>
      </c>
    </row>
    <row r="1011" spans="1:3" ht="13.2" x14ac:dyDescent="0.25">
      <c r="A1011" s="25" t="s">
        <v>1404</v>
      </c>
      <c r="B1011" s="26">
        <v>1</v>
      </c>
      <c r="C1011" s="28">
        <v>30000000</v>
      </c>
    </row>
    <row r="1012" spans="1:3" ht="15.75" customHeight="1" x14ac:dyDescent="0.25">
      <c r="A1012" s="29" t="s">
        <v>2850</v>
      </c>
      <c r="B1012" s="30">
        <v>1</v>
      </c>
      <c r="C1012" s="32">
        <v>7000000</v>
      </c>
    </row>
  </sheetData>
  <hyperlinks>
    <hyperlink ref="A43" r:id="rId2" display="http://apna.co/" xr:uid="{00000000-0004-0000-0700-000000000000}"/>
    <hyperlink ref="A86" r:id="rId3" display="http://betterhalf.ai/" xr:uid="{00000000-0004-0000-0700-000001000000}"/>
    <hyperlink ref="A171" r:id="rId4" display="http://coffeemug.ai/" xr:uid="{00000000-0004-0000-0700-000002000000}"/>
    <hyperlink ref="A265" r:id="rId5" display="http://enthu.ai/" xr:uid="{00000000-0004-0000-0700-000003000000}"/>
    <hyperlink ref="A290" r:id="rId6" display="http://factors.ai/" xr:uid="{00000000-0004-0000-0700-000004000000}"/>
    <hyperlink ref="A455" r:id="rId7" display="http://karkhana.io/" xr:uid="{00000000-0004-0000-0700-000005000000}"/>
    <hyperlink ref="A501" r:id="rId8" display="http://legalwiz.in/" xr:uid="{00000000-0004-0000-0700-000006000000}"/>
    <hyperlink ref="A517" r:id="rId9" display="http://locale.ai/" xr:uid="{00000000-0004-0000-0700-000007000000}"/>
    <hyperlink ref="A576" r:id="rId10" display="http://murf.ai/" xr:uid="{00000000-0004-0000-0700-000008000000}"/>
    <hyperlink ref="A601" r:id="rId11" display="http://neuropixel.ai/" xr:uid="{00000000-0004-0000-0700-000009000000}"/>
    <hyperlink ref="A609" r:id="rId12" display="http://nimblebox.ai/" xr:uid="{00000000-0004-0000-0700-00000A000000}"/>
    <hyperlink ref="A617" r:id="rId13" display="http://nobroker.com/" xr:uid="{00000000-0004-0000-0700-00000B000000}"/>
    <hyperlink ref="A653" r:id="rId14" display="http://pathfndr.io/" xr:uid="{00000000-0004-0000-0700-00000C000000}"/>
    <hyperlink ref="A671" r:id="rId15" display="http://phool.co/" xr:uid="{00000000-0004-0000-0700-00000D000000}"/>
    <hyperlink ref="A742" r:id="rId16" display="http://rezo.ai/" xr:uid="{00000000-0004-0000-0700-00000E000000}"/>
    <hyperlink ref="A754" r:id="rId17" display="http://saarthi.ai/" xr:uid="{00000000-0004-0000-0700-00000F000000}"/>
    <hyperlink ref="A842" r:id="rId18" display="http://superops.ai/" xr:uid="{00000000-0004-0000-0700-000010000000}"/>
    <hyperlink ref="A844" r:id="rId19" display="http://superpro.ai/" xr:uid="{00000000-0004-0000-0700-000011000000}"/>
    <hyperlink ref="A884" r:id="rId20" display="http://toch.ai/" xr:uid="{00000000-0004-0000-0700-000012000000}"/>
    <hyperlink ref="A952" r:id="rId21" display="http://vitra.ai/" xr:uid="{00000000-0004-0000-0700-000013000000}"/>
    <hyperlink ref="A967" r:id="rId22" display="http://wherehouse.io/" xr:uid="{00000000-0004-0000-0700-000014000000}"/>
    <hyperlink ref="A970" r:id="rId23" display="http://wiggles.in/" xr:uid="{00000000-0004-0000-0700-000015000000}"/>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B71"/>
  <sheetViews>
    <sheetView workbookViewId="0"/>
  </sheetViews>
  <sheetFormatPr defaultColWidth="12.6640625" defaultRowHeight="15.75" customHeight="1" x14ac:dyDescent="0.25"/>
  <sheetData>
    <row r="1" spans="1:2" ht="15.75" customHeight="1" x14ac:dyDescent="0.3">
      <c r="A1" s="1" t="s">
        <v>3</v>
      </c>
      <c r="B1" s="1" t="s">
        <v>4278</v>
      </c>
    </row>
    <row r="2" spans="1:2" ht="15.75" customHeight="1" x14ac:dyDescent="0.3">
      <c r="A2" s="1" t="s">
        <v>689</v>
      </c>
      <c r="B2" s="1" t="s">
        <v>4255</v>
      </c>
    </row>
    <row r="3" spans="1:2" ht="15.75" customHeight="1" x14ac:dyDescent="0.3">
      <c r="A3" s="1" t="s">
        <v>12</v>
      </c>
      <c r="B3" s="1" t="s">
        <v>4255</v>
      </c>
    </row>
    <row r="4" spans="1:2" ht="15.75" customHeight="1" x14ac:dyDescent="0.3">
      <c r="A4" s="1" t="s">
        <v>19</v>
      </c>
      <c r="B4" s="1" t="s">
        <v>4255</v>
      </c>
    </row>
    <row r="5" spans="1:2" ht="15.75" customHeight="1" x14ac:dyDescent="0.3">
      <c r="A5" s="1" t="s">
        <v>2830</v>
      </c>
      <c r="B5" s="1" t="s">
        <v>4260</v>
      </c>
    </row>
    <row r="6" spans="1:2" ht="15.75" customHeight="1" x14ac:dyDescent="0.3">
      <c r="A6" s="1" t="s">
        <v>44</v>
      </c>
      <c r="B6" s="1" t="s">
        <v>4260</v>
      </c>
    </row>
    <row r="7" spans="1:2" ht="15.75" customHeight="1" x14ac:dyDescent="0.3">
      <c r="A7" s="1" t="s">
        <v>356</v>
      </c>
      <c r="B7" s="1" t="s">
        <v>4255</v>
      </c>
    </row>
    <row r="8" spans="1:2" ht="15.75" customHeight="1" x14ac:dyDescent="0.3">
      <c r="A8" s="1" t="s">
        <v>162</v>
      </c>
      <c r="B8" s="1" t="s">
        <v>4255</v>
      </c>
    </row>
    <row r="9" spans="1:2" ht="15.75" customHeight="1" x14ac:dyDescent="0.3">
      <c r="A9" s="1" t="s">
        <v>49</v>
      </c>
      <c r="B9" s="1" t="s">
        <v>4255</v>
      </c>
    </row>
    <row r="10" spans="1:2" ht="15.75" customHeight="1" x14ac:dyDescent="0.3">
      <c r="A10" s="14" t="s">
        <v>93</v>
      </c>
      <c r="B10" s="15"/>
    </row>
    <row r="11" spans="1:2" ht="15.75" customHeight="1" x14ac:dyDescent="0.3">
      <c r="A11" s="14" t="s">
        <v>273</v>
      </c>
      <c r="B11" s="15"/>
    </row>
    <row r="12" spans="1:2" ht="15.75" customHeight="1" x14ac:dyDescent="0.3">
      <c r="A12" s="1" t="s">
        <v>4181</v>
      </c>
      <c r="B12" s="1" t="s">
        <v>4265</v>
      </c>
    </row>
    <row r="13" spans="1:2" ht="15.75" customHeight="1" x14ac:dyDescent="0.3">
      <c r="A13" s="1" t="s">
        <v>240</v>
      </c>
      <c r="B13" s="1" t="s">
        <v>4260</v>
      </c>
    </row>
    <row r="14" spans="1:2" ht="15.75" customHeight="1" x14ac:dyDescent="0.3">
      <c r="A14" s="1" t="s">
        <v>68</v>
      </c>
      <c r="B14" s="1" t="s">
        <v>4255</v>
      </c>
    </row>
    <row r="15" spans="1:2" ht="15.75" customHeight="1" x14ac:dyDescent="0.3">
      <c r="A15" s="1" t="s">
        <v>3072</v>
      </c>
      <c r="B15" s="1" t="s">
        <v>4265</v>
      </c>
    </row>
    <row r="16" spans="1:2" ht="15.75" customHeight="1" x14ac:dyDescent="0.3">
      <c r="A16" s="1" t="s">
        <v>2614</v>
      </c>
      <c r="B16" s="1" t="s">
        <v>4260</v>
      </c>
    </row>
    <row r="17" spans="1:2" ht="15.75" customHeight="1" x14ac:dyDescent="0.3">
      <c r="A17" s="1" t="s">
        <v>80</v>
      </c>
      <c r="B17" s="1" t="s">
        <v>4260</v>
      </c>
    </row>
    <row r="18" spans="1:2" ht="15.75" customHeight="1" x14ac:dyDescent="0.3">
      <c r="A18" s="1" t="s">
        <v>3086</v>
      </c>
      <c r="B18" s="1" t="s">
        <v>4265</v>
      </c>
    </row>
    <row r="19" spans="1:2" ht="15.75" customHeight="1" x14ac:dyDescent="0.3">
      <c r="A19" s="1" t="s">
        <v>3156</v>
      </c>
      <c r="B19" s="1" t="s">
        <v>4265</v>
      </c>
    </row>
    <row r="20" spans="1:2" ht="15.75" customHeight="1" x14ac:dyDescent="0.3">
      <c r="A20" s="1" t="s">
        <v>2554</v>
      </c>
      <c r="B20" s="1" t="s">
        <v>4260</v>
      </c>
    </row>
    <row r="21" spans="1:2" ht="15.75" customHeight="1" x14ac:dyDescent="0.3">
      <c r="A21" s="14" t="s">
        <v>4238</v>
      </c>
      <c r="B21" s="15"/>
    </row>
    <row r="22" spans="1:2" ht="15.75" customHeight="1" x14ac:dyDescent="0.3">
      <c r="A22" s="1" t="s">
        <v>37</v>
      </c>
      <c r="B22" s="1" t="s">
        <v>4260</v>
      </c>
    </row>
    <row r="23" spans="1:2" ht="15.75" customHeight="1" x14ac:dyDescent="0.3">
      <c r="A23" s="1" t="s">
        <v>2575</v>
      </c>
      <c r="B23" s="1" t="s">
        <v>4260</v>
      </c>
    </row>
    <row r="24" spans="1:2" ht="15.75" customHeight="1" x14ac:dyDescent="0.3">
      <c r="A24" s="1" t="s">
        <v>268</v>
      </c>
      <c r="B24" s="1" t="s">
        <v>4265</v>
      </c>
    </row>
    <row r="25" spans="1:2" ht="15.75" customHeight="1" x14ac:dyDescent="0.3">
      <c r="A25" s="14" t="s">
        <v>4230</v>
      </c>
      <c r="B25" s="15"/>
    </row>
    <row r="26" spans="1:2" ht="15.75" customHeight="1" x14ac:dyDescent="0.3">
      <c r="A26" s="1" t="s">
        <v>4212</v>
      </c>
      <c r="B26" s="1" t="s">
        <v>4265</v>
      </c>
    </row>
    <row r="27" spans="1:2" ht="14.4" x14ac:dyDescent="0.3">
      <c r="A27" s="1" t="s">
        <v>4173</v>
      </c>
      <c r="B27" s="1" t="s">
        <v>4265</v>
      </c>
    </row>
    <row r="28" spans="1:2" ht="14.4" x14ac:dyDescent="0.3">
      <c r="A28" s="1" t="s">
        <v>2523</v>
      </c>
      <c r="B28" s="1" t="s">
        <v>4260</v>
      </c>
    </row>
    <row r="29" spans="1:2" ht="14.4" x14ac:dyDescent="0.3">
      <c r="A29" s="1" t="s">
        <v>3148</v>
      </c>
      <c r="B29" s="1" t="s">
        <v>4265</v>
      </c>
    </row>
    <row r="30" spans="1:2" ht="14.4" x14ac:dyDescent="0.3">
      <c r="A30" s="1" t="s">
        <v>2891</v>
      </c>
      <c r="B30" s="1" t="s">
        <v>4260</v>
      </c>
    </row>
    <row r="31" spans="1:2" ht="14.4" x14ac:dyDescent="0.3">
      <c r="A31" s="1" t="s">
        <v>2834</v>
      </c>
      <c r="B31" s="1" t="s">
        <v>4260</v>
      </c>
    </row>
    <row r="32" spans="1:2" ht="14.4" x14ac:dyDescent="0.3">
      <c r="A32" s="1" t="s">
        <v>3144</v>
      </c>
      <c r="B32" s="1" t="s">
        <v>4265</v>
      </c>
    </row>
    <row r="33" spans="1:2" ht="14.4" x14ac:dyDescent="0.3">
      <c r="A33" s="1" t="s">
        <v>2532</v>
      </c>
      <c r="B33" s="1" t="s">
        <v>4260</v>
      </c>
    </row>
    <row r="34" spans="1:2" ht="14.4" x14ac:dyDescent="0.3">
      <c r="A34" s="14" t="s">
        <v>4248</v>
      </c>
      <c r="B34" s="15"/>
    </row>
    <row r="35" spans="1:2" ht="14.4" x14ac:dyDescent="0.3">
      <c r="A35" s="1" t="s">
        <v>3000</v>
      </c>
      <c r="B35" s="1" t="s">
        <v>4260</v>
      </c>
    </row>
    <row r="36" spans="1:2" ht="14.4" x14ac:dyDescent="0.3">
      <c r="A36" s="1" t="s">
        <v>3234</v>
      </c>
      <c r="B36" s="1"/>
    </row>
    <row r="37" spans="1:2" ht="14.4" x14ac:dyDescent="0.3">
      <c r="A37" s="14" t="s">
        <v>69</v>
      </c>
      <c r="B37" s="15"/>
    </row>
    <row r="38" spans="1:2" ht="14.4" x14ac:dyDescent="0.3">
      <c r="A38" s="1" t="s">
        <v>3184</v>
      </c>
      <c r="B38" s="1" t="s">
        <v>4265</v>
      </c>
    </row>
    <row r="39" spans="1:2" ht="14.4" x14ac:dyDescent="0.3">
      <c r="A39" s="1" t="s">
        <v>3189</v>
      </c>
      <c r="B39" s="1" t="s">
        <v>4265</v>
      </c>
    </row>
    <row r="40" spans="1:2" ht="14.4" x14ac:dyDescent="0.3">
      <c r="A40" s="14" t="s">
        <v>2456</v>
      </c>
      <c r="B40" s="15"/>
    </row>
    <row r="41" spans="1:2" ht="14.4" x14ac:dyDescent="0.3">
      <c r="A41" s="1" t="s">
        <v>3056</v>
      </c>
      <c r="B41" s="1" t="s">
        <v>4260</v>
      </c>
    </row>
    <row r="42" spans="1:2" ht="14.4" x14ac:dyDescent="0.3">
      <c r="A42" s="1" t="s">
        <v>3114</v>
      </c>
      <c r="B42" s="1" t="s">
        <v>4265</v>
      </c>
    </row>
    <row r="43" spans="1:2" ht="14.4" x14ac:dyDescent="0.3">
      <c r="A43" s="1" t="s">
        <v>3161</v>
      </c>
      <c r="B43" s="1" t="s">
        <v>4265</v>
      </c>
    </row>
    <row r="44" spans="1:2" ht="14.4" x14ac:dyDescent="0.3">
      <c r="A44" s="1" t="s">
        <v>3077</v>
      </c>
      <c r="B44" s="1" t="s">
        <v>4265</v>
      </c>
    </row>
    <row r="45" spans="1:2" ht="14.4" x14ac:dyDescent="0.3">
      <c r="A45" s="1" t="s">
        <v>262</v>
      </c>
      <c r="B45" s="1" t="s">
        <v>4265</v>
      </c>
    </row>
    <row r="46" spans="1:2" ht="14.4" x14ac:dyDescent="0.3">
      <c r="A46" s="1" t="s">
        <v>3082</v>
      </c>
      <c r="B46" s="1" t="s">
        <v>4265</v>
      </c>
    </row>
    <row r="47" spans="1:2" ht="14.4" x14ac:dyDescent="0.3">
      <c r="A47" s="14" t="s">
        <v>3238</v>
      </c>
      <c r="B47" s="15"/>
    </row>
    <row r="48" spans="1:2" ht="14.4" x14ac:dyDescent="0.3">
      <c r="A48" s="1" t="s">
        <v>3096</v>
      </c>
      <c r="B48" s="1" t="s">
        <v>4265</v>
      </c>
    </row>
    <row r="49" spans="1:2" ht="14.4" x14ac:dyDescent="0.3">
      <c r="A49" s="1" t="s">
        <v>3193</v>
      </c>
      <c r="B49" s="1" t="s">
        <v>4265</v>
      </c>
    </row>
    <row r="50" spans="1:2" ht="14.4" x14ac:dyDescent="0.3">
      <c r="A50" s="1" t="s">
        <v>3170</v>
      </c>
      <c r="B50" s="1" t="s">
        <v>4265</v>
      </c>
    </row>
    <row r="51" spans="1:2" ht="14.4" x14ac:dyDescent="0.3">
      <c r="A51" s="1" t="s">
        <v>3091</v>
      </c>
      <c r="B51" s="1" t="s">
        <v>4265</v>
      </c>
    </row>
    <row r="52" spans="1:2" ht="14.4" x14ac:dyDescent="0.3">
      <c r="A52" s="1" t="s">
        <v>3100</v>
      </c>
      <c r="B52" s="1" t="s">
        <v>4265</v>
      </c>
    </row>
    <row r="53" spans="1:2" ht="14.4" x14ac:dyDescent="0.3">
      <c r="A53" s="1" t="s">
        <v>3138</v>
      </c>
      <c r="B53" s="1" t="s">
        <v>4265</v>
      </c>
    </row>
    <row r="54" spans="1:2" ht="14.4" x14ac:dyDescent="0.3">
      <c r="A54" s="1" t="s">
        <v>3110</v>
      </c>
      <c r="B54" s="1" t="s">
        <v>4265</v>
      </c>
    </row>
    <row r="55" spans="1:2" ht="14.4" x14ac:dyDescent="0.3">
      <c r="A55" s="1" t="s">
        <v>4200</v>
      </c>
      <c r="B55" s="1" t="s">
        <v>4265</v>
      </c>
    </row>
    <row r="56" spans="1:2" ht="14.4" x14ac:dyDescent="0.3">
      <c r="A56" s="1"/>
      <c r="B56" s="1"/>
    </row>
    <row r="57" spans="1:2" ht="14.4" x14ac:dyDescent="0.3">
      <c r="A57" s="14" t="s">
        <v>3197</v>
      </c>
      <c r="B57" s="15"/>
    </row>
    <row r="58" spans="1:2" ht="14.4" x14ac:dyDescent="0.3">
      <c r="A58" s="14" t="s">
        <v>3211</v>
      </c>
      <c r="B58" s="15"/>
    </row>
    <row r="59" spans="1:2" ht="14.4" x14ac:dyDescent="0.3">
      <c r="A59" s="1" t="s">
        <v>2712</v>
      </c>
      <c r="B59" s="1" t="s">
        <v>4260</v>
      </c>
    </row>
    <row r="60" spans="1:2" ht="14.4" x14ac:dyDescent="0.3">
      <c r="A60" s="1" t="s">
        <v>87</v>
      </c>
      <c r="B60" s="1"/>
    </row>
    <row r="61" spans="1:2" ht="14.4" x14ac:dyDescent="0.3">
      <c r="A61" s="14" t="s">
        <v>3216</v>
      </c>
      <c r="B61" s="15"/>
    </row>
    <row r="62" spans="1:2" ht="14.4" x14ac:dyDescent="0.3">
      <c r="A62" s="14" t="s">
        <v>278</v>
      </c>
      <c r="B62" s="15"/>
    </row>
    <row r="63" spans="1:2" ht="14.4" x14ac:dyDescent="0.3">
      <c r="A63" s="14" t="s">
        <v>3225</v>
      </c>
      <c r="B63" s="15"/>
    </row>
    <row r="64" spans="1:2" ht="14.4" x14ac:dyDescent="0.3">
      <c r="A64" s="1" t="s">
        <v>3206</v>
      </c>
      <c r="B64" s="1"/>
    </row>
    <row r="65" spans="1:2" ht="14.4" x14ac:dyDescent="0.3">
      <c r="A65" s="1" t="s">
        <v>254</v>
      </c>
      <c r="B65" s="1" t="s">
        <v>4265</v>
      </c>
    </row>
    <row r="66" spans="1:2" ht="14.4" x14ac:dyDescent="0.3">
      <c r="A66" s="1" t="s">
        <v>3119</v>
      </c>
      <c r="B66" s="1" t="s">
        <v>4265</v>
      </c>
    </row>
    <row r="67" spans="1:2" ht="14.4" x14ac:dyDescent="0.3">
      <c r="A67" s="1" t="s">
        <v>4017</v>
      </c>
      <c r="B67" s="1" t="s">
        <v>4260</v>
      </c>
    </row>
    <row r="68" spans="1:2" ht="14.4" x14ac:dyDescent="0.3">
      <c r="A68" s="14" t="s">
        <v>3221</v>
      </c>
      <c r="B68" s="15"/>
    </row>
    <row r="69" spans="1:2" ht="14.4" x14ac:dyDescent="0.3">
      <c r="A69" s="1" t="s">
        <v>3127</v>
      </c>
      <c r="B69" s="1" t="s">
        <v>4265</v>
      </c>
    </row>
    <row r="70" spans="1:2" ht="14.4" x14ac:dyDescent="0.3">
      <c r="A70" s="1" t="s">
        <v>3123</v>
      </c>
      <c r="B70" s="1" t="s">
        <v>4265</v>
      </c>
    </row>
    <row r="71" spans="1:2" ht="14.4" x14ac:dyDescent="0.3">
      <c r="A71" s="14" t="s">
        <v>3201</v>
      </c>
      <c r="B71" s="15"/>
    </row>
  </sheetData>
  <mergeCells count="15">
    <mergeCell ref="A63:B63"/>
    <mergeCell ref="A68:B68"/>
    <mergeCell ref="A71:B71"/>
    <mergeCell ref="A10:B10"/>
    <mergeCell ref="A11:B11"/>
    <mergeCell ref="A21:B21"/>
    <mergeCell ref="A25:B25"/>
    <mergeCell ref="A34:B34"/>
    <mergeCell ref="A37:B37"/>
    <mergeCell ref="A40:B40"/>
    <mergeCell ref="A47:B47"/>
    <mergeCell ref="A57:B57"/>
    <mergeCell ref="A58:B58"/>
    <mergeCell ref="A61:B61"/>
    <mergeCell ref="A62:B6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Sheet2</vt:lpstr>
      <vt:lpstr>Sheet3</vt:lpstr>
      <vt:lpstr>Sheet6</vt:lpstr>
      <vt:lpstr>Indian Startups</vt:lpstr>
      <vt:lpstr>Sheet1</vt:lpstr>
      <vt:lpstr>Pivot Table 5</vt:lpstr>
      <vt:lpstr>Pivot Table 4</vt:lpstr>
      <vt:lpstr>Pivot Table 3</vt:lpstr>
      <vt:lpstr>Sheet5</vt:lpstr>
      <vt:lpstr>Sheet4</vt:lpstr>
      <vt:lpstr>Pivot Table 2</vt:lpstr>
      <vt:lpstr>Pivot Table 1</vt:lpstr>
      <vt:lpstr>Tier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rehanakhtaron8</cp:lastModifiedBy>
  <dcterms:created xsi:type="dcterms:W3CDTF">2023-12-18T07:15:36Z</dcterms:created>
  <dcterms:modified xsi:type="dcterms:W3CDTF">2023-12-18T07:15:37Z</dcterms:modified>
</cp:coreProperties>
</file>