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150" windowHeight="32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N30" i="1" l="1"/>
  <c r="K25" i="1"/>
  <c r="N26" i="1"/>
  <c r="N28" i="1" s="1"/>
  <c r="N29" i="1" s="1"/>
  <c r="N25" i="1"/>
  <c r="E10" i="1" l="1"/>
  <c r="F10" i="1" s="1"/>
  <c r="D10" i="1"/>
  <c r="E9" i="1" l="1"/>
  <c r="D9" i="1"/>
  <c r="F9" i="1" s="1"/>
  <c r="B7" i="1"/>
  <c r="B8" i="1" s="1"/>
  <c r="E7" i="1"/>
  <c r="E8" i="1" s="1"/>
  <c r="D8" i="1" s="1"/>
  <c r="C8" i="1" s="1"/>
  <c r="F6" i="1"/>
  <c r="E6" i="1"/>
  <c r="D6" i="1"/>
  <c r="E5" i="1"/>
  <c r="D5" i="1"/>
  <c r="D7" i="1" l="1"/>
  <c r="C7" i="1" s="1"/>
  <c r="F5" i="1"/>
</calcChain>
</file>

<file path=xl/sharedStrings.xml><?xml version="1.0" encoding="utf-8"?>
<sst xmlns="http://schemas.openxmlformats.org/spreadsheetml/2006/main" count="11" uniqueCount="11">
  <si>
    <t>https://www.forbes.com/sites/chuckjones/2020/05/23/buyer-beware-covid-19-vaccine-maker-moderna-is-valued-in-the-stratosphere/?sh=3494e2ff6c60</t>
  </si>
  <si>
    <t>share</t>
  </si>
  <si>
    <t>price</t>
  </si>
  <si>
    <t>market cap</t>
  </si>
  <si>
    <t>revenue</t>
  </si>
  <si>
    <t>market cap / revenue</t>
  </si>
  <si>
    <t>Moderna</t>
  </si>
  <si>
    <t>Novavax</t>
  </si>
  <si>
    <t>https://www.npr.org/sections/goatsandsoda/2020/12/03/942303736/how-rich-countries-are-hoarding-the-worlds-vaccines-in-charts</t>
  </si>
  <si>
    <t>Curevac</t>
  </si>
  <si>
    <t>bnt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</si>
</sst>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workbookViewId="0">
      <selection activeCell="N13" sqref="N13"/>
    </sheetView>
  </sheetViews>
  <sheetFormatPr baseColWidth="10" defaultRowHeight="15" x14ac:dyDescent="0.25"/>
  <cols>
    <col min="2" max="2" width="22.140625" bestFit="1" customWidth="1"/>
    <col min="3" max="3" width="11.5703125" bestFit="1" customWidth="1"/>
    <col min="4" max="4" width="15.85546875" bestFit="1" customWidth="1"/>
    <col min="5" max="5" width="21.140625" customWidth="1"/>
  </cols>
  <sheetData>
    <row r="2" spans="1:6" x14ac:dyDescent="0.25">
      <c r="B2" t="s">
        <v>0</v>
      </c>
    </row>
    <row r="4" spans="1:6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ht="18" x14ac:dyDescent="0.25">
      <c r="A5" t="s">
        <v>6</v>
      </c>
      <c r="B5" s="1">
        <v>371200000</v>
      </c>
      <c r="C5" s="2">
        <v>152</v>
      </c>
      <c r="D5" s="2">
        <f>B5*C5</f>
        <v>56422400000</v>
      </c>
      <c r="E5" s="2">
        <f>100000000*15+200000000*30</f>
        <v>7500000000</v>
      </c>
      <c r="F5">
        <f>ROUND( D5/E5,1)</f>
        <v>7.5</v>
      </c>
    </row>
    <row r="6" spans="1:6" ht="18" x14ac:dyDescent="0.25">
      <c r="A6" t="s">
        <v>7</v>
      </c>
      <c r="B6" s="1">
        <v>63659405</v>
      </c>
      <c r="C6">
        <v>126.25</v>
      </c>
      <c r="D6" s="2">
        <f>B6*C6</f>
        <v>8036999881.25</v>
      </c>
      <c r="E6" s="2">
        <f>526000000*18</f>
        <v>9468000000</v>
      </c>
      <c r="F6">
        <f>D6/E6</f>
        <v>0.848859303047106</v>
      </c>
    </row>
    <row r="7" spans="1:6" ht="18" x14ac:dyDescent="0.25">
      <c r="B7" s="1">
        <f>B6</f>
        <v>63659405</v>
      </c>
      <c r="C7">
        <f>D7/B7</f>
        <v>594.91602222798031</v>
      </c>
      <c r="D7" s="2">
        <f>F7*E7</f>
        <v>37872000000</v>
      </c>
      <c r="E7" s="2">
        <f>E6</f>
        <v>9468000000</v>
      </c>
      <c r="F7">
        <v>4</v>
      </c>
    </row>
    <row r="8" spans="1:6" ht="18" x14ac:dyDescent="0.25">
      <c r="B8" s="1">
        <f>B7</f>
        <v>63659405</v>
      </c>
      <c r="C8">
        <f>D8/B8</f>
        <v>892.3740333419704</v>
      </c>
      <c r="D8" s="2">
        <f>F8*E8</f>
        <v>56808000000</v>
      </c>
      <c r="E8" s="2">
        <f>E7</f>
        <v>9468000000</v>
      </c>
      <c r="F8">
        <v>6</v>
      </c>
    </row>
    <row r="9" spans="1:6" ht="18" x14ac:dyDescent="0.25">
      <c r="A9" t="s">
        <v>9</v>
      </c>
      <c r="B9" s="1">
        <v>177970000</v>
      </c>
      <c r="C9">
        <v>128</v>
      </c>
      <c r="D9" s="2">
        <f>B9*C9</f>
        <v>22780160000</v>
      </c>
      <c r="E9" s="2">
        <f>225000000*18</f>
        <v>4050000000</v>
      </c>
      <c r="F9">
        <f>D9/E9</f>
        <v>5.6247308641975309</v>
      </c>
    </row>
    <row r="10" spans="1:6" ht="18" x14ac:dyDescent="0.25">
      <c r="A10" t="s">
        <v>10</v>
      </c>
      <c r="B10" s="1">
        <v>240800000</v>
      </c>
      <c r="C10">
        <v>128</v>
      </c>
      <c r="D10" s="2">
        <f>B10*C10</f>
        <v>30822400000</v>
      </c>
      <c r="E10" s="2">
        <f>630000000*19</f>
        <v>11970000000</v>
      </c>
      <c r="F10">
        <f>D10/E10</f>
        <v>2.574970760233918</v>
      </c>
    </row>
    <row r="13" spans="1:6" x14ac:dyDescent="0.25">
      <c r="A13" t="s">
        <v>8</v>
      </c>
    </row>
    <row r="25" spans="11:14" x14ac:dyDescent="0.25">
      <c r="K25">
        <f>350*750</f>
        <v>262500</v>
      </c>
      <c r="N25">
        <f>450*170</f>
        <v>76500</v>
      </c>
    </row>
    <row r="26" spans="11:14" x14ac:dyDescent="0.25">
      <c r="N26">
        <f>2000*1.21</f>
        <v>2420</v>
      </c>
    </row>
    <row r="28" spans="11:14" x14ac:dyDescent="0.25">
      <c r="N28">
        <f>N25+N26</f>
        <v>78920</v>
      </c>
    </row>
    <row r="29" spans="11:14" x14ac:dyDescent="0.25">
      <c r="N29">
        <f>N28/124</f>
        <v>636.45161290322585</v>
      </c>
    </row>
    <row r="30" spans="11:14" x14ac:dyDescent="0.25">
      <c r="N30">
        <f>630*750/1.1</f>
        <v>429545.45454545453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BOSS</dc:creator>
  <cp:lastModifiedBy>HUGO BOSS</cp:lastModifiedBy>
  <dcterms:created xsi:type="dcterms:W3CDTF">2020-12-06T02:25:29Z</dcterms:created>
  <dcterms:modified xsi:type="dcterms:W3CDTF">2020-12-20T01:02:46Z</dcterms:modified>
</cp:coreProperties>
</file>