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/>
  <bookViews>
    <workbookView xWindow="360" yWindow="525" windowWidth="19815" windowHeight="7365" tabRatio="746" firstSheet="1" activeTab="5"/>
  </bookViews>
  <sheets>
    <sheet name="Sample Data For Case Study" sheetId="1" r:id="rId1"/>
    <sheet name=" Sample Data For Case St" sheetId="2" r:id="rId2"/>
    <sheet name="Data DirectoryMeta Data" sheetId="3" r:id="rId3"/>
    <sheet name="Data Sheet" sheetId="4" r:id="rId4"/>
    <sheet name="Pivot Tables" sheetId="6" r:id="rId5"/>
    <sheet name="Graph and charts" sheetId="8" r:id="rId6"/>
  </sheets>
  <calcPr calcId="124519"/>
  <pivotCaches>
    <pivotCache cacheId="16" r:id="rId7"/>
  </pivotCaches>
</workbook>
</file>

<file path=xl/calcChain.xml><?xml version="1.0" encoding="utf-8"?>
<calcChain xmlns="http://schemas.openxmlformats.org/spreadsheetml/2006/main">
  <c r="H6" i="4"/>
  <c r="H5"/>
  <c r="H2"/>
  <c r="F19"/>
  <c r="F18"/>
  <c r="F17"/>
  <c r="F16"/>
  <c r="F15"/>
  <c r="F14"/>
  <c r="F13"/>
  <c r="F12"/>
  <c r="F11"/>
  <c r="F10"/>
  <c r="F9"/>
  <c r="F8"/>
  <c r="F7"/>
  <c r="F6"/>
  <c r="F5"/>
  <c r="F4"/>
  <c r="F3"/>
  <c r="E19"/>
  <c r="H19" s="1"/>
  <c r="E18"/>
  <c r="H18" s="1"/>
  <c r="E17"/>
  <c r="E16"/>
  <c r="E15"/>
  <c r="H15" s="1"/>
  <c r="E14"/>
  <c r="E13"/>
  <c r="H13" s="1"/>
  <c r="E12"/>
  <c r="H12" s="1"/>
  <c r="E11"/>
  <c r="E10"/>
  <c r="E9"/>
  <c r="H9" s="1"/>
  <c r="E8"/>
  <c r="H8" s="1"/>
  <c r="E7"/>
  <c r="H7" s="1"/>
  <c r="E6"/>
  <c r="E4"/>
  <c r="E3"/>
  <c r="H3" s="1"/>
  <c r="E2"/>
  <c r="H34" i="2"/>
  <c r="J34"/>
  <c r="H27"/>
  <c r="H28"/>
  <c r="H30"/>
  <c r="H8"/>
  <c r="H17"/>
  <c r="H18"/>
  <c r="H20"/>
  <c r="H21"/>
  <c r="F8"/>
  <c r="E8"/>
  <c r="F11"/>
  <c r="E13"/>
  <c r="E12"/>
  <c r="F12" s="1"/>
  <c r="E10"/>
  <c r="E9"/>
  <c r="F9" s="1"/>
  <c r="H17" i="4"/>
  <c r="H16"/>
  <c r="H14"/>
  <c r="H11"/>
  <c r="H10"/>
  <c r="H4"/>
  <c r="H31" i="2"/>
  <c r="E31"/>
  <c r="F31" s="1"/>
  <c r="E30"/>
  <c r="F30" s="1"/>
  <c r="H29"/>
  <c r="E29"/>
  <c r="F29" s="1"/>
  <c r="E28"/>
  <c r="F28" s="1"/>
  <c r="E27"/>
  <c r="F27" s="1"/>
  <c r="E23"/>
  <c r="F23" s="1"/>
  <c r="H22"/>
  <c r="E22"/>
  <c r="F22" s="1"/>
  <c r="E21"/>
  <c r="F21" s="1"/>
  <c r="E20"/>
  <c r="F20" s="1"/>
  <c r="E19"/>
  <c r="F19" s="1"/>
  <c r="E18"/>
  <c r="F18" s="1"/>
  <c r="E17"/>
  <c r="F17" s="1"/>
  <c r="F13"/>
  <c r="F10"/>
  <c r="E31" i="1"/>
  <c r="J31" s="1"/>
  <c r="E30"/>
  <c r="J30" s="1"/>
  <c r="E29"/>
  <c r="H29" s="1"/>
  <c r="E28"/>
  <c r="J28" s="1"/>
  <c r="E27"/>
  <c r="J27" s="1"/>
  <c r="E23"/>
  <c r="J23" s="1"/>
  <c r="E22"/>
  <c r="J22" s="1"/>
  <c r="E21"/>
  <c r="H21" s="1"/>
  <c r="E20"/>
  <c r="J20" s="1"/>
  <c r="E19"/>
  <c r="J19" s="1"/>
  <c r="E18"/>
  <c r="J18" s="1"/>
  <c r="E17"/>
  <c r="H17" s="1"/>
  <c r="E13"/>
  <c r="J13" s="1"/>
  <c r="E12"/>
  <c r="H12" s="1"/>
  <c r="E11"/>
  <c r="J11" s="1"/>
  <c r="E10"/>
  <c r="H10" s="1"/>
  <c r="E9"/>
  <c r="J9" s="1"/>
  <c r="E8"/>
  <c r="H8" s="1"/>
  <c r="H22" i="4" l="1"/>
  <c r="H23" i="2"/>
  <c r="H19"/>
  <c r="H11"/>
  <c r="H9"/>
  <c r="H12"/>
  <c r="H13"/>
  <c r="H10"/>
  <c r="H9" i="1"/>
  <c r="H34" s="1"/>
  <c r="H11"/>
  <c r="H13"/>
  <c r="H18"/>
  <c r="H19"/>
  <c r="H20"/>
  <c r="H22"/>
  <c r="H23"/>
  <c r="H27"/>
  <c r="H28"/>
  <c r="H30"/>
  <c r="H31"/>
  <c r="F8"/>
  <c r="F9"/>
  <c r="F10"/>
  <c r="F11"/>
  <c r="F12"/>
  <c r="F13"/>
  <c r="F17"/>
  <c r="F18"/>
  <c r="F19"/>
  <c r="F20"/>
  <c r="F21"/>
  <c r="F22"/>
  <c r="F23"/>
  <c r="F27"/>
  <c r="F28"/>
  <c r="F29"/>
  <c r="F30"/>
  <c r="F31"/>
  <c r="J8" i="2"/>
  <c r="J9"/>
  <c r="J10"/>
  <c r="J11"/>
  <c r="J12"/>
  <c r="J13"/>
  <c r="J17"/>
  <c r="J18"/>
  <c r="J19"/>
  <c r="J20"/>
  <c r="J21"/>
  <c r="J22"/>
  <c r="J23"/>
  <c r="J27"/>
  <c r="J28"/>
  <c r="J29"/>
  <c r="J30"/>
  <c r="J31"/>
  <c r="J8" i="1"/>
  <c r="J10"/>
  <c r="J12"/>
  <c r="J17"/>
  <c r="J21"/>
  <c r="J29"/>
  <c r="J2" i="4"/>
  <c r="J3"/>
  <c r="J4"/>
  <c r="J5"/>
  <c r="J6"/>
  <c r="J7"/>
  <c r="J8"/>
  <c r="J9"/>
  <c r="J10"/>
  <c r="J11"/>
  <c r="J12"/>
  <c r="J13"/>
  <c r="J14"/>
  <c r="J15"/>
  <c r="J16"/>
  <c r="J17"/>
  <c r="J18"/>
  <c r="J19"/>
  <c r="J22" l="1"/>
  <c r="J34" i="1"/>
</calcChain>
</file>

<file path=xl/sharedStrings.xml><?xml version="1.0" encoding="utf-8"?>
<sst xmlns="http://schemas.openxmlformats.org/spreadsheetml/2006/main" count="194" uniqueCount="80">
  <si>
    <t>Sample Data for Case Study</t>
  </si>
  <si>
    <t>S.No</t>
  </si>
  <si>
    <t>Name of Items</t>
  </si>
  <si>
    <t>SP/Unit</t>
  </si>
  <si>
    <t>CP/Unit</t>
  </si>
  <si>
    <t>Profit in Rs</t>
  </si>
  <si>
    <t>Profit %</t>
  </si>
  <si>
    <t>Order/Day (Both Veg &amp; Non Veg Case)</t>
  </si>
  <si>
    <t>Profit</t>
  </si>
  <si>
    <t>Order/Day (Non Veg only case)</t>
  </si>
  <si>
    <t>Fixed Cost/Month</t>
  </si>
  <si>
    <t>Rs</t>
  </si>
  <si>
    <t>Average</t>
  </si>
  <si>
    <t>Veg &amp; Non-Veg Both Case in Rs</t>
  </si>
  <si>
    <t>Non Veg Case Only in Rs</t>
  </si>
  <si>
    <t>Rent + Electricity+ Labour</t>
  </si>
  <si>
    <t>Vegeterian</t>
  </si>
  <si>
    <t>14000+1000+6000</t>
  </si>
  <si>
    <t>Biryani (Veg)</t>
  </si>
  <si>
    <t>Maggi (Veg)</t>
  </si>
  <si>
    <t>Veg Fried Rice</t>
  </si>
  <si>
    <t>Veg Manchurian</t>
  </si>
  <si>
    <t>Veg Kabab</t>
  </si>
  <si>
    <t>Paneer Manchurian</t>
  </si>
  <si>
    <t>Eggiterian</t>
  </si>
  <si>
    <t>Maggi (Egg)</t>
  </si>
  <si>
    <t>Egg Bhujiya</t>
  </si>
  <si>
    <t>Omlet (Single Egg)</t>
  </si>
  <si>
    <t>Omlet (Double Egg)</t>
  </si>
  <si>
    <t>Egg Fried Rice</t>
  </si>
  <si>
    <t>Single Egg Benjo</t>
  </si>
  <si>
    <t>Double Egg Benjo</t>
  </si>
  <si>
    <t>Non-Veg</t>
  </si>
  <si>
    <t>Chicken Fried Rice</t>
  </si>
  <si>
    <t>Biryani (Non-Veg)</t>
  </si>
  <si>
    <t>Chicken Manchurian</t>
  </si>
  <si>
    <t>Chicken Kabab</t>
  </si>
  <si>
    <t>Fried Chicken</t>
  </si>
  <si>
    <r>
      <rPr>
        <i/>
        <sz val="14"/>
        <rFont val="Calibri"/>
      </rPr>
      <t xml:space="preserve">In Veg &amp; Non-Veg Case his total profit in hand = Rs 1800 approx. Monthly = Rs 55050. Fixed Cost 21000. Net Profit = 55050-21000 = </t>
    </r>
    <r>
      <rPr>
        <i/>
        <sz val="14"/>
        <color rgb="FF00B050"/>
        <rFont val="Calibri"/>
      </rPr>
      <t>34050</t>
    </r>
    <r>
      <rPr>
        <i/>
        <sz val="14"/>
        <rFont val="Calibri"/>
      </rPr>
      <t xml:space="preserve">. In three Months = 34050*3= </t>
    </r>
    <r>
      <rPr>
        <i/>
        <sz val="14"/>
        <color rgb="FF00B050"/>
        <rFont val="Calibri"/>
      </rPr>
      <t>102150</t>
    </r>
  </si>
  <si>
    <r>
      <rPr>
        <i/>
        <sz val="14"/>
        <rFont val="Calibri"/>
      </rPr>
      <t xml:space="preserve">In Non-Veg Only Case his total profit in hand = Rs 510 approx. Monthly = Rs 15300. Fixed Cost 21000. Net Profit = 15300-21000 = </t>
    </r>
    <r>
      <rPr>
        <i/>
        <sz val="14"/>
        <color rgb="FFFF0000"/>
        <rFont val="Calibri"/>
      </rPr>
      <t>-5700</t>
    </r>
    <r>
      <rPr>
        <i/>
        <sz val="14"/>
        <rFont val="Calibri"/>
      </rPr>
      <t xml:space="preserve">. In three Months = -5700*3= </t>
    </r>
    <r>
      <rPr>
        <i/>
        <sz val="14"/>
        <color rgb="FFFF0000"/>
        <rFont val="Calibri"/>
      </rPr>
      <t>-17100</t>
    </r>
  </si>
  <si>
    <t>Name Of Column</t>
  </si>
  <si>
    <t>Allias</t>
  </si>
  <si>
    <t>Data Type</t>
  </si>
  <si>
    <t>Variable Type</t>
  </si>
  <si>
    <t>Integer</t>
  </si>
  <si>
    <t>String</t>
  </si>
  <si>
    <t>Character</t>
  </si>
  <si>
    <t>SP</t>
  </si>
  <si>
    <t>Nominal</t>
  </si>
  <si>
    <t>CP</t>
  </si>
  <si>
    <t>Float</t>
  </si>
  <si>
    <t>Order V&amp;N</t>
  </si>
  <si>
    <t>Category</t>
  </si>
  <si>
    <t>Profit V&amp;N</t>
  </si>
  <si>
    <t>Order N</t>
  </si>
  <si>
    <t>Profit N</t>
  </si>
  <si>
    <t>FC</t>
  </si>
  <si>
    <t>Veg &amp; Non-Veg Menu</t>
  </si>
  <si>
    <t>Non Veg Menu Only</t>
  </si>
  <si>
    <t>Profit/Loss</t>
  </si>
  <si>
    <t>Grand Total</t>
  </si>
  <si>
    <t>Egg masala fry</t>
  </si>
  <si>
    <t>Egg Mayo sandwich</t>
  </si>
  <si>
    <t>Paneer Tikka role</t>
  </si>
  <si>
    <t>Soya chaap role</t>
  </si>
  <si>
    <t>Chicken lolipop</t>
  </si>
  <si>
    <r>
      <t xml:space="preserve">In Veg &amp; Non-Veg Case his total profit in hand = Rs 2000 approx. Monthly = Rs 60900. Fixed Cost 26000. Net Profit = 60900-26000 = </t>
    </r>
    <r>
      <rPr>
        <i/>
        <sz val="14"/>
        <color rgb="FF00B050"/>
        <rFont val="Calibri"/>
        <family val="2"/>
      </rPr>
      <t>34900</t>
    </r>
    <r>
      <rPr>
        <i/>
        <sz val="14"/>
        <rFont val="Calibri"/>
      </rPr>
      <t xml:space="preserve">. In three Months = 34900*3= </t>
    </r>
    <r>
      <rPr>
        <i/>
        <sz val="14"/>
        <color rgb="FF00B050"/>
        <rFont val="Calibri"/>
      </rPr>
      <t>104700</t>
    </r>
  </si>
  <si>
    <t>Sum of Order V&amp;N</t>
  </si>
  <si>
    <t>Sum of Order N</t>
  </si>
  <si>
    <t>When menu shifted from Veg + Non veg only number of orders per item also fall</t>
  </si>
  <si>
    <t>Profit of Rs 34900  turned to loss of Rs 7100</t>
  </si>
  <si>
    <t>Item</t>
  </si>
  <si>
    <t>Electricity</t>
  </si>
  <si>
    <t xml:space="preserve"> Labour</t>
  </si>
  <si>
    <t xml:space="preserve">Rent </t>
  </si>
  <si>
    <r>
      <t xml:space="preserve">In Non-Veg Only Case his total profit in hand = Rs 630 approx. Monthly = Rs 18900. Fixed Cost 26000. Net Profit = 18900-26000 = </t>
    </r>
    <r>
      <rPr>
        <i/>
        <sz val="14"/>
        <color rgb="FFFF0000"/>
        <rFont val="Calibri"/>
      </rPr>
      <t>-7100</t>
    </r>
    <r>
      <rPr>
        <i/>
        <sz val="14"/>
        <rFont val="Calibri"/>
      </rPr>
      <t xml:space="preserve">. In three Months = -7100*3= </t>
    </r>
    <r>
      <rPr>
        <i/>
        <sz val="14"/>
        <color rgb="FFFF0000"/>
        <rFont val="Calibri"/>
      </rPr>
      <t>-21300</t>
    </r>
  </si>
  <si>
    <t>Rent + Electricity+ Labour + Miscelleneous charges</t>
  </si>
  <si>
    <t>14000+2000+6000 + 4000</t>
  </si>
  <si>
    <t>Miscelleneous charges</t>
  </si>
  <si>
    <t>When we analyse the fixed cost the rent of the shop is maximum compare to other expenses. The grand total = 26000rs</t>
  </si>
</sst>
</file>

<file path=xl/styles.xml><?xml version="1.0" encoding="utf-8"?>
<styleSheet xmlns="http://schemas.openxmlformats.org/spreadsheetml/2006/main">
  <fonts count="12">
    <font>
      <sz val="11"/>
      <name val="Calibri"/>
    </font>
    <font>
      <b/>
      <sz val="20"/>
      <name val="Calibri"/>
    </font>
    <font>
      <b/>
      <sz val="11"/>
      <name val="Calibri"/>
    </font>
    <font>
      <i/>
      <sz val="14"/>
      <name val="Calibri"/>
    </font>
    <font>
      <i/>
      <sz val="14"/>
      <color rgb="FF00B050"/>
      <name val="Calibri"/>
    </font>
    <font>
      <i/>
      <sz val="14"/>
      <color rgb="FFFF0000"/>
      <name val="Calibri"/>
    </font>
    <font>
      <b/>
      <i/>
      <sz val="20"/>
      <name val="Calibri"/>
      <family val="2"/>
    </font>
    <font>
      <i/>
      <sz val="11"/>
      <name val="Calibri"/>
      <family val="2"/>
    </font>
    <font>
      <i/>
      <sz val="14"/>
      <color rgb="FF00B050"/>
      <name val="Calibri"/>
      <family val="2"/>
    </font>
    <font>
      <i/>
      <sz val="14"/>
      <name val="Calibri"/>
      <family val="2"/>
    </font>
    <font>
      <sz val="12"/>
      <name val="Calibri"/>
      <family val="2"/>
    </font>
    <font>
      <u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 applyFont="1" applyAlignment="1">
      <alignment horizontal="center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0" fillId="3" borderId="0" xfId="0" applyFont="1" applyFill="1" applyAlignment="1"/>
    <xf numFmtId="2" fontId="11" fillId="0" borderId="0" xfId="0" applyNumberFormat="1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0" fontId="9" fillId="0" borderId="0" xfId="0" applyFont="1" applyAlignment="1">
      <alignment horizontal="center"/>
    </xf>
    <xf numFmtId="0" fontId="0" fillId="0" borderId="0" xfId="0" applyAlignment="1"/>
    <xf numFmtId="0" fontId="0" fillId="0" borderId="8" xfId="0" applyFont="1" applyBorder="1" applyAlignment="1"/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[Case Study 1 sana tahasildar.xlsx]Pivot Tables!Pivot Tables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Tables'!$B$3</c:f>
              <c:strCache>
                <c:ptCount val="1"/>
                <c:pt idx="0">
                  <c:v>Sum of Order V&amp;N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Tables'!$A$4:$A$22</c:f>
              <c:strCache>
                <c:ptCount val="18"/>
                <c:pt idx="0">
                  <c:v>Biryani (Non-Veg)</c:v>
                </c:pt>
                <c:pt idx="1">
                  <c:v>Biryani (Veg)</c:v>
                </c:pt>
                <c:pt idx="2">
                  <c:v>Chicken Kabab</c:v>
                </c:pt>
                <c:pt idx="3">
                  <c:v>Chicken lolipop</c:v>
                </c:pt>
                <c:pt idx="4">
                  <c:v>Chicken Manchurian</c:v>
                </c:pt>
                <c:pt idx="5">
                  <c:v>Egg Bhujiya</c:v>
                </c:pt>
                <c:pt idx="6">
                  <c:v>Egg Fried Rice</c:v>
                </c:pt>
                <c:pt idx="7">
                  <c:v>Egg masala fry</c:v>
                </c:pt>
                <c:pt idx="8">
                  <c:v>Egg Mayo sandwich</c:v>
                </c:pt>
                <c:pt idx="9">
                  <c:v>Fried Chicken</c:v>
                </c:pt>
                <c:pt idx="10">
                  <c:v>Maggi (Egg)</c:v>
                </c:pt>
                <c:pt idx="11">
                  <c:v>Maggi (Veg)</c:v>
                </c:pt>
                <c:pt idx="12">
                  <c:v>Omlet (Double Egg)</c:v>
                </c:pt>
                <c:pt idx="13">
                  <c:v>Omlet (Single Egg)</c:v>
                </c:pt>
                <c:pt idx="14">
                  <c:v>Paneer Tikka role</c:v>
                </c:pt>
                <c:pt idx="15">
                  <c:v>Soya chaap role</c:v>
                </c:pt>
                <c:pt idx="16">
                  <c:v>Veg Kabab</c:v>
                </c:pt>
                <c:pt idx="17">
                  <c:v>Veg Manchurian</c:v>
                </c:pt>
              </c:strCache>
            </c:strRef>
          </c:cat>
          <c:val>
            <c:numRef>
              <c:f>'Pivot Tables'!$B$4:$B$22</c:f>
              <c:numCache>
                <c:formatCode>General</c:formatCode>
                <c:ptCount val="18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10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</c:ser>
        <c:ser>
          <c:idx val="1"/>
          <c:order val="1"/>
          <c:tx>
            <c:strRef>
              <c:f>'Pivot Tables'!$C$3</c:f>
              <c:strCache>
                <c:ptCount val="1"/>
                <c:pt idx="0">
                  <c:v>Sum of Order N</c:v>
                </c:pt>
              </c:strCache>
            </c:strRef>
          </c:tx>
          <c:cat>
            <c:strRef>
              <c:f>'Pivot Tables'!$A$4:$A$22</c:f>
              <c:strCache>
                <c:ptCount val="18"/>
                <c:pt idx="0">
                  <c:v>Biryani (Non-Veg)</c:v>
                </c:pt>
                <c:pt idx="1">
                  <c:v>Biryani (Veg)</c:v>
                </c:pt>
                <c:pt idx="2">
                  <c:v>Chicken Kabab</c:v>
                </c:pt>
                <c:pt idx="3">
                  <c:v>Chicken lolipop</c:v>
                </c:pt>
                <c:pt idx="4">
                  <c:v>Chicken Manchurian</c:v>
                </c:pt>
                <c:pt idx="5">
                  <c:v>Egg Bhujiya</c:v>
                </c:pt>
                <c:pt idx="6">
                  <c:v>Egg Fried Rice</c:v>
                </c:pt>
                <c:pt idx="7">
                  <c:v>Egg masala fry</c:v>
                </c:pt>
                <c:pt idx="8">
                  <c:v>Egg Mayo sandwich</c:v>
                </c:pt>
                <c:pt idx="9">
                  <c:v>Fried Chicken</c:v>
                </c:pt>
                <c:pt idx="10">
                  <c:v>Maggi (Egg)</c:v>
                </c:pt>
                <c:pt idx="11">
                  <c:v>Maggi (Veg)</c:v>
                </c:pt>
                <c:pt idx="12">
                  <c:v>Omlet (Double Egg)</c:v>
                </c:pt>
                <c:pt idx="13">
                  <c:v>Omlet (Single Egg)</c:v>
                </c:pt>
                <c:pt idx="14">
                  <c:v>Paneer Tikka role</c:v>
                </c:pt>
                <c:pt idx="15">
                  <c:v>Soya chaap role</c:v>
                </c:pt>
                <c:pt idx="16">
                  <c:v>Veg Kabab</c:v>
                </c:pt>
                <c:pt idx="17">
                  <c:v>Veg Manchurian</c:v>
                </c:pt>
              </c:strCache>
            </c:strRef>
          </c:cat>
          <c:val>
            <c:numRef>
              <c:f>'Pivot Tables'!$C$4:$C$22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2362624"/>
        <c:axId val="72384896"/>
      </c:barChart>
      <c:catAx>
        <c:axId val="72362624"/>
        <c:scaling>
          <c:orientation val="minMax"/>
        </c:scaling>
        <c:axPos val="b"/>
        <c:tickLblPos val="nextTo"/>
        <c:crossAx val="72384896"/>
        <c:crosses val="autoZero"/>
        <c:auto val="1"/>
        <c:lblAlgn val="ctr"/>
        <c:lblOffset val="100"/>
      </c:catAx>
      <c:valAx>
        <c:axId val="723848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orders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236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'Pivot Tables'!$H$7</c:f>
              <c:strCache>
                <c:ptCount val="1"/>
                <c:pt idx="0">
                  <c:v>Profit/Loss</c:v>
                </c:pt>
              </c:strCache>
            </c:strRef>
          </c:tx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'Pivot Tables'!$G$8:$G$9</c:f>
              <c:strCache>
                <c:ptCount val="2"/>
                <c:pt idx="0">
                  <c:v>Veg &amp; Non-Veg Menu</c:v>
                </c:pt>
                <c:pt idx="1">
                  <c:v>Non Veg Menu Only</c:v>
                </c:pt>
              </c:strCache>
            </c:strRef>
          </c:cat>
          <c:val>
            <c:numRef>
              <c:f>'Pivot Tables'!$H$8:$H$9</c:f>
              <c:numCache>
                <c:formatCode>General</c:formatCode>
                <c:ptCount val="2"/>
                <c:pt idx="0">
                  <c:v>34900</c:v>
                </c:pt>
                <c:pt idx="1">
                  <c:v>-7100</c:v>
                </c:pt>
              </c:numCache>
            </c:numRef>
          </c:val>
        </c:ser>
        <c:dLbls/>
        <c:gapWidth val="0"/>
        <c:axId val="87406080"/>
        <c:axId val="87407616"/>
      </c:barChart>
      <c:catAx>
        <c:axId val="874060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</a:t>
                </a:r>
                <a:r>
                  <a:rPr lang="en-US" baseline="0"/>
                  <a:t> / Loss</a:t>
                </a:r>
                <a:endParaRPr lang="en-US"/>
              </a:p>
            </c:rich>
          </c:tx>
          <c:layout/>
        </c:title>
        <c:majorTickMark val="none"/>
        <c:tickLblPos val="nextTo"/>
        <c:crossAx val="87407616"/>
        <c:crosses val="autoZero"/>
        <c:auto val="1"/>
        <c:lblAlgn val="ctr"/>
        <c:lblOffset val="100"/>
      </c:catAx>
      <c:valAx>
        <c:axId val="87407616"/>
        <c:scaling>
          <c:orientation val="minMax"/>
        </c:scaling>
        <c:axPos val="l"/>
        <c:numFmt formatCode="General" sourceLinked="1"/>
        <c:tickLblPos val="nextTo"/>
        <c:crossAx val="8740608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'Pivot Tables'!$H$13</c:f>
              <c:strCache>
                <c:ptCount val="1"/>
                <c:pt idx="0">
                  <c:v>Fixed Cost/Month</c:v>
                </c:pt>
              </c:strCache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rgbClr val="7030A0"/>
              </a:solidFill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'Pivot Tables'!$G$14:$G$17</c:f>
              <c:strCache>
                <c:ptCount val="4"/>
                <c:pt idx="0">
                  <c:v>Rent </c:v>
                </c:pt>
                <c:pt idx="1">
                  <c:v>Electricity</c:v>
                </c:pt>
                <c:pt idx="2">
                  <c:v> Labour</c:v>
                </c:pt>
                <c:pt idx="3">
                  <c:v>Miscelleneous charges</c:v>
                </c:pt>
              </c:strCache>
            </c:strRef>
          </c:cat>
          <c:val>
            <c:numRef>
              <c:f>'Pivot Tables'!$H$14:$H$17</c:f>
              <c:numCache>
                <c:formatCode>General</c:formatCode>
                <c:ptCount val="4"/>
                <c:pt idx="0">
                  <c:v>14000</c:v>
                </c:pt>
                <c:pt idx="1">
                  <c:v>2000</c:v>
                </c:pt>
                <c:pt idx="2">
                  <c:v>6000</c:v>
                </c:pt>
                <c:pt idx="3">
                  <c:v>4000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20</xdr:row>
      <xdr:rowOff>190499</xdr:rowOff>
    </xdr:from>
    <xdr:to>
      <xdr:col>16</xdr:col>
      <xdr:colOff>190499</xdr:colOff>
      <xdr:row>34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</xdr:row>
      <xdr:rowOff>57150</xdr:rowOff>
    </xdr:from>
    <xdr:to>
      <xdr:col>10</xdr:col>
      <xdr:colOff>190499</xdr:colOff>
      <xdr:row>16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14</xdr:col>
      <xdr:colOff>552450</xdr:colOff>
      <xdr:row>17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hahbaz" refreshedDate="44696.74136886574" refreshedVersion="3" recordCount="18">
  <cacheSource type="worksheet">
    <worksheetSource ref="A1:K19" sheet="Data Sheet"/>
  </cacheSource>
  <cacheFields count="11">
    <cacheField name="S.No" numFmtId="0">
      <sharedItems containsSemiMixedTypes="0" containsString="0" containsNumber="1" containsInteger="1" minValue="1" maxValue="18"/>
    </cacheField>
    <cacheField name="Name of Items" numFmtId="0">
      <sharedItems count="23">
        <s v="Biryani (Veg)"/>
        <s v="Maggi (Veg)"/>
        <s v="Paneer Tikka role"/>
        <s v="Veg Manchurian"/>
        <s v="Veg Kabab"/>
        <s v="Soya chaap role"/>
        <s v="Maggi (Egg)"/>
        <s v="Egg Bhujiya"/>
        <s v="Omlet (Single Egg)"/>
        <s v="Omlet (Double Egg)"/>
        <s v="Egg Fried Rice"/>
        <s v="Egg masala fry"/>
        <s v="Egg Mayo sandwich"/>
        <s v="Biryani (Non-Veg)"/>
        <s v="Chicken lolipop"/>
        <s v="Chicken Manchurian"/>
        <s v="Chicken Kabab"/>
        <s v="Fried Chicken"/>
        <s v="Veg Fried Rice" u="1"/>
        <s v="Double Egg Benjo" u="1"/>
        <s v="Chicken Fried Rice" u="1"/>
        <s v="Paneer Manchurian" u="1"/>
        <s v="Single Egg Benjo" u="1"/>
      </sharedItems>
    </cacheField>
    <cacheField name="SP/Unit" numFmtId="0">
      <sharedItems containsSemiMixedTypes="0" containsString="0" containsNumber="1" containsInteger="1" minValue="30" maxValue="160"/>
    </cacheField>
    <cacheField name="CP/Unit" numFmtId="0">
      <sharedItems containsSemiMixedTypes="0" containsString="0" containsNumber="1" containsInteger="1" minValue="20" maxValue="135"/>
    </cacheField>
    <cacheField name="Profit in Rs" numFmtId="0">
      <sharedItems containsSemiMixedTypes="0" containsString="0" containsNumber="1" containsInteger="1" minValue="10" maxValue="70"/>
    </cacheField>
    <cacheField name="Profit %" numFmtId="2">
      <sharedItems containsString="0" containsBlank="1" containsNumber="1" minValue="11.111111111111111" maxValue="77.777777777777771"/>
    </cacheField>
    <cacheField name="Order V&amp;N" numFmtId="0">
      <sharedItems containsSemiMixedTypes="0" containsString="0" containsNumber="1" containsInteger="1" minValue="2" maxValue="10"/>
    </cacheField>
    <cacheField name="Profit V&amp;N" numFmtId="0">
      <sharedItems containsSemiMixedTypes="0" containsString="0" containsNumber="1" containsInteger="1" minValue="50" maxValue="280"/>
    </cacheField>
    <cacheField name="Order N" numFmtId="0">
      <sharedItems containsSemiMixedTypes="0" containsString="0" containsNumber="1" containsInteger="1" minValue="0" maxValue="5"/>
    </cacheField>
    <cacheField name="Profit N" numFmtId="0">
      <sharedItems containsSemiMixedTypes="0" containsString="0" containsNumber="1" containsInteger="1" minValue="0" maxValue="140"/>
    </cacheField>
    <cacheField name="FC" numFmtId="0">
      <sharedItems containsString="0" containsBlank="1" containsNumber="1" containsInteger="1" minValue="26000" maxValue="26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n v="1"/>
    <x v="0"/>
    <n v="80"/>
    <n v="60"/>
    <n v="20"/>
    <m/>
    <n v="3"/>
    <n v="60"/>
    <n v="0"/>
    <n v="0"/>
    <n v="26000"/>
  </r>
  <r>
    <n v="2"/>
    <x v="1"/>
    <n v="40"/>
    <n v="30"/>
    <n v="10"/>
    <n v="33.333333333333336"/>
    <n v="5"/>
    <n v="50"/>
    <n v="0"/>
    <n v="0"/>
    <m/>
  </r>
  <r>
    <n v="3"/>
    <x v="2"/>
    <n v="120"/>
    <n v="85"/>
    <n v="35"/>
    <n v="41.176470588235297"/>
    <n v="4"/>
    <n v="140"/>
    <n v="0"/>
    <n v="0"/>
    <m/>
  </r>
  <r>
    <n v="4"/>
    <x v="3"/>
    <n v="110"/>
    <n v="80"/>
    <n v="30"/>
    <n v="37.5"/>
    <n v="3"/>
    <n v="90"/>
    <n v="0"/>
    <n v="0"/>
    <m/>
  </r>
  <r>
    <n v="5"/>
    <x v="4"/>
    <n v="120"/>
    <n v="85"/>
    <n v="35"/>
    <n v="41.176470588235297"/>
    <n v="2"/>
    <n v="70"/>
    <n v="0"/>
    <n v="0"/>
    <m/>
  </r>
  <r>
    <n v="6"/>
    <x v="5"/>
    <n v="150"/>
    <n v="120"/>
    <n v="30"/>
    <n v="25"/>
    <n v="2"/>
    <n v="60"/>
    <n v="0"/>
    <n v="0"/>
    <m/>
  </r>
  <r>
    <n v="7"/>
    <x v="6"/>
    <n v="70"/>
    <n v="45"/>
    <n v="25"/>
    <n v="55.555555555555557"/>
    <n v="4"/>
    <n v="100"/>
    <n v="2"/>
    <n v="50"/>
    <m/>
  </r>
  <r>
    <n v="8"/>
    <x v="7"/>
    <n v="30"/>
    <n v="20"/>
    <n v="10"/>
    <n v="50"/>
    <n v="8"/>
    <n v="80"/>
    <n v="3"/>
    <n v="30"/>
    <m/>
  </r>
  <r>
    <n v="9"/>
    <x v="8"/>
    <n v="35"/>
    <n v="25"/>
    <n v="10"/>
    <n v="40"/>
    <n v="10"/>
    <n v="100"/>
    <n v="5"/>
    <n v="50"/>
    <m/>
  </r>
  <r>
    <n v="10"/>
    <x v="9"/>
    <n v="50"/>
    <n v="35"/>
    <n v="15"/>
    <n v="42.857142857142854"/>
    <n v="4"/>
    <n v="60"/>
    <n v="2"/>
    <n v="30"/>
    <m/>
  </r>
  <r>
    <n v="11"/>
    <x v="10"/>
    <n v="90"/>
    <n v="65"/>
    <n v="25"/>
    <n v="38.46153846153846"/>
    <n v="6"/>
    <n v="150"/>
    <n v="0"/>
    <n v="0"/>
    <m/>
  </r>
  <r>
    <n v="12"/>
    <x v="11"/>
    <n v="50"/>
    <n v="35"/>
    <n v="15"/>
    <n v="42.857142857142854"/>
    <n v="7"/>
    <n v="105"/>
    <n v="5"/>
    <n v="75"/>
    <m/>
  </r>
  <r>
    <n v="13"/>
    <x v="12"/>
    <n v="160"/>
    <n v="90"/>
    <n v="70"/>
    <n v="77.777777777777771"/>
    <n v="4"/>
    <n v="280"/>
    <n v="2"/>
    <n v="140"/>
    <m/>
  </r>
  <r>
    <n v="14"/>
    <x v="13"/>
    <n v="150"/>
    <n v="135"/>
    <n v="15"/>
    <n v="11.111111111111111"/>
    <n v="7"/>
    <n v="105"/>
    <n v="2"/>
    <n v="30"/>
    <m/>
  </r>
  <r>
    <n v="15"/>
    <x v="14"/>
    <n v="120"/>
    <n v="100"/>
    <n v="20"/>
    <n v="20"/>
    <n v="5"/>
    <n v="100"/>
    <n v="0"/>
    <n v="0"/>
    <m/>
  </r>
  <r>
    <n v="16"/>
    <x v="15"/>
    <n v="140"/>
    <n v="125"/>
    <n v="15"/>
    <n v="12"/>
    <n v="6"/>
    <n v="90"/>
    <n v="5"/>
    <n v="75"/>
    <m/>
  </r>
  <r>
    <n v="17"/>
    <x v="16"/>
    <n v="125"/>
    <n v="95"/>
    <n v="30"/>
    <n v="31.578947368421051"/>
    <n v="7"/>
    <n v="210"/>
    <n v="2"/>
    <n v="60"/>
    <m/>
  </r>
  <r>
    <n v="18"/>
    <x v="17"/>
    <n v="150"/>
    <n v="120"/>
    <n v="30"/>
    <n v="25"/>
    <n v="6"/>
    <n v="180"/>
    <n v="3"/>
    <n v="9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16" applyNumberFormats="0" applyBorderFormats="0" applyFontFormats="0" applyPatternFormats="0" applyAlignmentFormats="0" applyWidthHeightFormats="0" dataCaption="" updatedVersion="3" showHeaders="0" chartFormat="8">
  <location ref="A3:C22" firstHeaderRow="0" firstDataRow="1" firstDataCol="1"/>
  <pivotFields count="11">
    <pivotField name="S.No" outline="0" multipleItemSelectionAllowed="1" showAll="0"/>
    <pivotField name="Name of Items" axis="axisRow" outline="0" multipleItemSelectionAllowed="1" showAll="0" sortType="ascending">
      <items count="24">
        <item x="13"/>
        <item x="0"/>
        <item m="1" x="20"/>
        <item x="16"/>
        <item x="14"/>
        <item x="15"/>
        <item m="1" x="19"/>
        <item x="7"/>
        <item x="10"/>
        <item x="11"/>
        <item x="12"/>
        <item x="17"/>
        <item x="6"/>
        <item x="1"/>
        <item x="9"/>
        <item x="8"/>
        <item m="1" x="21"/>
        <item x="2"/>
        <item m="1" x="22"/>
        <item x="5"/>
        <item m="1" x="18"/>
        <item x="4"/>
        <item x="3"/>
        <item t="default"/>
      </items>
    </pivotField>
    <pivotField name="SP/Unit" outline="0" multipleItemSelectionAllowed="1" showAll="0"/>
    <pivotField name="CP/Unit" outline="0" multipleItemSelectionAllowed="1" showAll="0"/>
    <pivotField name="Profit in Rs" outline="0" multipleItemSelectionAllowed="1" showAll="0"/>
    <pivotField name="Profit %" numFmtId="2" outline="0" multipleItemSelectionAllowed="1" showAll="0"/>
    <pivotField name="Order V&amp;N" dataField="1" outline="0" multipleItemSelectionAllowed="1" showAll="0"/>
    <pivotField name="Profit V&amp;N" outline="0" multipleItemSelectionAllowed="1" showAll="0"/>
    <pivotField name="Order N" dataField="1" outline="0" multipleItemSelectionAllowed="1" showAll="0"/>
    <pivotField name="Profit N" outline="0" multipleItemSelectionAllowed="1" showAll="0"/>
    <pivotField name="FC" outline="0" multipleItemSelectionAllowed="1" showAll="0"/>
  </pivotFields>
  <rowFields count="1">
    <field x="1"/>
  </rowFields>
  <rowItems count="19">
    <i>
      <x/>
    </i>
    <i>
      <x v="1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9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V&amp;N" fld="6" baseField="0" baseItem="0"/>
    <dataField name="Sum of Order N" fld="8" baseField="0" baseItem="0"/>
  </dataFields>
  <chartFormats count="10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"/>
  <sheetViews>
    <sheetView workbookViewId="0">
      <selection sqref="A1:Q2"/>
    </sheetView>
  </sheetViews>
  <sheetFormatPr defaultColWidth="14.42578125" defaultRowHeight="15" customHeight="1"/>
  <cols>
    <col min="1" max="1" width="8.7109375" customWidth="1"/>
    <col min="2" max="2" width="24" customWidth="1"/>
    <col min="3" max="4" width="8.7109375" customWidth="1"/>
    <col min="5" max="5" width="11.5703125" customWidth="1"/>
    <col min="6" max="6" width="12.85546875" customWidth="1"/>
    <col min="7" max="8" width="32.42578125" customWidth="1"/>
    <col min="9" max="10" width="28.5703125" customWidth="1"/>
    <col min="11" max="11" width="21.5703125" customWidth="1"/>
    <col min="12" max="17" width="8.7109375" customWidth="1"/>
  </cols>
  <sheetData>
    <row r="1" spans="1:17" ht="14.25" customHeight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4.2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7" ht="14.25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8</v>
      </c>
      <c r="K4" s="2" t="s">
        <v>10</v>
      </c>
      <c r="L4" s="3"/>
      <c r="M4" s="3"/>
      <c r="N4" s="3"/>
      <c r="O4" s="3"/>
      <c r="P4" s="3"/>
      <c r="Q4" s="3"/>
    </row>
    <row r="5" spans="1:17" ht="14.25" customHeight="1">
      <c r="A5" s="1"/>
      <c r="B5" s="1"/>
      <c r="C5" s="1" t="s">
        <v>11</v>
      </c>
      <c r="D5" s="1" t="s">
        <v>11</v>
      </c>
      <c r="E5" s="1"/>
      <c r="F5" s="1"/>
      <c r="G5" s="1" t="s">
        <v>12</v>
      </c>
      <c r="H5" s="1" t="s">
        <v>13</v>
      </c>
      <c r="I5" s="1" t="s">
        <v>12</v>
      </c>
      <c r="J5" s="1" t="s">
        <v>14</v>
      </c>
      <c r="K5" s="1" t="s">
        <v>15</v>
      </c>
    </row>
    <row r="6" spans="1:17" ht="14.25" customHeight="1">
      <c r="A6" s="1"/>
      <c r="B6" s="2" t="s">
        <v>16</v>
      </c>
      <c r="C6" s="1"/>
      <c r="D6" s="1"/>
      <c r="E6" s="1"/>
      <c r="F6" s="1"/>
      <c r="G6" s="1"/>
      <c r="H6" s="1"/>
      <c r="I6" s="1"/>
      <c r="J6" s="1"/>
      <c r="K6" s="1" t="s">
        <v>17</v>
      </c>
    </row>
    <row r="7" spans="1:1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4.25" customHeight="1">
      <c r="A8" s="1">
        <v>1</v>
      </c>
      <c r="B8" s="1" t="s">
        <v>18</v>
      </c>
      <c r="C8" s="1">
        <v>90</v>
      </c>
      <c r="D8" s="1">
        <v>70</v>
      </c>
      <c r="E8" s="1">
        <f t="shared" ref="E8:E13" si="0">C8-D8</f>
        <v>20</v>
      </c>
      <c r="F8" s="4">
        <f t="shared" ref="F8:F13" si="1">(E8*100)/D8</f>
        <v>28.571428571428573</v>
      </c>
      <c r="G8" s="1">
        <v>2</v>
      </c>
      <c r="H8" s="1">
        <f t="shared" ref="H8:H13" si="2">G8*E8</f>
        <v>40</v>
      </c>
      <c r="I8" s="1">
        <v>0</v>
      </c>
      <c r="J8" s="1">
        <f t="shared" ref="J8:J13" si="3">I8*E8</f>
        <v>0</v>
      </c>
      <c r="K8" s="1">
        <v>21000</v>
      </c>
    </row>
    <row r="9" spans="1:17" ht="14.25" customHeight="1">
      <c r="A9" s="1">
        <v>2</v>
      </c>
      <c r="B9" s="1" t="s">
        <v>19</v>
      </c>
      <c r="C9" s="1">
        <v>40</v>
      </c>
      <c r="D9" s="1">
        <v>30</v>
      </c>
      <c r="E9" s="1">
        <f t="shared" si="0"/>
        <v>10</v>
      </c>
      <c r="F9" s="4">
        <f t="shared" si="1"/>
        <v>33.333333333333336</v>
      </c>
      <c r="G9" s="1">
        <v>5</v>
      </c>
      <c r="H9" s="1">
        <f t="shared" si="2"/>
        <v>50</v>
      </c>
      <c r="I9" s="1">
        <v>0</v>
      </c>
      <c r="J9" s="1">
        <f t="shared" si="3"/>
        <v>0</v>
      </c>
      <c r="K9" s="1"/>
    </row>
    <row r="10" spans="1:17" ht="14.25" customHeight="1">
      <c r="A10" s="1">
        <v>3</v>
      </c>
      <c r="B10" s="1" t="s">
        <v>20</v>
      </c>
      <c r="C10" s="1">
        <v>70</v>
      </c>
      <c r="D10" s="1">
        <v>55</v>
      </c>
      <c r="E10" s="1">
        <f t="shared" si="0"/>
        <v>15</v>
      </c>
      <c r="F10" s="4">
        <f t="shared" si="1"/>
        <v>27.272727272727273</v>
      </c>
      <c r="G10" s="1">
        <v>2</v>
      </c>
      <c r="H10" s="1">
        <f t="shared" si="2"/>
        <v>30</v>
      </c>
      <c r="I10" s="1">
        <v>0</v>
      </c>
      <c r="J10" s="1">
        <f t="shared" si="3"/>
        <v>0</v>
      </c>
      <c r="K10" s="1"/>
    </row>
    <row r="11" spans="1:17" ht="14.25" customHeight="1">
      <c r="A11" s="1">
        <v>4</v>
      </c>
      <c r="B11" s="1" t="s">
        <v>21</v>
      </c>
      <c r="C11" s="1">
        <v>110</v>
      </c>
      <c r="D11" s="1">
        <v>80</v>
      </c>
      <c r="E11" s="1">
        <f t="shared" si="0"/>
        <v>30</v>
      </c>
      <c r="F11" s="4">
        <f t="shared" si="1"/>
        <v>37.5</v>
      </c>
      <c r="G11" s="1">
        <v>5</v>
      </c>
      <c r="H11" s="1">
        <f t="shared" si="2"/>
        <v>150</v>
      </c>
      <c r="I11" s="1">
        <v>0</v>
      </c>
      <c r="J11" s="1">
        <f t="shared" si="3"/>
        <v>0</v>
      </c>
      <c r="K11" s="1"/>
    </row>
    <row r="12" spans="1:17" ht="14.25" customHeight="1">
      <c r="A12" s="1">
        <v>5</v>
      </c>
      <c r="B12" s="1" t="s">
        <v>22</v>
      </c>
      <c r="C12" s="1">
        <v>120</v>
      </c>
      <c r="D12" s="1">
        <v>85</v>
      </c>
      <c r="E12" s="1">
        <f t="shared" si="0"/>
        <v>35</v>
      </c>
      <c r="F12" s="4">
        <f t="shared" si="1"/>
        <v>41.176470588235297</v>
      </c>
      <c r="G12" s="1">
        <v>4</v>
      </c>
      <c r="H12" s="1">
        <f t="shared" si="2"/>
        <v>140</v>
      </c>
      <c r="I12" s="1">
        <v>0</v>
      </c>
      <c r="J12" s="1">
        <f t="shared" si="3"/>
        <v>0</v>
      </c>
      <c r="K12" s="1"/>
    </row>
    <row r="13" spans="1:17" ht="14.25" customHeight="1">
      <c r="A13" s="1">
        <v>6</v>
      </c>
      <c r="B13" s="1" t="s">
        <v>23</v>
      </c>
      <c r="C13" s="1">
        <v>140</v>
      </c>
      <c r="D13" s="1">
        <v>115</v>
      </c>
      <c r="E13" s="1">
        <f t="shared" si="0"/>
        <v>25</v>
      </c>
      <c r="F13" s="4">
        <f t="shared" si="1"/>
        <v>21.739130434782609</v>
      </c>
      <c r="G13" s="1">
        <v>4</v>
      </c>
      <c r="H13" s="1">
        <f t="shared" si="2"/>
        <v>100</v>
      </c>
      <c r="I13" s="1">
        <v>0</v>
      </c>
      <c r="J13" s="1">
        <f t="shared" si="3"/>
        <v>0</v>
      </c>
      <c r="K13" s="1"/>
    </row>
    <row r="14" spans="1:17" ht="14.25" customHeight="1">
      <c r="A14" s="1"/>
      <c r="B14" s="1"/>
      <c r="C14" s="1"/>
      <c r="D14" s="1"/>
      <c r="E14" s="1"/>
      <c r="F14" s="4"/>
      <c r="G14" s="1"/>
      <c r="H14" s="1"/>
      <c r="I14" s="1"/>
      <c r="J14" s="1"/>
      <c r="K14" s="1"/>
    </row>
    <row r="15" spans="1:17" ht="14.25" customHeight="1">
      <c r="A15" s="1"/>
      <c r="B15" s="2" t="s">
        <v>24</v>
      </c>
      <c r="C15" s="1"/>
      <c r="D15" s="1"/>
      <c r="E15" s="1"/>
      <c r="F15" s="4"/>
      <c r="G15" s="1"/>
      <c r="H15" s="1"/>
      <c r="I15" s="1"/>
      <c r="J15" s="1"/>
      <c r="K15" s="1"/>
    </row>
    <row r="16" spans="1:17" ht="14.25" customHeight="1">
      <c r="A16" s="1"/>
      <c r="B16" s="1"/>
      <c r="C16" s="1"/>
      <c r="D16" s="1"/>
      <c r="E16" s="1"/>
      <c r="F16" s="4"/>
      <c r="G16" s="1"/>
      <c r="H16" s="1"/>
      <c r="I16" s="1"/>
      <c r="J16" s="1"/>
      <c r="K16" s="1"/>
    </row>
    <row r="17" spans="1:11" ht="14.25" customHeight="1">
      <c r="A17" s="1">
        <v>7</v>
      </c>
      <c r="B17" s="1" t="s">
        <v>25</v>
      </c>
      <c r="C17" s="1">
        <v>60</v>
      </c>
      <c r="D17" s="1">
        <v>45</v>
      </c>
      <c r="E17" s="1">
        <f t="shared" ref="E17:E23" si="4">C17-D17</f>
        <v>15</v>
      </c>
      <c r="F17" s="4">
        <f t="shared" ref="F17:F23" si="5">(E17*100)/D17</f>
        <v>33.333333333333336</v>
      </c>
      <c r="G17" s="1">
        <v>5</v>
      </c>
      <c r="H17" s="1">
        <f t="shared" ref="H17:H23" si="6">G17*E17</f>
        <v>75</v>
      </c>
      <c r="I17" s="1">
        <v>2</v>
      </c>
      <c r="J17" s="1">
        <f t="shared" ref="J17:J23" si="7">I17*E17</f>
        <v>30</v>
      </c>
      <c r="K17" s="1"/>
    </row>
    <row r="18" spans="1:11" ht="14.25" customHeight="1">
      <c r="A18" s="1">
        <v>8</v>
      </c>
      <c r="B18" s="1" t="s">
        <v>26</v>
      </c>
      <c r="C18" s="1">
        <v>30</v>
      </c>
      <c r="D18" s="1">
        <v>20</v>
      </c>
      <c r="E18" s="1">
        <f t="shared" si="4"/>
        <v>10</v>
      </c>
      <c r="F18" s="4">
        <f t="shared" si="5"/>
        <v>50</v>
      </c>
      <c r="G18" s="1">
        <v>10</v>
      </c>
      <c r="H18" s="1">
        <f t="shared" si="6"/>
        <v>100</v>
      </c>
      <c r="I18" s="1">
        <v>3</v>
      </c>
      <c r="J18" s="1">
        <f t="shared" si="7"/>
        <v>30</v>
      </c>
      <c r="K18" s="1"/>
    </row>
    <row r="19" spans="1:11" ht="14.25" customHeight="1">
      <c r="A19" s="1">
        <v>9</v>
      </c>
      <c r="B19" s="1" t="s">
        <v>27</v>
      </c>
      <c r="C19" s="1">
        <v>40</v>
      </c>
      <c r="D19" s="1">
        <v>30</v>
      </c>
      <c r="E19" s="1">
        <f t="shared" si="4"/>
        <v>10</v>
      </c>
      <c r="F19" s="4">
        <f t="shared" si="5"/>
        <v>33.333333333333336</v>
      </c>
      <c r="G19" s="1">
        <v>10</v>
      </c>
      <c r="H19" s="1">
        <f t="shared" si="6"/>
        <v>100</v>
      </c>
      <c r="I19" s="1">
        <v>5</v>
      </c>
      <c r="J19" s="1">
        <f t="shared" si="7"/>
        <v>50</v>
      </c>
      <c r="K19" s="1"/>
    </row>
    <row r="20" spans="1:11" ht="14.25" customHeight="1">
      <c r="A20" s="1">
        <v>10</v>
      </c>
      <c r="B20" s="1" t="s">
        <v>28</v>
      </c>
      <c r="C20" s="1">
        <v>50</v>
      </c>
      <c r="D20" s="1">
        <v>35</v>
      </c>
      <c r="E20" s="1">
        <f t="shared" si="4"/>
        <v>15</v>
      </c>
      <c r="F20" s="4">
        <f t="shared" si="5"/>
        <v>42.857142857142854</v>
      </c>
      <c r="G20" s="1">
        <v>5</v>
      </c>
      <c r="H20" s="1">
        <f t="shared" si="6"/>
        <v>75</v>
      </c>
      <c r="I20" s="1">
        <v>2</v>
      </c>
      <c r="J20" s="1">
        <f t="shared" si="7"/>
        <v>30</v>
      </c>
      <c r="K20" s="1"/>
    </row>
    <row r="21" spans="1:11" ht="14.25" customHeight="1">
      <c r="A21" s="1">
        <v>11</v>
      </c>
      <c r="B21" s="1" t="s">
        <v>29</v>
      </c>
      <c r="C21" s="1">
        <v>90</v>
      </c>
      <c r="D21" s="1">
        <v>65</v>
      </c>
      <c r="E21" s="1">
        <f t="shared" si="4"/>
        <v>25</v>
      </c>
      <c r="F21" s="4">
        <f t="shared" si="5"/>
        <v>38.46153846153846</v>
      </c>
      <c r="G21" s="1">
        <v>2</v>
      </c>
      <c r="H21" s="1">
        <f t="shared" si="6"/>
        <v>50</v>
      </c>
      <c r="I21" s="1">
        <v>0</v>
      </c>
      <c r="J21" s="1">
        <f t="shared" si="7"/>
        <v>0</v>
      </c>
      <c r="K21" s="1"/>
    </row>
    <row r="22" spans="1:11" ht="14.25" customHeight="1">
      <c r="A22" s="1">
        <v>12</v>
      </c>
      <c r="B22" s="1" t="s">
        <v>30</v>
      </c>
      <c r="C22" s="1">
        <v>50</v>
      </c>
      <c r="D22" s="1">
        <v>35</v>
      </c>
      <c r="E22" s="1">
        <f t="shared" si="4"/>
        <v>15</v>
      </c>
      <c r="F22" s="4">
        <f t="shared" si="5"/>
        <v>42.857142857142854</v>
      </c>
      <c r="G22" s="1">
        <v>12</v>
      </c>
      <c r="H22" s="1">
        <f t="shared" si="6"/>
        <v>180</v>
      </c>
      <c r="I22" s="1">
        <v>5</v>
      </c>
      <c r="J22" s="1">
        <f t="shared" si="7"/>
        <v>75</v>
      </c>
      <c r="K22" s="1"/>
    </row>
    <row r="23" spans="1:11" ht="14.25" customHeight="1">
      <c r="A23" s="1">
        <v>13</v>
      </c>
      <c r="B23" s="1" t="s">
        <v>31</v>
      </c>
      <c r="C23" s="1">
        <v>60</v>
      </c>
      <c r="D23" s="1">
        <v>45</v>
      </c>
      <c r="E23" s="1">
        <f t="shared" si="4"/>
        <v>15</v>
      </c>
      <c r="F23" s="4">
        <f t="shared" si="5"/>
        <v>33.333333333333336</v>
      </c>
      <c r="G23" s="1">
        <v>5</v>
      </c>
      <c r="H23" s="1">
        <f t="shared" si="6"/>
        <v>75</v>
      </c>
      <c r="I23" s="1">
        <v>2</v>
      </c>
      <c r="J23" s="1">
        <f t="shared" si="7"/>
        <v>30</v>
      </c>
      <c r="K23" s="1"/>
    </row>
    <row r="24" spans="1:11" ht="14.25" customHeight="1">
      <c r="A24" s="1"/>
      <c r="B24" s="1"/>
      <c r="C24" s="1"/>
      <c r="D24" s="1"/>
      <c r="E24" s="1"/>
      <c r="F24" s="4"/>
      <c r="G24" s="1"/>
      <c r="H24" s="1"/>
      <c r="I24" s="1"/>
      <c r="J24" s="1"/>
      <c r="K24" s="1"/>
    </row>
    <row r="25" spans="1:11" ht="14.25" customHeight="1">
      <c r="A25" s="1"/>
      <c r="B25" s="2" t="s">
        <v>32</v>
      </c>
      <c r="C25" s="1"/>
      <c r="D25" s="1"/>
      <c r="E25" s="1"/>
      <c r="F25" s="4"/>
      <c r="G25" s="1"/>
      <c r="H25" s="1"/>
      <c r="I25" s="1"/>
      <c r="J25" s="1"/>
      <c r="K25" s="1"/>
    </row>
    <row r="26" spans="1:11" ht="14.25" customHeight="1">
      <c r="A26" s="1"/>
      <c r="B26" s="1"/>
      <c r="C26" s="1"/>
      <c r="D26" s="1"/>
      <c r="E26" s="1"/>
      <c r="F26" s="4"/>
      <c r="G26" s="1"/>
      <c r="H26" s="1"/>
      <c r="I26" s="1"/>
      <c r="J26" s="1"/>
      <c r="K26" s="1"/>
    </row>
    <row r="27" spans="1:11" ht="14.25" customHeight="1">
      <c r="A27" s="1">
        <v>14</v>
      </c>
      <c r="B27" s="1" t="s">
        <v>33</v>
      </c>
      <c r="C27" s="1">
        <v>115</v>
      </c>
      <c r="D27" s="1">
        <v>95</v>
      </c>
      <c r="E27" s="1">
        <f>C27-D27</f>
        <v>20</v>
      </c>
      <c r="F27" s="4">
        <f>(E27*100)/D27</f>
        <v>21.05263157894737</v>
      </c>
      <c r="G27" s="1">
        <v>5</v>
      </c>
      <c r="H27" s="1">
        <f>G27*E27</f>
        <v>100</v>
      </c>
      <c r="I27" s="1">
        <v>2</v>
      </c>
      <c r="J27" s="1">
        <f>I27*E27</f>
        <v>40</v>
      </c>
      <c r="K27" s="1"/>
    </row>
    <row r="28" spans="1:11" ht="14.25" customHeight="1">
      <c r="A28" s="1">
        <v>15</v>
      </c>
      <c r="B28" s="1" t="s">
        <v>34</v>
      </c>
      <c r="C28" s="1">
        <v>150</v>
      </c>
      <c r="D28" s="1">
        <v>135</v>
      </c>
      <c r="E28" s="1">
        <f>C28-D28</f>
        <v>15</v>
      </c>
      <c r="F28" s="4">
        <f>(E28*100)/D28</f>
        <v>11.111111111111111</v>
      </c>
      <c r="G28" s="1">
        <v>2</v>
      </c>
      <c r="H28" s="1">
        <f>G28*E28</f>
        <v>30</v>
      </c>
      <c r="I28" s="1">
        <v>0</v>
      </c>
      <c r="J28" s="1">
        <f>I28*E28</f>
        <v>0</v>
      </c>
      <c r="K28" s="1"/>
    </row>
    <row r="29" spans="1:11" ht="14.25" customHeight="1">
      <c r="A29" s="1">
        <v>16</v>
      </c>
      <c r="B29" s="1" t="s">
        <v>35</v>
      </c>
      <c r="C29" s="1">
        <v>140</v>
      </c>
      <c r="D29" s="1">
        <v>125</v>
      </c>
      <c r="E29" s="1">
        <f>C29-D29</f>
        <v>15</v>
      </c>
      <c r="F29" s="4">
        <f>(E29*100)/D29</f>
        <v>12</v>
      </c>
      <c r="G29" s="1">
        <v>10</v>
      </c>
      <c r="H29" s="1">
        <f>G29*E29</f>
        <v>150</v>
      </c>
      <c r="I29" s="1">
        <v>5</v>
      </c>
      <c r="J29" s="1">
        <f>I29*E29</f>
        <v>75</v>
      </c>
      <c r="K29" s="1"/>
    </row>
    <row r="30" spans="1:11" ht="14.25" customHeight="1">
      <c r="A30" s="1">
        <v>17</v>
      </c>
      <c r="B30" s="1" t="s">
        <v>36</v>
      </c>
      <c r="C30" s="1">
        <v>125</v>
      </c>
      <c r="D30" s="1">
        <v>95</v>
      </c>
      <c r="E30" s="1">
        <f>C30-D30</f>
        <v>30</v>
      </c>
      <c r="F30" s="4">
        <f>(E30*100)/D30</f>
        <v>31.578947368421051</v>
      </c>
      <c r="G30" s="1">
        <v>8</v>
      </c>
      <c r="H30" s="1">
        <f>G30*E30</f>
        <v>240</v>
      </c>
      <c r="I30" s="1">
        <v>2</v>
      </c>
      <c r="J30" s="1">
        <f>I30*E30</f>
        <v>60</v>
      </c>
      <c r="K30" s="1"/>
    </row>
    <row r="31" spans="1:11" ht="14.25" customHeight="1">
      <c r="A31" s="1">
        <v>18</v>
      </c>
      <c r="B31" s="1" t="s">
        <v>37</v>
      </c>
      <c r="C31" s="1">
        <v>150</v>
      </c>
      <c r="D31" s="1">
        <v>120</v>
      </c>
      <c r="E31" s="1">
        <f>C31-D31</f>
        <v>30</v>
      </c>
      <c r="F31" s="4">
        <f>(E31*100)/D31</f>
        <v>25</v>
      </c>
      <c r="G31" s="1">
        <v>5</v>
      </c>
      <c r="H31" s="1">
        <f>G31*E31</f>
        <v>150</v>
      </c>
      <c r="I31" s="1">
        <v>3</v>
      </c>
      <c r="J31" s="1">
        <f>I31*E31</f>
        <v>90</v>
      </c>
      <c r="K31" s="1"/>
    </row>
    <row r="32" spans="1:11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4.25" customHeight="1">
      <c r="A34" s="1"/>
      <c r="B34" s="1"/>
      <c r="C34" s="1"/>
      <c r="D34" s="1"/>
      <c r="E34" s="1"/>
      <c r="F34" s="1"/>
      <c r="G34" s="1"/>
      <c r="H34" s="2">
        <f>SUM(H8:H31)</f>
        <v>1835</v>
      </c>
      <c r="I34" s="1"/>
      <c r="J34" s="2">
        <f>SUM(J8:J31)</f>
        <v>510</v>
      </c>
      <c r="K34" s="2">
        <v>21000</v>
      </c>
    </row>
    <row r="35" spans="1:11" ht="14.25" customHeight="1">
      <c r="A35" s="23" t="s">
        <v>38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</row>
    <row r="36" spans="1:11" ht="14.2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</row>
    <row r="37" spans="1:11" ht="14.25" customHeight="1">
      <c r="A37" s="23" t="s">
        <v>39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1:11" ht="14.2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3">
    <mergeCell ref="A1:Q2"/>
    <mergeCell ref="A35:K36"/>
    <mergeCell ref="A37:K38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0"/>
  <sheetViews>
    <sheetView topLeftCell="A16" workbookViewId="0">
      <selection activeCell="K8" sqref="K8"/>
    </sheetView>
  </sheetViews>
  <sheetFormatPr defaultColWidth="14.42578125" defaultRowHeight="15" customHeight="1"/>
  <cols>
    <col min="1" max="1" width="8.7109375" customWidth="1"/>
    <col min="2" max="2" width="24" customWidth="1"/>
    <col min="3" max="4" width="8.7109375" customWidth="1"/>
    <col min="5" max="6" width="11.5703125" customWidth="1"/>
    <col min="7" max="8" width="32.42578125" customWidth="1"/>
    <col min="9" max="10" width="28.5703125" customWidth="1"/>
    <col min="11" max="11" width="21.5703125" customWidth="1"/>
    <col min="12" max="17" width="8.7109375" customWidth="1"/>
  </cols>
  <sheetData>
    <row r="1" spans="1:17" ht="14.25" customHeight="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14.2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7" ht="14.25" customHeight="1">
      <c r="A4" s="17" t="s">
        <v>1</v>
      </c>
      <c r="B4" s="17" t="s">
        <v>2</v>
      </c>
      <c r="C4" s="17" t="s">
        <v>3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9</v>
      </c>
      <c r="J4" s="17" t="s">
        <v>8</v>
      </c>
      <c r="K4" s="17" t="s">
        <v>10</v>
      </c>
      <c r="L4" s="3"/>
      <c r="M4" s="3"/>
      <c r="N4" s="3"/>
      <c r="O4" s="3"/>
      <c r="P4" s="3"/>
      <c r="Q4" s="3"/>
    </row>
    <row r="5" spans="1:17" ht="14.25" customHeight="1">
      <c r="A5" s="1"/>
      <c r="B5" s="1"/>
      <c r="C5" s="1" t="s">
        <v>11</v>
      </c>
      <c r="D5" s="1" t="s">
        <v>11</v>
      </c>
      <c r="E5" s="1"/>
      <c r="F5" s="1"/>
      <c r="G5" s="1" t="s">
        <v>12</v>
      </c>
      <c r="H5" s="1" t="s">
        <v>13</v>
      </c>
      <c r="I5" s="1" t="s">
        <v>12</v>
      </c>
      <c r="J5" s="1" t="s">
        <v>14</v>
      </c>
      <c r="K5" s="15" t="s">
        <v>76</v>
      </c>
    </row>
    <row r="6" spans="1:17" ht="14.25" customHeight="1">
      <c r="A6" s="1"/>
      <c r="B6" s="16" t="s">
        <v>16</v>
      </c>
      <c r="C6" s="1"/>
      <c r="D6" s="1"/>
      <c r="E6" s="1"/>
      <c r="F6" s="1"/>
      <c r="G6" s="1"/>
      <c r="H6" s="1"/>
      <c r="I6" s="1"/>
      <c r="J6" s="1"/>
      <c r="K6" s="15" t="s">
        <v>77</v>
      </c>
    </row>
    <row r="7" spans="1:1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4.25" customHeight="1">
      <c r="A8" s="1">
        <v>1</v>
      </c>
      <c r="B8" s="1" t="s">
        <v>18</v>
      </c>
      <c r="C8" s="1">
        <v>80</v>
      </c>
      <c r="D8" s="1">
        <v>60</v>
      </c>
      <c r="E8" s="1">
        <f>80-60</f>
        <v>20</v>
      </c>
      <c r="F8" s="4">
        <f t="shared" ref="F8:F13" si="0">(E8*100)/D8</f>
        <v>33.333333333333336</v>
      </c>
      <c r="G8" s="1">
        <v>3</v>
      </c>
      <c r="H8" s="1">
        <f t="shared" ref="H8:H13" si="1">G8*E8</f>
        <v>60</v>
      </c>
      <c r="I8" s="1">
        <v>0</v>
      </c>
      <c r="J8" s="1">
        <f t="shared" ref="J8:J13" si="2">I8*E8</f>
        <v>0</v>
      </c>
      <c r="K8" s="1">
        <v>26000</v>
      </c>
    </row>
    <row r="9" spans="1:17" ht="14.25" customHeight="1">
      <c r="A9" s="1">
        <v>2</v>
      </c>
      <c r="B9" s="1" t="s">
        <v>19</v>
      </c>
      <c r="C9" s="1">
        <v>40</v>
      </c>
      <c r="D9" s="1">
        <v>30</v>
      </c>
      <c r="E9" s="1">
        <f>40-30</f>
        <v>10</v>
      </c>
      <c r="F9" s="4">
        <f t="shared" si="0"/>
        <v>33.333333333333336</v>
      </c>
      <c r="G9" s="1">
        <v>5</v>
      </c>
      <c r="H9" s="1">
        <f t="shared" si="1"/>
        <v>50</v>
      </c>
      <c r="I9" s="1">
        <v>0</v>
      </c>
      <c r="J9" s="1">
        <f t="shared" si="2"/>
        <v>0</v>
      </c>
      <c r="K9" s="1"/>
    </row>
    <row r="10" spans="1:17" ht="14.25" customHeight="1">
      <c r="A10" s="1">
        <v>3</v>
      </c>
      <c r="B10" s="15" t="s">
        <v>63</v>
      </c>
      <c r="C10" s="1">
        <v>120</v>
      </c>
      <c r="D10" s="1">
        <v>85</v>
      </c>
      <c r="E10" s="1">
        <f>120-85</f>
        <v>35</v>
      </c>
      <c r="F10" s="4">
        <f t="shared" si="0"/>
        <v>41.176470588235297</v>
      </c>
      <c r="G10" s="1">
        <v>4</v>
      </c>
      <c r="H10" s="1">
        <f t="shared" si="1"/>
        <v>140</v>
      </c>
      <c r="I10" s="1">
        <v>0</v>
      </c>
      <c r="J10" s="1">
        <f t="shared" si="2"/>
        <v>0</v>
      </c>
      <c r="K10" s="1"/>
    </row>
    <row r="11" spans="1:17" ht="14.25" customHeight="1">
      <c r="A11" s="1">
        <v>4</v>
      </c>
      <c r="B11" s="1" t="s">
        <v>21</v>
      </c>
      <c r="C11" s="1">
        <v>110</v>
      </c>
      <c r="D11" s="1">
        <v>80</v>
      </c>
      <c r="E11" s="1">
        <v>30</v>
      </c>
      <c r="F11" s="4">
        <f t="shared" si="0"/>
        <v>37.5</v>
      </c>
      <c r="G11" s="1">
        <v>3</v>
      </c>
      <c r="H11" s="1">
        <f t="shared" si="1"/>
        <v>90</v>
      </c>
      <c r="I11" s="1">
        <v>0</v>
      </c>
      <c r="J11" s="1">
        <f t="shared" si="2"/>
        <v>0</v>
      </c>
      <c r="K11" s="1"/>
    </row>
    <row r="12" spans="1:17" ht="14.25" customHeight="1">
      <c r="A12" s="1">
        <v>5</v>
      </c>
      <c r="B12" s="1" t="s">
        <v>22</v>
      </c>
      <c r="C12" s="1">
        <v>120</v>
      </c>
      <c r="D12" s="1">
        <v>85</v>
      </c>
      <c r="E12" s="1">
        <f>120-85</f>
        <v>35</v>
      </c>
      <c r="F12" s="4">
        <f t="shared" si="0"/>
        <v>41.176470588235297</v>
      </c>
      <c r="G12" s="1">
        <v>2</v>
      </c>
      <c r="H12" s="1">
        <f t="shared" si="1"/>
        <v>70</v>
      </c>
      <c r="I12" s="1">
        <v>0</v>
      </c>
      <c r="J12" s="1">
        <f t="shared" si="2"/>
        <v>0</v>
      </c>
      <c r="K12" s="1"/>
    </row>
    <row r="13" spans="1:17" ht="14.25" customHeight="1">
      <c r="A13" s="1">
        <v>6</v>
      </c>
      <c r="B13" s="15" t="s">
        <v>64</v>
      </c>
      <c r="C13" s="1">
        <v>150</v>
      </c>
      <c r="D13" s="1">
        <v>120</v>
      </c>
      <c r="E13" s="1">
        <f>150-120</f>
        <v>30</v>
      </c>
      <c r="F13" s="4">
        <f t="shared" si="0"/>
        <v>25</v>
      </c>
      <c r="G13" s="1">
        <v>2</v>
      </c>
      <c r="H13" s="1">
        <f t="shared" si="1"/>
        <v>60</v>
      </c>
      <c r="I13" s="1">
        <v>0</v>
      </c>
      <c r="J13" s="1">
        <f t="shared" si="2"/>
        <v>0</v>
      </c>
      <c r="K13" s="1"/>
    </row>
    <row r="14" spans="1:17" ht="14.25" customHeight="1">
      <c r="A14" s="1"/>
      <c r="B14" s="1"/>
      <c r="C14" s="1"/>
      <c r="D14" s="1"/>
      <c r="E14" s="1"/>
      <c r="F14" s="4"/>
      <c r="G14" s="1"/>
      <c r="H14" s="1"/>
      <c r="I14" s="1"/>
      <c r="J14" s="1"/>
      <c r="K14" s="1"/>
    </row>
    <row r="15" spans="1:17" ht="14.25" customHeight="1">
      <c r="A15" s="1"/>
      <c r="B15" s="16" t="s">
        <v>24</v>
      </c>
      <c r="C15" s="1"/>
      <c r="D15" s="1"/>
      <c r="E15" s="1"/>
      <c r="F15" s="4"/>
      <c r="G15" s="1"/>
      <c r="H15" s="1"/>
      <c r="I15" s="1"/>
      <c r="J15" s="1"/>
      <c r="K15" s="1"/>
    </row>
    <row r="16" spans="1:17" ht="14.25" customHeight="1">
      <c r="A16" s="1"/>
      <c r="B16" s="1"/>
      <c r="C16" s="1"/>
      <c r="D16" s="1"/>
      <c r="E16" s="1"/>
      <c r="F16" s="4"/>
      <c r="G16" s="1"/>
      <c r="H16" s="1"/>
      <c r="I16" s="1"/>
      <c r="J16" s="1"/>
      <c r="K16" s="1"/>
    </row>
    <row r="17" spans="1:11" ht="14.25" customHeight="1">
      <c r="A17" s="1">
        <v>7</v>
      </c>
      <c r="B17" s="1" t="s">
        <v>25</v>
      </c>
      <c r="C17" s="1">
        <v>70</v>
      </c>
      <c r="D17" s="1">
        <v>45</v>
      </c>
      <c r="E17" s="1">
        <f t="shared" ref="E17:E23" si="3">C17-D17</f>
        <v>25</v>
      </c>
      <c r="F17" s="4">
        <f t="shared" ref="F17:F23" si="4">(E17*100)/D17</f>
        <v>55.555555555555557</v>
      </c>
      <c r="G17" s="1">
        <v>4</v>
      </c>
      <c r="H17" s="1">
        <f>G17*E17</f>
        <v>100</v>
      </c>
      <c r="I17" s="1">
        <v>2</v>
      </c>
      <c r="J17" s="1">
        <f t="shared" ref="J17:J23" si="5">I17*E17</f>
        <v>50</v>
      </c>
      <c r="K17" s="1"/>
    </row>
    <row r="18" spans="1:11" ht="14.25" customHeight="1">
      <c r="A18" s="1">
        <v>8</v>
      </c>
      <c r="B18" s="1" t="s">
        <v>26</v>
      </c>
      <c r="C18" s="1">
        <v>30</v>
      </c>
      <c r="D18" s="1">
        <v>20</v>
      </c>
      <c r="E18" s="1">
        <f t="shared" si="3"/>
        <v>10</v>
      </c>
      <c r="F18" s="4">
        <f t="shared" si="4"/>
        <v>50</v>
      </c>
      <c r="G18" s="1">
        <v>8</v>
      </c>
      <c r="H18" s="1">
        <f t="shared" ref="H18:H23" si="6">G18*E18</f>
        <v>80</v>
      </c>
      <c r="I18" s="1">
        <v>3</v>
      </c>
      <c r="J18" s="1">
        <f t="shared" si="5"/>
        <v>30</v>
      </c>
      <c r="K18" s="1"/>
    </row>
    <row r="19" spans="1:11" ht="14.25" customHeight="1">
      <c r="A19" s="1">
        <v>9</v>
      </c>
      <c r="B19" s="1" t="s">
        <v>27</v>
      </c>
      <c r="C19" s="1">
        <v>35</v>
      </c>
      <c r="D19" s="1">
        <v>25</v>
      </c>
      <c r="E19" s="1">
        <f t="shared" si="3"/>
        <v>10</v>
      </c>
      <c r="F19" s="4">
        <f t="shared" si="4"/>
        <v>40</v>
      </c>
      <c r="G19" s="1">
        <v>10</v>
      </c>
      <c r="H19" s="1">
        <f t="shared" si="6"/>
        <v>100</v>
      </c>
      <c r="I19" s="1">
        <v>5</v>
      </c>
      <c r="J19" s="1">
        <f t="shared" si="5"/>
        <v>50</v>
      </c>
      <c r="K19" s="1"/>
    </row>
    <row r="20" spans="1:11" ht="14.25" customHeight="1">
      <c r="A20" s="1">
        <v>10</v>
      </c>
      <c r="B20" s="1" t="s">
        <v>28</v>
      </c>
      <c r="C20" s="1">
        <v>50</v>
      </c>
      <c r="D20" s="1">
        <v>35</v>
      </c>
      <c r="E20" s="1">
        <f t="shared" si="3"/>
        <v>15</v>
      </c>
      <c r="F20" s="4">
        <f t="shared" si="4"/>
        <v>42.857142857142854</v>
      </c>
      <c r="G20" s="1">
        <v>4</v>
      </c>
      <c r="H20" s="1">
        <f t="shared" si="6"/>
        <v>60</v>
      </c>
      <c r="I20" s="1">
        <v>2</v>
      </c>
      <c r="J20" s="1">
        <f t="shared" si="5"/>
        <v>30</v>
      </c>
      <c r="K20" s="1"/>
    </row>
    <row r="21" spans="1:11" ht="14.25" customHeight="1">
      <c r="A21" s="1">
        <v>11</v>
      </c>
      <c r="B21" s="1" t="s">
        <v>29</v>
      </c>
      <c r="C21" s="1">
        <v>90</v>
      </c>
      <c r="D21" s="1">
        <v>65</v>
      </c>
      <c r="E21" s="1">
        <f t="shared" si="3"/>
        <v>25</v>
      </c>
      <c r="F21" s="4">
        <f t="shared" si="4"/>
        <v>38.46153846153846</v>
      </c>
      <c r="G21" s="1">
        <v>6</v>
      </c>
      <c r="H21" s="1">
        <f t="shared" si="6"/>
        <v>150</v>
      </c>
      <c r="I21" s="1">
        <v>0</v>
      </c>
      <c r="J21" s="1">
        <f t="shared" si="5"/>
        <v>0</v>
      </c>
      <c r="K21" s="1"/>
    </row>
    <row r="22" spans="1:11" ht="14.25" customHeight="1">
      <c r="A22" s="1">
        <v>12</v>
      </c>
      <c r="B22" s="15" t="s">
        <v>61</v>
      </c>
      <c r="C22" s="1">
        <v>50</v>
      </c>
      <c r="D22" s="1">
        <v>35</v>
      </c>
      <c r="E22" s="1">
        <f t="shared" si="3"/>
        <v>15</v>
      </c>
      <c r="F22" s="4">
        <f t="shared" si="4"/>
        <v>42.857142857142854</v>
      </c>
      <c r="G22" s="1">
        <v>7</v>
      </c>
      <c r="H22" s="1">
        <f t="shared" si="6"/>
        <v>105</v>
      </c>
      <c r="I22" s="1">
        <v>5</v>
      </c>
      <c r="J22" s="1">
        <f t="shared" si="5"/>
        <v>75</v>
      </c>
      <c r="K22" s="1"/>
    </row>
    <row r="23" spans="1:11" ht="14.25" customHeight="1">
      <c r="A23" s="1">
        <v>13</v>
      </c>
      <c r="B23" s="15" t="s">
        <v>62</v>
      </c>
      <c r="C23" s="1">
        <v>160</v>
      </c>
      <c r="D23" s="1">
        <v>90</v>
      </c>
      <c r="E23" s="1">
        <f t="shared" si="3"/>
        <v>70</v>
      </c>
      <c r="F23" s="4">
        <f t="shared" si="4"/>
        <v>77.777777777777771</v>
      </c>
      <c r="G23" s="1">
        <v>4</v>
      </c>
      <c r="H23" s="1">
        <f t="shared" si="6"/>
        <v>280</v>
      </c>
      <c r="I23" s="1">
        <v>2</v>
      </c>
      <c r="J23" s="1">
        <f t="shared" si="5"/>
        <v>140</v>
      </c>
      <c r="K23" s="1"/>
    </row>
    <row r="24" spans="1:11" ht="14.25" customHeight="1">
      <c r="A24" s="1"/>
      <c r="B24" s="1"/>
      <c r="C24" s="1"/>
      <c r="D24" s="1"/>
      <c r="E24" s="1"/>
      <c r="F24" s="4"/>
      <c r="G24" s="1"/>
      <c r="H24" s="1"/>
      <c r="I24" s="1"/>
      <c r="J24" s="1"/>
      <c r="K24" s="1"/>
    </row>
    <row r="25" spans="1:11" ht="14.25" customHeight="1">
      <c r="A25" s="1"/>
      <c r="B25" s="16" t="s">
        <v>32</v>
      </c>
      <c r="C25" s="1"/>
      <c r="D25" s="1"/>
      <c r="E25" s="1"/>
      <c r="F25" s="4"/>
      <c r="G25" s="1"/>
      <c r="H25" s="1"/>
      <c r="I25" s="1"/>
      <c r="J25" s="1"/>
      <c r="K25" s="1"/>
    </row>
    <row r="26" spans="1:11" ht="14.25" customHeight="1">
      <c r="A26" s="1"/>
      <c r="B26" s="1"/>
      <c r="C26" s="1"/>
      <c r="D26" s="1"/>
      <c r="E26" s="1"/>
      <c r="F26" s="4"/>
      <c r="G26" s="1"/>
      <c r="H26" s="1"/>
      <c r="I26" s="1"/>
      <c r="J26" s="1"/>
      <c r="K26" s="1"/>
    </row>
    <row r="27" spans="1:11" ht="14.25" customHeight="1">
      <c r="A27" s="1">
        <v>14</v>
      </c>
      <c r="B27" s="15" t="s">
        <v>34</v>
      </c>
      <c r="C27" s="1">
        <v>150</v>
      </c>
      <c r="D27" s="1">
        <v>135</v>
      </c>
      <c r="E27" s="1">
        <f>C27-D27</f>
        <v>15</v>
      </c>
      <c r="F27" s="4">
        <f>(E27*100)/D27</f>
        <v>11.111111111111111</v>
      </c>
      <c r="G27" s="1">
        <v>7</v>
      </c>
      <c r="H27" s="1">
        <f>G27*E27</f>
        <v>105</v>
      </c>
      <c r="I27" s="1">
        <v>2</v>
      </c>
      <c r="J27" s="1">
        <f>I27*E27</f>
        <v>30</v>
      </c>
      <c r="K27" s="1"/>
    </row>
    <row r="28" spans="1:11" ht="14.25" customHeight="1">
      <c r="A28" s="1">
        <v>15</v>
      </c>
      <c r="B28" s="15" t="s">
        <v>65</v>
      </c>
      <c r="C28" s="1">
        <v>120</v>
      </c>
      <c r="D28" s="1">
        <v>100</v>
      </c>
      <c r="E28" s="1">
        <f>C28-D28</f>
        <v>20</v>
      </c>
      <c r="F28" s="4">
        <f>(E28*100)/D28</f>
        <v>20</v>
      </c>
      <c r="G28" s="1">
        <v>5</v>
      </c>
      <c r="H28" s="1">
        <f>G28*E28</f>
        <v>100</v>
      </c>
      <c r="I28" s="1">
        <v>0</v>
      </c>
      <c r="J28" s="1">
        <f>I28*E28</f>
        <v>0</v>
      </c>
      <c r="K28" s="1"/>
    </row>
    <row r="29" spans="1:11" ht="14.25" customHeight="1">
      <c r="A29" s="1">
        <v>16</v>
      </c>
      <c r="B29" s="1" t="s">
        <v>35</v>
      </c>
      <c r="C29" s="1">
        <v>140</v>
      </c>
      <c r="D29" s="1">
        <v>125</v>
      </c>
      <c r="E29" s="1">
        <f>C29-D29</f>
        <v>15</v>
      </c>
      <c r="F29" s="4">
        <f>(E29*100)/D29</f>
        <v>12</v>
      </c>
      <c r="G29" s="1">
        <v>6</v>
      </c>
      <c r="H29" s="1">
        <f>G29*E29</f>
        <v>90</v>
      </c>
      <c r="I29" s="1">
        <v>5</v>
      </c>
      <c r="J29" s="1">
        <f>I29*E29</f>
        <v>75</v>
      </c>
      <c r="K29" s="1"/>
    </row>
    <row r="30" spans="1:11" ht="14.25" customHeight="1">
      <c r="A30" s="1">
        <v>17</v>
      </c>
      <c r="B30" s="1" t="s">
        <v>36</v>
      </c>
      <c r="C30" s="1">
        <v>125</v>
      </c>
      <c r="D30" s="1">
        <v>95</v>
      </c>
      <c r="E30" s="1">
        <f>C30-D30</f>
        <v>30</v>
      </c>
      <c r="F30" s="4">
        <f>(E30*100)/D30</f>
        <v>31.578947368421051</v>
      </c>
      <c r="G30" s="1">
        <v>7</v>
      </c>
      <c r="H30" s="1">
        <f>G30*E30</f>
        <v>210</v>
      </c>
      <c r="I30" s="1">
        <v>2</v>
      </c>
      <c r="J30" s="1">
        <f>I30*E30</f>
        <v>60</v>
      </c>
      <c r="K30" s="1"/>
    </row>
    <row r="31" spans="1:11" ht="14.25" customHeight="1">
      <c r="A31" s="1">
        <v>18</v>
      </c>
      <c r="B31" s="1" t="s">
        <v>37</v>
      </c>
      <c r="C31" s="1">
        <v>150</v>
      </c>
      <c r="D31" s="1">
        <v>120</v>
      </c>
      <c r="E31" s="1">
        <f>C31-D31</f>
        <v>30</v>
      </c>
      <c r="F31" s="4">
        <f>(E31*100)/D31</f>
        <v>25</v>
      </c>
      <c r="G31" s="1">
        <v>6</v>
      </c>
      <c r="H31" s="1">
        <f>G31*E31</f>
        <v>180</v>
      </c>
      <c r="I31" s="1">
        <v>3</v>
      </c>
      <c r="J31" s="1">
        <f>I31*E31</f>
        <v>90</v>
      </c>
      <c r="K31" s="1"/>
    </row>
    <row r="32" spans="1:11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4.25" customHeight="1">
      <c r="A34" s="1"/>
      <c r="B34" s="1"/>
      <c r="C34" s="1"/>
      <c r="D34" s="1"/>
      <c r="E34" s="1"/>
      <c r="F34" s="1"/>
      <c r="G34" s="1"/>
      <c r="H34" s="2">
        <f>SUM(H8:H31)</f>
        <v>2030</v>
      </c>
      <c r="I34" s="1"/>
      <c r="J34" s="2">
        <f>SUM(J8:J31)</f>
        <v>630</v>
      </c>
      <c r="K34" s="2">
        <v>26000</v>
      </c>
    </row>
    <row r="35" spans="1:11" ht="14.25" customHeight="1">
      <c r="A35" s="26" t="s">
        <v>66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</row>
    <row r="36" spans="1:11" ht="14.2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</row>
    <row r="37" spans="1:11" ht="14.25" customHeight="1">
      <c r="A37" s="23" t="s">
        <v>75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1:11" ht="14.2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3">
    <mergeCell ref="A1:Q2"/>
    <mergeCell ref="A35:K36"/>
    <mergeCell ref="A37:K38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20"/>
  <sheetViews>
    <sheetView workbookViewId="0">
      <selection activeCell="B32" sqref="B32"/>
    </sheetView>
  </sheetViews>
  <sheetFormatPr defaultColWidth="14.42578125" defaultRowHeight="15" customHeight="1"/>
  <cols>
    <col min="1" max="1" width="36" customWidth="1"/>
    <col min="2" max="2" width="16.42578125" customWidth="1"/>
    <col min="3" max="3" width="12.140625" customWidth="1"/>
    <col min="4" max="4" width="12.85546875" customWidth="1"/>
    <col min="5" max="11" width="8.7109375" customWidth="1"/>
  </cols>
  <sheetData>
    <row r="1" spans="1:5" ht="14.25" customHeight="1">
      <c r="A1" s="18" t="s">
        <v>40</v>
      </c>
      <c r="B1" s="18" t="s">
        <v>41</v>
      </c>
      <c r="C1" s="18" t="s">
        <v>42</v>
      </c>
      <c r="D1" s="18" t="s">
        <v>43</v>
      </c>
      <c r="E1" s="18"/>
    </row>
    <row r="2" spans="1:5" ht="14.25" customHeight="1">
      <c r="A2" s="2" t="s">
        <v>1</v>
      </c>
      <c r="B2" t="s">
        <v>1</v>
      </c>
      <c r="C2" t="s">
        <v>44</v>
      </c>
    </row>
    <row r="3" spans="1:5" ht="14.25" customHeight="1">
      <c r="A3" s="2" t="s">
        <v>2</v>
      </c>
      <c r="B3" t="s">
        <v>2</v>
      </c>
      <c r="C3" t="s">
        <v>45</v>
      </c>
      <c r="D3" t="s">
        <v>46</v>
      </c>
    </row>
    <row r="4" spans="1:5" ht="14.25" customHeight="1">
      <c r="A4" s="2" t="s">
        <v>3</v>
      </c>
      <c r="B4" t="s">
        <v>47</v>
      </c>
      <c r="C4" t="s">
        <v>44</v>
      </c>
      <c r="D4" t="s">
        <v>48</v>
      </c>
    </row>
    <row r="5" spans="1:5" ht="14.25" customHeight="1">
      <c r="A5" s="2" t="s">
        <v>4</v>
      </c>
      <c r="B5" t="s">
        <v>49</v>
      </c>
      <c r="C5" t="s">
        <v>44</v>
      </c>
      <c r="D5" t="s">
        <v>48</v>
      </c>
    </row>
    <row r="6" spans="1:5" ht="14.25" customHeight="1">
      <c r="A6" s="2" t="s">
        <v>5</v>
      </c>
      <c r="B6" t="s">
        <v>8</v>
      </c>
      <c r="C6" t="s">
        <v>50</v>
      </c>
      <c r="D6" t="s">
        <v>48</v>
      </c>
    </row>
    <row r="7" spans="1:5" ht="14.25" customHeight="1">
      <c r="A7" s="2" t="s">
        <v>6</v>
      </c>
      <c r="B7" t="s">
        <v>6</v>
      </c>
      <c r="C7" t="s">
        <v>50</v>
      </c>
    </row>
    <row r="8" spans="1:5" ht="14.25" customHeight="1">
      <c r="A8" s="2" t="s">
        <v>7</v>
      </c>
      <c r="B8" t="s">
        <v>51</v>
      </c>
      <c r="C8" t="s">
        <v>44</v>
      </c>
      <c r="D8" t="s">
        <v>52</v>
      </c>
    </row>
    <row r="9" spans="1:5" ht="14.25" customHeight="1">
      <c r="A9" s="2" t="s">
        <v>8</v>
      </c>
      <c r="B9" t="s">
        <v>53</v>
      </c>
      <c r="C9" t="s">
        <v>50</v>
      </c>
      <c r="D9" t="s">
        <v>48</v>
      </c>
    </row>
    <row r="10" spans="1:5" ht="14.25" customHeight="1">
      <c r="A10" s="2" t="s">
        <v>9</v>
      </c>
      <c r="B10" t="s">
        <v>54</v>
      </c>
      <c r="C10" t="s">
        <v>44</v>
      </c>
      <c r="D10" t="s">
        <v>52</v>
      </c>
    </row>
    <row r="11" spans="1:5" ht="14.25" customHeight="1">
      <c r="A11" s="2" t="s">
        <v>8</v>
      </c>
      <c r="B11" t="s">
        <v>55</v>
      </c>
      <c r="C11" t="s">
        <v>50</v>
      </c>
      <c r="D11" t="s">
        <v>48</v>
      </c>
    </row>
    <row r="12" spans="1:5" ht="14.25" customHeight="1">
      <c r="A12" s="2" t="s">
        <v>10</v>
      </c>
      <c r="B12" t="s">
        <v>56</v>
      </c>
      <c r="C12" t="s">
        <v>44</v>
      </c>
      <c r="D12" t="s">
        <v>48</v>
      </c>
    </row>
    <row r="13" spans="1:5" ht="14.25" customHeight="1">
      <c r="A13" s="3"/>
    </row>
    <row r="14" spans="1:5" ht="14.25" customHeight="1">
      <c r="A14" s="3"/>
    </row>
    <row r="15" spans="1:5" ht="14.25" customHeight="1">
      <c r="A15" s="3"/>
    </row>
    <row r="16" spans="1:5" ht="14.25" customHeight="1">
      <c r="A16" s="3"/>
    </row>
    <row r="17" spans="1:1" ht="14.25" customHeight="1">
      <c r="A17" s="3"/>
    </row>
    <row r="18" spans="1:1" ht="14.25" customHeight="1">
      <c r="A18" s="3"/>
    </row>
    <row r="19" spans="1:1" ht="14.25" customHeight="1">
      <c r="A19" s="3"/>
    </row>
    <row r="20" spans="1:1" ht="14.25" customHeight="1">
      <c r="A20" s="3"/>
    </row>
    <row r="21" spans="1:1" ht="14.25" customHeight="1">
      <c r="A21" s="3"/>
    </row>
    <row r="22" spans="1:1" ht="14.25" customHeight="1">
      <c r="A22" s="3"/>
    </row>
    <row r="23" spans="1:1" ht="14.25" customHeight="1">
      <c r="A23" s="3"/>
    </row>
    <row r="24" spans="1:1" ht="14.25" customHeight="1">
      <c r="A24" s="3"/>
    </row>
    <row r="25" spans="1:1" ht="14.25" customHeight="1">
      <c r="A25" s="3"/>
    </row>
    <row r="26" spans="1:1" ht="14.25" customHeight="1">
      <c r="A26" s="3"/>
    </row>
    <row r="27" spans="1:1" ht="14.25" customHeight="1">
      <c r="A27" s="3"/>
    </row>
    <row r="28" spans="1:1" ht="14.25" customHeight="1">
      <c r="A28" s="3"/>
    </row>
    <row r="29" spans="1:1" ht="14.25" customHeight="1">
      <c r="A29" s="3"/>
    </row>
    <row r="30" spans="1:1" ht="14.25" customHeight="1">
      <c r="A30" s="3"/>
    </row>
    <row r="31" spans="1:1" ht="14.25" customHeight="1">
      <c r="A31" s="3"/>
    </row>
    <row r="32" spans="1:1" ht="14.25" customHeight="1">
      <c r="A32" s="3"/>
    </row>
    <row r="33" spans="1:1" ht="14.25" customHeight="1">
      <c r="A33" s="3"/>
    </row>
    <row r="34" spans="1:1" ht="14.25" customHeight="1">
      <c r="A34" s="3"/>
    </row>
    <row r="35" spans="1:1" ht="14.25" customHeight="1">
      <c r="A35" s="3"/>
    </row>
    <row r="36" spans="1:1" ht="14.25" customHeight="1">
      <c r="A36" s="3"/>
    </row>
    <row r="37" spans="1:1" ht="14.25" customHeight="1">
      <c r="A37" s="3"/>
    </row>
    <row r="38" spans="1:1" ht="14.25" customHeight="1">
      <c r="A38" s="3"/>
    </row>
    <row r="39" spans="1:1" ht="14.25" customHeight="1">
      <c r="A39" s="3"/>
    </row>
    <row r="40" spans="1:1" ht="14.25" customHeight="1">
      <c r="A40" s="3"/>
    </row>
    <row r="41" spans="1:1" ht="14.25" customHeight="1">
      <c r="A41" s="3"/>
    </row>
    <row r="42" spans="1:1" ht="14.25" customHeight="1">
      <c r="A42" s="3"/>
    </row>
    <row r="43" spans="1:1" ht="14.25" customHeight="1">
      <c r="A43" s="3"/>
    </row>
    <row r="44" spans="1:1" ht="14.25" customHeight="1">
      <c r="A44" s="3"/>
    </row>
    <row r="45" spans="1:1" ht="14.25" customHeight="1">
      <c r="A45" s="3"/>
    </row>
    <row r="46" spans="1:1" ht="14.25" customHeight="1">
      <c r="A46" s="3"/>
    </row>
    <row r="47" spans="1:1" ht="14.25" customHeight="1">
      <c r="A47" s="3"/>
    </row>
    <row r="48" spans="1:1" ht="14.25" customHeight="1">
      <c r="A48" s="3"/>
    </row>
    <row r="49" spans="1:1" ht="14.25" customHeight="1">
      <c r="A49" s="3"/>
    </row>
    <row r="50" spans="1:1" ht="14.25" customHeight="1">
      <c r="A50" s="3"/>
    </row>
    <row r="51" spans="1:1" ht="14.25" customHeight="1">
      <c r="A51" s="3"/>
    </row>
    <row r="52" spans="1:1" ht="14.25" customHeight="1">
      <c r="A52" s="3"/>
    </row>
    <row r="53" spans="1:1" ht="14.25" customHeight="1">
      <c r="A53" s="3"/>
    </row>
    <row r="54" spans="1:1" ht="14.25" customHeight="1">
      <c r="A54" s="3"/>
    </row>
    <row r="55" spans="1:1" ht="14.25" customHeight="1">
      <c r="A55" s="3"/>
    </row>
    <row r="56" spans="1:1" ht="14.25" customHeight="1">
      <c r="A56" s="3"/>
    </row>
    <row r="57" spans="1:1" ht="14.25" customHeight="1">
      <c r="A57" s="3"/>
    </row>
    <row r="58" spans="1:1" ht="14.25" customHeight="1">
      <c r="A58" s="3"/>
    </row>
    <row r="59" spans="1:1" ht="14.25" customHeight="1">
      <c r="A59" s="3"/>
    </row>
    <row r="60" spans="1:1" ht="14.25" customHeight="1">
      <c r="A60" s="3"/>
    </row>
    <row r="61" spans="1:1" ht="14.25" customHeight="1">
      <c r="A61" s="3"/>
    </row>
    <row r="62" spans="1:1" ht="14.25" customHeight="1">
      <c r="A62" s="3"/>
    </row>
    <row r="63" spans="1:1" ht="14.25" customHeight="1">
      <c r="A63" s="3"/>
    </row>
    <row r="64" spans="1:1" ht="14.25" customHeight="1">
      <c r="A64" s="3"/>
    </row>
    <row r="65" spans="1:1" ht="14.25" customHeight="1">
      <c r="A65" s="3"/>
    </row>
    <row r="66" spans="1:1" ht="14.25" customHeight="1">
      <c r="A66" s="3"/>
    </row>
    <row r="67" spans="1:1" ht="14.25" customHeight="1">
      <c r="A67" s="3"/>
    </row>
    <row r="68" spans="1:1" ht="14.25" customHeight="1">
      <c r="A68" s="3"/>
    </row>
    <row r="69" spans="1:1" ht="14.25" customHeight="1">
      <c r="A69" s="3"/>
    </row>
    <row r="70" spans="1:1" ht="14.25" customHeight="1">
      <c r="A70" s="3"/>
    </row>
    <row r="71" spans="1:1" ht="14.25" customHeight="1">
      <c r="A71" s="3"/>
    </row>
    <row r="72" spans="1:1" ht="14.25" customHeight="1">
      <c r="A72" s="3"/>
    </row>
    <row r="73" spans="1:1" ht="14.25" customHeight="1">
      <c r="A73" s="3"/>
    </row>
    <row r="74" spans="1:1" ht="14.25" customHeight="1">
      <c r="A74" s="3"/>
    </row>
    <row r="75" spans="1:1" ht="14.25" customHeight="1">
      <c r="A75" s="3"/>
    </row>
    <row r="76" spans="1:1" ht="14.25" customHeight="1">
      <c r="A76" s="3"/>
    </row>
    <row r="77" spans="1:1" ht="14.25" customHeight="1">
      <c r="A77" s="3"/>
    </row>
    <row r="78" spans="1:1" ht="14.25" customHeight="1">
      <c r="A78" s="3"/>
    </row>
    <row r="79" spans="1:1" ht="14.25" customHeight="1">
      <c r="A79" s="3"/>
    </row>
    <row r="80" spans="1:1" ht="14.25" customHeight="1">
      <c r="A80" s="3"/>
    </row>
    <row r="81" spans="1:1" ht="14.25" customHeight="1">
      <c r="A81" s="3"/>
    </row>
    <row r="82" spans="1:1" ht="14.25" customHeight="1">
      <c r="A82" s="3"/>
    </row>
    <row r="83" spans="1:1" ht="14.25" customHeight="1">
      <c r="A83" s="3"/>
    </row>
    <row r="84" spans="1:1" ht="14.25" customHeight="1">
      <c r="A84" s="3"/>
    </row>
    <row r="85" spans="1:1" ht="14.25" customHeight="1">
      <c r="A85" s="3"/>
    </row>
    <row r="86" spans="1:1" ht="14.25" customHeight="1">
      <c r="A86" s="3"/>
    </row>
    <row r="87" spans="1:1" ht="14.25" customHeight="1">
      <c r="A87" s="3"/>
    </row>
    <row r="88" spans="1:1" ht="14.25" customHeight="1">
      <c r="A88" s="3"/>
    </row>
    <row r="89" spans="1:1" ht="14.25" customHeight="1">
      <c r="A89" s="3"/>
    </row>
    <row r="90" spans="1:1" ht="14.25" customHeight="1">
      <c r="A90" s="3"/>
    </row>
    <row r="91" spans="1:1" ht="14.25" customHeight="1">
      <c r="A91" s="3"/>
    </row>
    <row r="92" spans="1:1" ht="14.25" customHeight="1">
      <c r="A92" s="3"/>
    </row>
    <row r="93" spans="1:1" ht="14.25" customHeight="1">
      <c r="A93" s="3"/>
    </row>
    <row r="94" spans="1:1" ht="14.25" customHeight="1">
      <c r="A94" s="3"/>
    </row>
    <row r="95" spans="1:1" ht="14.25" customHeight="1">
      <c r="A95" s="3"/>
    </row>
    <row r="96" spans="1:1" ht="14.25" customHeight="1">
      <c r="A96" s="3"/>
    </row>
    <row r="97" spans="1:1" ht="14.25" customHeight="1">
      <c r="A97" s="3"/>
    </row>
    <row r="98" spans="1:1" ht="14.25" customHeight="1">
      <c r="A98" s="3"/>
    </row>
    <row r="99" spans="1:1" ht="14.25" customHeight="1">
      <c r="A99" s="3"/>
    </row>
    <row r="100" spans="1:1" ht="14.25" customHeight="1">
      <c r="A100" s="3"/>
    </row>
    <row r="101" spans="1:1" ht="14.25" customHeight="1">
      <c r="A101" s="3"/>
    </row>
    <row r="102" spans="1:1" ht="14.25" customHeight="1">
      <c r="A102" s="3"/>
    </row>
    <row r="103" spans="1:1" ht="14.25" customHeight="1">
      <c r="A103" s="3"/>
    </row>
    <row r="104" spans="1:1" ht="14.25" customHeight="1">
      <c r="A104" s="3"/>
    </row>
    <row r="105" spans="1:1" ht="14.25" customHeight="1">
      <c r="A105" s="3"/>
    </row>
    <row r="106" spans="1:1" ht="14.25" customHeight="1">
      <c r="A106" s="3"/>
    </row>
    <row r="107" spans="1:1" ht="14.25" customHeight="1">
      <c r="A107" s="3"/>
    </row>
    <row r="108" spans="1:1" ht="14.25" customHeight="1">
      <c r="A108" s="3"/>
    </row>
    <row r="109" spans="1:1" ht="14.25" customHeight="1">
      <c r="A109" s="3"/>
    </row>
    <row r="110" spans="1:1" ht="14.25" customHeight="1">
      <c r="A110" s="3"/>
    </row>
    <row r="111" spans="1:1" ht="14.25" customHeight="1">
      <c r="A111" s="3"/>
    </row>
    <row r="112" spans="1:1" ht="14.25" customHeight="1">
      <c r="A112" s="3"/>
    </row>
    <row r="113" spans="1:1" ht="14.25" customHeight="1">
      <c r="A113" s="3"/>
    </row>
    <row r="114" spans="1:1" ht="14.25" customHeight="1">
      <c r="A114" s="3"/>
    </row>
    <row r="115" spans="1:1" ht="14.25" customHeight="1">
      <c r="A115" s="3"/>
    </row>
    <row r="116" spans="1:1" ht="14.25" customHeight="1">
      <c r="A116" s="3"/>
    </row>
    <row r="117" spans="1:1" ht="14.25" customHeight="1">
      <c r="A117" s="3"/>
    </row>
    <row r="118" spans="1:1" ht="14.25" customHeight="1">
      <c r="A118" s="3"/>
    </row>
    <row r="119" spans="1:1" ht="14.25" customHeight="1">
      <c r="A119" s="3"/>
    </row>
    <row r="120" spans="1:1" ht="14.25" customHeight="1">
      <c r="A120" s="3"/>
    </row>
    <row r="121" spans="1:1" ht="14.25" customHeight="1">
      <c r="A121" s="3"/>
    </row>
    <row r="122" spans="1:1" ht="14.25" customHeight="1">
      <c r="A122" s="3"/>
    </row>
    <row r="123" spans="1:1" ht="14.25" customHeight="1">
      <c r="A123" s="3"/>
    </row>
    <row r="124" spans="1:1" ht="14.25" customHeight="1">
      <c r="A124" s="3"/>
    </row>
    <row r="125" spans="1:1" ht="14.25" customHeight="1">
      <c r="A125" s="3"/>
    </row>
    <row r="126" spans="1:1" ht="14.25" customHeight="1">
      <c r="A126" s="3"/>
    </row>
    <row r="127" spans="1:1" ht="14.25" customHeight="1">
      <c r="A127" s="3"/>
    </row>
    <row r="128" spans="1:1" ht="14.25" customHeight="1">
      <c r="A128" s="3"/>
    </row>
    <row r="129" spans="1:1" ht="14.25" customHeight="1">
      <c r="A129" s="3"/>
    </row>
    <row r="130" spans="1:1" ht="14.25" customHeight="1">
      <c r="A130" s="3"/>
    </row>
    <row r="131" spans="1:1" ht="14.25" customHeight="1">
      <c r="A131" s="3"/>
    </row>
    <row r="132" spans="1:1" ht="14.25" customHeight="1">
      <c r="A132" s="3"/>
    </row>
    <row r="133" spans="1:1" ht="14.25" customHeight="1">
      <c r="A133" s="3"/>
    </row>
    <row r="134" spans="1:1" ht="14.25" customHeight="1">
      <c r="A134" s="3"/>
    </row>
    <row r="135" spans="1:1" ht="14.25" customHeight="1">
      <c r="A135" s="3"/>
    </row>
    <row r="136" spans="1:1" ht="14.25" customHeight="1">
      <c r="A136" s="3"/>
    </row>
    <row r="137" spans="1:1" ht="14.25" customHeight="1">
      <c r="A137" s="3"/>
    </row>
    <row r="138" spans="1:1" ht="14.25" customHeight="1">
      <c r="A138" s="3"/>
    </row>
    <row r="139" spans="1:1" ht="14.25" customHeight="1">
      <c r="A139" s="3"/>
    </row>
    <row r="140" spans="1:1" ht="14.25" customHeight="1">
      <c r="A140" s="3"/>
    </row>
    <row r="141" spans="1:1" ht="14.25" customHeight="1">
      <c r="A141" s="3"/>
    </row>
    <row r="142" spans="1:1" ht="14.25" customHeight="1">
      <c r="A142" s="3"/>
    </row>
    <row r="143" spans="1:1" ht="14.25" customHeight="1">
      <c r="A143" s="3"/>
    </row>
    <row r="144" spans="1:1" ht="14.25" customHeight="1">
      <c r="A144" s="3"/>
    </row>
    <row r="145" spans="1:1" ht="14.25" customHeight="1">
      <c r="A145" s="3"/>
    </row>
    <row r="146" spans="1:1" ht="14.25" customHeight="1">
      <c r="A146" s="3"/>
    </row>
    <row r="147" spans="1:1" ht="14.25" customHeight="1">
      <c r="A147" s="3"/>
    </row>
    <row r="148" spans="1:1" ht="14.25" customHeight="1">
      <c r="A148" s="3"/>
    </row>
    <row r="149" spans="1:1" ht="14.25" customHeight="1">
      <c r="A149" s="3"/>
    </row>
    <row r="150" spans="1:1" ht="14.25" customHeight="1">
      <c r="A150" s="3"/>
    </row>
    <row r="151" spans="1:1" ht="14.25" customHeight="1">
      <c r="A151" s="3"/>
    </row>
    <row r="152" spans="1:1" ht="14.25" customHeight="1">
      <c r="A152" s="3"/>
    </row>
    <row r="153" spans="1:1" ht="14.25" customHeight="1">
      <c r="A153" s="3"/>
    </row>
    <row r="154" spans="1:1" ht="14.25" customHeight="1">
      <c r="A154" s="3"/>
    </row>
    <row r="155" spans="1:1" ht="14.25" customHeight="1">
      <c r="A155" s="3"/>
    </row>
    <row r="156" spans="1:1" ht="14.25" customHeight="1">
      <c r="A156" s="3"/>
    </row>
    <row r="157" spans="1:1" ht="14.25" customHeight="1">
      <c r="A157" s="3"/>
    </row>
    <row r="158" spans="1:1" ht="14.25" customHeight="1">
      <c r="A158" s="3"/>
    </row>
    <row r="159" spans="1:1" ht="14.25" customHeight="1">
      <c r="A159" s="3"/>
    </row>
    <row r="160" spans="1:1" ht="14.25" customHeight="1">
      <c r="A160" s="3"/>
    </row>
    <row r="161" spans="1:1" ht="14.25" customHeight="1">
      <c r="A161" s="3"/>
    </row>
    <row r="162" spans="1:1" ht="14.25" customHeight="1">
      <c r="A162" s="3"/>
    </row>
    <row r="163" spans="1:1" ht="14.25" customHeight="1">
      <c r="A163" s="3"/>
    </row>
    <row r="164" spans="1:1" ht="14.25" customHeight="1">
      <c r="A164" s="3"/>
    </row>
    <row r="165" spans="1:1" ht="14.25" customHeight="1">
      <c r="A165" s="3"/>
    </row>
    <row r="166" spans="1:1" ht="14.25" customHeight="1">
      <c r="A166" s="3"/>
    </row>
    <row r="167" spans="1:1" ht="14.25" customHeight="1">
      <c r="A167" s="3"/>
    </row>
    <row r="168" spans="1:1" ht="14.25" customHeight="1">
      <c r="A168" s="3"/>
    </row>
    <row r="169" spans="1:1" ht="14.25" customHeight="1">
      <c r="A169" s="3"/>
    </row>
    <row r="170" spans="1:1" ht="14.25" customHeight="1">
      <c r="A170" s="3"/>
    </row>
    <row r="171" spans="1:1" ht="14.25" customHeight="1">
      <c r="A171" s="3"/>
    </row>
    <row r="172" spans="1:1" ht="14.25" customHeight="1">
      <c r="A172" s="3"/>
    </row>
    <row r="173" spans="1:1" ht="14.25" customHeight="1">
      <c r="A173" s="3"/>
    </row>
    <row r="174" spans="1:1" ht="14.25" customHeight="1">
      <c r="A174" s="3"/>
    </row>
    <row r="175" spans="1:1" ht="14.25" customHeight="1">
      <c r="A175" s="3"/>
    </row>
    <row r="176" spans="1:1" ht="14.25" customHeight="1">
      <c r="A176" s="3"/>
    </row>
    <row r="177" spans="1:1" ht="14.25" customHeight="1">
      <c r="A177" s="3"/>
    </row>
    <row r="178" spans="1:1" ht="14.25" customHeight="1">
      <c r="A178" s="3"/>
    </row>
    <row r="179" spans="1:1" ht="14.25" customHeight="1">
      <c r="A179" s="3"/>
    </row>
    <row r="180" spans="1:1" ht="14.25" customHeight="1">
      <c r="A180" s="3"/>
    </row>
    <row r="181" spans="1:1" ht="14.25" customHeight="1">
      <c r="A181" s="3"/>
    </row>
    <row r="182" spans="1:1" ht="14.25" customHeight="1">
      <c r="A182" s="3"/>
    </row>
    <row r="183" spans="1:1" ht="14.25" customHeight="1">
      <c r="A183" s="3"/>
    </row>
    <row r="184" spans="1:1" ht="14.25" customHeight="1">
      <c r="A184" s="3"/>
    </row>
    <row r="185" spans="1:1" ht="14.25" customHeight="1">
      <c r="A185" s="3"/>
    </row>
    <row r="186" spans="1:1" ht="14.25" customHeight="1">
      <c r="A186" s="3"/>
    </row>
    <row r="187" spans="1:1" ht="14.25" customHeight="1">
      <c r="A187" s="3"/>
    </row>
    <row r="188" spans="1:1" ht="14.25" customHeight="1">
      <c r="A188" s="3"/>
    </row>
    <row r="189" spans="1:1" ht="14.25" customHeight="1">
      <c r="A189" s="3"/>
    </row>
    <row r="190" spans="1:1" ht="14.25" customHeight="1">
      <c r="A190" s="3"/>
    </row>
    <row r="191" spans="1:1" ht="14.25" customHeight="1">
      <c r="A191" s="3"/>
    </row>
    <row r="192" spans="1:1" ht="14.25" customHeight="1">
      <c r="A192" s="3"/>
    </row>
    <row r="193" spans="1:1" ht="14.25" customHeight="1">
      <c r="A193" s="3"/>
    </row>
    <row r="194" spans="1:1" ht="14.25" customHeight="1">
      <c r="A194" s="3"/>
    </row>
    <row r="195" spans="1:1" ht="14.25" customHeight="1">
      <c r="A195" s="3"/>
    </row>
    <row r="196" spans="1:1" ht="14.25" customHeight="1">
      <c r="A196" s="3"/>
    </row>
    <row r="197" spans="1:1" ht="14.25" customHeight="1">
      <c r="A197" s="3"/>
    </row>
    <row r="198" spans="1:1" ht="14.25" customHeight="1">
      <c r="A198" s="3"/>
    </row>
    <row r="199" spans="1:1" ht="14.25" customHeight="1">
      <c r="A199" s="3"/>
    </row>
    <row r="200" spans="1:1" ht="14.25" customHeight="1">
      <c r="A200" s="3"/>
    </row>
    <row r="201" spans="1:1" ht="14.25" customHeight="1">
      <c r="A201" s="3"/>
    </row>
    <row r="202" spans="1:1" ht="14.25" customHeight="1">
      <c r="A202" s="3"/>
    </row>
    <row r="203" spans="1:1" ht="14.25" customHeight="1">
      <c r="A203" s="3"/>
    </row>
    <row r="204" spans="1:1" ht="14.25" customHeight="1">
      <c r="A204" s="3"/>
    </row>
    <row r="205" spans="1:1" ht="14.25" customHeight="1">
      <c r="A205" s="3"/>
    </row>
    <row r="206" spans="1:1" ht="14.25" customHeight="1">
      <c r="A206" s="3"/>
    </row>
    <row r="207" spans="1:1" ht="14.25" customHeight="1">
      <c r="A207" s="3"/>
    </row>
    <row r="208" spans="1:1" ht="14.25" customHeight="1">
      <c r="A208" s="3"/>
    </row>
    <row r="209" spans="1:1" ht="14.25" customHeight="1">
      <c r="A209" s="3"/>
    </row>
    <row r="210" spans="1:1" ht="14.25" customHeight="1">
      <c r="A210" s="3"/>
    </row>
    <row r="211" spans="1:1" ht="14.25" customHeight="1">
      <c r="A211" s="3"/>
    </row>
    <row r="212" spans="1:1" ht="14.25" customHeight="1">
      <c r="A212" s="3"/>
    </row>
    <row r="213" spans="1:1" ht="14.25" customHeight="1">
      <c r="A213" s="3"/>
    </row>
    <row r="214" spans="1:1" ht="14.25" customHeight="1">
      <c r="A214" s="3"/>
    </row>
    <row r="215" spans="1:1" ht="14.25" customHeight="1">
      <c r="A215" s="3"/>
    </row>
    <row r="216" spans="1:1" ht="14.25" customHeight="1">
      <c r="A216" s="3"/>
    </row>
    <row r="217" spans="1:1" ht="14.25" customHeight="1">
      <c r="A217" s="3"/>
    </row>
    <row r="218" spans="1:1" ht="14.25" customHeight="1">
      <c r="A218" s="3"/>
    </row>
    <row r="219" spans="1:1" ht="14.25" customHeight="1">
      <c r="A219" s="3"/>
    </row>
    <row r="220" spans="1:1" ht="14.25" customHeight="1">
      <c r="A22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0"/>
  <sheetViews>
    <sheetView topLeftCell="B1" workbookViewId="0">
      <selection activeCell="E8" sqref="E8"/>
    </sheetView>
  </sheetViews>
  <sheetFormatPr defaultColWidth="14.42578125" defaultRowHeight="15" customHeight="1"/>
  <cols>
    <col min="1" max="1" width="16.140625" customWidth="1"/>
    <col min="2" max="2" width="19.140625" customWidth="1"/>
    <col min="3" max="3" width="14.140625" customWidth="1"/>
    <col min="4" max="4" width="14" customWidth="1"/>
    <col min="5" max="5" width="15.5703125" customWidth="1"/>
    <col min="6" max="6" width="15" customWidth="1"/>
    <col min="7" max="7" width="19.85546875" customWidth="1"/>
    <col min="8" max="8" width="15" customWidth="1"/>
    <col min="9" max="9" width="17.85546875" customWidth="1"/>
    <col min="10" max="11" width="8.7109375" customWidth="1"/>
  </cols>
  <sheetData>
    <row r="1" spans="1:11" ht="14.25" customHeight="1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51</v>
      </c>
      <c r="H1" s="17" t="s">
        <v>53</v>
      </c>
      <c r="I1" s="17" t="s">
        <v>54</v>
      </c>
      <c r="J1" s="17" t="s">
        <v>55</v>
      </c>
      <c r="K1" s="17" t="s">
        <v>56</v>
      </c>
    </row>
    <row r="2" spans="1:11" ht="14.25" customHeight="1">
      <c r="A2" s="1">
        <v>1</v>
      </c>
      <c r="B2" s="1" t="s">
        <v>18</v>
      </c>
      <c r="C2" s="1">
        <v>80</v>
      </c>
      <c r="D2" s="1">
        <v>60</v>
      </c>
      <c r="E2" s="1">
        <f>80-60</f>
        <v>20</v>
      </c>
      <c r="F2" s="4"/>
      <c r="G2" s="1">
        <v>3</v>
      </c>
      <c r="H2" s="1">
        <f t="shared" ref="H2:H19" si="0">G2*E2</f>
        <v>60</v>
      </c>
      <c r="I2" s="1">
        <v>0</v>
      </c>
      <c r="J2" s="1">
        <f t="shared" ref="J2:J19" si="1">I2*E2</f>
        <v>0</v>
      </c>
      <c r="K2" s="1">
        <v>26000</v>
      </c>
    </row>
    <row r="3" spans="1:11" ht="14.25" customHeight="1">
      <c r="A3" s="1">
        <v>2</v>
      </c>
      <c r="B3" s="1" t="s">
        <v>19</v>
      </c>
      <c r="C3" s="1">
        <v>40</v>
      </c>
      <c r="D3" s="1">
        <v>30</v>
      </c>
      <c r="E3" s="1">
        <f>40-30</f>
        <v>10</v>
      </c>
      <c r="F3" s="19">
        <f t="shared" ref="F3:F19" si="2">(E3*100)/D3</f>
        <v>33.333333333333336</v>
      </c>
      <c r="G3" s="1">
        <v>5</v>
      </c>
      <c r="H3" s="1">
        <f t="shared" si="0"/>
        <v>50</v>
      </c>
      <c r="I3" s="1">
        <v>0</v>
      </c>
      <c r="J3" s="1">
        <f t="shared" si="1"/>
        <v>0</v>
      </c>
      <c r="K3" s="1"/>
    </row>
    <row r="4" spans="1:11" ht="14.25" customHeight="1">
      <c r="A4" s="1">
        <v>3</v>
      </c>
      <c r="B4" s="15" t="s">
        <v>63</v>
      </c>
      <c r="C4" s="1">
        <v>120</v>
      </c>
      <c r="D4" s="1">
        <v>85</v>
      </c>
      <c r="E4" s="1">
        <f>120-85</f>
        <v>35</v>
      </c>
      <c r="F4" s="4">
        <f t="shared" si="2"/>
        <v>41.176470588235297</v>
      </c>
      <c r="G4" s="1">
        <v>4</v>
      </c>
      <c r="H4" s="1">
        <f t="shared" si="0"/>
        <v>140</v>
      </c>
      <c r="I4" s="1">
        <v>0</v>
      </c>
      <c r="J4" s="1">
        <f t="shared" si="1"/>
        <v>0</v>
      </c>
      <c r="K4" s="1"/>
    </row>
    <row r="5" spans="1:11" ht="14.25" customHeight="1">
      <c r="A5" s="1">
        <v>4</v>
      </c>
      <c r="B5" s="1" t="s">
        <v>21</v>
      </c>
      <c r="C5" s="1">
        <v>110</v>
      </c>
      <c r="D5" s="1">
        <v>80</v>
      </c>
      <c r="E5" s="1">
        <v>30</v>
      </c>
      <c r="F5" s="4">
        <f t="shared" si="2"/>
        <v>37.5</v>
      </c>
      <c r="G5" s="1">
        <v>3</v>
      </c>
      <c r="H5" s="1">
        <f t="shared" si="0"/>
        <v>90</v>
      </c>
      <c r="I5" s="1">
        <v>0</v>
      </c>
      <c r="J5" s="1">
        <f t="shared" si="1"/>
        <v>0</v>
      </c>
      <c r="K5" s="1"/>
    </row>
    <row r="6" spans="1:11" ht="14.25" customHeight="1">
      <c r="A6" s="1">
        <v>5</v>
      </c>
      <c r="B6" s="1" t="s">
        <v>22</v>
      </c>
      <c r="C6" s="1">
        <v>120</v>
      </c>
      <c r="D6" s="1">
        <v>85</v>
      </c>
      <c r="E6" s="1">
        <f>120-85</f>
        <v>35</v>
      </c>
      <c r="F6" s="4">
        <f t="shared" si="2"/>
        <v>41.176470588235297</v>
      </c>
      <c r="G6" s="1">
        <v>2</v>
      </c>
      <c r="H6" s="1">
        <f t="shared" si="0"/>
        <v>70</v>
      </c>
      <c r="I6" s="1">
        <v>0</v>
      </c>
      <c r="J6" s="1">
        <f t="shared" si="1"/>
        <v>0</v>
      </c>
      <c r="K6" s="1"/>
    </row>
    <row r="7" spans="1:11" ht="14.25" customHeight="1">
      <c r="A7" s="1">
        <v>6</v>
      </c>
      <c r="B7" s="15" t="s">
        <v>64</v>
      </c>
      <c r="C7" s="1">
        <v>150</v>
      </c>
      <c r="D7" s="1">
        <v>120</v>
      </c>
      <c r="E7" s="1">
        <f>150-120</f>
        <v>30</v>
      </c>
      <c r="F7" s="4">
        <f t="shared" si="2"/>
        <v>25</v>
      </c>
      <c r="G7" s="1">
        <v>2</v>
      </c>
      <c r="H7" s="1">
        <f t="shared" si="0"/>
        <v>60</v>
      </c>
      <c r="I7" s="1">
        <v>0</v>
      </c>
      <c r="J7" s="1">
        <f t="shared" si="1"/>
        <v>0</v>
      </c>
      <c r="K7" s="1"/>
    </row>
    <row r="8" spans="1:11" ht="14.25" customHeight="1">
      <c r="A8" s="1">
        <v>7</v>
      </c>
      <c r="B8" s="1" t="s">
        <v>25</v>
      </c>
      <c r="C8" s="1">
        <v>70</v>
      </c>
      <c r="D8" s="1">
        <v>45</v>
      </c>
      <c r="E8" s="1">
        <f t="shared" ref="E8:E19" si="3">C8-D8</f>
        <v>25</v>
      </c>
      <c r="F8" s="4">
        <f t="shared" si="2"/>
        <v>55.555555555555557</v>
      </c>
      <c r="G8" s="1">
        <v>4</v>
      </c>
      <c r="H8" s="1">
        <f t="shared" si="0"/>
        <v>100</v>
      </c>
      <c r="I8" s="1">
        <v>2</v>
      </c>
      <c r="J8" s="1">
        <f t="shared" si="1"/>
        <v>50</v>
      </c>
      <c r="K8" s="1"/>
    </row>
    <row r="9" spans="1:11" ht="14.25" customHeight="1">
      <c r="A9" s="1">
        <v>8</v>
      </c>
      <c r="B9" s="1" t="s">
        <v>26</v>
      </c>
      <c r="C9" s="1">
        <v>30</v>
      </c>
      <c r="D9" s="1">
        <v>20</v>
      </c>
      <c r="E9" s="1">
        <f t="shared" si="3"/>
        <v>10</v>
      </c>
      <c r="F9" s="4">
        <f t="shared" si="2"/>
        <v>50</v>
      </c>
      <c r="G9" s="1">
        <v>8</v>
      </c>
      <c r="H9" s="1">
        <f t="shared" si="0"/>
        <v>80</v>
      </c>
      <c r="I9" s="1">
        <v>3</v>
      </c>
      <c r="J9" s="1">
        <f t="shared" si="1"/>
        <v>30</v>
      </c>
      <c r="K9" s="1"/>
    </row>
    <row r="10" spans="1:11" ht="14.25" customHeight="1">
      <c r="A10" s="1">
        <v>9</v>
      </c>
      <c r="B10" s="1" t="s">
        <v>27</v>
      </c>
      <c r="C10" s="1">
        <v>35</v>
      </c>
      <c r="D10" s="1">
        <v>25</v>
      </c>
      <c r="E10" s="1">
        <f t="shared" si="3"/>
        <v>10</v>
      </c>
      <c r="F10" s="4">
        <f t="shared" si="2"/>
        <v>40</v>
      </c>
      <c r="G10" s="1">
        <v>10</v>
      </c>
      <c r="H10" s="1">
        <f t="shared" si="0"/>
        <v>100</v>
      </c>
      <c r="I10" s="1">
        <v>5</v>
      </c>
      <c r="J10" s="1">
        <f t="shared" si="1"/>
        <v>50</v>
      </c>
      <c r="K10" s="1"/>
    </row>
    <row r="11" spans="1:11" ht="14.25" customHeight="1">
      <c r="A11" s="1">
        <v>10</v>
      </c>
      <c r="B11" s="1" t="s">
        <v>28</v>
      </c>
      <c r="C11" s="1">
        <v>50</v>
      </c>
      <c r="D11" s="1">
        <v>35</v>
      </c>
      <c r="E11" s="1">
        <f t="shared" si="3"/>
        <v>15</v>
      </c>
      <c r="F11" s="4">
        <f t="shared" si="2"/>
        <v>42.857142857142854</v>
      </c>
      <c r="G11" s="1">
        <v>4</v>
      </c>
      <c r="H11" s="1">
        <f t="shared" si="0"/>
        <v>60</v>
      </c>
      <c r="I11" s="1">
        <v>2</v>
      </c>
      <c r="J11" s="1">
        <f t="shared" si="1"/>
        <v>30</v>
      </c>
      <c r="K11" s="1"/>
    </row>
    <row r="12" spans="1:11" ht="14.25" customHeight="1">
      <c r="A12" s="1">
        <v>11</v>
      </c>
      <c r="B12" s="1" t="s">
        <v>29</v>
      </c>
      <c r="C12" s="1">
        <v>90</v>
      </c>
      <c r="D12" s="1">
        <v>65</v>
      </c>
      <c r="E12" s="1">
        <f t="shared" si="3"/>
        <v>25</v>
      </c>
      <c r="F12" s="4">
        <f t="shared" si="2"/>
        <v>38.46153846153846</v>
      </c>
      <c r="G12" s="1">
        <v>6</v>
      </c>
      <c r="H12" s="1">
        <f t="shared" si="0"/>
        <v>150</v>
      </c>
      <c r="I12" s="1">
        <v>0</v>
      </c>
      <c r="J12" s="1">
        <f t="shared" si="1"/>
        <v>0</v>
      </c>
      <c r="K12" s="1"/>
    </row>
    <row r="13" spans="1:11" ht="14.25" customHeight="1">
      <c r="A13" s="1">
        <v>12</v>
      </c>
      <c r="B13" s="15" t="s">
        <v>61</v>
      </c>
      <c r="C13" s="1">
        <v>50</v>
      </c>
      <c r="D13" s="1">
        <v>35</v>
      </c>
      <c r="E13" s="1">
        <f t="shared" si="3"/>
        <v>15</v>
      </c>
      <c r="F13" s="4">
        <f t="shared" si="2"/>
        <v>42.857142857142854</v>
      </c>
      <c r="G13" s="1">
        <v>7</v>
      </c>
      <c r="H13" s="1">
        <f t="shared" si="0"/>
        <v>105</v>
      </c>
      <c r="I13" s="1">
        <v>5</v>
      </c>
      <c r="J13" s="1">
        <f t="shared" si="1"/>
        <v>75</v>
      </c>
      <c r="K13" s="1"/>
    </row>
    <row r="14" spans="1:11" ht="14.25" customHeight="1">
      <c r="A14" s="1">
        <v>13</v>
      </c>
      <c r="B14" s="15" t="s">
        <v>62</v>
      </c>
      <c r="C14" s="1">
        <v>160</v>
      </c>
      <c r="D14" s="1">
        <v>90</v>
      </c>
      <c r="E14" s="1">
        <f t="shared" si="3"/>
        <v>70</v>
      </c>
      <c r="F14" s="4">
        <f t="shared" si="2"/>
        <v>77.777777777777771</v>
      </c>
      <c r="G14" s="1">
        <v>4</v>
      </c>
      <c r="H14" s="1">
        <f t="shared" si="0"/>
        <v>280</v>
      </c>
      <c r="I14" s="1">
        <v>2</v>
      </c>
      <c r="J14" s="1">
        <f t="shared" si="1"/>
        <v>140</v>
      </c>
      <c r="K14" s="1"/>
    </row>
    <row r="15" spans="1:11" ht="14.25" customHeight="1">
      <c r="A15" s="1">
        <v>14</v>
      </c>
      <c r="B15" s="15" t="s">
        <v>34</v>
      </c>
      <c r="C15" s="1">
        <v>150</v>
      </c>
      <c r="D15" s="1">
        <v>135</v>
      </c>
      <c r="E15" s="1">
        <f t="shared" si="3"/>
        <v>15</v>
      </c>
      <c r="F15" s="4">
        <f t="shared" si="2"/>
        <v>11.111111111111111</v>
      </c>
      <c r="G15" s="1">
        <v>7</v>
      </c>
      <c r="H15" s="1">
        <f t="shared" si="0"/>
        <v>105</v>
      </c>
      <c r="I15" s="1">
        <v>2</v>
      </c>
      <c r="J15" s="1">
        <f t="shared" si="1"/>
        <v>30</v>
      </c>
      <c r="K15" s="1"/>
    </row>
    <row r="16" spans="1:11" ht="14.25" customHeight="1">
      <c r="A16" s="1">
        <v>15</v>
      </c>
      <c r="B16" s="15" t="s">
        <v>65</v>
      </c>
      <c r="C16" s="1">
        <v>120</v>
      </c>
      <c r="D16" s="1">
        <v>100</v>
      </c>
      <c r="E16" s="1">
        <f t="shared" si="3"/>
        <v>20</v>
      </c>
      <c r="F16" s="4">
        <f t="shared" si="2"/>
        <v>20</v>
      </c>
      <c r="G16" s="1">
        <v>5</v>
      </c>
      <c r="H16" s="1">
        <f t="shared" si="0"/>
        <v>100</v>
      </c>
      <c r="I16" s="1">
        <v>0</v>
      </c>
      <c r="J16" s="1">
        <f t="shared" si="1"/>
        <v>0</v>
      </c>
      <c r="K16" s="1"/>
    </row>
    <row r="17" spans="1:11" ht="14.25" customHeight="1">
      <c r="A17" s="1">
        <v>16</v>
      </c>
      <c r="B17" s="1" t="s">
        <v>35</v>
      </c>
      <c r="C17" s="1">
        <v>140</v>
      </c>
      <c r="D17" s="1">
        <v>125</v>
      </c>
      <c r="E17" s="1">
        <f t="shared" si="3"/>
        <v>15</v>
      </c>
      <c r="F17" s="4">
        <f t="shared" si="2"/>
        <v>12</v>
      </c>
      <c r="G17" s="1">
        <v>6</v>
      </c>
      <c r="H17" s="1">
        <f t="shared" si="0"/>
        <v>90</v>
      </c>
      <c r="I17" s="1">
        <v>5</v>
      </c>
      <c r="J17" s="1">
        <f t="shared" si="1"/>
        <v>75</v>
      </c>
      <c r="K17" s="1"/>
    </row>
    <row r="18" spans="1:11" ht="14.25" customHeight="1">
      <c r="A18" s="1">
        <v>17</v>
      </c>
      <c r="B18" s="1" t="s">
        <v>36</v>
      </c>
      <c r="C18" s="1">
        <v>125</v>
      </c>
      <c r="D18" s="1">
        <v>95</v>
      </c>
      <c r="E18" s="1">
        <f t="shared" si="3"/>
        <v>30</v>
      </c>
      <c r="F18" s="4">
        <f t="shared" si="2"/>
        <v>31.578947368421051</v>
      </c>
      <c r="G18" s="1">
        <v>7</v>
      </c>
      <c r="H18" s="1">
        <f t="shared" si="0"/>
        <v>210</v>
      </c>
      <c r="I18" s="1">
        <v>2</v>
      </c>
      <c r="J18" s="1">
        <f t="shared" si="1"/>
        <v>60</v>
      </c>
      <c r="K18" s="1"/>
    </row>
    <row r="19" spans="1:11" ht="14.25" customHeight="1">
      <c r="A19" s="1">
        <v>18</v>
      </c>
      <c r="B19" s="1" t="s">
        <v>37</v>
      </c>
      <c r="C19" s="1">
        <v>150</v>
      </c>
      <c r="D19" s="1">
        <v>120</v>
      </c>
      <c r="E19" s="1">
        <f t="shared" si="3"/>
        <v>30</v>
      </c>
      <c r="F19" s="4">
        <f t="shared" si="2"/>
        <v>25</v>
      </c>
      <c r="G19" s="1">
        <v>6</v>
      </c>
      <c r="H19" s="1">
        <f t="shared" si="0"/>
        <v>180</v>
      </c>
      <c r="I19" s="1">
        <v>3</v>
      </c>
      <c r="J19" s="1">
        <f t="shared" si="1"/>
        <v>90</v>
      </c>
      <c r="K19" s="1"/>
    </row>
    <row r="20" spans="1:11" ht="14.25" customHeight="1">
      <c r="B20" s="1"/>
    </row>
    <row r="21" spans="1:11" ht="14.25" customHeight="1">
      <c r="B21" s="1"/>
    </row>
    <row r="22" spans="1:11" ht="14.25" customHeight="1">
      <c r="H22" s="2">
        <f>SUM(H2:H19)</f>
        <v>2030</v>
      </c>
      <c r="J22" s="2">
        <f>SUM(J2:J19)</f>
        <v>630</v>
      </c>
      <c r="K22" s="3">
        <v>26000</v>
      </c>
    </row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0"/>
  <sheetViews>
    <sheetView workbookViewId="0">
      <selection activeCell="H22" sqref="H22"/>
    </sheetView>
  </sheetViews>
  <sheetFormatPr defaultColWidth="14.42578125" defaultRowHeight="15" customHeight="1"/>
  <cols>
    <col min="1" max="1" width="18" customWidth="1"/>
    <col min="2" max="2" width="19.28515625" customWidth="1"/>
    <col min="3" max="3" width="21.85546875" customWidth="1"/>
    <col min="4" max="4" width="7.140625" customWidth="1"/>
    <col min="5" max="5" width="6.42578125" customWidth="1"/>
    <col min="6" max="6" width="5.7109375" customWidth="1"/>
    <col min="7" max="7" width="21.42578125" customWidth="1"/>
    <col min="8" max="8" width="20.140625" customWidth="1"/>
    <col min="9" max="9" width="25.5703125" customWidth="1"/>
    <col min="10" max="10" width="11.140625" customWidth="1"/>
    <col min="11" max="11" width="8.7109375" customWidth="1"/>
  </cols>
  <sheetData>
    <row r="1" spans="1:10" ht="14.25" customHeight="1"/>
    <row r="2" spans="1:10" ht="14.25" customHeight="1"/>
    <row r="3" spans="1:10" ht="14.25" customHeight="1">
      <c r="A3" s="5"/>
      <c r="B3" s="5" t="s">
        <v>67</v>
      </c>
      <c r="C3" s="6" t="s">
        <v>68</v>
      </c>
    </row>
    <row r="4" spans="1:10" ht="14.25" customHeight="1">
      <c r="A4" s="5" t="s">
        <v>34</v>
      </c>
      <c r="B4" s="7">
        <v>7</v>
      </c>
      <c r="C4" s="8">
        <v>2</v>
      </c>
    </row>
    <row r="5" spans="1:10" ht="14.25" customHeight="1">
      <c r="A5" s="9" t="s">
        <v>18</v>
      </c>
      <c r="B5" s="10">
        <v>3</v>
      </c>
      <c r="C5" s="11">
        <v>0</v>
      </c>
      <c r="F5" s="20"/>
      <c r="G5" s="20"/>
      <c r="H5" s="20"/>
      <c r="I5" s="20"/>
    </row>
    <row r="6" spans="1:10" ht="14.25" customHeight="1">
      <c r="A6" s="9" t="s">
        <v>36</v>
      </c>
      <c r="B6" s="10">
        <v>7</v>
      </c>
      <c r="C6" s="11">
        <v>2</v>
      </c>
      <c r="F6" s="20"/>
      <c r="G6" s="20"/>
      <c r="H6" s="20"/>
      <c r="I6" s="20"/>
    </row>
    <row r="7" spans="1:10" ht="14.25" customHeight="1">
      <c r="A7" s="9" t="s">
        <v>65</v>
      </c>
      <c r="B7" s="10">
        <v>5</v>
      </c>
      <c r="C7" s="11">
        <v>0</v>
      </c>
      <c r="F7" s="20"/>
      <c r="G7" s="29" t="s">
        <v>71</v>
      </c>
      <c r="H7" s="28" t="s">
        <v>59</v>
      </c>
      <c r="I7" s="20"/>
    </row>
    <row r="8" spans="1:10" ht="14.25" customHeight="1">
      <c r="A8" s="9" t="s">
        <v>35</v>
      </c>
      <c r="B8" s="10">
        <v>6</v>
      </c>
      <c r="C8" s="11">
        <v>5</v>
      </c>
      <c r="F8" s="20"/>
      <c r="G8" s="28" t="s">
        <v>57</v>
      </c>
      <c r="H8" s="28">
        <v>34900</v>
      </c>
      <c r="I8" s="20"/>
    </row>
    <row r="9" spans="1:10" ht="14.25" customHeight="1">
      <c r="A9" s="9" t="s">
        <v>26</v>
      </c>
      <c r="B9" s="10">
        <v>8</v>
      </c>
      <c r="C9" s="11">
        <v>3</v>
      </c>
      <c r="F9" s="20"/>
      <c r="G9" s="28" t="s">
        <v>58</v>
      </c>
      <c r="H9" s="28">
        <v>-7100</v>
      </c>
      <c r="I9" s="20"/>
    </row>
    <row r="10" spans="1:10" ht="14.25" customHeight="1">
      <c r="A10" s="9" t="s">
        <v>29</v>
      </c>
      <c r="B10" s="10">
        <v>6</v>
      </c>
      <c r="C10" s="11">
        <v>0</v>
      </c>
      <c r="F10" s="20"/>
      <c r="G10" s="20"/>
      <c r="H10" s="20"/>
      <c r="I10" s="20"/>
    </row>
    <row r="11" spans="1:10" ht="14.25" customHeight="1">
      <c r="A11" s="9" t="s">
        <v>61</v>
      </c>
      <c r="B11" s="10">
        <v>7</v>
      </c>
      <c r="C11" s="11">
        <v>5</v>
      </c>
      <c r="H11" s="30"/>
      <c r="I11" s="30"/>
      <c r="J11" s="30"/>
    </row>
    <row r="12" spans="1:10" ht="14.25" customHeight="1">
      <c r="A12" s="9" t="s">
        <v>62</v>
      </c>
      <c r="B12" s="10">
        <v>4</v>
      </c>
      <c r="C12" s="11">
        <v>2</v>
      </c>
      <c r="H12" s="30"/>
      <c r="I12" s="31"/>
      <c r="J12" s="30"/>
    </row>
    <row r="13" spans="1:10" ht="14.25" customHeight="1">
      <c r="A13" s="9" t="s">
        <v>37</v>
      </c>
      <c r="B13" s="10">
        <v>6</v>
      </c>
      <c r="C13" s="11">
        <v>3</v>
      </c>
      <c r="G13" s="32"/>
      <c r="H13" s="32" t="s">
        <v>10</v>
      </c>
      <c r="I13" s="30"/>
      <c r="J13" s="30"/>
    </row>
    <row r="14" spans="1:10" ht="14.25" customHeight="1">
      <c r="A14" s="9" t="s">
        <v>25</v>
      </c>
      <c r="B14" s="10">
        <v>4</v>
      </c>
      <c r="C14" s="11">
        <v>2</v>
      </c>
      <c r="G14" s="33" t="s">
        <v>74</v>
      </c>
      <c r="H14" s="34">
        <v>14000</v>
      </c>
      <c r="I14" s="15"/>
      <c r="J14" s="30"/>
    </row>
    <row r="15" spans="1:10" ht="14.25" customHeight="1">
      <c r="A15" s="9" t="s">
        <v>19</v>
      </c>
      <c r="B15" s="10">
        <v>5</v>
      </c>
      <c r="C15" s="11">
        <v>0</v>
      </c>
      <c r="G15" s="35" t="s">
        <v>72</v>
      </c>
      <c r="H15" s="34">
        <v>2000</v>
      </c>
      <c r="I15" s="30"/>
      <c r="J15" s="30"/>
    </row>
    <row r="16" spans="1:10" ht="14.25" customHeight="1">
      <c r="A16" s="9" t="s">
        <v>28</v>
      </c>
      <c r="B16" s="10">
        <v>4</v>
      </c>
      <c r="C16" s="11">
        <v>2</v>
      </c>
      <c r="G16" s="33" t="s">
        <v>73</v>
      </c>
      <c r="H16" s="34">
        <v>6000</v>
      </c>
      <c r="I16" s="30"/>
      <c r="J16" s="30"/>
    </row>
    <row r="17" spans="1:10" ht="14.25" customHeight="1">
      <c r="A17" s="9" t="s">
        <v>27</v>
      </c>
      <c r="B17" s="10">
        <v>10</v>
      </c>
      <c r="C17" s="11">
        <v>5</v>
      </c>
      <c r="G17" s="33" t="s">
        <v>78</v>
      </c>
      <c r="H17" s="34">
        <v>4000</v>
      </c>
      <c r="I17" s="30"/>
      <c r="J17" s="30"/>
    </row>
    <row r="18" spans="1:10" ht="14.25" customHeight="1">
      <c r="A18" s="9" t="s">
        <v>63</v>
      </c>
      <c r="B18" s="10">
        <v>4</v>
      </c>
      <c r="C18" s="11">
        <v>0</v>
      </c>
      <c r="G18" s="33"/>
      <c r="H18" s="34"/>
    </row>
    <row r="19" spans="1:10" ht="14.25" customHeight="1">
      <c r="A19" s="9" t="s">
        <v>64</v>
      </c>
      <c r="B19" s="10">
        <v>2</v>
      </c>
      <c r="C19" s="11">
        <v>0</v>
      </c>
    </row>
    <row r="20" spans="1:10" ht="14.25" customHeight="1">
      <c r="A20" s="9" t="s">
        <v>22</v>
      </c>
      <c r="B20" s="10">
        <v>2</v>
      </c>
      <c r="C20" s="11">
        <v>0</v>
      </c>
    </row>
    <row r="21" spans="1:10" ht="14.25" customHeight="1">
      <c r="A21" s="9" t="s">
        <v>21</v>
      </c>
      <c r="B21" s="10">
        <v>3</v>
      </c>
      <c r="C21" s="11">
        <v>0</v>
      </c>
    </row>
    <row r="22" spans="1:10" ht="14.25" customHeight="1">
      <c r="A22" s="12" t="s">
        <v>60</v>
      </c>
      <c r="B22" s="13">
        <v>93</v>
      </c>
      <c r="C22" s="14">
        <v>31</v>
      </c>
    </row>
    <row r="23" spans="1:10" ht="14.25" customHeight="1"/>
    <row r="24" spans="1:10" ht="14.25" customHeight="1"/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E14:Y37"/>
  <sheetViews>
    <sheetView tabSelected="1" workbookViewId="0">
      <selection activeCell="C20" sqref="C20"/>
    </sheetView>
  </sheetViews>
  <sheetFormatPr defaultRowHeight="15"/>
  <cols>
    <col min="5" max="8" width="9.140625" customWidth="1"/>
    <col min="14" max="14" width="58.7109375" customWidth="1"/>
  </cols>
  <sheetData>
    <row r="14" spans="17:21">
      <c r="Q14" s="1"/>
      <c r="R14" s="20"/>
      <c r="S14" s="20"/>
      <c r="T14" s="20"/>
      <c r="U14" s="20"/>
    </row>
    <row r="19" spans="5:25" ht="28.5" customHeight="1">
      <c r="E19" s="27" t="s">
        <v>70</v>
      </c>
      <c r="N19" s="36" t="s">
        <v>79</v>
      </c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37" spans="7:7">
      <c r="G37" s="27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Data For Case Study</vt:lpstr>
      <vt:lpstr> Sample Data For Case St</vt:lpstr>
      <vt:lpstr>Data DirectoryMeta Data</vt:lpstr>
      <vt:lpstr>Data Sheet</vt:lpstr>
      <vt:lpstr>Pivot Tables</vt:lpstr>
      <vt:lpstr>Graph and 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Abhimanyu Mishra</dc:creator>
  <cp:lastModifiedBy>Shahbaz</cp:lastModifiedBy>
  <dcterms:created xsi:type="dcterms:W3CDTF">2022-05-10T15:21:14Z</dcterms:created>
  <dcterms:modified xsi:type="dcterms:W3CDTF">2022-05-15T13:54:44Z</dcterms:modified>
</cp:coreProperties>
</file>