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Conn\TAMU\"/>
    </mc:Choice>
  </mc:AlternateContent>
  <xr:revisionPtr revIDLastSave="0" documentId="8_{EECB4A1F-7C11-4908-8712-F3A1CF1A9D66}" xr6:coauthVersionLast="47" xr6:coauthVersionMax="47" xr10:uidLastSave="{00000000-0000-0000-0000-000000000000}"/>
  <bookViews>
    <workbookView xWindow="-120" yWindow="-120" windowWidth="29040" windowHeight="15840" firstSheet="4" activeTab="8" xr2:uid="{C562F875-5166-4EFA-A26C-967B5701F95E}"/>
  </bookViews>
  <sheets>
    <sheet name="Training_Validation Stats" sheetId="2" r:id="rId1"/>
    <sheet name="Data Dictionary" sheetId="3" r:id="rId2"/>
    <sheet name="Long Descriptions" sheetId="4" r:id="rId3"/>
    <sheet name="NULL value count" sheetId="1" r:id="rId4"/>
    <sheet name="Outliers Count" sheetId="5" r:id="rId5"/>
    <sheet name="XG booster feature importance" sheetId="6" r:id="rId6"/>
    <sheet name="SHAP Values" sheetId="7" r:id="rId7"/>
    <sheet name="Common Features" sheetId="8" r:id="rId8"/>
    <sheet name="Features Used for Model" sheetId="9" r:id="rId9"/>
  </sheets>
  <definedNames>
    <definedName name="_xlnm._FilterDatabase" localSheetId="7" hidden="1">'Common Features'!$G$3:$H$217</definedName>
    <definedName name="_xlnm._FilterDatabase" localSheetId="1" hidden="1">'Data Dictionary'!$A$1:$C$882</definedName>
    <definedName name="_xlnm._FilterDatabase" localSheetId="8" hidden="1">'Features Used for Model'!$B$4:$E$93</definedName>
    <definedName name="_xlnm._FilterDatabase" localSheetId="3" hidden="1">'NULL value count'!$B$2:$G$262</definedName>
    <definedName name="_xlnm._FilterDatabase" localSheetId="4" hidden="1">'Outliers Count'!$C$2:$K$834</definedName>
    <definedName name="_xlnm._FilterDatabase" localSheetId="6" hidden="1">'SHAP Values'!$B$2:$D$869</definedName>
    <definedName name="_xlnm._FilterDatabase" localSheetId="5" hidden="1">'XG booster feature importance'!$B$2:$D$869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9" l="1"/>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5" i="9"/>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4" i="8"/>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44" i="9"/>
  <c r="E75" i="9"/>
  <c r="E76" i="9"/>
  <c r="E77" i="9"/>
  <c r="E78" i="9"/>
  <c r="E79" i="9"/>
  <c r="E36" i="9"/>
  <c r="E35" i="9"/>
  <c r="E57" i="9"/>
  <c r="E56" i="9"/>
  <c r="E80" i="9"/>
  <c r="E81" i="9"/>
  <c r="E82" i="9"/>
  <c r="E83" i="9"/>
  <c r="E84" i="9"/>
  <c r="E85" i="9"/>
  <c r="E86" i="9"/>
  <c r="E40" i="9"/>
  <c r="E87" i="9"/>
  <c r="E88" i="9"/>
  <c r="E89" i="9"/>
  <c r="E90" i="9"/>
  <c r="E91" i="9"/>
  <c r="E49" i="9"/>
  <c r="E92" i="9"/>
  <c r="E93" i="9"/>
  <c r="E55" i="9"/>
  <c r="E71" i="9"/>
  <c r="E46" i="9"/>
  <c r="E52" i="9"/>
  <c r="E38" i="9"/>
  <c r="E54" i="9"/>
  <c r="E67" i="9"/>
  <c r="E41" i="9"/>
  <c r="E45" i="9"/>
  <c r="E59" i="9"/>
  <c r="E64" i="9"/>
  <c r="E70" i="9"/>
  <c r="E65" i="9"/>
  <c r="E58" i="9"/>
  <c r="E39" i="9"/>
  <c r="E63" i="9"/>
  <c r="E51" i="9"/>
  <c r="E72" i="9"/>
  <c r="E43" i="9"/>
  <c r="E60" i="9"/>
  <c r="E74" i="9"/>
  <c r="E50" i="9"/>
  <c r="E62" i="9"/>
  <c r="E48" i="9"/>
  <c r="E53" i="9"/>
  <c r="E37" i="9"/>
  <c r="E66" i="9"/>
  <c r="E73" i="9"/>
  <c r="E69" i="9"/>
  <c r="E47" i="9"/>
  <c r="E61" i="9"/>
  <c r="E42" i="9"/>
  <c r="E68" i="9"/>
  <c r="E5" i="9"/>
  <c r="Q62" i="1"/>
  <c r="Q63" i="1"/>
  <c r="Q64" i="1"/>
  <c r="Q65" i="1"/>
  <c r="Q66" i="1"/>
  <c r="Q67" i="1"/>
  <c r="Q68" i="1"/>
  <c r="Q61" i="1"/>
  <c r="M8" i="1"/>
  <c r="M4" i="1"/>
  <c r="M5" i="1"/>
  <c r="M6" i="1"/>
  <c r="M7" i="1"/>
  <c r="M9" i="1"/>
  <c r="M10" i="1"/>
  <c r="M3" i="1"/>
  <c r="B41" i="2"/>
  <c r="C40" i="2" s="1"/>
  <c r="C33" i="2"/>
  <c r="B31" i="2"/>
  <c r="C29" i="2" s="1"/>
  <c r="C30" i="2"/>
  <c r="B22" i="2"/>
  <c r="C18" i="2" s="1"/>
  <c r="C21" i="2"/>
  <c r="C20" i="2"/>
  <c r="B12" i="2"/>
  <c r="C11" i="2" s="1"/>
  <c r="B8" i="2"/>
  <c r="C7" i="2" s="1"/>
  <c r="C10" i="2" l="1"/>
  <c r="C19" i="2"/>
  <c r="C34" i="2"/>
  <c r="C35" i="2"/>
  <c r="C36" i="2"/>
  <c r="C37" i="2"/>
  <c r="C15" i="2"/>
  <c r="C38" i="2"/>
  <c r="C39" i="2"/>
  <c r="C14" i="2"/>
  <c r="C6" i="2"/>
  <c r="C16" i="2"/>
  <c r="C17" i="2"/>
</calcChain>
</file>

<file path=xl/sharedStrings.xml><?xml version="1.0" encoding="utf-8"?>
<sst xmlns="http://schemas.openxmlformats.org/spreadsheetml/2006/main" count="6288" uniqueCount="1881">
  <si>
    <t>Files for TRAINING and HOLDOUT</t>
  </si>
  <si>
    <r>
      <t>Training dataset:</t>
    </r>
    <r>
      <rPr>
        <i/>
        <sz val="14"/>
        <color theme="0"/>
        <rFont val="Calibri"/>
        <family val="2"/>
      </rPr>
      <t xml:space="preserve"> </t>
    </r>
    <r>
      <rPr>
        <b/>
        <i/>
        <sz val="14"/>
        <color theme="0"/>
        <rFont val="Calibri"/>
        <family val="2"/>
      </rPr>
      <t>2022_Competition_Training.csv</t>
    </r>
  </si>
  <si>
    <r>
      <t>Number of records:</t>
    </r>
    <r>
      <rPr>
        <sz val="14"/>
        <rFont val="Courier New"/>
        <family val="3"/>
      </rPr>
      <t xml:space="preserve"> </t>
    </r>
    <r>
      <rPr>
        <sz val="14"/>
        <rFont val="Calibri"/>
        <family val="2"/>
      </rPr>
      <t>48,300</t>
    </r>
  </si>
  <si>
    <t>no housing insecure: hi_flag = 0</t>
  </si>
  <si>
    <t>housing insecure: hi_flag = 1</t>
  </si>
  <si>
    <t>SEX_CD: F</t>
  </si>
  <si>
    <t>SEX_CD: M</t>
  </si>
  <si>
    <t>RACE_CD: 0</t>
  </si>
  <si>
    <t>RACE_CD: 1</t>
  </si>
  <si>
    <t>RACE_CD: 2</t>
  </si>
  <si>
    <t>RACE_CD: 3</t>
  </si>
  <si>
    <t>RACE_CD: 4</t>
  </si>
  <si>
    <t>RACE_CD: 5</t>
  </si>
  <si>
    <t>RACE_CD: 6</t>
  </si>
  <si>
    <t>null</t>
  </si>
  <si>
    <r>
      <t>Holdout dataset:</t>
    </r>
    <r>
      <rPr>
        <b/>
        <i/>
        <sz val="11"/>
        <color theme="0"/>
        <rFont val="Calibri"/>
        <family val="2"/>
      </rPr>
      <t xml:space="preserve"> </t>
    </r>
    <r>
      <rPr>
        <b/>
        <i/>
        <sz val="14"/>
        <color theme="0"/>
        <rFont val="Calibri"/>
        <family val="2"/>
      </rPr>
      <t>2022_Competition_Holdout.csv</t>
    </r>
  </si>
  <si>
    <r>
      <t>Number of records:</t>
    </r>
    <r>
      <rPr>
        <sz val="14"/>
        <rFont val="Calibri"/>
        <family val="2"/>
      </rPr>
      <t xml:space="preserve"> 12,220</t>
    </r>
  </si>
  <si>
    <t>Feature name</t>
  </si>
  <si>
    <t>Data Type</t>
  </si>
  <si>
    <t>Feature Desciption</t>
  </si>
  <si>
    <t>id</t>
  </si>
  <si>
    <t>double</t>
  </si>
  <si>
    <t>Shared Data Repository Enterprise Person Identifier - unique for a member</t>
  </si>
  <si>
    <t>rx_hum_19_pmpm_cost</t>
  </si>
  <si>
    <t>float</t>
  </si>
  <si>
    <t>cost per month of prescriptions related to CHEMOTHERAPY - ANTIANDROGENS drugs in the past one year {Based on Humana drug classification}</t>
  </si>
  <si>
    <t>cmsd2_can_mal_male_genital_pmpm_ct</t>
  </si>
  <si>
    <t>claims per month related to neoplasms : malignant neoplasms of male genital organs in the past one year {based on CMS diagnosis code level2}</t>
  </si>
  <si>
    <t>cmsd2_inj_surgical_pmpm_ct</t>
  </si>
  <si>
    <t>claims per month related to injury, poisoning and certain other consequences of external causes : complications of surgical and medical care, not elsewhere classified in the past one year {based on CMS diagnosis code level2}</t>
  </si>
  <si>
    <t>rev_pm_capd_pmpm_cd_ct</t>
  </si>
  <si>
    <t>claim lines per month for a revenue code related to continuous ambulatory peritoneal dialysis in the past one year</t>
  </si>
  <si>
    <t>cci_chf_pmpm_ct</t>
  </si>
  <si>
    <t>count per month of claims related to congestive heart failure in the past one year {Based on Charlson Comorbidity Index Categories}</t>
  </si>
  <si>
    <t>rx_phar_cat_safeway_pmpm_ct</t>
  </si>
  <si>
    <t>count per month of prescriptions purchased at safeway pharmacy in the past one year</t>
  </si>
  <si>
    <t>cmsd2_ext_car_pmpm_ct</t>
  </si>
  <si>
    <t>claims per month related to external causes of morbidity : car occupant injured in transport accident in the past one year {based on CMS diagnosis code level2}</t>
  </si>
  <si>
    <t>cmsd2_dig_liver_pmpm_ct</t>
  </si>
  <si>
    <t>claims per month related to diseases of the digestive system : diseases of liver in the past one year {based on CMS diagnosis code level2}</t>
  </si>
  <si>
    <t>cmsd2_mus_arthropath_pmpm_ct</t>
  </si>
  <si>
    <t>claims per month related to diseases of the musculoskeletal system and connective tissue : infectious arthropathies in the past one year {based on CMS diagnosis code level2}</t>
  </si>
  <si>
    <t>rx_hum_28_pmpm_ct</t>
  </si>
  <si>
    <t>count per month of prescriptions related to CONTRACEPTIVES drugs in the past one year {Based on Humana drug classification}</t>
  </si>
  <si>
    <t>rwjf_homicides_rate</t>
  </si>
  <si>
    <t>Social and Economic Factors - Homicides rate per 100k population</t>
  </si>
  <si>
    <t>rev_pm_restrp_pmpm_cd_ct</t>
  </si>
  <si>
    <t>claim lines per month for a revenue code related to respiratory services in the past one year</t>
  </si>
  <si>
    <t>bh_cdsb_pmpm_ct</t>
  </si>
  <si>
    <t>count per month of behavioral health claims related to chemical dependence: substances in the past one year</t>
  </si>
  <si>
    <t>cnt_cp_livecall_0</t>
  </si>
  <si>
    <t>integer</t>
  </si>
  <si>
    <t>count per month of member interactions via livecall with a lag of _0 from the score date in the past one year</t>
  </si>
  <si>
    <t>rwjf_premature_death_rate</t>
  </si>
  <si>
    <t>Health Outcomes - Age-adjusted YPLL rate per 100K before age 75</t>
  </si>
  <si>
    <t>rx_overall_pmpm_cost</t>
  </si>
  <si>
    <t>cost per month for prescriptions in the past one year</t>
  </si>
  <si>
    <t>rx_overall_pmpm_ct</t>
  </si>
  <si>
    <t>number of prescriptions per month in the past one year</t>
  </si>
  <si>
    <t>cci_mlg_pmpm_ct</t>
  </si>
  <si>
    <t>count per month of claims related to any malignancy in the past one year {Based on Charlson Comorbidity Index Categories}</t>
  </si>
  <si>
    <t>bh_ncal_pmpm_ct</t>
  </si>
  <si>
    <t>count per month of behavioral health claims related to neuro cognition disorder: alzheimers in the past one year</t>
  </si>
  <si>
    <t>cnt_cp_print_0</t>
  </si>
  <si>
    <t>count per month of member interactions via print with a lag of _0 from the score date in the past one year</t>
  </si>
  <si>
    <t>rev_pm_occtrp_pmpm_cd_ct</t>
  </si>
  <si>
    <t>claim lines per month for a revenue code related to occupational therapy in the past one year</t>
  </si>
  <si>
    <t>cnt_cp_webstatement_5</t>
  </si>
  <si>
    <t>count per month of member interactions via webstatement with a lag of _5 from the score date in the past one year</t>
  </si>
  <si>
    <t>rwjf_poor_men_hlth_days</t>
  </si>
  <si>
    <t>Health Outcomes - Average number of mentally unhealthy days reported in past 30 days (age-adjusted)</t>
  </si>
  <si>
    <t>total_ip_maternity_admit_days_pmpm</t>
  </si>
  <si>
    <t>admitted days per month for overall claims related to maternity inpatient facilities in the past one year</t>
  </si>
  <si>
    <t>rx_maint_pmpm_ct</t>
  </si>
  <si>
    <t>count per month of prescriptions related to maintenance drugs in the past one year</t>
  </si>
  <si>
    <t>rx_hum_11_pmpm_cost</t>
  </si>
  <si>
    <t>cost per month of prescriptions related to CARDIOLOGY - BLOOD AGENTS drugs in the past one year {Based on Humana drug classification}</t>
  </si>
  <si>
    <t>rx_hum_09_pmpm_ct</t>
  </si>
  <si>
    <t>count per month of prescriptions related to CARDIOLOGY drugs in the past one year {Based on Humana drug classification}</t>
  </si>
  <si>
    <t>rx_hum_10_pmpm_ct</t>
  </si>
  <si>
    <t>count per month of prescriptions related to CARDIOLOGY - ANTIPLATELET AGENTS drugs in the past one year {Based on Humana drug classification}</t>
  </si>
  <si>
    <t>cmsd2_ano_mus_pmpm_ct</t>
  </si>
  <si>
    <t>claims per month related to congenital malformations, deformations and chromosomal abnormalities : congenital malformations and deformations of the musculoskeletal system in the past one year {based on CMS diagnosis code level2}</t>
  </si>
  <si>
    <t>cmsd2_vco_circumstances_pmpm_ct</t>
  </si>
  <si>
    <t>claims per month related to factors influencing health status and contact with health services : persons with potential health hazards related to socioeconomic and psychosocial circumstances in the past one year {based on CMS diagnosis code level2}</t>
  </si>
  <si>
    <t>rx_hum_81_pmpm_cost</t>
  </si>
  <si>
    <t>cost per month of prescriptions related to RESPIRATORY - ASTHMA drugs in the past one year {Based on Humana drug classification}</t>
  </si>
  <si>
    <t>cmsd1_eye_pmpm_ct</t>
  </si>
  <si>
    <t>claims per month related to diseases of the eye and adnexa in the past one year {based on CMS diagnosis code level1}</t>
  </si>
  <si>
    <t>rx_hum_61_pmpm_ct</t>
  </si>
  <si>
    <t>count per month of prescriptions related to NEUROLOGY - PARKINSON AGENTS drugs in the past one year {Based on Humana drug classification}</t>
  </si>
  <si>
    <t>cmsd2_inj_burns_int_pmpm_ct</t>
  </si>
  <si>
    <t>claims per month related to injury, poisoning and certain other consequences of external causes : burns and corrosions confined to eye and internal organs in the past one year {based on CMS diagnosis code level2}</t>
  </si>
  <si>
    <t>cmsd2_mus_autoinf_pmpm_ct</t>
  </si>
  <si>
    <t>claims per month related to diseases of the musculoskeletal system and connective tissue : autoinflammatory syndromes in the past one year {based on CMS diagnosis code level2}</t>
  </si>
  <si>
    <t>cnt_cp_emails_9</t>
  </si>
  <si>
    <t>count per month of member interactions via emails with a lag of _9 from the score date in the past one year</t>
  </si>
  <si>
    <t>cmsd2_ext_other_land_transport_pmpm_ct</t>
  </si>
  <si>
    <t>claims per month related to external causes of morbidity : other land transport accidents in the past one year {based on CMS diagnosis code level2}</t>
  </si>
  <si>
    <t>rev_pm_blood_pmpm_cd_ct</t>
  </si>
  <si>
    <t>claim lines per month for a revenue code related to blood products, storing, processing and transfer in the past one year</t>
  </si>
  <si>
    <t>rev_pm_xdiag_pmpm_cd_ct</t>
  </si>
  <si>
    <t>claim lines per month for a revenue code related to other diagnostic services in the past one year</t>
  </si>
  <si>
    <t>total_outpatient_visit_ct_pmpm</t>
  </si>
  <si>
    <t>visits per month for overall claims related to outpatient facilities in the past one year</t>
  </si>
  <si>
    <t>cci_mst_pmpm_ct</t>
  </si>
  <si>
    <t>count per month of claims related to metastatic solid tumor in the past one year {Based on Charlson Comorbidity Index Categories}</t>
  </si>
  <si>
    <t>cmsd2_ext_military_pmpm_ct</t>
  </si>
  <si>
    <t>claims per month related to external causes of morbidity : legal intervention, operations of war, military operations, and terrorism in the past one year {based on CMS diagnosis code level2}</t>
  </si>
  <si>
    <t>cmsd2_inj_thorax_pmpm_ct</t>
  </si>
  <si>
    <t>claims per month related to injury, poisoning and certain other consequences of external causes : injuries to the thorax in the past one year {based on CMS diagnosis code level2}</t>
  </si>
  <si>
    <t>cmsd2_sns_imaging_pmpm_ct</t>
  </si>
  <si>
    <t>claims per month related to symptoms, signs and abnormal clinical and laboratory findings, not elsewhere classified : abnormal findings on diagnostic imaging and in function studies, without diagnosis in the past one year {based on CMS diagnosis code level2}</t>
  </si>
  <si>
    <t>dcsi_score</t>
  </si>
  <si>
    <t>Diabetes Complication and Severity Index score based on claims in the past one year</t>
  </si>
  <si>
    <t>cmsd2_neo_neo_metabolic_pmpm_ct</t>
  </si>
  <si>
    <t>claims per month related to certain conditions originating in the perinatal period : transitory endocrine and metabolic disorders specific to newborn in the past one year {based on CMS diagnosis code level2}</t>
  </si>
  <si>
    <t>rx_hum_22_pmpm_cost</t>
  </si>
  <si>
    <t>cost per month of prescriptions related to CHEMOTHERAPY - MELANOMA AGENTS drugs in the past one year {Based on Humana drug classification}</t>
  </si>
  <si>
    <t>rx_hum_50_pmpm_cost</t>
  </si>
  <si>
    <t>cost per month of prescriptions related to IMMUNE SUPPRESSANTS drugs in the past one year {Based on Humana drug classification}</t>
  </si>
  <si>
    <t>cmsd2_inf_bact_other_pmpm_ct</t>
  </si>
  <si>
    <t>claims per month related to certain infectious and parasitic diseases : other bacterial diseases in the past one year {based on CMS diagnosis code level2}</t>
  </si>
  <si>
    <t>bh_ambulance_visit_ct_pmpm</t>
  </si>
  <si>
    <t>visits per month for behavioral health claims related to ambulance place of treatment in the past one year</t>
  </si>
  <si>
    <t>cnt_cp_webstatement_11</t>
  </si>
  <si>
    <t>count per month of member interactions via webstatement with a lag of _11 from the score date in the past one year</t>
  </si>
  <si>
    <t>cmsd2_cir_other_cir_pmpm_ct</t>
  </si>
  <si>
    <t>claims per month related to diseases of the circulatory system : other and unspecified disorders of the circulatory system in the past one year {based on CMS diagnosis code level2}</t>
  </si>
  <si>
    <t>total_outpatient_allowed_pmpm_cost</t>
  </si>
  <si>
    <t>allowed cost per month for overall claims related to outpatient facilities in the past one year</t>
  </si>
  <si>
    <t>cnt_cp_print_1</t>
  </si>
  <si>
    <t>count per month of member interactions via print with a lag of _1 from the score date in the past one year</t>
  </si>
  <si>
    <t>rev_pm_hemodia_pmpm_cd_ct</t>
  </si>
  <si>
    <t>claim lines per month for a revenue code related to hemodialysis in the past one year</t>
  </si>
  <si>
    <t>cmsd2_men_physical_pmpm_ct</t>
  </si>
  <si>
    <t>claims per month related to mental, behavioral and neurodevelopmental disorders : behavioral syndromes associated with physiological disturbances and physical factors in the past one year {based on CMS diagnosis code level2}</t>
  </si>
  <si>
    <t>cmsd2_inf_infectious_pmpm_ct</t>
  </si>
  <si>
    <t>claims per month related to certain infectious and parasitic diseases : other infectious diseases in the past one year {based on CMS diagnosis code level2}</t>
  </si>
  <si>
    <t>cnt_cp_webstatement_0</t>
  </si>
  <si>
    <t>count per month of member interactions via webstatement with a lag of _0 from the score date in the past one year</t>
  </si>
  <si>
    <t>cmsd2_sns_men_pmpm_ct</t>
  </si>
  <si>
    <t>claims per month related to symptoms, signs and abnormal clinical and laboratory findings, not elsewhere classified : symptoms and signs involving cognition, perception, emotional state and behavior in the past one year {based on CMS diagnosis code level2}</t>
  </si>
  <si>
    <t>cci_mi_pmpm_ct</t>
  </si>
  <si>
    <t>count per month of claims related to myocardial infarction in the past one year {Based on Charlson Comorbidity Index Categories}</t>
  </si>
  <si>
    <t>rx_hum_04_pmpm_cost</t>
  </si>
  <si>
    <t>cost per month of prescriptions related to ANTI-INFECTIVES - HEPATITIS C AGENTS drugs in the past one year {Based on Humana drug classification}</t>
  </si>
  <si>
    <t>cmsd2_pre_edema/proteinuria_pmpm_ct</t>
  </si>
  <si>
    <t>claims per month related to pregnancy, childbirth and the puerperium : edema, proteinuria and hypertensive disorders in pregnancy, childbirth and the puerperium in the past one year {based on CMS diagnosis code level2}</t>
  </si>
  <si>
    <t>rx_hum_53_pmpm_ct</t>
  </si>
  <si>
    <t>count per month of prescriptions related to MENTAL HEALTH - ADHD AGENTS drugs in the past one year {Based on Humana drug classification}</t>
  </si>
  <si>
    <t>cmsd2_dig_noninf_enteritis/colitis_pmpm_ct</t>
  </si>
  <si>
    <t>claims per month related to diseases of the digestive system : noninfective enteritis and colitis in the past one year {based on CMS diagnosis code level2}</t>
  </si>
  <si>
    <t>cmsd2_can_unc_neo/plycyth/myelo_pmpm_ct</t>
  </si>
  <si>
    <t>claims per month related to neoplasms : neoplasms of uncertain behavior, polycythemia vera and myelodysplastic syndromes in the past one year {based on CMS diagnosis code level2}</t>
  </si>
  <si>
    <t>cmsd2_mus_osteoarth_pmpm_ct</t>
  </si>
  <si>
    <t>claims per month related to diseases of the musculoskeletal system and connective tissue : osteoarthritis in the past one year {based on CMS diagnosis code level2}</t>
  </si>
  <si>
    <t>bh_urgent_care_allowed_pmpm_cost</t>
  </si>
  <si>
    <t>allowed cost per month for behavioral health claims related to urgent care in the past one year</t>
  </si>
  <si>
    <t>credit_bal_nonmtgcredit_60dpd</t>
  </si>
  <si>
    <t>Balance Non-Mortgage Loan Accts 60+ Days Past Due</t>
  </si>
  <si>
    <t>cmsd2_can_unspec_neo_pmpm_ct</t>
  </si>
  <si>
    <t>claims per month related to neoplasms : neoplasms of unspecified behavior in the past one year {based on CMS diagnosis code level2}</t>
  </si>
  <si>
    <t>cmsd2_cir_ac_rheum_fever_pmpm_ct</t>
  </si>
  <si>
    <t>claims per month related to diseases of the circulatory system : acute rheumatic fever in the past one year {based on CMS diagnosis code level2}</t>
  </si>
  <si>
    <t>cms_disabled_ind</t>
  </si>
  <si>
    <t>Binary indicator that a Medicare Supplement member is under age 65</t>
  </si>
  <si>
    <t>cmsd2_can_mal_end_pmpm_ct</t>
  </si>
  <si>
    <t>claims per month related to neoplasms : malignant neoplasms of thyroid and other endocrine glands in the past one year {based on CMS diagnosis code level2}</t>
  </si>
  <si>
    <t>rx_hum_37_pmpm_cost</t>
  </si>
  <si>
    <t>cost per month of prescriptions related to ENDOCRINOLOGY - GOUT drugs in the past one year {Based on Humana drug classification}</t>
  </si>
  <si>
    <t>bh_otic_pmpm_ct</t>
  </si>
  <si>
    <t>count per month of behavioral health claims related to other impulse control in the past one year</t>
  </si>
  <si>
    <t>cmsd2_res_res_postop_pmpm_ct</t>
  </si>
  <si>
    <t>claims per month related to diseases of the respiratory system : intraoperative and postprocedural complications and disorders of respiratory system, not elsewhere classified in the past one year {based on CMS diagnosis code level2}</t>
  </si>
  <si>
    <t>cnt_cp_emails_0</t>
  </si>
  <si>
    <t>count per month of member interactions via emails with a lag of _0 from the score date in the past one year</t>
  </si>
  <si>
    <t>rev_pm_castrm_pmpm_cd_ct</t>
  </si>
  <si>
    <t>claim lines per month for a revenue code related to cast room in the past one year</t>
  </si>
  <si>
    <t>bh_rtc_allowed_pmpm_cost</t>
  </si>
  <si>
    <t>allowed cost per month for behavioral health claims related to residential treatment centers in the past one year</t>
  </si>
  <si>
    <t>rev_pm_hospc_pmpm_cd_ct</t>
  </si>
  <si>
    <t>claim lines per month for a revenue code related to hospice service in the past one year</t>
  </si>
  <si>
    <t>cmsd2_inj_lower_pmpm_ct</t>
  </si>
  <si>
    <t>claims per month related to injury, poisoning and certain other consequences of external causes : injuries to the abdomen, lower back, lumbar spine, pelvis and external genitals in the past one year {based on CMS diagnosis code level2}</t>
  </si>
  <si>
    <t>cmsd2_inj_trauma_pmpm_ct</t>
  </si>
  <si>
    <t>claims per month related to injury, poisoning and certain other consequences of external causes : certain early complications of trauma in the past one year {based on CMS diagnosis code level2}</t>
  </si>
  <si>
    <t>rx_hum_12_pmpm_ct</t>
  </si>
  <si>
    <t>count per month of prescriptions related to CARDIOLOGY - BLOOD THINNERS drugs in the past one year {Based on Humana drug classification}</t>
  </si>
  <si>
    <t>cmsd2_eye_conjuctiva_pmpm_ct</t>
  </si>
  <si>
    <t>claims per month related to diseases of the eye and adnexa : disorders of conjunctiva in the past one year {based on CMS diagnosis code level2}</t>
  </si>
  <si>
    <t>rx_hum_30_pmpm_ct</t>
  </si>
  <si>
    <t>count per month of prescriptions related to DERMATOLOGY drugs in the past one year {Based on Humana drug classification}</t>
  </si>
  <si>
    <t>cmsd2_mus_mus_postop_pmpm_ct</t>
  </si>
  <si>
    <t>claims per month related to diseases of the musculoskeletal system and connective tissue : intraoperative and postprocedural complications and disorders of musculoskeletal system, not elsewhere classified in the past one year {based on CMS diagnosis code level2}</t>
  </si>
  <si>
    <t>rev_pm_pystrp_pmpm_cd_ct</t>
  </si>
  <si>
    <t>claim lines per month for a revenue code related to physical therapy in the past one year</t>
  </si>
  <si>
    <t>rx_hum_63_pmpm_cost</t>
  </si>
  <si>
    <t>cost per month of prescriptions related to NUTRITIONAL/ VITAMIN drugs in the past one year {Based on Humana drug classification}</t>
  </si>
  <si>
    <t>cnt_cp_webstatement_2</t>
  </si>
  <si>
    <t>count per month of member interactions via webstatement with a lag of _2 from the score date in the past one year</t>
  </si>
  <si>
    <t>cmsd1_unc_pmpm_ct</t>
  </si>
  <si>
    <t>claims per month related to codes for special purposes in the past one year {based on CMS diagnosis code level1}</t>
  </si>
  <si>
    <t>cnt_cp_print_7</t>
  </si>
  <si>
    <t>count per month of member interactions via print with a lag of _7 from the score date in the past one year</t>
  </si>
  <si>
    <t>cnt_cp_vat_0</t>
  </si>
  <si>
    <t>count per month of member interactions via vat with a lag of _0 from the score date in the past one year</t>
  </si>
  <si>
    <t>cons_lwcm10</t>
  </si>
  <si>
    <t>The probability of the individual not exercising at all</t>
  </si>
  <si>
    <t>rx_hum_52_pmpm_cost</t>
  </si>
  <si>
    <t>cost per month of prescriptions related to MENTAL HEALTH drugs in the past one year {Based on Humana drug classification}</t>
  </si>
  <si>
    <t>rx_hum_42_pmpm_ct</t>
  </si>
  <si>
    <t>count per month of prescriptions related to GASTROINTESTINAL DISEASE - IBS/UC/CROHNS drugs in the past one year {Based on Humana drug classification}</t>
  </si>
  <si>
    <t>cmsd1_ext_pmpm_ct</t>
  </si>
  <si>
    <t>claims per month related to external causes of morbidity in the past one year {based on CMS diagnosis code level1}</t>
  </si>
  <si>
    <t>cmsd2_mus_ctd_pmpm_ct</t>
  </si>
  <si>
    <t>claims per month related to diseases of the musculoskeletal system and connective tissue : systemic connective tissue disorders in the past one year {based on CMS diagnosis code level2}</t>
  </si>
  <si>
    <t>rx_hum_15_pmpm_ct</t>
  </si>
  <si>
    <t>count per month of prescriptions related to CARDIOLOGY - GROWTH FACTORS drugs in the past one year {Based on Humana drug classification}</t>
  </si>
  <si>
    <t>med_er_ds_clm</t>
  </si>
  <si>
    <t>days since last claim for non-behavioral health claims related to emergency room in the past one year</t>
  </si>
  <si>
    <t>rx_hum_45_pmpm_ct</t>
  </si>
  <si>
    <t>count per month of prescriptions related to GROWTH HORMONE drugs in the past one year {Based on Humana drug classification}</t>
  </si>
  <si>
    <t>cmsd2_pre_maternal_pmpm_ct</t>
  </si>
  <si>
    <t>claims per month related to pregnancy, childbirth and the puerperium : maternal care related to the fetus and amniotic cavity and possible delivery problems in the past one year {based on CMS diagnosis code level2}</t>
  </si>
  <si>
    <t>cmsd1_cir_pmpm_ct</t>
  </si>
  <si>
    <t>claims per month related to diseases of the circulatory system in the past one year {based on CMS diagnosis code level1}</t>
  </si>
  <si>
    <t>cons_hxmioc</t>
  </si>
  <si>
    <t>Managing Illness or Condition - Index</t>
  </si>
  <si>
    <t>cmsd2_sns_skn_pmpm_ct</t>
  </si>
  <si>
    <t>claims per month related to symptoms, signs and abnormal clinical and laboratory findings, not elsewhere classified : symptoms and signs involving the skin and subcutaneous tissue in the past one year {based on CMS diagnosis code level2}</t>
  </si>
  <si>
    <t>rev_pm_ats_pmpm_cd_ct</t>
  </si>
  <si>
    <t>claim lines per month for a revenue code related to alternative therapy services in the past one year</t>
  </si>
  <si>
    <t>cmsd2_ext_med_device_pmpm_ct</t>
  </si>
  <si>
    <t>claims per month related to external causes of morbidity : medical devices associated with adverse incidents in diagnostic and therapeutic use in the past one year {based on CMS diagnosis code level2}</t>
  </si>
  <si>
    <t>cmsd2_inj_burns_ext_pmpm_ct</t>
  </si>
  <si>
    <t>claims per month related to injury, poisoning and certain other consequences of external causes : burns and corrosions of external body surface, specified by site in the past one year {based on CMS diagnosis code level2}</t>
  </si>
  <si>
    <t>cmsd2_sns_digest_abdomen_pmpm_ct</t>
  </si>
  <si>
    <t>claims per month related to symptoms, signs and abnormal clinical and laboratory findings, not elsewhere classified : symptoms and signs involving the digestive system and abdomen in the past one year {based on CMS diagnosis code level2}</t>
  </si>
  <si>
    <t>cmsd2_neo_neo_digest_pmpm_ct</t>
  </si>
  <si>
    <t>claims per month related to certain conditions originating in the perinatal period : digestive system disorders of newborn in the past one year {based on CMS diagnosis code level2}</t>
  </si>
  <si>
    <t>cmsd2_neo_perinatal_inf_pmpm_ct</t>
  </si>
  <si>
    <t>claims per month related to certain conditions originating in the perinatal period : infections specific to the perinatal period in the past one year {based on CMS diagnosis code level2}</t>
  </si>
  <si>
    <t>rx_branded_pmpm_cost</t>
  </si>
  <si>
    <t>cost per month of prescriptions related to branded drugs in the past one year</t>
  </si>
  <si>
    <t>med_ip_acute_ds_clm</t>
  </si>
  <si>
    <t>days since last claim for non-behavioral health claims related to acute inpatient facilities in the past one year</t>
  </si>
  <si>
    <t>rev_pm_oclin_pmpm_cd_ct</t>
  </si>
  <si>
    <t>claim lines per month for a revenue code related to freestanding clinic in the past one year</t>
  </si>
  <si>
    <t>rev_pm_radtrp_pmpm_cd_ct</t>
  </si>
  <si>
    <t>claim lines per month for a revenue code related to radiology - therapeutic in the past one year</t>
  </si>
  <si>
    <t>rev_pm_rehab_pmpm_cd_ct</t>
  </si>
  <si>
    <t>claim lines per month for a revenue code related to medical rehabilitation day program in the past one year</t>
  </si>
  <si>
    <t>rev_pm_room_pmpm_cd_ct</t>
  </si>
  <si>
    <t>claim lines per month for a revenue code related to room and board in the past one year</t>
  </si>
  <si>
    <t>cmsd2_can_mal_urinary_pmpm_ct</t>
  </si>
  <si>
    <t>claims per month related to neoplasms : malignant neoplasms of urinary tract in the past one year {based on CMS diagnosis code level2}</t>
  </si>
  <si>
    <t>cmsd2_end_dm_pmpm_ct</t>
  </si>
  <si>
    <t>claims per month related to endocrine, nutritional and metabolic diseases : diabetes mellitus in the past one year {based on CMS diagnosis code level2}</t>
  </si>
  <si>
    <t>cmsd2_eye_eye_other_pmpm_ct</t>
  </si>
  <si>
    <t>claims per month related to diseases of the eye and adnexa : other disorders of eye and adnexa in the past one year {based on CMS diagnosis code level2}</t>
  </si>
  <si>
    <t>rev_pm_audio_pmpm_cd_ct</t>
  </si>
  <si>
    <t>claim lines per month for a revenue code related to audiology in the past one year</t>
  </si>
  <si>
    <t>credit_hh_autobank</t>
  </si>
  <si>
    <t>% HH Auto Bank Loan Accts</t>
  </si>
  <si>
    <t>cmsd2_mus_chondropath_pmpm_ct</t>
  </si>
  <si>
    <t>claims per month related to diseases of the musculoskeletal system and connective tissue : chondropathies in the past one year {based on CMS diagnosis code level2}</t>
  </si>
  <si>
    <t>cnt_cp_emails_5</t>
  </si>
  <si>
    <t>count per month of member interactions via emails with a lag of _5 from the score date in the past one year</t>
  </si>
  <si>
    <t>atlas_naturalchangerate1016</t>
  </si>
  <si>
    <t>Natural population change 2010-2016</t>
  </si>
  <si>
    <t>bh_apan_pmpm_ct</t>
  </si>
  <si>
    <t>count per month of behavioral health claims related to anxiety panic in the past one year</t>
  </si>
  <si>
    <t>rev_pm_ivtrp_pmpm_cd_ct</t>
  </si>
  <si>
    <t>claim lines per month for a revenue code related to intravenous therapy in the past one year</t>
  </si>
  <si>
    <t>rx_specialty_ntwk_pmpm_ct</t>
  </si>
  <si>
    <t>count per month of prescriptions related to specialty drugs in the past one year</t>
  </si>
  <si>
    <t>rev_pm_ccpd_pmpm_cd_ct</t>
  </si>
  <si>
    <t>claim lines per month for a revenue code related to continuous cycling peritoneal dialysis in the past one year</t>
  </si>
  <si>
    <t>total_ip_snf_ds_clm</t>
  </si>
  <si>
    <t>days since last claim for overall claims related to skilled nursing inpatient facilities in the past one year</t>
  </si>
  <si>
    <t>cmsd2_inf_infestation_pmpm_ct</t>
  </si>
  <si>
    <t>claims per month related to certain infectious and parasitic diseases : pediculosis, acariasis and other infestations in the past one year {based on CMS diagnosis code level2}</t>
  </si>
  <si>
    <t>cmsd2_inj_shoulder_pmpm_ct</t>
  </si>
  <si>
    <t>claims per month related to injury, poisoning and certain other consequences of external causes : injuries to the shoulder and upper arm in the past one year {based on CMS diagnosis code level2}</t>
  </si>
  <si>
    <t>cmsd2_men_psychotic_pmpm_ct</t>
  </si>
  <si>
    <t>claims per month related to mental, behavioral and neurodevelopmental disorders : schizophrenia, schizotypal, delusional, and other non-mood psychotic disorders in the past one year {based on CMS diagnosis code level2}</t>
  </si>
  <si>
    <t>cmsd2_ner_paralytic_pmpm_ct</t>
  </si>
  <si>
    <t>claims per month related to diseases of the nervous system : cerebral palsy and other paralytic syndromes in the past one year {based on CMS diagnosis code level2}</t>
  </si>
  <si>
    <t>cmsd2_vco_exam_pmpm_ct</t>
  </si>
  <si>
    <t>claims per month related to factors influencing health status and contact with health services : persons encountering health services for examinations in the past one year {based on CMS diagnosis code level2}</t>
  </si>
  <si>
    <t>rx_hum_41_pmpm_ct</t>
  </si>
  <si>
    <t>count per month of prescriptions related to GASTROINTESTINAL DISEASE - GERD drugs in the past one year {Based on Humana drug classification}</t>
  </si>
  <si>
    <t>rx_hum_57_pmpm_ct</t>
  </si>
  <si>
    <t>count per month of prescriptions related to MENTAL HEALTH - DEPRESSION AGENTS drugs in the past one year {Based on Humana drug classification}</t>
  </si>
  <si>
    <t>cmsd2_men_intellectual_pmpm_ct</t>
  </si>
  <si>
    <t>claims per month related to mental, behavioral and neurodevelopmental disorders : intellectual disabilities in the past one year {based on CMS diagnosis code level2}</t>
  </si>
  <si>
    <t>cmsd2_pre_abort_pmpm_ct</t>
  </si>
  <si>
    <t>claims per month related to pregnancy, childbirth and the puerperium : pregnancy with abortive outcome in the past one year {based on CMS diagnosis code level2}</t>
  </si>
  <si>
    <t>bh_otsd_pmpm_ct</t>
  </si>
  <si>
    <t>count per month of behavioral health claims related to other sexual dys in the past one year</t>
  </si>
  <si>
    <t>total_ip_rehab_allowed_pmpm_cost</t>
  </si>
  <si>
    <t>allowed cost per month for overall claims related to rehabilitation inpatient facilities in the past one year</t>
  </si>
  <si>
    <t>cmsd2_cir_other_heart_disease_pmpm_ct</t>
  </si>
  <si>
    <t>claims per month related to diseases of the circulatory system : other forms of heart disease in the past one year {based on CMS diagnosis code level2}</t>
  </si>
  <si>
    <t>cmsd2_dig_appendix_pmpm_ct</t>
  </si>
  <si>
    <t>claims per month related to diseases of the digestive system : diseases of appendix in the past one year {based on CMS diagnosis code level2}</t>
  </si>
  <si>
    <t>cmsd2_men_men_child_pmpm_ct</t>
  </si>
  <si>
    <t>claims per month related to mental, behavioral and neurodevelopmental disorders : behavioral and emotional disorders with onset usually occurring in childhood and adolescence in the past one year {based on CMS diagnosis code level2}</t>
  </si>
  <si>
    <t>rev_pm_ambul_pmpm_cd_ct</t>
  </si>
  <si>
    <t>claim lines per month for a revenue code related to ambulance in the past one year</t>
  </si>
  <si>
    <t>cmsd2_ext_bike_pmpm_ct</t>
  </si>
  <si>
    <t>claims per month related to external causes of morbidity : pedal cycle rider injured in transport accident in the past one year {based on CMS diagnosis code level2}</t>
  </si>
  <si>
    <t>rx_hum_85_pmpm_ct</t>
  </si>
  <si>
    <t>count per month of prescriptions related to RESPIRATORY - PAH AGENTS drugs in the past one year {Based on Humana drug classification}</t>
  </si>
  <si>
    <t>cmsd2_skn_derm/eczema_pmpm_ct</t>
  </si>
  <si>
    <t>claims per month related to diseases of the skin and subcutaneous tissue : dermatitis and eczema in the past one year {based on CMS diagnosis code level2}</t>
  </si>
  <si>
    <t>rx_hum_82_pmpm_ct</t>
  </si>
  <si>
    <t>count per month of prescriptions related to RESPIRATORY - COPD drugs in the past one year {Based on Humana drug classification}</t>
  </si>
  <si>
    <t>cmsd2_pre_obstetric_pmpm_ct</t>
  </si>
  <si>
    <t>claims per month related to pregnancy, childbirth and the puerperium : other obstetric conditions, not elsewhere classified in the past one year {based on CMS diagnosis code level2}</t>
  </si>
  <si>
    <t>rx_hum_91_pmpm_ct</t>
  </si>
  <si>
    <t>count per month of prescriptions related to THYROID drugs in the past one year {Based on Humana drug classification}</t>
  </si>
  <si>
    <t>cmsd2_ext_overexertion_pmpm_ct</t>
  </si>
  <si>
    <t>claims per month related to external causes of morbidity : overexertion and strenuous or repetitive movements in the past one year {based on CMS diagnosis code level2}</t>
  </si>
  <si>
    <t>rx_nonotc_pmpm_cost</t>
  </si>
  <si>
    <t>cost per month of prescriptions related to non over the counter drugs in the past one year</t>
  </si>
  <si>
    <t>rx_hum_16_pmpm_cost</t>
  </si>
  <si>
    <t>cost per month of prescriptions related to CARDIOLOGY - HEART FAILURE drugs in the past one year {Based on Humana drug classification}</t>
  </si>
  <si>
    <t>rx_hum_75_pmpm_ct</t>
  </si>
  <si>
    <t>count per month of prescriptions related to PAIN MGMT - MUSCLE RELAXANTS drugs in the past one year {Based on Humana drug classification}</t>
  </si>
  <si>
    <t>rx_nonspecialty_pmpm_ct</t>
  </si>
  <si>
    <t>count per month of prescriptions related to nonspecialty drugs in the past one year</t>
  </si>
  <si>
    <t>rx_otc_pmpm_cost</t>
  </si>
  <si>
    <t>cost per month of prescriptions related to over the counter drugs in the past one year</t>
  </si>
  <si>
    <t>cmsd2_cir_ch_rheum_hrt_pmpm_ct</t>
  </si>
  <si>
    <t>claims per month related to diseases of the circulatory system : chronic rheumatic heart diseases in the past one year {based on CMS diagnosis code level2}</t>
  </si>
  <si>
    <t>cmsd2_mus_osteopath_pmpm_ct</t>
  </si>
  <si>
    <t>claims per month related to diseases of the musculoskeletal system and connective tissue : other osteopathies in the past one year {based on CMS diagnosis code level2}</t>
  </si>
  <si>
    <t>rev_pm_asc_pmpm_cd_ct</t>
  </si>
  <si>
    <t>claim lines per month for a revenue code related to ambulatory surgical care in the past one year</t>
  </si>
  <si>
    <t>total_ip_ltach_admit_days_pmpm</t>
  </si>
  <si>
    <t>admitted days per month for overall claims related to long term acute hospitalization inpatient facilities in the past one year</t>
  </si>
  <si>
    <t>cmsd2_bld_hemorrhagic_pmpm_ct</t>
  </si>
  <si>
    <t>claims per month related to diseases of the blood and blood-forming organs and certain disorders involving the immune mechanism : coagulation defects, purpura and other hemorrhagic conditions in the past one year {based on CMS diagnosis code level2}</t>
  </si>
  <si>
    <t>cmsd2_gus_genital_postop_pmpm_ct</t>
  </si>
  <si>
    <t>claims per month related to diseases of the genitourinary system : intraoperative and postprocedural complications and disorders of genitourinary system, not elsewhere classified in the past one year {based on CMS diagnosis code level2}</t>
  </si>
  <si>
    <t>cmsd2_can_mal_fem_genital_pmpm_ct</t>
  </si>
  <si>
    <t>claims per month related to neoplasms : malignant neoplasms of female genital organs in the past one year {based on CMS diagnosis code level2}</t>
  </si>
  <si>
    <t>rx_hum_24_pmpm_cost</t>
  </si>
  <si>
    <t>cost per month of prescriptions related to CHEMOTHERAPY - PARP INHIBITORS drugs in the past one year {Based on Humana drug classification}</t>
  </si>
  <si>
    <t>total_ambulance_ds_clm</t>
  </si>
  <si>
    <t>days since last claim for overall claims related to ambulance place of treatment in the past one year</t>
  </si>
  <si>
    <t>rx_hum_89_pmpm_cost</t>
  </si>
  <si>
    <t>cost per month of prescriptions related to SUBSTANCE ABUSE AGENTS drugs in the past one year {Based on Humana drug classification}</t>
  </si>
  <si>
    <t>cmsd2_res_res_up_pmpm_ct</t>
  </si>
  <si>
    <t>claims per month related to diseases of the respiratory system : acute upper respiratory infections in the past one year {based on CMS diagnosis code level2}</t>
  </si>
  <si>
    <t>rev_pm_hh_pmpm_cd_ct</t>
  </si>
  <si>
    <t>claim lines per month for a revenue code related to home health in the past one year</t>
  </si>
  <si>
    <t>total_ip_snf_admit_ct_pmpm</t>
  </si>
  <si>
    <t>admits per month for overall claims related to skilled nursing inpatient facilities in the past one year</t>
  </si>
  <si>
    <t>rev_pm_drlr_pmpm_cd_ct</t>
  </si>
  <si>
    <t>claim lines per month for a revenue code related to delivery room &amp; labor room in the past one year</t>
  </si>
  <si>
    <t>rev_pm_onco_pmpm_cd_ct</t>
  </si>
  <si>
    <t>claim lines per month for a revenue code related to oncology in the past one year</t>
  </si>
  <si>
    <t>rev_pm_oroom_pmpm_cd_ct</t>
  </si>
  <si>
    <t>claim lines per month for a revenue code related to operating room in the past one year</t>
  </si>
  <si>
    <t>cnt_cp_livecall_1</t>
  </si>
  <si>
    <t>count per month of member interactions via livecall with a lag of _1 from the score date in the past one year</t>
  </si>
  <si>
    <t>rx_hum_27_pmpm_cost</t>
  </si>
  <si>
    <t>cost per month of prescriptions related to CHOLESTEROL - PCSK9 INHIBITORS drugs in the past one year {Based on Humana drug classification}</t>
  </si>
  <si>
    <t>total_ambulance_visit_ct_pmpm</t>
  </si>
  <si>
    <t>visits per month for overall claims related to ambulance place of treatment in the past one year</t>
  </si>
  <si>
    <t>cmsd2_inf_viral_fever_pmpm_ct</t>
  </si>
  <si>
    <t>claims per month related to certain infectious and parasitic diseases : arthropod-borne viral fevers and viral hemorrhagic fevers in the past one year {based on CMS diagnosis code level2}</t>
  </si>
  <si>
    <t>med_ip_rehab_ds_clm</t>
  </si>
  <si>
    <t>days since last claim for non-behavioral health claims related to rehabilitation inpatient facilities in the past one year</t>
  </si>
  <si>
    <t>total_ip_ltach_allowed_pmpm_cost</t>
  </si>
  <si>
    <t>allowed cost per month for overall claims related to long term acute hospitalization inpatient facilities in the past one year</t>
  </si>
  <si>
    <t>total_er_ds_clm</t>
  </si>
  <si>
    <t>days since last claim for overall claims related to emergency room in the past one year</t>
  </si>
  <si>
    <t>cci_hiv_n_pmpm_ct</t>
  </si>
  <si>
    <t>count per month of claims related to hiv without aids in the past one year {Based on Charlson Comorbidity Index Categories}</t>
  </si>
  <si>
    <t>credit_num_1stmtg_collections</t>
  </si>
  <si>
    <t>Number 1st Mortgage Accts - 120 Days Past Due or Collections</t>
  </si>
  <si>
    <t>cmsd2_bld_bld_other_pmpm_ct</t>
  </si>
  <si>
    <t>claims per month related to diseases of the blood and blood-forming organs and certain disorders involving the immune mechanism : other disorders of blood and blood-forming organs in the past one year {based on CMS diagnosis code level2}</t>
  </si>
  <si>
    <t>rx_hum_34_pmpm_ct</t>
  </si>
  <si>
    <t>count per month of prescriptions related to DIABETIC SUPPLIES drugs in the past one year {Based on Humana drug classification}</t>
  </si>
  <si>
    <t>rx_hum_49_pmpm_ct</t>
  </si>
  <si>
    <t>count per month of prescriptions related to IMMUNE GLOBULIN AGENTS drugs in the past one year {Based on Humana drug classification}</t>
  </si>
  <si>
    <t>cmsd1_ear_pmpm_ct</t>
  </si>
  <si>
    <t>claims per month related to diseases of the ear and mastoid process in the past one year {based on CMS diagnosis code level1}</t>
  </si>
  <si>
    <t>bh_ambulance_allowed_pmpm_cost</t>
  </si>
  <si>
    <t>allowed cost per month for behavioral health claims related to ambulance place of treatment in the past one year</t>
  </si>
  <si>
    <t>rx_hum_09_pmpm_cost</t>
  </si>
  <si>
    <t>cost per month of prescriptions related to CARDIOLOGY drugs in the past one year {Based on Humana drug classification}</t>
  </si>
  <si>
    <t>rx_hum_20_pmpm_cost</t>
  </si>
  <si>
    <t>cost per month of prescriptions related to CHEMOTHERAPY - AROMATASE INHIBITORS drugs in the past one year {Based on Humana drug classification}</t>
  </si>
  <si>
    <t>rwjf_dentists_ratio</t>
  </si>
  <si>
    <t>Clinical Care - Ratio of population to dentists</t>
  </si>
  <si>
    <t>cmsd2_inj_neck_pmpm_ct</t>
  </si>
  <si>
    <t>claims per month related to injury, poisoning and certain other consequences of external causes : injuries to the neck in the past one year {based on CMS diagnosis code level2}</t>
  </si>
  <si>
    <t>rx_hum_58_pmpm_ct</t>
  </si>
  <si>
    <t>count per month of prescriptions related to NEUROLOGY drugs in the past one year {Based on Humana drug classification}</t>
  </si>
  <si>
    <t>rev_pm_phar_pmpm_cd_ct</t>
  </si>
  <si>
    <t>claim lines per month for a revenue code related to pharmacy in the past one year</t>
  </si>
  <si>
    <t>rev_pm_recrm_pmpm_cd_ct</t>
  </si>
  <si>
    <t>claim lines per month for a revenue code related to recovery room in the past one year</t>
  </si>
  <si>
    <t>cmsd2_ext_occ_van/truck_pmpm_ct</t>
  </si>
  <si>
    <t>claims per month related to external causes of morbidity : occupant of pick-up truck or van injured in transport accident in the past one year {based on CMS diagnosis code level2}</t>
  </si>
  <si>
    <t>cmsd2_ner_ner_peripheral_pmpm_ct</t>
  </si>
  <si>
    <t>claims per month related to diseases of the nervous system : polyneuropathies and other disorders of the peripheral nervous system in the past one year {based on CMS diagnosis code level2}</t>
  </si>
  <si>
    <t>rx_hum_76_pmpm_cost</t>
  </si>
  <si>
    <t>cost per month of prescriptions related to PAIN MGMT - NARCOTIC ANALGESICS drugs in the past one year {Based on Humana drug classification}</t>
  </si>
  <si>
    <t>rev_pm_labpth_pmpm_cd_ct</t>
  </si>
  <si>
    <t>claim lines per month for a revenue code related to laboratory pathology in the past one year</t>
  </si>
  <si>
    <t>cmsd2_inf_cns_pmpm_ct</t>
  </si>
  <si>
    <t>claims per month related to certain infectious and parasitic diseases : viral and prion infections of the central nervous system in the past one year {based on CMS diagnosis code level2}</t>
  </si>
  <si>
    <t>bh_suat_pmpm_ct</t>
  </si>
  <si>
    <t>count per month of behavioral health claims related to suicide attempt in the past one year</t>
  </si>
  <si>
    <t>cmsd2_inf_herpes_pmpm_ct</t>
  </si>
  <si>
    <t>claims per month related to certain infectious and parasitic diseases : human immunodeficiency virus [hiv] disease in the past one year {based on CMS diagnosis code level2}</t>
  </si>
  <si>
    <t>rev_pm_nursr_pmpm_cd_ct</t>
  </si>
  <si>
    <t>claim lines per month for a revenue code related to nursery in the past one year</t>
  </si>
  <si>
    <t>cons_hxmboh</t>
  </si>
  <si>
    <t>Managing the Business of Health</t>
  </si>
  <si>
    <t>rx_hum_89_pmpm_ct</t>
  </si>
  <si>
    <t>count per month of prescriptions related to SUBSTANCE ABUSE AGENTS drugs in the past one year {Based on Humana drug classification}</t>
  </si>
  <si>
    <t>bh_suid_pmpm_ct</t>
  </si>
  <si>
    <t>count per month of behavioral health claims related to suicide ideation in the past one year</t>
  </si>
  <si>
    <t>rx_hum_17_pmpm_cost</t>
  </si>
  <si>
    <t>cost per month of prescriptions related to CARDIOLOGY - HYPERTENSION AGENTS drugs in the past one year {Based on Humana drug classification}</t>
  </si>
  <si>
    <t>cmsd2_inf_spirochetal_pmpm_ct</t>
  </si>
  <si>
    <t>claims per month related to certain infectious and parasitic diseases : other spirochetal diseases in the past one year {based on CMS diagnosis code level2}</t>
  </si>
  <si>
    <t>cmsd2_eye_glaucoma_pmpm_ct</t>
  </si>
  <si>
    <t>claims per month related to diseases of the eye and adnexa : glaucoma in the past one year {based on CMS diagnosis code level2}</t>
  </si>
  <si>
    <t>total_ip_acute_admit_ct_pmpm</t>
  </si>
  <si>
    <t>admits per month for overall claims related to acute inpatient facilities in the past one year</t>
  </si>
  <si>
    <t>rev_pm_opsrc_pmpm_cd_ct</t>
  </si>
  <si>
    <t>claim lines per month for a revenue code related to outpatient special residence charges in the past one year</t>
  </si>
  <si>
    <t>bh_otot_pmpm_ct</t>
  </si>
  <si>
    <t>count per month of behavioral health claims related to other other in the past one year</t>
  </si>
  <si>
    <t>cci_cvd_pmpm_ct</t>
  </si>
  <si>
    <t>count per month of claims related to cerebrovascular disease in the past one year {Based on Charlson Comorbidity Index Categories}</t>
  </si>
  <si>
    <t>total_allowed_pmpm_cost</t>
  </si>
  <si>
    <t>allowed cost per month for overall claims in the past one year</t>
  </si>
  <si>
    <t>cci_aoi_pmpm_ct</t>
  </si>
  <si>
    <t>count per month of claims related to aids with opportunistic infections in the past one year {Based on Charlson Comorbidity Index Categories}</t>
  </si>
  <si>
    <t>rx_nonmail_pmpm_ct</t>
  </si>
  <si>
    <t>count per month of prescriptions related to non mail drugs in the past one year</t>
  </si>
  <si>
    <t>rx_hum_73_pmpm_ct</t>
  </si>
  <si>
    <t>count per month of prescriptions related to PAIN MGMT - ANALGESICS drugs in the past one year {Based on Humana drug classification}</t>
  </si>
  <si>
    <t>med_ip_snf_ds_clm</t>
  </si>
  <si>
    <t>days since last claim for non-behavioral health claims related to skilled nursing inpatient facilities in the past one year</t>
  </si>
  <si>
    <t>est_age</t>
  </si>
  <si>
    <t>Member age {calculated using est_bday, relative to score/index date}</t>
  </si>
  <si>
    <t>cnt_cp_livecall_2</t>
  </si>
  <si>
    <t>count per month of member interactions via livecall with a lag of _2 from the score date in the past one year</t>
  </si>
  <si>
    <t>rx_hum_68_pmpm_cost</t>
  </si>
  <si>
    <t>cost per month of prescriptions related to OPHTHALMOLOGY - DRY EYE AGENTS drugs in the past one year {Based on Humana drug classification}</t>
  </si>
  <si>
    <t>rx_hum_16_pmpm_ct</t>
  </si>
  <si>
    <t>count per month of prescriptions related to CARDIOLOGY - HEART FAILURE drugs in the past one year {Based on Humana drug classification}</t>
  </si>
  <si>
    <t>bh_otpa_pmpm_ct</t>
  </si>
  <si>
    <t>count per month of behavioral health claims related to other paraphilia in the past one year</t>
  </si>
  <si>
    <t>cmsd2_mus_synovium/tendon_pmpm_ct</t>
  </si>
  <si>
    <t>claims per month related to diseases of the musculoskeletal system and connective tissue : disorders of synovium and tendon in the past one year {based on CMS diagnosis code level2}</t>
  </si>
  <si>
    <t>cnt_cp_webstatement_1</t>
  </si>
  <si>
    <t>count per month of member interactions via webstatement with a lag of _1 from the score date in the past one year</t>
  </si>
  <si>
    <t>cmsd2_neo_temp_pmpm_ct</t>
  </si>
  <si>
    <t>claims per month related to certain conditions originating in the perinatal period : conditions involving the integument and temperature regulation of newborn in the past one year {based on CMS diagnosis code level2}</t>
  </si>
  <si>
    <t>rev_pm_excl_pmpm_cd_ct</t>
  </si>
  <si>
    <t>claim lines per month for a revenue code related to excluded in the past one year</t>
  </si>
  <si>
    <t>cnt_cp_webstatement_pmpm_ct</t>
  </si>
  <si>
    <t>count per month of member interactions via webstatement in the past one year</t>
  </si>
  <si>
    <t>rev_pm_spcha_pmpm_cd_ct</t>
  </si>
  <si>
    <t>claim lines per month for a revenue code related to special charges in the past one year</t>
  </si>
  <si>
    <t>cnt_cp_print_8</t>
  </si>
  <si>
    <t>count per month of member interactions via print with a lag of _8 from the score date in the past one year</t>
  </si>
  <si>
    <t>cmsd2_ano_urinary_pmpm_ct</t>
  </si>
  <si>
    <t>claims per month related to congenital malformations, deformations and chromosomal abnormalities : congenital malformations of the urinary system in the past one year {based on CMS diagnosis code level2}</t>
  </si>
  <si>
    <t>total_ip_snf_allowed_pmpm_cost</t>
  </si>
  <si>
    <t>allowed cost per month for overall claims related to skilled nursing inpatient facilities in the past one year</t>
  </si>
  <si>
    <t>cnt_cp_livecall_5</t>
  </si>
  <si>
    <t>count per month of member interactions via livecall with a lag of _5 from the score date in the past one year</t>
  </si>
  <si>
    <t>total_ip_acute_admit_days_pmpm</t>
  </si>
  <si>
    <t>admitted days per month for overall claims related to acute inpatient facilities in the past one year</t>
  </si>
  <si>
    <t>cmsd1_neo_pmpm_ct</t>
  </si>
  <si>
    <t>claims per month related to certain conditions originating in the perinatal period in the past one year {based on CMS diagnosis code level1}</t>
  </si>
  <si>
    <t>bh_ip_mhsa_allowed_pmpm_cost</t>
  </si>
  <si>
    <t>allowed cost per month for behavioral health claims related to mental health and substance abuse inpatient facilities in the past one year</t>
  </si>
  <si>
    <t>cci_ctd_pmpm_ct</t>
  </si>
  <si>
    <t>count per month of claims related to connective tissue disease in the past one year {Based on Charlson Comorbidity Index Categories}</t>
  </si>
  <si>
    <t>cmsd2_gus_kidney_pmpm_ct</t>
  </si>
  <si>
    <t>claims per month related to diseases of the genitourinary system : acute kidney failure and chronic kidney disease in the past one year {based on CMS diagnosis code level2}</t>
  </si>
  <si>
    <t>cmsd2_mus_soft_tissue_pmpm_ct</t>
  </si>
  <si>
    <t>claims per month related to diseases of the musculoskeletal system and connective tissue : other soft tissue disorders in the past one year {based on CMS diagnosis code level2}</t>
  </si>
  <si>
    <t>cmsd2_mus_bone_pmpm_ct</t>
  </si>
  <si>
    <t>claims per month related to diseases of the musculoskeletal system and connective tissue : disorders of bone density and structure in the past one year {based on CMS diagnosis code level2}</t>
  </si>
  <si>
    <t>cmsd2_ano_ano_res_pmpm_ct</t>
  </si>
  <si>
    <t>claims per month related to congenital malformations, deformations and chromosomal abnormalities : congenital malformations of the respiratory system in the past one year {based on CMS diagnosis code level2}</t>
  </si>
  <si>
    <t>cmsd2_inj_head_pmpm_ct</t>
  </si>
  <si>
    <t>claims per month related to injury, poisoning and certain other consequences of external causes : injuries to the head in the past one year {based on CMS diagnosis code level2}</t>
  </si>
  <si>
    <t>bh_ednd_pmpm_ct</t>
  </si>
  <si>
    <t>count per month of behavioral health claims related to neuro development disorder: eating disorder in the past one year</t>
  </si>
  <si>
    <t>cmsd2_ner_ner_degen_pmpm_ct</t>
  </si>
  <si>
    <t>claims per month related to diseases of the nervous system : other degenerative diseases of the nervous system in the past one year {based on CMS diagnosis code level2}</t>
  </si>
  <si>
    <t>rwjf_air_pollute_density</t>
  </si>
  <si>
    <t>Physical Environment - Average daily density of fine particulate matter in micrograms per cubic meter (PM2.5)</t>
  </si>
  <si>
    <t>rx_hum_05_pmpm_ct</t>
  </si>
  <si>
    <t>count per month of prescriptions related to ANTI-INFECTIVES - HIV AGENTS drugs in the past one year {Based on Humana drug classification}</t>
  </si>
  <si>
    <t>cnt_cp_livecall_11</t>
  </si>
  <si>
    <t>count per month of member interactions via livecall with a lag of _11 from the score date in the past one year</t>
  </si>
  <si>
    <t>cmsd2_cir_ischemic_pmpm_ct</t>
  </si>
  <si>
    <t>claims per month related to diseases of the circulatory system : ischemic heart diseases in the past one year {based on CMS diagnosis code level2}</t>
  </si>
  <si>
    <t>cmsd2_ano_cir_pmpm_ct</t>
  </si>
  <si>
    <t>claims per month related to congenital malformations, deformations and chromosomal abnormalities : congenital malformations of the circulatory system in the past one year {based on CMS diagnosis code level2}</t>
  </si>
  <si>
    <t>cons_mobplus</t>
  </si>
  <si>
    <t>string</t>
  </si>
  <si>
    <t>Mail Order Buyer</t>
  </si>
  <si>
    <t>cmsd2_can_mal_meso/sft_tissue_pmpm_ct</t>
  </si>
  <si>
    <t>claims per month related to neoplasms : malignant neoplasms of mesothelial and soft tissue in the past one year {based on CMS diagnosis code level2}</t>
  </si>
  <si>
    <t>rx_hum_12_pmpm_cost</t>
  </si>
  <si>
    <t>cost per month of prescriptions related to CARDIOLOGY - BLOOD THINNERS drugs in the past one year {Based on Humana drug classification}</t>
  </si>
  <si>
    <t>bh_ip_rehab_allowed_pmpm_cost</t>
  </si>
  <si>
    <t>allowed cost per month for behavioral health claims related to rehabilitation inpatient facilities in the past one year</t>
  </si>
  <si>
    <t>rx_hum_84_pmpm_ct</t>
  </si>
  <si>
    <t>count per month of prescriptions related to RESPIRATORY - IPF AGENTS drugs in the past one year {Based on Humana drug classification}</t>
  </si>
  <si>
    <t>cmsd2_ext_under_intent_pmpm_ct</t>
  </si>
  <si>
    <t>claims per month related to external causes of morbidity : event of undetermined intent in the past one year {based on CMS diagnosis code level2}</t>
  </si>
  <si>
    <t>rx_hum_39_pmpm_cost</t>
  </si>
  <si>
    <t>cost per month of prescriptions related to GASTROINTESTINAL DISEASE drugs in the past one year {Based on Humana drug classification}</t>
  </si>
  <si>
    <t>cnt_cp_vat_11</t>
  </si>
  <si>
    <t>count per month of member interactions via vat with a lag of _11 from the score date in the past one year</t>
  </si>
  <si>
    <t>rx_mail_pmpm_cost</t>
  </si>
  <si>
    <t>cost per month of prescriptions related to mail drugs in the past one year</t>
  </si>
  <si>
    <t>cmsd2_bld_aplastic/other_anemia/bonemarrow_pmpm_ct</t>
  </si>
  <si>
    <t>claims per month related to diseases of the blood and blood-forming organs and certain disorders involving the immune mechanism : aplastic and other anemias and other bone marrow failure syndromes in the past one year {based on CMS diagnosis code level2}</t>
  </si>
  <si>
    <t>credit_bal_consumerfinance_new</t>
  </si>
  <si>
    <t>Balance Consumer Finance Accts New w/in 12 months</t>
  </si>
  <si>
    <t>rev_pm_er_pmpm_cd_ct</t>
  </si>
  <si>
    <t>claim lines per month for a revenue code related to emergency room in the past one year</t>
  </si>
  <si>
    <t>cmsd2_eye_ocular_movement_pmpm_ct</t>
  </si>
  <si>
    <t>claims per month related to diseases of the eye and adnexa : disorders of ocular muscles, binocular movement, accommodation and refraction in the past one year {based on CMS diagnosis code level2}</t>
  </si>
  <si>
    <t>cmsd2_res_res_other_pmpm_ct</t>
  </si>
  <si>
    <t>claims per month related to diseases of the respiratory system : other diseases of the respiratory system in the past one year {based on CMS diagnosis code level2}</t>
  </si>
  <si>
    <t>cmsd2_gus_f_genital_pmpm_ct</t>
  </si>
  <si>
    <t>claims per month related to diseases of the genitourinary system : noninflammatory disorders of female genital tract in the past one year {based on CMS diagnosis code level2}</t>
  </si>
  <si>
    <t>bh_physician_office_allowed_pmpm_cost</t>
  </si>
  <si>
    <t>allowed cost per month for behavioral health claims related to physician office in the past one year</t>
  </si>
  <si>
    <t>rx_hum_74_pmpm_ct</t>
  </si>
  <si>
    <t>count per month of prescriptions related to PAIN MGMT - ANASTHETIC AGENTS drugs in the past one year {Based on Humana drug classification}</t>
  </si>
  <si>
    <t>atlas_totalpopest2016</t>
  </si>
  <si>
    <t>Population Size</t>
  </si>
  <si>
    <t>cnt_cp_vat_pmpm_ct</t>
  </si>
  <si>
    <t>count per month of member interactions via vat in the past one year</t>
  </si>
  <si>
    <t>cnt_cp_webstatement_8</t>
  </si>
  <si>
    <t>count per month of member interactions via webstatement with a lag of _8 from the score date in the past one year</t>
  </si>
  <si>
    <t>cnt_cp_vat_5</t>
  </si>
  <si>
    <t>count per month of member interactions via vat with a lag of _5 from the score date in the past one year</t>
  </si>
  <si>
    <t>cnt_cp_emails_8</t>
  </si>
  <si>
    <t>count per month of member interactions via emails with a lag of _8 from the score date in the past one year</t>
  </si>
  <si>
    <t>cmsd2_cir_arteries_pmpm_ct</t>
  </si>
  <si>
    <t>claims per month related to diseases of the circulatory system : diseases of arteries, arterioles and capillaries in the past one year {based on CMS diagnosis code level2}</t>
  </si>
  <si>
    <t>rev_pm_sn_pmpm_cd_ct</t>
  </si>
  <si>
    <t>claim lines per month for a revenue code related to skilled nursing in the past one year</t>
  </si>
  <si>
    <t>cmsd2_sns_ner/mus_pmpm_ct</t>
  </si>
  <si>
    <t>claims per month related to symptoms, signs and abnormal clinical and laboratory findings, not elsewhere classified : symptoms and signs involving the nervous and musculoskeletal systems in the past one year {based on CMS diagnosis code level2}</t>
  </si>
  <si>
    <t>rx_hum_38_pmpm_ct</t>
  </si>
  <si>
    <t>count per month of prescriptions related to FERTILITY drugs in the past one year {Based on Humana drug classification}</t>
  </si>
  <si>
    <t>rx_hum_49_pmpm_cost</t>
  </si>
  <si>
    <t>cost per month of prescriptions related to IMMUNE GLOBULIN AGENTS drugs in the past one year {Based on Humana drug classification}</t>
  </si>
  <si>
    <t>cms_tot_partd_payment_amt</t>
  </si>
  <si>
    <t>Total Part D Payment Amount</t>
  </si>
  <si>
    <t>rx_nonbh_pmpm_cost</t>
  </si>
  <si>
    <t>cost per month of prescriptions related to non behavioral health drugs in the past one year</t>
  </si>
  <si>
    <t>rx_hum_03_pmpm_ct</t>
  </si>
  <si>
    <t>count per month of prescriptions related to ANTI-INFECTIVES - HEPATITIS B AGENTS drugs in the past one year {Based on Humana drug classification}</t>
  </si>
  <si>
    <t>cmsd2_cir_veins_pmpm_ct</t>
  </si>
  <si>
    <t>claims per month related to diseases of the circulatory system : diseases of veins, lymphatic vessels and lymph nodes, not elsewhere classified in the past one year {based on CMS diagnosis code level2}</t>
  </si>
  <si>
    <t>rev_pm_osteo_pmpm_cd_ct</t>
  </si>
  <si>
    <t>claim lines per month for a revenue code related to osteopathic services in the past one year</t>
  </si>
  <si>
    <t>cmsd2_men_men_adult_pmpm_ct</t>
  </si>
  <si>
    <t>claims per month related to mental, behavioral and neurodevelopmental disorders : disorders of adult personality and behavior in the past one year {based on CMS diagnosis code level2}</t>
  </si>
  <si>
    <t>rx_hum_81_pmpm_ct</t>
  </si>
  <si>
    <t>count per month of prescriptions related to RESPIRATORY - ASTHMA drugs in the past one year {Based on Humana drug classification}</t>
  </si>
  <si>
    <t>total_ip_acute_ds_clm</t>
  </si>
  <si>
    <t>days since last claim for overall claims related to acute inpatient facilities in the past one year</t>
  </si>
  <si>
    <t>cmsd2_ext_med_proc_compl_pmpm_ct</t>
  </si>
  <si>
    <t>claims per month related to external causes of morbidity : surgical and other medical procedures as the cause of abnormal reaction of the patient, or of later complication, without mention of misadventure at the time of the procedure in the past one year {based on CMS diagnosis code level2}</t>
  </si>
  <si>
    <t>cmsd2_end_postproc_compl_pmpm_ct</t>
  </si>
  <si>
    <t>claims per month related to endocrine, nutritional and metabolic diseases : postprocedural endocrine and metabolic complications and disorders, not elsewhere classified in the past one year {based on CMS diagnosis code level2}</t>
  </si>
  <si>
    <t>rx_nonmaint_pmpm_ct</t>
  </si>
  <si>
    <t>count per month of prescriptions related to non maintenance drugs in the past one year</t>
  </si>
  <si>
    <t>cmsd2_mus_mus_other_pmpm_ct</t>
  </si>
  <si>
    <t>claims per month related to diseases of the musculoskeletal system and connective tissue : other disorders of the musculoskeletal system and connective tissue in the past one year {based on CMS diagnosis code level2}</t>
  </si>
  <si>
    <t>cmsd2_dig_peritoneum/retro_pmpm_ct</t>
  </si>
  <si>
    <t>claims per month related to diseases of the digestive system : diseases of peritoneum and retroperitoneum in the past one year {based on CMS diagnosis code level2}</t>
  </si>
  <si>
    <t>rx_hum_43_pmpm_cost</t>
  </si>
  <si>
    <t>cost per month of prescriptions related to GAUCHER DISEASE drugs in the past one year {Based on Humana drug classification}</t>
  </si>
  <si>
    <t>cons_stlnindx</t>
  </si>
  <si>
    <t>Student Loan Index</t>
  </si>
  <si>
    <t>bh_cdal_pmpm_ct</t>
  </si>
  <si>
    <t>count per month of behavioral health claims related to chemical dependence: alcohol in the past one year</t>
  </si>
  <si>
    <t>cmsd2_skn_erticaria/erythema_pmpm_ct</t>
  </si>
  <si>
    <t>claims per month related to diseases of the skin and subcutaneous tissue : urticaria and erythema in the past one year {based on CMS diagnosis code level2}</t>
  </si>
  <si>
    <t>cmsd2_mus_joint_pmpm_ct</t>
  </si>
  <si>
    <t>claims per month related to diseases of the musculoskeletal system and connective tissue : other joint disorders in the past one year {based on CMS diagnosis code level2}</t>
  </si>
  <si>
    <t>cmsd2_vco_genetic_pmpm_ct</t>
  </si>
  <si>
    <t>claims per month related to factors influencing health status and contact with health services : genetic carrier and genetic susceptibility to disease in the past one year {based on CMS diagnosis code level2}</t>
  </si>
  <si>
    <t>rx_hum_53_pmpm_cost</t>
  </si>
  <si>
    <t>cost per month of prescriptions related to MENTAL HEALTH - ADHD AGENTS drugs in the past one year {Based on Humana drug classification}</t>
  </si>
  <si>
    <t>total_er_obs_ct_pmpm</t>
  </si>
  <si>
    <t>claims per month for overall claims related to emergency room observations in the past one year</t>
  </si>
  <si>
    <t>cmsd2_ext_animate_mech_force_pmpm_ct</t>
  </si>
  <si>
    <t>claims per month related to external causes of morbidity : exposure to animate mechanical forces in the past one year {based on CMS diagnosis code level2}</t>
  </si>
  <si>
    <t>cmsd2_inf_protozoal_pmpm_ct</t>
  </si>
  <si>
    <t>claims per month related to certain infectious and parasitic diseases : protozoal diseases in the past one year {based on CMS diagnosis code level2}</t>
  </si>
  <si>
    <t>cmsd2_vco_repro_pmpm_ct</t>
  </si>
  <si>
    <t>claims per month related to factors influencing health status and contact with health services : persons encountering health services in circumstances related to reproduction in the past one year {based on CMS diagnosis code level2}</t>
  </si>
  <si>
    <t>cnt_cp_livecall_10</t>
  </si>
  <si>
    <t>count per month of member interactions via livecall with a lag of _10 from the score date in the past one year</t>
  </si>
  <si>
    <t>cmsd2_end_end_glands_pmpm_ct</t>
  </si>
  <si>
    <t>claims per month related to endocrine, nutritional and metabolic diseases : disorders of other endocrine glands in the past one year {based on CMS diagnosis code level2}</t>
  </si>
  <si>
    <t>cmsd2_inf_sti_pmpm_ct</t>
  </si>
  <si>
    <t>claims per month related to certain infectious and parasitic diseases : infections with a predominantly sexual mode of transmission in the past one year {based on CMS diagnosis code level2}</t>
  </si>
  <si>
    <t>cnt_cp_vat_6</t>
  </si>
  <si>
    <t>count per month of member interactions via vat with a lag of _6 from the score date in the past one year</t>
  </si>
  <si>
    <t>rx_hum_55_pmpm_cost</t>
  </si>
  <si>
    <t>cost per month of prescriptions related to MENTAL HEALTH - ANTIPSYCHOTIC AGENTS drugs in the past one year {Based on Humana drug classification}</t>
  </si>
  <si>
    <t>cmsd2_sns_speech_pmpm_ct</t>
  </si>
  <si>
    <t>claims per month related to symptoms, signs and abnormal clinical and laboratory findings, not elsewhere classified : symptoms and signs involving speech and voice in the past one year {based on CMS diagnosis code level2}</t>
  </si>
  <si>
    <t>cnt_cp_vat_1</t>
  </si>
  <si>
    <t>count per month of member interactions via vat with a lag of _1 from the score date in the past one year</t>
  </si>
  <si>
    <t>cci_lvr_s_pmpm_ct</t>
  </si>
  <si>
    <t>count per month of claims related to moderate or severe liver disease in the past one year {Based on Charlson Comorbidity Index Categories}</t>
  </si>
  <si>
    <t>rev_pm_pulmn_pmpm_cd_ct</t>
  </si>
  <si>
    <t>claim lines per month for a revenue code related to pulmonary function in the past one year</t>
  </si>
  <si>
    <t>rx_hum_42_pmpm_cost</t>
  </si>
  <si>
    <t>cost per month of prescriptions related to GASTROINTESTINAL DISEASE - IBS/UC/CROHNS drugs in the past one year {Based on Humana drug classification}</t>
  </si>
  <si>
    <t>rx_hum_71_pmpm_cost</t>
  </si>
  <si>
    <t>cost per month of prescriptions related to OPHTHALMOLOGY - STEROID AGENTS drugs in the past one year {Based on Humana drug classification}</t>
  </si>
  <si>
    <t>rx_hum_36_pmpm_ct</t>
  </si>
  <si>
    <t>count per month of prescriptions related to ENDOCRINOLOGY drugs in the past one year {Based on Humana drug classification}</t>
  </si>
  <si>
    <t>cmsd2_inj_drugs_pmpm_ct</t>
  </si>
  <si>
    <t>claims per month related to injury, poisoning and certain other consequences of external causes : poisoning by, adverse effect of and underdosing of drugs, medicaments and biological substances in the past one year {based on CMS diagnosis code level2}</t>
  </si>
  <si>
    <t>med_ambulance_ds_clm</t>
  </si>
  <si>
    <t>days since last claim for non-behavioral health claims related to ambulance place of treatment in the past one year</t>
  </si>
  <si>
    <t>cmsd2_neo_gestation_pmpm_ct</t>
  </si>
  <si>
    <t>claims per month related to certain conditions originating in the perinatal period : disorders of newborn related to length of gestation and fetal growth in the past one year {based on CMS diagnosis code level2}</t>
  </si>
  <si>
    <t>cmsd2_inj_frostbite_pmpm_ct</t>
  </si>
  <si>
    <t>claims per month related to injury, poisoning and certain other consequences of external causes : frostbite in the past one year {based on CMS diagnosis code level2}</t>
  </si>
  <si>
    <t>rx_hum_06_pmpm_cost</t>
  </si>
  <si>
    <t>cost per month of prescriptions related to ANTICONVULSANTS drugs in the past one year {Based on Humana drug classification}</t>
  </si>
  <si>
    <t>rx_hum_32_pmpm_ct</t>
  </si>
  <si>
    <t>count per month of prescriptions related to DERMATOLOGY - PSORIASIS AGENTS drugs in the past one year {Based on Humana drug classification}</t>
  </si>
  <si>
    <t>cmsd2_end_obese_pmpm_ct</t>
  </si>
  <si>
    <t>claims per month related to endocrine, nutritional and metabolic diseases : overweight, obesity and other hyperalimentation in the past one year {based on CMS diagnosis code level2}</t>
  </si>
  <si>
    <t>cci_cpd_pmpm_ct</t>
  </si>
  <si>
    <t>count per month of claims related to chronic pulmonary disease in the past one year {Based on Charlson Comorbidity Index Categories}</t>
  </si>
  <si>
    <t>total_ip_acute_allowed_pmpm_cost</t>
  </si>
  <si>
    <t>allowed cost per month for overall claims related to acute inpatient facilities in the past one year</t>
  </si>
  <si>
    <t>rx_hum_51_pmpm_cost</t>
  </si>
  <si>
    <t>cost per month of prescriptions related to IMPOTENCE drugs in the past one year {Based on Humana drug classification}</t>
  </si>
  <si>
    <t>total_urgent_care_visit_ct_pmpm</t>
  </si>
  <si>
    <t>visits per month for overall claims related to urgent care in the past one year</t>
  </si>
  <si>
    <t>rx_hum_19_pmpm_ct</t>
  </si>
  <si>
    <t>count per month of prescriptions related to CHEMOTHERAPY - ANTIANDROGENS drugs in the past one year {Based on Humana drug classification}</t>
  </si>
  <si>
    <t>rx_hum_35_pmpm_cost</t>
  </si>
  <si>
    <t>cost per month of prescriptions related to EAR/MOUTH/THROAT drugs in the past one year {Based on Humana drug classification}</t>
  </si>
  <si>
    <t>rx_hum_40_pmpm_ct</t>
  </si>
  <si>
    <t>count per month of prescriptions related to GASTROINTESTINAL DISEASE - CONSTIPATION drugs in the past one year {Based on Humana drug classification}</t>
  </si>
  <si>
    <t>rx_hum_07_pmpm_cost</t>
  </si>
  <si>
    <t>cost per month of prescriptions related to ANTIDOTES drugs in the past one year {Based on Humana drug classification}</t>
  </si>
  <si>
    <t>rev_pm_ccu_pmpm_cd_ct</t>
  </si>
  <si>
    <t>claim lines per month for a revenue code related to coronary care unit in the past one year</t>
  </si>
  <si>
    <t>cmsd1_res_pmpm_ct</t>
  </si>
  <si>
    <t>claims per month related to diseases of the respiratory system in the past one year {based on CMS diagnosis code level1}</t>
  </si>
  <si>
    <t>rev_pm_raddia_pmpm_cd_ct</t>
  </si>
  <si>
    <t>claim lines per month for a revenue code related to radiology - diagnostic in the past one year</t>
  </si>
  <si>
    <t>cmsd2_inf_tb_pmpm_ct</t>
  </si>
  <si>
    <t>claims per month related to certain infectious and parasitic diseases : tuberculosis in the past one year {based on CMS diagnosis code level2}</t>
  </si>
  <si>
    <t>cmsd2_cir_cer_pmpm_ct</t>
  </si>
  <si>
    <t>claims per month related to diseases of the circulatory system : cerebrovascular diseases in the past one year {based on CMS diagnosis code level2}</t>
  </si>
  <si>
    <t>cmsd2_men_mad_ind</t>
  </si>
  <si>
    <t>a binary value indicating if a service related to mental, behavioral and neurodevelopmental disorders : mood [affective] disorders was performed in the past one year {based on CMS diagnosis code level2}</t>
  </si>
  <si>
    <t>rx_hum_08_pmpm_cost</t>
  </si>
  <si>
    <t>cost per month of prescriptions related to ANTISEPTIC SUPPLIES drugs in the past one year {Based on Humana drug classification}</t>
  </si>
  <si>
    <t>cms_institutional_ind</t>
  </si>
  <si>
    <t>Binary indicator that identifies a member is an institutional member</t>
  </si>
  <si>
    <t>rev_pm_inc_pmpm_cd_ct</t>
  </si>
  <si>
    <t>claim lines per month for a revenue code related to incremental nursing charge in the past one year</t>
  </si>
  <si>
    <t>rx_hum_58_pmpm_cost</t>
  </si>
  <si>
    <t>cost per month of prescriptions related to NEUROLOGY drugs in the past one year {Based on Humana drug classification}</t>
  </si>
  <si>
    <t>cmsd2_pre_labor_pmpm_ct</t>
  </si>
  <si>
    <t>claims per month related to pregnancy, childbirth and the puerperium : complications of labor and delivery in the past one year {based on CMS diagnosis code level2}</t>
  </si>
  <si>
    <t>cmsd2_ner_cns_atrophy_pmpm_ct</t>
  </si>
  <si>
    <t>claims per month related to diseases of the nervous system : systemic atrophies primarily affecting the central nervous system in the past one year {based on CMS diagnosis code level2}</t>
  </si>
  <si>
    <t>cmsd2_neo_screening_pmpm_ct</t>
  </si>
  <si>
    <t>claims per month related to certain conditions originating in the perinatal period : abnormal findings on neonatal screening in the past one year {based on CMS diagnosis code level2}</t>
  </si>
  <si>
    <t>cmsd1_dig_pmpm_ct</t>
  </si>
  <si>
    <t>claims per month related to diseases of the digestive system in the past one year {based on CMS diagnosis code level1}</t>
  </si>
  <si>
    <t>rev_pm_profee_pmpm_cd_ct</t>
  </si>
  <si>
    <t>claim lines per month for a revenue code related to professional fees in the past one year</t>
  </si>
  <si>
    <t>bh_agad_pmpm_ct</t>
  </si>
  <si>
    <t>count per month of behavioral health claims related to anxiety gad in the past one year</t>
  </si>
  <si>
    <t>rx_hum_80_pmpm_ct</t>
  </si>
  <si>
    <t>count per month of prescriptions related to RESPIRATORY - ALPHA-1INHIBITORS drugs in the past one year {Based on Humana drug classification}</t>
  </si>
  <si>
    <t>total_ip_maternity_ds_clm</t>
  </si>
  <si>
    <t>days since last claim for overall claims related to maternity inpatient facilities in the past one year</t>
  </si>
  <si>
    <t>total_ip_mhsa_allowed_pmpm_cost</t>
  </si>
  <si>
    <t>allowed cost per month for overall claims related to mental health and substance abuse inpatient facilities in the past one year</t>
  </si>
  <si>
    <t>cmsd2_end_glucose_reg/pan_int_sec_pmpm_ct</t>
  </si>
  <si>
    <t>claims per month related to endocrine, nutritional and metabolic diseases : other disorders of glucose regulation and pancreatic internal secretion in the past one year {based on CMS diagnosis code level2}</t>
  </si>
  <si>
    <t>cmsd2_gus_tubulointer_pmpm_ct</t>
  </si>
  <si>
    <t>claims per month related to diseases of the genitourinary system : renal tubulo-interstitial diseases in the past one year {based on CMS diagnosis code level2}</t>
  </si>
  <si>
    <t>cms_ra_factor_type_cd</t>
  </si>
  <si>
    <t>Code indicating the type of risk adjustment factors in use for a member</t>
  </si>
  <si>
    <t>cons_ccip</t>
  </si>
  <si>
    <t>Census Income Percentile</t>
  </si>
  <si>
    <t>cmsd2_ext_suppl_factors_pmpm_ct</t>
  </si>
  <si>
    <t>claims per month related to external causes of morbidity : supplementary factors related to causes of morbidity classified elsewhere in the past one year {based on CMS diagnosis code level2}</t>
  </si>
  <si>
    <t>bh_psot_pmpm_ct</t>
  </si>
  <si>
    <t>count per month of behavioral health claims related to psychoses other in the past one year</t>
  </si>
  <si>
    <t>cmsd2_ext_air/space_pmpm_ct</t>
  </si>
  <si>
    <t>claims per month related to external causes of morbidity : air and space transport accidents in the past one year {based on CMS diagnosis code level2}</t>
  </si>
  <si>
    <t>rx_hum_15_pmpm_cost</t>
  </si>
  <si>
    <t>cost per month of prescriptions related to CARDIOLOGY - GROWTH FACTORS drugs in the past one year {Based on Humana drug classification}</t>
  </si>
  <si>
    <t>bh_dema_pmpm_ct</t>
  </si>
  <si>
    <t>count per month of behavioral health claims related to major depression in the past one year</t>
  </si>
  <si>
    <t>cmsd2_inj_inj_mult_pmpm_ct</t>
  </si>
  <si>
    <t>claims per month related to injury, poisoning and certain other consequences of external causes : injuries involving multiple body regions in the past one year {based on CMS diagnosis code level2}</t>
  </si>
  <si>
    <t>prov_line_pmpm_cnt</t>
  </si>
  <si>
    <t>count per month of distinct provider lines in the past one year {Based on provider line(FB-facility, PC-primary care, SP-specialist)}</t>
  </si>
  <si>
    <t>bh_ndid_pmpm_ct</t>
  </si>
  <si>
    <t>count per month of behavioral health claims related to neuro development disorder: intellectual disability in the past one year</t>
  </si>
  <si>
    <t>bh_cdto_pmpm_ct</t>
  </si>
  <si>
    <t>count per month of behavioral health claims related to chemical dependence: tobacco in the past one year</t>
  </si>
  <si>
    <t>rx_days_since_last_script</t>
  </si>
  <si>
    <t>days since last prescription in the past one year</t>
  </si>
  <si>
    <t>bh_bipr_pmpm_ct</t>
  </si>
  <si>
    <t>count per month of behavioral health claims related to bipolar in the past one year</t>
  </si>
  <si>
    <t>rx_hum_14_pmpm_ct</t>
  </si>
  <si>
    <t>count per month of prescriptions related to CARDIOLOGY - CLOTTING FACTORS drugs in the past one year {Based on Humana drug classification}</t>
  </si>
  <si>
    <t>rx_otc_pmpm_ct</t>
  </si>
  <si>
    <t>count per month of prescriptions related to over the counter drugs in the past one year</t>
  </si>
  <si>
    <t>cms_risk_adj_payment_rate_b_amt</t>
  </si>
  <si>
    <t>Risk Adjustment Payment Rate B</t>
  </si>
  <si>
    <t>cmsd2_res_pleura_pmpm_ct</t>
  </si>
  <si>
    <t>claims per month related to diseases of the respiratory system : other diseases of the pleura in the past one year {based on CMS diagnosis code level2}</t>
  </si>
  <si>
    <t>rx_phar_cat_express_scripts_pmpm_ct</t>
  </si>
  <si>
    <t>count per month of prescriptions purchased at express scripts pharmacy in the past one year</t>
  </si>
  <si>
    <t>rx_hum_31_pmpm_cost</t>
  </si>
  <si>
    <t>cost per month of prescriptions related to DERMATOLOGY - ACNE drugs in the past one year {Based on Humana drug classification}</t>
  </si>
  <si>
    <t>cmsd2_men_men_other_pmpm_ct</t>
  </si>
  <si>
    <t>claims per month related to mental, behavioral and neurodevelopmental disorders : unspecified mental disorder in the past one year {based on CMS diagnosis code level2}</t>
  </si>
  <si>
    <t>bh_aoth_pmpm_ct</t>
  </si>
  <si>
    <t>count per month of behavioral health claims related to anxiety other in the past one year</t>
  </si>
  <si>
    <t>cmsd2_can_ben_neo_pmpm_ct</t>
  </si>
  <si>
    <t>claims per month related to neoplasms : benign neoplasms, except benign neuroendocrine tumors in the past one year {based on CMS diagnosis code level2}</t>
  </si>
  <si>
    <t>cci_score</t>
  </si>
  <si>
    <t>Charlson Comorbidity Index value {sum of clinical and age components - adjusted for hierarchy} based on claims in the past one year</t>
  </si>
  <si>
    <t>cmsd2_skn_skn_inf_pmpm_ct</t>
  </si>
  <si>
    <t>claims per month related to diseases of the skin and subcutaneous tissue : infections of the skin and subcutaneous tissue in the past one year {based on CMS diagnosis code level2}</t>
  </si>
  <si>
    <t>rx_hum_18_pmpm_ct</t>
  </si>
  <si>
    <t>count per month of prescriptions related to CHEMOTHERAPY drugs in the past one year {Based on Humana drug classification}</t>
  </si>
  <si>
    <t>rx_hum_37_pmpm_ct</t>
  </si>
  <si>
    <t>count per month of prescriptions related to ENDOCRINOLOGY - GOUT drugs in the past one year {Based on Humana drug classification}</t>
  </si>
  <si>
    <t>rwjf_drinkwater_violate_ind</t>
  </si>
  <si>
    <t>Physical Environment - Indicator of the presence of health-related drinking water violations. Yes indicates the presence of a violation, No indicates no violation</t>
  </si>
  <si>
    <t>cnt_cp_vat_9</t>
  </si>
  <si>
    <t>count per month of member interactions via vat with a lag of _9 from the score date in the past one year</t>
  </si>
  <si>
    <t>rev_pm_conv_pmpm_cd_ct</t>
  </si>
  <si>
    <t>claim lines per month for a revenue code related to patient convenience items in the past one year</t>
  </si>
  <si>
    <t>atlas_pct_diabetes_adults13</t>
  </si>
  <si>
    <t>Adult Diabetes Rate</t>
  </si>
  <si>
    <t>rwjf_teen_births_rate</t>
  </si>
  <si>
    <t>Health Behaviors - Number of births per 1K female population ages 15-19</t>
  </si>
  <si>
    <t>cmsd2_ext_other_unspec_transport_pmpm_ct</t>
  </si>
  <si>
    <t>claims per month related to external causes of morbidity : other and unspecified transport accidents in the past one year {based on CMS diagnosis code level2}</t>
  </si>
  <si>
    <t>rev_pm_subac_pmpm_cd_ct</t>
  </si>
  <si>
    <t>claim lines per month for a revenue code related to subacute care in the past one year</t>
  </si>
  <si>
    <t>cons_homstat</t>
  </si>
  <si>
    <t>Homeowner Status</t>
  </si>
  <si>
    <t>atlas_net_international_migration_rate</t>
  </si>
  <si>
    <t>Net international migration rate 2010-2016</t>
  </si>
  <si>
    <t>cmsd2_inf_parasitic_pmpm_ct</t>
  </si>
  <si>
    <t>claims per month related to certain infectious and parasitic diseases : sequelae of infectious and parasitic diseases in the past one year {based on CMS diagnosis code level2}</t>
  </si>
  <si>
    <t>cmsd2_vco_vco_other_spec_pmpm_ct</t>
  </si>
  <si>
    <t>claims per month related to factors influencing health status and contact with health services : encounters for other specific health care in the past one year {based on CMS diagnosis code level2}</t>
  </si>
  <si>
    <t>rx_generic_pmpm_ct</t>
  </si>
  <si>
    <t>count per month of prescriptions related to generic drugs in the past one year</t>
  </si>
  <si>
    <t>cnt_cp_print_2</t>
  </si>
  <si>
    <t>count per month of member interactions via print with a lag of _2 from the score date in the past one year</t>
  </si>
  <si>
    <t>rx_phar_cat_prescribeit_rx_pmpm_ct</t>
  </si>
  <si>
    <t>count per month of prescriptions purchased at prescribeit rx pharmacy in the past one year</t>
  </si>
  <si>
    <t>med_urgent_care_ds_clm</t>
  </si>
  <si>
    <t>days since last claim for non-behavioral health claims related to urgent care in the past one year</t>
  </si>
  <si>
    <t>rx_hum_18_pmpm_cost</t>
  </si>
  <si>
    <t>cost per month of prescriptions related to CHEMOTHERAPY drugs in the past one year {Based on Humana drug classification}</t>
  </si>
  <si>
    <t>rx_hum_04_pmpm_ct</t>
  </si>
  <si>
    <t>count per month of prescriptions related to ANTI-INFECTIVES - HEPATITIS C AGENTS drugs in the past one year {Based on Humana drug classification}</t>
  </si>
  <si>
    <t>rwjf_mv_deaths_rate</t>
  </si>
  <si>
    <t>Health Behaviors - Motor vehicle crash deaths</t>
  </si>
  <si>
    <t>cnt_cp_webstatement_7</t>
  </si>
  <si>
    <t>count per month of member interactions via webstatement with a lag of _7 from the score date in the past one year</t>
  </si>
  <si>
    <t>cms_hospice_ind</t>
  </si>
  <si>
    <t>Binary indicator that identifies if a member is receiving hospice care</t>
  </si>
  <si>
    <t>rx_hum_72_pmpm_ct</t>
  </si>
  <si>
    <t>count per month of prescriptions related to OSTEOPOROSIS drugs in the past one year {Based on Humana drug classification}</t>
  </si>
  <si>
    <t>cnt_cp_emails_7</t>
  </si>
  <si>
    <t>count per month of member interactions via emails with a lag of _7 from the score date in the past one year</t>
  </si>
  <si>
    <t>cms_dual_eligible_ind</t>
  </si>
  <si>
    <t>Binary indicator that a member is eligible for Medicaid and Medicare with PartD Low Income Multiplier</t>
  </si>
  <si>
    <t>rev_pm_nucl_pmpm_cd_ct</t>
  </si>
  <si>
    <t>claim lines per month for a revenue code related to nuclear medicine in the past one year</t>
  </si>
  <si>
    <t>rx_hum_28_pmpm_cost</t>
  </si>
  <si>
    <t>cost per month of prescriptions related to CONTRACEPTIVES drugs in the past one year {Based on Humana drug classification}</t>
  </si>
  <si>
    <t>rx_hum_01_pmpm_cost</t>
  </si>
  <si>
    <t>cost per month of prescriptions related to ALTERNATIVE MEDICINE drugs in the past one year {Based on Humana drug classification}</t>
  </si>
  <si>
    <t>rx_tier_1_pmpm_ct</t>
  </si>
  <si>
    <t>count per month of prescriptions related to Tier 1 drugs in the past one year</t>
  </si>
  <si>
    <t>rwjf_population</t>
  </si>
  <si>
    <t>Demographics - Population</t>
  </si>
  <si>
    <t>cms_orig_reas_entitle_cd</t>
  </si>
  <si>
    <t>Code indicating the original reason for entry into Medicare</t>
  </si>
  <si>
    <t>cmsd1_mus_pmpm_ct</t>
  </si>
  <si>
    <t>claims per month related to diseases of the musculoskeletal system and connective tissue in the past one year {based on CMS diagnosis code level1}</t>
  </si>
  <si>
    <t>atlas_totalocchu</t>
  </si>
  <si>
    <t>Total number of occupied housing units</t>
  </si>
  <si>
    <t>cons_stlindex</t>
  </si>
  <si>
    <t>Short Term Loan Index</t>
  </si>
  <si>
    <t>cmsd2_mus_periprosthetic_pmpm_ct</t>
  </si>
  <si>
    <t>claims per month related to diseases of the musculoskeletal system and connective tissue : periprosthetic fracture around internal prosthetic joint in the past one year {based on CMS diagnosis code level2}</t>
  </si>
  <si>
    <t>cmsd2_ner_myoneural_pmpm_ct</t>
  </si>
  <si>
    <t>claims per month related to diseases of the nervous system : diseases of myoneural junction and muscle in the past one year {based on CMS diagnosis code level2}</t>
  </si>
  <si>
    <t>rx_hum_44_pmpm_cost</t>
  </si>
  <si>
    <t>cost per month of prescriptions related to GENITOURINARY drugs in the past one year {Based on Humana drug classification}</t>
  </si>
  <si>
    <t>cmsd2_ear_ear_other_pmpm_ct</t>
  </si>
  <si>
    <t>claims per month related to diseases of the ear and mastoid process : other disorders of ear in the past one year {based on CMS diagnosis code level2}</t>
  </si>
  <si>
    <t>cmsd2_end_inoper_compl_pmpm_ct</t>
  </si>
  <si>
    <t>claims per month related to endocrine, nutritional and metabolic diseases : intraoperative complications of endocrine system in the past one year {based on CMS diagnosis code level2}</t>
  </si>
  <si>
    <t>med_outpatient_ds_clm</t>
  </si>
  <si>
    <t>days since last claim for non-behavioral health claims related to outpatient facilities in the past one year</t>
  </si>
  <si>
    <t>cmsd2_res_interstitium_pmpm_ct</t>
  </si>
  <si>
    <t>claims per month related to diseases of the respiratory system : other respiratory diseases principally affecting the interstitium in the past one year {based on CMS diagnosis code level2}</t>
  </si>
  <si>
    <t>total_med_allowed_pmpm_cost</t>
  </si>
  <si>
    <t>allowed cost per month for non-behavioral health claims in the past one year</t>
  </si>
  <si>
    <t>rwjf_violent_crime_rate</t>
  </si>
  <si>
    <t>Social and Economic Factors - Number of reported violent crime offenses per 100K population</t>
  </si>
  <si>
    <t>cmsd2_ner_nerve/plexus_pmpm_ct</t>
  </si>
  <si>
    <t>claims per month related to diseases of the nervous system : nerve, nerve root and plexus disorders in the past one year {based on CMS diagnosis code level2}</t>
  </si>
  <si>
    <t>rx_hum_67_pmpm_ct</t>
  </si>
  <si>
    <t>count per month of prescriptions related to OPHTHALMOLOGY - ANTI-INFECTIVE AGENTS drugs in the past one year {Based on Humana drug classification}</t>
  </si>
  <si>
    <t>cmsd2_inj_inj_unspec_pmpm_ct</t>
  </si>
  <si>
    <t>claims per month related to injury, poisoning and certain other consequences of external causes : injury of unspecified body region in the past one year {based on CMS diagnosis code level2}</t>
  </si>
  <si>
    <t>rev_pm_mag_pmpm_cd_ct</t>
  </si>
  <si>
    <t>claim lines per month for a revenue code related to magnetoencephalography in the past one year</t>
  </si>
  <si>
    <t>cmsd2_gus_urinary_other_pmpm_ct</t>
  </si>
  <si>
    <t>claims per month related to diseases of the genitourinary system : other diseases of the urinary system in the past one year {based on CMS diagnosis code level2}</t>
  </si>
  <si>
    <t>rev_pm_swtrp_pmpm_cd_ct</t>
  </si>
  <si>
    <t>claim lines per month for a revenue code related to extra-corporeal shock wave therapy in the past one year</t>
  </si>
  <si>
    <t>cnt_cp_emails_pmpm_ct</t>
  </si>
  <si>
    <t>count per month of member interactions via emails in the past one year</t>
  </si>
  <si>
    <t>rx_hum_64_pmpm_cost</t>
  </si>
  <si>
    <t>cost per month of prescriptions related to OPHTHALMOLOGY drugs in the past one year {Based on Humana drug classification}</t>
  </si>
  <si>
    <t>rx_hum_79_pmpm_ct</t>
  </si>
  <si>
    <t>count per month of prescriptions related to PRODUCTS/ SUPPLIES drugs in the past one year {Based on Humana drug classification}</t>
  </si>
  <si>
    <t>cmsd2_bld_immune_pmpm_ct</t>
  </si>
  <si>
    <t>claims per month related to diseases of the blood and blood-forming organs and certain disorders involving the immune mechanism : certain disorders involving the immune mechanism in the past one year {based on CMS diagnosis code level2}</t>
  </si>
  <si>
    <t>rx_hum_24_pmpm_ct</t>
  </si>
  <si>
    <t>count per month of prescriptions related to CHEMOTHERAPY - PARP INHIBITORS drugs in the past one year {Based on Humana drug classification}</t>
  </si>
  <si>
    <t>rx_hum_78_pmpm_cost</t>
  </si>
  <si>
    <t>cost per month of prescriptions related to PAIN MGMT - VISCOSUPPLEMENTS drugs in the past one year {Based on Humana drug classification}</t>
  </si>
  <si>
    <t>total_er_obs_ds_clm</t>
  </si>
  <si>
    <t>days since last claim for overall claims related to emergency room observations in the past one year</t>
  </si>
  <si>
    <t>cmsd2_inf_viral_other_pmpm_ct</t>
  </si>
  <si>
    <t>claims per month related to certain infectious and parasitic diseases : other viral diseases in the past one year {based on CMS diagnosis code level2}</t>
  </si>
  <si>
    <t>rx_nonotc_pmpm_ct</t>
  </si>
  <si>
    <t>count per month of prescriptions related to non over the counter drugs in the past one year</t>
  </si>
  <si>
    <t>rx_phar_cat_publix_pmpm_ct</t>
  </si>
  <si>
    <t>count per month of prescriptions purchased at publix pharmacy in the past one year</t>
  </si>
  <si>
    <t>cmsd2_ano_cleft_pmpm_ct</t>
  </si>
  <si>
    <t>claims per month related to congenital malformations, deformations and chromosomal abnormalities : cleft lip and cleft palate in the past one year {based on CMS diagnosis code level2}</t>
  </si>
  <si>
    <t>cmsd2_neo_birth_pmpm_ct</t>
  </si>
  <si>
    <t>claims per month related to certain conditions originating in the perinatal period : birth trauma in the past one year {based on CMS diagnosis code level2}</t>
  </si>
  <si>
    <t>rev_pm_traum_pmpm_cd_ct</t>
  </si>
  <si>
    <t>claim lines per month for a revenue code related to trauma response in the past one year</t>
  </si>
  <si>
    <t>rx_hum_80_pmpm_cost</t>
  </si>
  <si>
    <t>cost per month of prescriptions related to RESPIRATORY - ALPHA-1INHIBITORS drugs in the past one year {Based on Humana drug classification}</t>
  </si>
  <si>
    <t>atlas_age65andolderpct2010</t>
  </si>
  <si>
    <t>Percent of population 65 or older</t>
  </si>
  <si>
    <t>rx_hum_52_pmpm_ct</t>
  </si>
  <si>
    <t>count per month of prescriptions related to MENTAL HEALTH drugs in the past one year {Based on Humana drug classification}</t>
  </si>
  <si>
    <t>rev_pm_lab_pmpm_cd_ct</t>
  </si>
  <si>
    <t>claim lines per month for a revenue code related to laboratory in the past one year</t>
  </si>
  <si>
    <t>cnt_cp_webstatement_9</t>
  </si>
  <si>
    <t>count per month of member interactions via webstatement with a lag of _9 from the score date in the past one year</t>
  </si>
  <si>
    <t>cnt_cp_vat_7</t>
  </si>
  <si>
    <t>count per month of member interactions via vat with a lag of _7 from the score date in the past one year</t>
  </si>
  <si>
    <t>cmsd2_res_res_lower_other_pmpm_ct</t>
  </si>
  <si>
    <t>claims per month related to diseases of the respiratory system : other acute lower respiratory infections in the past one year {based on CMS diagnosis code level2}</t>
  </si>
  <si>
    <t>rev_pm_xtrp_pmpm_cd_ct</t>
  </si>
  <si>
    <t>claim lines per month for a revenue code related to other therapeutic services in the past one year</t>
  </si>
  <si>
    <t>rx_hum_32_pmpm_cost</t>
  </si>
  <si>
    <t>cost per month of prescriptions related to DERMATOLOGY - PSORIASIS AGENTS drugs in the past one year {Based on Humana drug classification}</t>
  </si>
  <si>
    <t>cnt_cp_emails_1</t>
  </si>
  <si>
    <t>count per month of member interactions via emails with a lag of _1 from the score date in the past one year</t>
  </si>
  <si>
    <t>rx_maint_pmpm_cost</t>
  </si>
  <si>
    <t>cost per month of prescriptions related to maintenance drugs in the past one year</t>
  </si>
  <si>
    <t>rx_hum_48_pmpm_cost</t>
  </si>
  <si>
    <t>cost per month of prescriptions related to HORMONE THERAPY drugs in the past one year {Based on Humana drug classification}</t>
  </si>
  <si>
    <t>cmsd2_eye_blindness_pmpm_ct</t>
  </si>
  <si>
    <t>claims per month related to diseases of the eye and adnexa : visual disturbances and blindness in the past one year {based on CMS diagnosis code level2}</t>
  </si>
  <si>
    <t>rx_hum_74_pmpm_cost</t>
  </si>
  <si>
    <t>cost per month of prescriptions related to PAIN MGMT - ANASTHETIC AGENTS drugs in the past one year {Based on Humana drug classification}</t>
  </si>
  <si>
    <t>bh_outpatient_allowed_pmpm_cost</t>
  </si>
  <si>
    <t>allowed cost per month for behavioral health claims related to outpatient facilities in the past one year</t>
  </si>
  <si>
    <t>total_ip_ltach_ds_clm</t>
  </si>
  <si>
    <t>days since last claim for overall claims related to long term acute hospitalization inpatient facilities in the past one year</t>
  </si>
  <si>
    <t>total_ip_maternity_admit_ct_pmpm</t>
  </si>
  <si>
    <t>admits per month for overall claims related to maternity inpatient facilities in the past one year</t>
  </si>
  <si>
    <t>cmsd2_ext_pedestrian_pmpm_ct</t>
  </si>
  <si>
    <t>claims per month related to external causes of morbidity : pedestrian injured in transport accident in the past one year {based on CMS diagnosis code level2}</t>
  </si>
  <si>
    <t>cmsd1_ano_pmpm_ct</t>
  </si>
  <si>
    <t>claims per month related to congenital malformations, deformations and chromosomal abnormalities in the past one year {based on CMS diagnosis code level1}</t>
  </si>
  <si>
    <t>cmsd2_skn_appendages_pmpm_ct</t>
  </si>
  <si>
    <t>claims per month related to diseases of the skin and subcutaneous tissue : disorders of skin appendages in the past one year {based on CMS diagnosis code level2}</t>
  </si>
  <si>
    <t>rx_hum_77_pmpm_ct</t>
  </si>
  <si>
    <t>count per month of prescriptions related to PAIN MGMT - NSAID AGENTS drugs in the past one year {Based on Humana drug classification}</t>
  </si>
  <si>
    <t>rx_phar_cat_meijer_pmpm_ct</t>
  </si>
  <si>
    <t>count per month of prescriptions purchased at meijer pharmacy in the past one year</t>
  </si>
  <si>
    <t>med_ip_ltach_ds_clm</t>
  </si>
  <si>
    <t>days since last claim for non-behavioral health claims related to long term acute hospitalization inpatient facilities in the past one year</t>
  </si>
  <si>
    <t>rx_hum_21_pmpm_cost</t>
  </si>
  <si>
    <t>cost per month of prescriptions related to CHEMOTHERAPY - CDK INHIBITORS drugs in the past one year {Based on Humana drug classification}</t>
  </si>
  <si>
    <t>rx_hum_10_pmpm_cost</t>
  </si>
  <si>
    <t>cost per month of prescriptions related to CARDIOLOGY - ANTIPLATELET AGENTS drugs in the past one year {Based on Humana drug classification}</t>
  </si>
  <si>
    <t>rx_hum_68_pmpm_ct</t>
  </si>
  <si>
    <t>count per month of prescriptions related to OPHTHALMOLOGY - DRY EYE AGENTS drugs in the past one year {Based on Humana drug classification}</t>
  </si>
  <si>
    <t>cnt_cp_webstatement_3</t>
  </si>
  <si>
    <t>count per month of member interactions via webstatement with a lag of _3 from the score date in the past one year</t>
  </si>
  <si>
    <t>cmsd2_vco_communicable_pmpm_ct</t>
  </si>
  <si>
    <t>claims per month related to factors influencing health status and contact with health services : persons with potential health hazards related to communicable diseases in the past one year {based on CMS diagnosis code level2}</t>
  </si>
  <si>
    <t>cmsd1_skn_pmpm_ct</t>
  </si>
  <si>
    <t>claims per month related to diseases of the skin and subcutaneous tissue in the past one year {based on CMS diagnosis code level1}</t>
  </si>
  <si>
    <t>cmsd2_ano_genital_pmpm_ct</t>
  </si>
  <si>
    <t>claims per month related to congenital malformations, deformations and chromosomal abnormalities : congenital malformations of genital organs in the past one year {based on CMS diagnosis code level2}</t>
  </si>
  <si>
    <t>rx_hum_20_pmpm_ct</t>
  </si>
  <si>
    <t>count per month of prescriptions related to CHEMOTHERAPY - AROMATASE INHIBITORS drugs in the past one year {Based on Humana drug classification}</t>
  </si>
  <si>
    <t>cmsd2_end_metabolic_pmpm_ct</t>
  </si>
  <si>
    <t>claims per month related to endocrine, nutritional and metabolic diseases : metabolic disorders in the past one year {based on CMS diagnosis code level2}</t>
  </si>
  <si>
    <t>cmsd2_men_men_substance_pmpm_ct</t>
  </si>
  <si>
    <t>claims per month related to mental, behavioral and neurodevelopmental disorders : mental and behavioral disorders due to psychoactive substance use in the past one year {based on CMS diagnosis code level2}</t>
  </si>
  <si>
    <t>total_physician_office_visit_ct_pmpm</t>
  </si>
  <si>
    <t>visits per month for overall claims related to physician office in the past one year</t>
  </si>
  <si>
    <t>cmsd2_mus_lesions_other_pmpm_ct</t>
  </si>
  <si>
    <t>claims per month related to diseases of the musculoskeletal system and connective tissue : biomechanical lesions, not elsewhere classified in the past one year {based on CMS diagnosis code level2}</t>
  </si>
  <si>
    <t>med_physician_office_ds_clm</t>
  </si>
  <si>
    <t>days since last claim for non-behavioral health claims related to physician office in the past one year</t>
  </si>
  <si>
    <t>cms_risk_adjustment_factor_a_amt</t>
  </si>
  <si>
    <t>Risk Adjustment Factor A Amount</t>
  </si>
  <si>
    <t>cmsd2_inj_ankle/foot_pmpm_ct</t>
  </si>
  <si>
    <t>claims per month related to injury, poisoning and certain other consequences of external causes : injuries to the ankle and foot in the past one year {based on CMS diagnosis code level2}</t>
  </si>
  <si>
    <t>cnt_cp_livecall_3</t>
  </si>
  <si>
    <t>count per month of member interactions via livecall with a lag of _3 from the score date in the past one year</t>
  </si>
  <si>
    <t>cmsd1_ner_pmpm_ct</t>
  </si>
  <si>
    <t>claims per month related to diseases of the nervous system in the past one year {based on CMS diagnosis code level1}</t>
  </si>
  <si>
    <t>rx_generic_pmpm_cost</t>
  </si>
  <si>
    <t>cost per month of prescriptions related to generic drugs in the past one year</t>
  </si>
  <si>
    <t>cmsd2_eye_retina_pmpm_ct</t>
  </si>
  <si>
    <t>claims per month related to diseases of the eye and adnexa : disorders of choroid and retina in the past one year {based on CMS diagnosis code level2}</t>
  </si>
  <si>
    <t>cmsd2_ear_inner_pmpm_ct</t>
  </si>
  <si>
    <t>claims per month related to diseases of the ear and mastoid process : diseases of inner ear in the past one year {based on CMS diagnosis code level2}</t>
  </si>
  <si>
    <t>total_ip_mhsa_admit_ct_pmpm</t>
  </si>
  <si>
    <t>admits per month for overall claims related to mental health and substance abuse inpatient facilities in the past one year</t>
  </si>
  <si>
    <t>cmsd2_mus_spondylopath_pmpm_ct</t>
  </si>
  <si>
    <t>claims per month related to diseases of the musculoskeletal system and connective tissue : spondylopathies in the past one year {based on CMS diagnosis code level2}</t>
  </si>
  <si>
    <t>cmsd2_res_res_up_other_pmpm_ct</t>
  </si>
  <si>
    <t>claims per month related to diseases of the respiratory system : other diseases of upper respiratory tract in the past one year {based on CMS diagnosis code level2}</t>
  </si>
  <si>
    <t>rev_pm_card_pmpm_cd_ct</t>
  </si>
  <si>
    <t>claim lines per month for a revenue code related to cardiology in the past one year</t>
  </si>
  <si>
    <t>rx_hum_54_pmpm_ct</t>
  </si>
  <si>
    <t>count per month of prescriptions related to MENTAL HEALTH - ANTI-DEMENTIA AGENTS drugs in the past one year {Based on Humana drug classification}</t>
  </si>
  <si>
    <t>rwjf_premature_mortality</t>
  </si>
  <si>
    <t>Health Outcomes - Premature age-adjusted mortality</t>
  </si>
  <si>
    <t>rx_phar_cat_cvs_pmpm_ct</t>
  </si>
  <si>
    <t>count per month of prescriptions purchased at cvs pharmacy in the past one year</t>
  </si>
  <si>
    <t>cnt_cp_livecall_8</t>
  </si>
  <si>
    <t>count per month of member interactions via livecall with a lag of _8 from the score date in the past one year</t>
  </si>
  <si>
    <t>cmsd2_can_mal_skn_pmpm_ct</t>
  </si>
  <si>
    <t>claims per month related to neoplasms : melanoma and other malignant neoplasms of skin in the past one year {based on CMS diagnosis code level2}</t>
  </si>
  <si>
    <t>cmsd2_ext_inanimate_mech_force_pmpm_ct</t>
  </si>
  <si>
    <t>claims per month related to external causes of morbidity : exposure to inanimate mechanical forces in the past one year {based on CMS diagnosis code level2}</t>
  </si>
  <si>
    <t>cnt_cp_vat_10</t>
  </si>
  <si>
    <t>count per month of member interactions via vat with a lag of _10 from the score date in the past one year</t>
  </si>
  <si>
    <t>cmsd2_sns_mortality_pmpm_ct</t>
  </si>
  <si>
    <t>claims per month related to symptoms, signs and abnormal clinical and laboratory findings, not elsewhere classified : ill-defined and unknown cause of mortality in the past one year {based on CMS diagnosis code level2}</t>
  </si>
  <si>
    <t>rx_hum_13_pmpm_cost</t>
  </si>
  <si>
    <t>cost per month of prescriptions related to CARDIOLOGY - CKD AGENTS drugs in the past one year {Based on Humana drug classification}</t>
  </si>
  <si>
    <t>rx_hum_82_pmpm_cost</t>
  </si>
  <si>
    <t>cost per month of prescriptions related to RESPIRATORY - COPD drugs in the past one year {Based on Humana drug classification}</t>
  </si>
  <si>
    <t>cmsd1_end_pmpm_ct</t>
  </si>
  <si>
    <t>claims per month related to endocrine, nutritional and metabolic diseases in the past one year {based on CMS diagnosis code level1}</t>
  </si>
  <si>
    <t>rev_pm_dme_pmpm_cd_ct</t>
  </si>
  <si>
    <t>claim lines per month for a revenue code related to durable medical equipment in the past one year</t>
  </si>
  <si>
    <t>rx_hum_66_pmpm_cost</t>
  </si>
  <si>
    <t>cost per month of prescriptions related to OPHTHALMOLOGY - AMD/DME AGENTS drugs in the past one year {Based on Humana drug classification}</t>
  </si>
  <si>
    <t>cmsd2_vco_bmi_pmpm_ct</t>
  </si>
  <si>
    <t>claims per month related to factors influencing health status and contact with health services : body mass index (bmi) in the past one year {based on CMS diagnosis code level2}</t>
  </si>
  <si>
    <t>total_er_allowed_pmpm_cost</t>
  </si>
  <si>
    <t>allowed cost per month for overall claims related to emergency room in the past one year</t>
  </si>
  <si>
    <t>cmsd2_inf_rickettsioses_pmpm_ct</t>
  </si>
  <si>
    <t>claims per month related to certain infectious and parasitic diseases : rickettsioses in the past one year {based on CMS diagnosis code level2}</t>
  </si>
  <si>
    <t>cci_ulc_pmpm_ct</t>
  </si>
  <si>
    <t>count per month of claims related to ulcer disease in the past one year {Based on Charlson Comorbidity Index Categories}</t>
  </si>
  <si>
    <t>rx_hum_47_pmpm_cost</t>
  </si>
  <si>
    <t>cost per month of prescriptions related to HORMONE SUPPRESANT AGENTS drugs in the past one year {Based on Humana drug classification}</t>
  </si>
  <si>
    <t>cmsd2_neo_perinatal_other_pmpm_ct</t>
  </si>
  <si>
    <t>claims per month related to certain conditions originating in the perinatal period : other disorders originating in the perinatal period in the past one year {based on CMS diagnosis code level2}</t>
  </si>
  <si>
    <t>bh_otpr_pmpm_ct</t>
  </si>
  <si>
    <t>count per month of behavioral health claims related to other personality in the past one year</t>
  </si>
  <si>
    <t>cmsd2_dig_gallbladder/pancreas_pmpm_ct</t>
  </si>
  <si>
    <t>claims per month related to diseases of the digestive system : disorders of gallbladder, biliary tract and pancreas in the past one year {based on CMS diagnosis code level2}</t>
  </si>
  <si>
    <t>total_ip_maternity_allowed_pmpm_cost</t>
  </si>
  <si>
    <t>allowed cost per month for overall claims related to maternity inpatient facilities in the past one year</t>
  </si>
  <si>
    <t>bh_otel_pmpm_ct</t>
  </si>
  <si>
    <t>count per month of behavioral health claims related to other elimination in the past one year</t>
  </si>
  <si>
    <t>cnt_cp_print_9</t>
  </si>
  <si>
    <t>count per month of member interactions via print with a lag of _9 from the score date in the past one year</t>
  </si>
  <si>
    <t>cmsd2_ner_extrapyramidal_pmpm_ct</t>
  </si>
  <si>
    <t>claims per month related to diseases of the nervous system : extrapyramidal and movement disorders in the past one year {based on CMS diagnosis code level2}</t>
  </si>
  <si>
    <t>cnt_cp_livecall_9</t>
  </si>
  <si>
    <t>count per month of member interactions via livecall with a lag of _9 from the score date in the past one year</t>
  </si>
  <si>
    <t>bh_apho_pmpm_ct</t>
  </si>
  <si>
    <t>count per month of behavioral health claims related to anxiety phobias in the past one year</t>
  </si>
  <si>
    <t>cnt_cp_vat_4</t>
  </si>
  <si>
    <t>count per month of member interactions via vat with a lag of _4 from the score date in the past one year</t>
  </si>
  <si>
    <t>cnt_cp_print_pmpm_ct</t>
  </si>
  <si>
    <t>count per month of member interactions via print in the past one year</t>
  </si>
  <si>
    <t>rx_phar_cat_kmart_pmpm_ct</t>
  </si>
  <si>
    <t>count per month of prescriptions purchased at kmart pharmacy in the past one year</t>
  </si>
  <si>
    <t>rev_pm_mssd_pmpm_cd_ct</t>
  </si>
  <si>
    <t>claim lines per month for a revenue code related to medical/surgical supplies and devices in the past one year</t>
  </si>
  <si>
    <t>rx_hum_86_pmpm_ct</t>
  </si>
  <si>
    <t>count per month of prescriptions related to RHEUMATOID ARTHRITIS drugs in the past one year {Based on Humana drug classification}</t>
  </si>
  <si>
    <t>rx_hum_86_pmpm_cost</t>
  </si>
  <si>
    <t>cost per month of prescriptions related to RHEUMATOID ARTHRITIS drugs in the past one year {Based on Humana drug classification}</t>
  </si>
  <si>
    <t>total_bh_allowed_pmpm_cost</t>
  </si>
  <si>
    <t>allowed cost per month for behavioral health claims in the past one year</t>
  </si>
  <si>
    <t>cmsd2_res_res_lower_pmpm_ct</t>
  </si>
  <si>
    <t>claims per month related to diseases of the respiratory system : chronic lower respiratory diseases in the past one year {based on CMS diagnosis code level2}</t>
  </si>
  <si>
    <t>rx_hum_54_pmpm_cost</t>
  </si>
  <si>
    <t>cost per month of prescriptions related to MENTAL HEALTH - ANTI-DEMENTIA AGENTS drugs in the past one year {Based on Humana drug classification}</t>
  </si>
  <si>
    <t>rx_hum_48_pmpm_ct</t>
  </si>
  <si>
    <t>count per month of prescriptions related to HORMONE THERAPY drugs in the past one year {Based on Humana drug classification}</t>
  </si>
  <si>
    <t>rx_hum_33_pmpm_ct</t>
  </si>
  <si>
    <t>count per month of prescriptions related to DIABETES drugs in the past one year {Based on Humana drug classification}</t>
  </si>
  <si>
    <t>cmsd2_inj_hip/thigh_pmpm_ct</t>
  </si>
  <si>
    <t>claims per month related to injury, poisoning and certain other consequences of external causes : injuries to the hip and thigh in the past one year {based on CMS diagnosis code level2}</t>
  </si>
  <si>
    <t>rx_specialty_ntwk_pmpm_cost</t>
  </si>
  <si>
    <t>cost per month of prescriptions related to specialty drugs in the past one year</t>
  </si>
  <si>
    <t>rx_hum_14_pmpm_cost</t>
  </si>
  <si>
    <t>cost per month of prescriptions related to CARDIOLOGY - CLOTTING FACTORS drugs in the past one year {Based on Humana drug classification}</t>
  </si>
  <si>
    <t>rx_hum_56_pmpm_ct</t>
  </si>
  <si>
    <t>count per month of prescriptions related to MENTAL HEALTH - ANXIETY AGENTS drugs in the past one year {Based on Humana drug classification}</t>
  </si>
  <si>
    <t>bh_psyc_allowed_pmpm_cost</t>
  </si>
  <si>
    <t>allowed cost per month for behavioral health claims related to psychiatric facilties in the past one year</t>
  </si>
  <si>
    <t>cmsd2_ano_eye/ear/face/neck_pmpm_ct</t>
  </si>
  <si>
    <t>claims per month related to congenital malformations, deformations and chromosomal abnormalities : congenital malformations of eye, ear, face and neck in the past one year {based on CMS diagnosis code level2}</t>
  </si>
  <si>
    <t>cmsd2_gus_urolithiasis_pmpm_ct</t>
  </si>
  <si>
    <t>claims per month related to diseases of the genitourinary system : urolithiasis in the past one year {based on CMS diagnosis code level2}</t>
  </si>
  <si>
    <t>cmsd2_inj_knee/leg_pmpm_ct</t>
  </si>
  <si>
    <t>claims per month related to injury, poisoning and certain other consequences of external causes : injuries to the knee and lower leg in the past one year {based on CMS diagnosis code level2}</t>
  </si>
  <si>
    <t>bh_adtp_pmpm_ct</t>
  </si>
  <si>
    <t>count per month of behavioral health claims related to anxiety trauma related: ptsd in the past one year</t>
  </si>
  <si>
    <t>bh_ndad_pmpm_ct</t>
  </si>
  <si>
    <t>count per month of behavioral health claims related to neuro development disorder: adhd in the past one year</t>
  </si>
  <si>
    <t>rwjf_child_mortality</t>
  </si>
  <si>
    <t>Health Outcomes - Child mortality rate</t>
  </si>
  <si>
    <t>cmsd2_cir_hypertensive_pmpm_ct</t>
  </si>
  <si>
    <t>claims per month related to diseases of the circulatory system : hypertensive diseases in the past one year {based on CMS diagnosis code level2}</t>
  </si>
  <si>
    <t>rx_nonmaint_pmpm_cost</t>
  </si>
  <si>
    <t>cost per month of prescriptions related to non maintenance drugs in the past one year</t>
  </si>
  <si>
    <t>rx_bh_pmpm_cost</t>
  </si>
  <si>
    <t>cost per month of prescriptions related to behavioral health drugs in the past one year</t>
  </si>
  <si>
    <t>cmsd2_bld_nutr_anemia_pmpm_ct</t>
  </si>
  <si>
    <t>claims per month related to diseases of the blood and blood-forming organs and certain disorders involving the immune mechanism : nutritional anemias in the past one year {based on CMS diagnosis code level2}</t>
  </si>
  <si>
    <t>cmsd2_can_mal_eye/brain/cns_pmpm_ct</t>
  </si>
  <si>
    <t>claims per month related to neoplasms : malignant neoplasms of eye, brain and other parts of central nervous system in the past one year {based on CMS diagnosis code level2}</t>
  </si>
  <si>
    <t>bh_otds_pmpm_ct</t>
  </si>
  <si>
    <t>count per month of behavioral health claims related to other dissociative in the past one year</t>
  </si>
  <si>
    <t>rev_pm_ximage_pmpm_cd_ct</t>
  </si>
  <si>
    <t>claim lines per month for a revenue code related to other imaging services in the past one year</t>
  </si>
  <si>
    <t>cmsd1_pre_pmpm_ct</t>
  </si>
  <si>
    <t>claims per month related to pregnancy, childbirth and the puerperium in the past one year {based on CMS diagnosis code level1}</t>
  </si>
  <si>
    <t>cms_low_income_ind</t>
  </si>
  <si>
    <t>Binary indicator that a member is receiving a subsidy from CMS</t>
  </si>
  <si>
    <t>cmsd2_inj_substances_pmpm_ct</t>
  </si>
  <si>
    <t>claims per month related to injury, poisoning and certain other consequences of external causes : toxic effects of substances chiefly nonmedicinal as to source in the past one year {based on CMS diagnosis code level2}</t>
  </si>
  <si>
    <t>cmsd2_skn_skn_postop_pmpm_ct</t>
  </si>
  <si>
    <t>claims per month related to diseases of the skin and subcutaneous tissue : intraoperative and postprocedural complications of skin and subcutaneous tissue in the past one year {based on CMS diagnosis code level2}</t>
  </si>
  <si>
    <t>rev_pm_ekgecg_pmpm_cd_ct</t>
  </si>
  <si>
    <t>claim lines per month for a revenue code related to electrocardiogram in the past one year</t>
  </si>
  <si>
    <t>cmsd2_can_sec_end_pmpm_ct</t>
  </si>
  <si>
    <t>claims per month related to neoplasms : secondary neuroendocrine tumors in the past one year {based on CMS diagnosis code level2}</t>
  </si>
  <si>
    <t>cmsd2_men_nonpsychotic_pmpm_ct</t>
  </si>
  <si>
    <t>claims per month related to mental, behavioral and neurodevelopmental disorders : anxiety, dissociative, stress-related, somatoform and other nonpsychotic mental disorders in the past one year {based on CMS diagnosis code level2}</t>
  </si>
  <si>
    <t>credit_bal_bankcard_severederog</t>
  </si>
  <si>
    <t>Balance Bank Card Accts - Severe Derogatory Accts</t>
  </si>
  <si>
    <t>credit_hh_agencyfirstmtg_new</t>
  </si>
  <si>
    <t>% HH Agency 1st Mortgage Accts New w/in 12 months</t>
  </si>
  <si>
    <t>rx_hum_39_pmpm_ct</t>
  </si>
  <si>
    <t>count per month of prescriptions related to GASTROINTESTINAL DISEASE drugs in the past one year {Based on Humana drug classification}</t>
  </si>
  <si>
    <t>rev_pm_op_pmpm_cd_ct</t>
  </si>
  <si>
    <t>claim lines per month for a revenue code related to outpatient services in the past one year</t>
  </si>
  <si>
    <t>total_ambulance_allowed_pmpm_cost</t>
  </si>
  <si>
    <t>allowed cost per month for overall claims related to ambulance place of treatment in the past one year</t>
  </si>
  <si>
    <t>rev_pm_ct_pmpm_cd_ct</t>
  </si>
  <si>
    <t>claim lines per month for a revenue code related to ct scan in the past one year</t>
  </si>
  <si>
    <t>cmsd2_ext_assault_pmpm_ct</t>
  </si>
  <si>
    <t>claims per month related to external causes of morbidity : assault in the past one year {based on CMS diagnosis code level2}</t>
  </si>
  <si>
    <t>cmsd2_ext_self-harm_pmpm_ct</t>
  </si>
  <si>
    <t>claims per month related to external causes of morbidity : intentional self-harm in the past one year {based on CMS diagnosis code level2}</t>
  </si>
  <si>
    <t>cmsd2_vco_estrogen_pmpm_ct</t>
  </si>
  <si>
    <t>claims per month related to factors influencing health status and contact with health services : estrogen receptor status in the past one year {based on CMS diagnosis code level2}</t>
  </si>
  <si>
    <t>cmsd2_ext_bus_pmpm_ct</t>
  </si>
  <si>
    <t>claims per month related to external causes of morbidity : bus occupant injured in transport accident in the past one year {based on CMS diagnosis code level2}</t>
  </si>
  <si>
    <t>rev_pm_icu_pmpm_cd_ct</t>
  </si>
  <si>
    <t>claim lines per month for a revenue code related to intensive care unit in the past one year</t>
  </si>
  <si>
    <t>cmsd2_sns_urine_pmpm_ct</t>
  </si>
  <si>
    <t>claims per month related to symptoms, signs and abnormal clinical and laboratory findings, not elsewhere classified : abnormal findings on examination of urine, without diagnosis in the past one year {based on CMS diagnosis code level2}</t>
  </si>
  <si>
    <t>cmsd2_inf_mycoses_pmpm_ct</t>
  </si>
  <si>
    <t>claims per month related to certain infectious and parasitic diseases : mycoses in the past one year {based on CMS diagnosis code level2}</t>
  </si>
  <si>
    <t>cmsd2_can_mal_sec/unspec_pmpm_ct</t>
  </si>
  <si>
    <t>claims per month related to neoplasms : malignant neoplasms of ill-defined, other secondary and unspecified sites in the past one year {based on CMS diagnosis code level2}</t>
  </si>
  <si>
    <t>rx_hum_26_pmpm_cost</t>
  </si>
  <si>
    <t>cost per month of prescriptions related to CHOLESTEROL - HOFH AGENTS drugs in the past one year {Based on Humana drug classification}</t>
  </si>
  <si>
    <t>cmsd2_can_mal_dig_pmpm_ct</t>
  </si>
  <si>
    <t>claims per month related to neoplasms : malignant neoplasms of digestive organs in the past one year {based on CMS diagnosis code level2}</t>
  </si>
  <si>
    <t>rx_hum_56_pmpm_cost</t>
  </si>
  <si>
    <t>cost per month of prescriptions related to MENTAL HEALTH - ANXIETY AGENTS drugs in the past one year {Based on Humana drug classification}</t>
  </si>
  <si>
    <t>rev_pm_otdia_pmpm_cd_ct</t>
  </si>
  <si>
    <t>claim lines per month for a revenue code related to miscellaneous dialysis in the past one year</t>
  </si>
  <si>
    <t>rx_hum_05_pmpm_cost</t>
  </si>
  <si>
    <t>cost per month of prescriptions related to ANTI-INFECTIVES - HIV AGENTS drugs in the past one year {Based on Humana drug classification}</t>
  </si>
  <si>
    <t>rx_hum_79_pmpm_cost</t>
  </si>
  <si>
    <t>cost per month of prescriptions related to PRODUCTS/ SUPPLIES drugs in the past one year {Based on Humana drug classification}</t>
  </si>
  <si>
    <t>rx_hum_25_pmpm_cost</t>
  </si>
  <si>
    <t>cost per month of prescriptions related to CHOLESTEROL drugs in the past one year {Based on Humana drug classification}</t>
  </si>
  <si>
    <t>rx_hum_11_pmpm_ct</t>
  </si>
  <si>
    <t>count per month of prescriptions related to CARDIOLOGY - BLOOD AGENTS drugs in the past one year {Based on Humana drug classification}</t>
  </si>
  <si>
    <t>credit_prcnt_mtgcredit</t>
  </si>
  <si>
    <t>% Balance to High Mortgage Credit</t>
  </si>
  <si>
    <t>rev_pm_phar_pmpm_ct</t>
  </si>
  <si>
    <t>claims per month for a revenue code related to pharmacy in the past one year</t>
  </si>
  <si>
    <t>cmsd2_inf_helminthiases_pmpm_ct</t>
  </si>
  <si>
    <t>claims per month related to certain infectious and parasitic diseases : helminthiases in the past one year {based on CMS diagnosis code level2}</t>
  </si>
  <si>
    <t>rx_hum_65_pmpm_cost</t>
  </si>
  <si>
    <t>cost per month of prescriptions related to OPHTHALMOLOGY - ALLERGY AGENTS drugs in the past one year {Based on Humana drug classification}</t>
  </si>
  <si>
    <t>cmsd2_mus_dorsopath_pmpm_ct</t>
  </si>
  <si>
    <t>claims per month related to diseases of the musculoskeletal system and connective tissue : deforming dorsopathies in the past one year {based on CMS diagnosis code level2}</t>
  </si>
  <si>
    <t>rx_hum_59_pmpm_ct</t>
  </si>
  <si>
    <t>count per month of prescriptions related to NEUROLOGY - MIGRAINE AGENTS drugs in the past one year {Based on Humana drug classification}</t>
  </si>
  <si>
    <t>cmsd2_can_mal_oral_pmpm_ct</t>
  </si>
  <si>
    <t>claims per month related to neoplasms : malignant neoplasms of lip, oral cavity and pharynx in the past one year {based on CMS diagnosis code level2}</t>
  </si>
  <si>
    <t>rx_pharmacies_pmpm_ct</t>
  </si>
  <si>
    <t>number of phramacies used per month in the past one year</t>
  </si>
  <si>
    <t>cmsd1_gus_pmpm_ct</t>
  </si>
  <si>
    <t>claims per month related to diseases of the genitourinary system in the past one year {based on CMS diagnosis code level1}</t>
  </si>
  <si>
    <t>rwjf_preventable_ip_rate</t>
  </si>
  <si>
    <t>Clinical Care - Discharges for Ambulatory Care Sensitive Conditions per 1K Medicare Enrollees</t>
  </si>
  <si>
    <t>cmsd2_ano_chr_ab_pmpm_ct</t>
  </si>
  <si>
    <t>claims per month related to congenital malformations, deformations and chromosomal abnormalities : chromosomal abnormalities, not elsewhere classified in the past one year {based on CMS diagnosis code level2}</t>
  </si>
  <si>
    <t>cci_pvd_pmpm_ct</t>
  </si>
  <si>
    <t>count per month of claims related to peripheral vascular disease in the past one year {Based on Charlson Comorbidity Index Categories}</t>
  </si>
  <si>
    <t>sex_cd</t>
  </si>
  <si>
    <t>Member gender</t>
  </si>
  <si>
    <t>cmsd2_inf_infect_agents_pmpm_ct</t>
  </si>
  <si>
    <t>claims per month related to certain infectious and parasitic diseases : bacterial and viral infectious agents in the past one year {based on CMS diagnosis code level2}</t>
  </si>
  <si>
    <t>rx_hum_25_pmpm_ct</t>
  </si>
  <si>
    <t>count per month of prescriptions related to CHOLESTEROL drugs in the past one year {Based on Humana drug classification}</t>
  </si>
  <si>
    <t>total_ip_rehab_admit_ct_pmpm</t>
  </si>
  <si>
    <t>admits per month for overall claims related to rehabilitation inpatient facilities in the past one year</t>
  </si>
  <si>
    <t>cnt_cp_vat_8</t>
  </si>
  <si>
    <t>count per month of member interactions via vat with a lag of _8 from the score date in the past one year</t>
  </si>
  <si>
    <t>rx_hum_73_pmpm_cost</t>
  </si>
  <si>
    <t>cost per month of prescriptions related to PAIN MGMT - ANALGESICS drugs in the past one year {Based on Humana drug classification}</t>
  </si>
  <si>
    <t>lang_spoken_cd</t>
  </si>
  <si>
    <t>Preferred language for member</t>
  </si>
  <si>
    <t>cnt_cp_emails_11</t>
  </si>
  <si>
    <t>count per month of member interactions via emails with a lag of _11 from the score date in the past one year</t>
  </si>
  <si>
    <t>rx_hum_45_pmpm_cost</t>
  </si>
  <si>
    <t>cost per month of prescriptions related to GROWTH HORMONE drugs in the past one year {Based on Humana drug classification}</t>
  </si>
  <si>
    <t>cms_ma_risk_score_nbr</t>
  </si>
  <si>
    <t>Risk score assigned to a member based on medical claims</t>
  </si>
  <si>
    <t>cnt_cp_livecall_pmpm_ct</t>
  </si>
  <si>
    <t>count per month of member interactions via livecall in the past one year</t>
  </si>
  <si>
    <t>rx_hum_85_pmpm_cost</t>
  </si>
  <si>
    <t>cost per month of prescriptions related to RESPIRATORY - PAH AGENTS drugs in the past one year {Based on Humana drug classification}</t>
  </si>
  <si>
    <t>total_ip_mhsa_ds_clm</t>
  </si>
  <si>
    <t>days since last claim for overall claims related to mental health and substance abuse inpatient facilities in the past one year</t>
  </si>
  <si>
    <t>cmsd2_men_developmental_pmpm_ct</t>
  </si>
  <si>
    <t>claims per month related to mental, behavioral and neurodevelopmental disorders : pervasive and specific developmental disorders in the past one year {based on CMS diagnosis code level2}</t>
  </si>
  <si>
    <t>rx_phar_cat_medicine_shoppe_pmpm_ct</t>
  </si>
  <si>
    <t>count per month of prescriptions purchased at medicine shoppe pharmacy in the past one year</t>
  </si>
  <si>
    <t>rev_pm_leave_pmpm_cd_ct</t>
  </si>
  <si>
    <t>claim lines per month for a revenue code related to leave of absence in the past one year</t>
  </si>
  <si>
    <t>rx_phar_cat_costco_pmpm_ct</t>
  </si>
  <si>
    <t>count per month of prescriptions purchased at costco pharmacy in the past one year</t>
  </si>
  <si>
    <t>cmsd2_cir_pulm_heart_pmpm_ct</t>
  </si>
  <si>
    <t>claims per month related to diseases of the circulatory system : pulmonary heart disease and diseases of pulmonary circulation in the past one year {based on CMS diagnosis code level2}</t>
  </si>
  <si>
    <t>cmsd2_inf_lesions_pmpm_ct</t>
  </si>
  <si>
    <t>claims per month related to certain infectious and parasitic diseases : viral infections characterized by skin and mucous membrane lesions in the past one year {based on CMS diagnosis code level2}</t>
  </si>
  <si>
    <t>cmsd2_inf_zoonotic_pmpm_ct</t>
  </si>
  <si>
    <t>claims per month related to certain infectious and parasitic diseases : certain zoonotic bacterial diseases in the past one year {based on CMS diagnosis code level2}</t>
  </si>
  <si>
    <t>rx_hum_22_pmpm_ct</t>
  </si>
  <si>
    <t>count per month of prescriptions related to CHEMOTHERAPY - MELANOMA AGENTS drugs in the past one year {Based on Humana drug classification}</t>
  </si>
  <si>
    <t>rx_hum_29_pmpm_ct</t>
  </si>
  <si>
    <t>count per month of prescriptions related to COUGH/ COLD/ ALLERGY drugs in the past one year {Based on Humana drug classification}</t>
  </si>
  <si>
    <t>cmsd2_ner_episodic/paroxysmal_pmpm_ct</t>
  </si>
  <si>
    <t>claims per month related to diseases of the nervous system : episodic and paroxysmal disorders in the past one year {based on CMS diagnosis code level2}</t>
  </si>
  <si>
    <t>cmsd2_unc_new_disease_pmpm_ct</t>
  </si>
  <si>
    <t>claims per month related to codes for special purposes : provisional assignment of new diseases of uncertain etiology or emergency use in the past one year {based on CMS diagnosis code level2}</t>
  </si>
  <si>
    <t>rx_hum_83_pmpm_cost</t>
  </si>
  <si>
    <t>cost per month of prescriptions related to RESPIRATORY - CYSTIC FIBROSIS AGENTS drugs in the past one year {Based on Humana drug classification}</t>
  </si>
  <si>
    <t>rev_pm_eeg_pmpm_cd_ct</t>
  </si>
  <si>
    <t>claim lines per month for a revenue code related to eeg electroencephalogram in the past one year</t>
  </si>
  <si>
    <t>rx_nonmail_pmpm_cost</t>
  </si>
  <si>
    <t>cost per month of prescriptions related to non mail drugs in the past one year</t>
  </si>
  <si>
    <t>rev_pm_orgacq_pmpm_cd_ct</t>
  </si>
  <si>
    <t>claim lines per month for a revenue code related to acquisition of body components in the past one year</t>
  </si>
  <si>
    <t>cmsd2_inj_burns_other_pmpm_ct</t>
  </si>
  <si>
    <t>claims per month related to injury, poisoning and certain other consequences of external causes : burns and corrosions of multiple and unspecified body regions in the past one year {based on CMS diagnosis code level2}</t>
  </si>
  <si>
    <t>cmsd2_pre_delivery_pmpm_ct</t>
  </si>
  <si>
    <t>claims per month related to pregnancy, childbirth and the puerperium : encounter for delivery in the past one year {based on CMS diagnosis code level2}</t>
  </si>
  <si>
    <t>total_physician_office_ds_clm</t>
  </si>
  <si>
    <t>days since last claim for overall claims related to physician office in the past one year</t>
  </si>
  <si>
    <t>cci_dem_pmpm_ct</t>
  </si>
  <si>
    <t>count per month of claims related to dementia in the past one year {Based on Charlson Comorbidity Index Categories}</t>
  </si>
  <si>
    <t>cmsd2_can_mal_bone_pmpm_ct</t>
  </si>
  <si>
    <t>claims per month related to neoplasms : malignant neoplasms of bone and articular cartilage in the past one year {based on CMS diagnosis code level2}</t>
  </si>
  <si>
    <t>cmsd2_eye_lacrimal_pmpm_ct</t>
  </si>
  <si>
    <t>claims per month related to diseases of the eye and adnexa : disorders of eyelid, lacrimal system and orbit in the past one year {based on CMS diagnosis code level2}</t>
  </si>
  <si>
    <t>bh_auts_pmpm_ct</t>
  </si>
  <si>
    <t>count per month of behavioral health claims related to autism in the past one year</t>
  </si>
  <si>
    <t>bh_ip_ltach_allowed_pmpm_cost</t>
  </si>
  <si>
    <t>allowed cost per month for behavioral health claims related to long term acute hospitalization inpatient facilities in the past one year</t>
  </si>
  <si>
    <t>rx_hum_00_pmpm_ct</t>
  </si>
  <si>
    <t>count per month of prescriptions related to  drugs in the past one year {Based on Humana drug classification}</t>
  </si>
  <si>
    <t>rx_hum_01_pmpm_ct</t>
  </si>
  <si>
    <t>count per month of prescriptions related to ALTERNATIVE MEDICINE drugs in the past one year {Based on Humana drug classification}</t>
  </si>
  <si>
    <t>rx_hum_21_pmpm_ct</t>
  </si>
  <si>
    <t>count per month of prescriptions related to CHEMOTHERAPY - CDK INHIBITORS drugs in the past one year {Based on Humana drug classification}</t>
  </si>
  <si>
    <t>cmsd2_can_mal_neuro_end_pmpm_ct</t>
  </si>
  <si>
    <t>claims per month related to neoplasms : malignant neuroendocrine tumors in the past one year {based on CMS diagnosis code level2}</t>
  </si>
  <si>
    <t>cmsd2_dig_other_intest_pmpm_ct</t>
  </si>
  <si>
    <t>claims per month related to diseases of the digestive system : other diseases of intestines in the past one year {based on CMS diagnosis code level2}</t>
  </si>
  <si>
    <t>cmsd2_vco_vco_other_pmpm_ct</t>
  </si>
  <si>
    <t>claims per month related to factors influencing health status and contact with health services : persons with potential health hazards related to family and personal history and certain conditions influencing health status in the past one year {based on CMS diagnosis code level2}</t>
  </si>
  <si>
    <t>cnt_cp_vat_2</t>
  </si>
  <si>
    <t>count per month of member interactions via vat with a lag of _2 from the score date in the past one year</t>
  </si>
  <si>
    <t>cmsd2_ner_ner_other_pmpm_ct</t>
  </si>
  <si>
    <t>claims per month related to diseases of the nervous system : other disorders of the nervous system in the past one year {based on CMS diagnosis code level2}</t>
  </si>
  <si>
    <t>rx_branded_pmpm_ct</t>
  </si>
  <si>
    <t>count per month of prescriptions related to branded drugs in the past one year</t>
  </si>
  <si>
    <t>cmsd2_inf_hep_pmpm_ct</t>
  </si>
  <si>
    <t>claims per month related to certain infectious and parasitic diseases : viral hepatitis in the past one year {based on CMS diagnosis code level2}</t>
  </si>
  <si>
    <t>cmsd1_inf_pmpm_ct</t>
  </si>
  <si>
    <t>claims per month related to certain infectious and parasitic diseases in the past one year {based on CMS diagnosis code level1}</t>
  </si>
  <si>
    <t>cmsd2_vco_hormone_pmpm_ct</t>
  </si>
  <si>
    <t>claims per month related to factors influencing health status and contact with health services : hormone sensitivity malignancy status in the past one year {based on CMS diagnosis code level2}</t>
  </si>
  <si>
    <t>cmsd2_neo_perinatal_cardio_pmpm_ct</t>
  </si>
  <si>
    <t>claims per month related to certain conditions originating in the perinatal period : respiratory and cardiovascular disorders specific to the perinatal period in the past one year {based on CMS diagnosis code level2}</t>
  </si>
  <si>
    <t>cmsd1_inj_pmpm_ct</t>
  </si>
  <si>
    <t>claims per month related to injury, poisoning and certain other consequences of external causes in the past one year {based on CMS diagnosis code level1}</t>
  </si>
  <si>
    <t>credit_bal_autobank_new</t>
  </si>
  <si>
    <t>Balance Auto Bank Loan Accts New w/in 12 months</t>
  </si>
  <si>
    <t>bh_schz_pmpm_ct</t>
  </si>
  <si>
    <t>count per month of behavioral health claims related to schizophrenia in the past one year</t>
  </si>
  <si>
    <t>cmsd2_ext_acc_exposure_pmpm_ct</t>
  </si>
  <si>
    <t>claims per month related to external causes of morbidity : accidental exposure to other specified factors in the past one year {based on CMS diagnosis code level2}</t>
  </si>
  <si>
    <t>cmsd2_inf_intestinal_pmpm_ct</t>
  </si>
  <si>
    <t>claims per month related to certain infectious and parasitic diseases : intestinal infectious diseases in the past one year {based on CMS diagnosis code level2}</t>
  </si>
  <si>
    <t>cmsd2_sns_res_pmpm_ct</t>
  </si>
  <si>
    <t>claims per month related to symptoms, signs and abnormal clinical and laboratory findings, not elsewhere classified : symptoms and signs involving the circulatory and respiratory systems in the past one year {based on CMS diagnosis code level2}</t>
  </si>
  <si>
    <t>rx_hum_47_pmpm_ct</t>
  </si>
  <si>
    <t>count per month of prescriptions related to HORMONE SUPPRESANT AGENTS drugs in the past one year {Based on Humana drug classification}</t>
  </si>
  <si>
    <t>rev_pm_homeiv_pmpm_cd_ct</t>
  </si>
  <si>
    <t>claim lines per month for a revenue code related to home iv therapy services in the past one year</t>
  </si>
  <si>
    <t>rx_hum_64_pmpm_ct</t>
  </si>
  <si>
    <t>count per month of prescriptions related to OPHTHALMOLOGY drugs in the past one year {Based on Humana drug classification}</t>
  </si>
  <si>
    <t>bh_ip_snf_allowed_pmpm_cost</t>
  </si>
  <si>
    <t>allowed cost per month for behavioral health claims related to skilled nursing inpatient facilities in the past one year</t>
  </si>
  <si>
    <t>rx_hum_30_pmpm_cost</t>
  </si>
  <si>
    <t>cost per month of prescriptions related to DERMATOLOGY drugs in the past one year {Based on Humana drug classification}</t>
  </si>
  <si>
    <t>rx_hum_78_pmpm_ct</t>
  </si>
  <si>
    <t>count per month of prescriptions related to PAIN MGMT - VISCOSUPPLEMENTS drugs in the past one year {Based on Humana drug classification}</t>
  </si>
  <si>
    <t>cms_partd_ra_factor_amt</t>
  </si>
  <si>
    <t>Medicare Part D Risk Adjustment Factor Amount</t>
  </si>
  <si>
    <t>total_ip_rehab_ds_clm</t>
  </si>
  <si>
    <t>days since last claim for overall claims related to rehabilitation inpatient facilities in the past one year</t>
  </si>
  <si>
    <t>bh_otod_pmpm_ct</t>
  </si>
  <si>
    <t>count per month of behavioral health claims related to other ocd in the past one year</t>
  </si>
  <si>
    <t>cmsd2_eye_optic_nerve_pmpm_ct</t>
  </si>
  <si>
    <t>claims per month related to diseases of the eye and adnexa : disorders of optic nerve and visual pathways in the past one year {based on CMS diagnosis code level2}</t>
  </si>
  <si>
    <t>cci_ren_s_pmpm_ct</t>
  </si>
  <si>
    <t>count per month of claims related to severe renal disease in the past one year {Based on Charlson Comorbidity Index Categories}</t>
  </si>
  <si>
    <t>cnt_cp_print_6</t>
  </si>
  <si>
    <t>count per month of member interactions via print with a lag of _6 from the score date in the past one year</t>
  </si>
  <si>
    <t>bh_atot_pmpm_ct</t>
  </si>
  <si>
    <t>count per month of behavioral health claims related to other anxiety trauma related disorder in the past one year</t>
  </si>
  <si>
    <t>cmsd2_ext_shock/electric/airtemppress_pmpm_ct</t>
  </si>
  <si>
    <t>claims per month related to external causes of morbidity : exposure to electric current, radiation and extreme ambient air temperature and pressure in the past one year {based on CMS diagnosis code level2}</t>
  </si>
  <si>
    <t>cmsd2_pre_pre_supervision_pmpm_ct</t>
  </si>
  <si>
    <t>claims per month related to pregnancy, childbirth and the puerperium : supervision of high risk pregnancy in the past one year {based on CMS diagnosis code level2}</t>
  </si>
  <si>
    <t>cmsd2_mus_polyarthropath_pmpm_ct</t>
  </si>
  <si>
    <t>claims per month related to diseases of the musculoskeletal system and connective tissue : inflammatory polyarthropathies in the past one year {based on CMS diagnosis code level2}</t>
  </si>
  <si>
    <t>med_ip_maternity_ds_clm</t>
  </si>
  <si>
    <t>days since last claim for non-behavioral health claims related to maternity inpatient facilities in the past one year</t>
  </si>
  <si>
    <t>bh_edot_pmpm_ct</t>
  </si>
  <si>
    <t>count per month of behavioral health claims related to eating disorder other in the past one year</t>
  </si>
  <si>
    <t>cnt_cp_emails_6</t>
  </si>
  <si>
    <t>count per month of member interactions via emails with a lag of _6 from the score date in the past one year</t>
  </si>
  <si>
    <t>credit_num_autobank_new</t>
  </si>
  <si>
    <t>Number Auto Bank Loan Accts New w/in 12 months</t>
  </si>
  <si>
    <t>rx_hum_43_pmpm_ct</t>
  </si>
  <si>
    <t>count per month of prescriptions related to GAUCHER DISEASE drugs in the past one year {Based on Humana drug classification}</t>
  </si>
  <si>
    <t>rx_hum_76_pmpm_ct</t>
  </si>
  <si>
    <t>count per month of prescriptions related to PAIN MGMT - NARCOTIC ANALGESICS drugs in the past one year {Based on Humana drug classification}</t>
  </si>
  <si>
    <t>rx_tier_2_pmpm_ct</t>
  </si>
  <si>
    <t>count per month of prescriptions related to Tier 2 drugs in the past one year</t>
  </si>
  <si>
    <t>cms_ma_plan_ind</t>
  </si>
  <si>
    <t>Binary indicator that a member is on a Medicare Advantage plan</t>
  </si>
  <si>
    <t>bh_atad_pmpm_ct</t>
  </si>
  <si>
    <t>count per month of behavioral health claims related to anxiety trauma related: adjustment disorder in the past one year</t>
  </si>
  <si>
    <t>rev_pm_prvt_pmpm_cd_ct</t>
  </si>
  <si>
    <t>claim lines per month for a revenue code related to preventive services in the past one year</t>
  </si>
  <si>
    <t>rx_hum_03_pmpm_cost</t>
  </si>
  <si>
    <t>cost per month of prescriptions related to ANTI-INFECTIVES - HEPATITIS B AGENTS drugs in the past one year {Based on Humana drug classification}</t>
  </si>
  <si>
    <t>rwjf_hiv_rate</t>
  </si>
  <si>
    <t>Health Outcomes - HIV prevalence</t>
  </si>
  <si>
    <t>cci_lvr_m_pmpm_ct</t>
  </si>
  <si>
    <t>count per month of claims related to mild liver disease in the past one year {Based on Charlson Comorbidity Index Categories}</t>
  </si>
  <si>
    <t>cmsd2_res_flu/pneumonia_pmpm_ct</t>
  </si>
  <si>
    <t>claims per month related to diseases of the respiratory system : influenza and pneumonia in the past one year {based on CMS diagnosis code level2}</t>
  </si>
  <si>
    <t>rx_phar_cat_kroger_pmpm_ct</t>
  </si>
  <si>
    <t>count per month of prescriptions purchased at kroger pharmacy in the past one year</t>
  </si>
  <si>
    <t>rx_hum_40_pmpm_cost</t>
  </si>
  <si>
    <t>cost per month of prescriptions related to GASTROINTESTINAL DISEASE - CONSTIPATION drugs in the past one year {Based on Humana drug classification}</t>
  </si>
  <si>
    <t>cmsd2_can_mal_lymph/hema_pmpm_ct</t>
  </si>
  <si>
    <t>claims per month related to neoplasms : malignant neoplasms of lymphoid, hematopoietic and related tissue in the past one year {based on CMS diagnosis code level2}</t>
  </si>
  <si>
    <t>rwjf_poor_phy_hlth_days</t>
  </si>
  <si>
    <t>Health Outcomes - Average number of physically unhealthy days reported in past 30 days (age-adjusted)</t>
  </si>
  <si>
    <t>cnt_cp_print_5</t>
  </si>
  <si>
    <t>count per month of member interactions via print with a lag of _5 from the score date in the past one year</t>
  </si>
  <si>
    <t>rev_pm_adultc_pmpm_cd_ct</t>
  </si>
  <si>
    <t>claim lines per month for a revenue code related to adult care in the past one year</t>
  </si>
  <si>
    <t>cmsd2_vco_fragment_pmpm_ct</t>
  </si>
  <si>
    <t>claims per month related to factors influencing health status and contact with health services : retained foreign body fragments in the past one year {based on CMS diagnosis code level2}</t>
  </si>
  <si>
    <t>rev_pm_gastro_pmpm_cd_ct</t>
  </si>
  <si>
    <t>claim lines per month for a revenue code related to gastrointestinal services in the past one year</t>
  </si>
  <si>
    <t>cmsd2_bld_hemo_anemia_pmpm_ct</t>
  </si>
  <si>
    <t>claims per month related to diseases of the blood and blood-forming organs and certain disorders involving the immune mechanism : hemolytic anemias in the past one year {based on CMS diagnosis code level2}</t>
  </si>
  <si>
    <t>med_er_obs_ds_clm</t>
  </si>
  <si>
    <t>days since last claim for non-behavioral health claims related to emergency room observations in the past one year</t>
  </si>
  <si>
    <t>cmsd2_can_in_situ_neo_pmpm_ct</t>
  </si>
  <si>
    <t>claims per month related to neoplasms : in situ neoplasms in the past one year {based on CMS diagnosis code level2}</t>
  </si>
  <si>
    <t>rucc_category</t>
  </si>
  <si>
    <t>Member geographic information - Rural Urban Continuum Code</t>
  </si>
  <si>
    <t>cmsd2_ext_occ_3_wheel_pmpm_ct</t>
  </si>
  <si>
    <t>claims per month related to external causes of morbidity : occupant of three-wheeled motor vehicle injured in transport accident in the past one year {based on CMS diagnosis code level2}</t>
  </si>
  <si>
    <t>bh_er_allowed_pmpm_cost</t>
  </si>
  <si>
    <t>allowed cost per month for behavioral health claims related to emergency room in the past one year</t>
  </si>
  <si>
    <t>cnt_cp_print_3</t>
  </si>
  <si>
    <t>count per month of member interactions via print with a lag of _3 from the score date in the past one year</t>
  </si>
  <si>
    <t>cmsd2_vco_dnr_pmpm_ct</t>
  </si>
  <si>
    <t>claims per month related to factors influencing health status and contact with health services : do not resuscitate status in the past one year {based on CMS diagnosis code level2}</t>
  </si>
  <si>
    <t>rx_hum_91_pmpm_cost</t>
  </si>
  <si>
    <t>cost per month of prescriptions related to THYROID drugs in the past one year {Based on Humana drug classification}</t>
  </si>
  <si>
    <t>rx_hum_71_pmpm_ct</t>
  </si>
  <si>
    <t>count per month of prescriptions related to OPHTHALMOLOGY - STEROID AGENTS drugs in the past one year {Based on Humana drug classification}</t>
  </si>
  <si>
    <t>cmsd2_men_physiological_pmpm_ct</t>
  </si>
  <si>
    <t>claims per month related to mental, behavioral and neurodevelopmental disorders : mental disorders due to known physiological conditions in the past one year {based on CMS diagnosis code level2}</t>
  </si>
  <si>
    <t>cci_ple_pmpm_ct</t>
  </si>
  <si>
    <t>count per month of claims related to hemiplegia or paraplegia in the past one year {Based on Charlson Comorbidity Index Categories}</t>
  </si>
  <si>
    <t>bh_deot_pmpm_ct</t>
  </si>
  <si>
    <t>count per month of behavioral health claims related to other depression in the past one year</t>
  </si>
  <si>
    <t>rev_pm_inanci_pmpm_cd_ct</t>
  </si>
  <si>
    <t>claim lines per month for a revenue code related to all-inclusive ancillary in the past one year</t>
  </si>
  <si>
    <t>cmsd1_vco_pmpm_ct</t>
  </si>
  <si>
    <t>claims per month related to factors influencing health status and contact with health services in the past one year {based on CMS diagnosis code level1}</t>
  </si>
  <si>
    <t>cmsd2_pre_puerperium_pmpm_ct</t>
  </si>
  <si>
    <t>claims per month related to pregnancy, childbirth and the puerperium : complications predominantly related to the puerperium in the past one year {based on CMS diagnosis code level2}</t>
  </si>
  <si>
    <t>rx_hum_36_pmpm_cost</t>
  </si>
  <si>
    <t>cost per month of prescriptions related to ENDOCRINOLOGY drugs in the past one year {Based on Humana drug classification}</t>
  </si>
  <si>
    <t>rev_pm_mri_pmpm_cd_ct</t>
  </si>
  <si>
    <t>claim lines per month for a revenue code related to magnetic resonance imaging (mri) in the past one year</t>
  </si>
  <si>
    <t>bh_otso_pmpm_ct</t>
  </si>
  <si>
    <t>count per month of behavioral health claims related to other somatic in the past one year</t>
  </si>
  <si>
    <t>rev_pm_speech_pmpm_cd_ct</t>
  </si>
  <si>
    <t>claim lines per month for a revenue code related to speech pathology in the past one year</t>
  </si>
  <si>
    <t>cmsd2_skn_bullous_pmpm_ct</t>
  </si>
  <si>
    <t>claims per month related to diseases of the skin and subcutaneous tissue : bullous disorders in the past one year {based on CMS diagnosis code level2}</t>
  </si>
  <si>
    <t>rx_hum_00_pmpm_cost</t>
  </si>
  <si>
    <t>cost per month of prescriptions related to  drugs in the past one year {Based on Humana drug classification}</t>
  </si>
  <si>
    <t>cci_dia_m_pmpm_ct</t>
  </si>
  <si>
    <t>count per month of claims related to diabetes without chronic complications in the past one year {Based on Charlson Comorbidity Index Categories}</t>
  </si>
  <si>
    <t>med_ip_mhsa_ds_clm</t>
  </si>
  <si>
    <t>days since last claim for non-behavioral health claims related to mental health and substance abuse inpatient facilities in the past one year</t>
  </si>
  <si>
    <t>cnt_cp_emails_10</t>
  </si>
  <si>
    <t>count per month of member interactions via emails with a lag of _10 from the score date in the past one year</t>
  </si>
  <si>
    <t>rx_hum_60_pmpm_cost</t>
  </si>
  <si>
    <t>cost per month of prescriptions related to NEUROLOGY - MULTIPLE SCLEROSIS drugs in the past one year {Based on Humana drug classification}</t>
  </si>
  <si>
    <t>cmsd2_mus_muscle_pmpm_ct</t>
  </si>
  <si>
    <t>claims per month related to diseases of the musculoskeletal system and connective tissue : disorders of muscles in the past one year {based on CMS diagnosis code level2}</t>
  </si>
  <si>
    <t>total_physician_office_allowed_pmpm_cost</t>
  </si>
  <si>
    <t>allowed cost per month for overall claims related to physician office in the past one year</t>
  </si>
  <si>
    <t>rx_phar_cat_target_pmpm_ct</t>
  </si>
  <si>
    <t>count per month of prescriptions purchased at target pharmacy in the past one year</t>
  </si>
  <si>
    <t>rev_pm_bhts_pmpm_cd_ct</t>
  </si>
  <si>
    <t>claim lines per month for a revenue code related to behavioral health treatments and services in the past one year</t>
  </si>
  <si>
    <t>rx_hum_67_pmpm_cost</t>
  </si>
  <si>
    <t>cost per month of prescriptions related to OPHTHALMOLOGY - ANTI-INFECTIVE AGENTS drugs in the past one year {Based on Humana drug classification}</t>
  </si>
  <si>
    <t>bh_ncml_pmpm_ct</t>
  </si>
  <si>
    <t>count per month of behavioral health claims related to mild neuro cognition disorders in the past one year</t>
  </si>
  <si>
    <t>rwjf_income_inequ_ratio</t>
  </si>
  <si>
    <t>Social and Economic Factors - Ratio of household income at the 80th percentile to income at the 20th percentile</t>
  </si>
  <si>
    <t>cmsd2_can_mal_breast_pmpm_ct</t>
  </si>
  <si>
    <t>claims per month related to neoplasms : malignant neoplasms of breast in the past one year {based on CMS diagnosis code level2}</t>
  </si>
  <si>
    <t>cmsd2_eye_vitreous_pmpm_ct</t>
  </si>
  <si>
    <t>claims per month related to diseases of the eye and adnexa : disorders of vitreous body and globe in the past one year {based on CMS diagnosis code level2}</t>
  </si>
  <si>
    <t>cmsd2_res_lung_pmpm_ct</t>
  </si>
  <si>
    <t>claims per month related to diseases of the respiratory system : lung diseases due to external agents in the past one year {based on CMS diagnosis code level2}</t>
  </si>
  <si>
    <t>cmsd2_neo_neo_maternal_pmpm_ct</t>
  </si>
  <si>
    <t>claims per month related to certain conditions originating in the perinatal period : newborn affected by maternal factors and by complications of pregnancy, labor, and delivery in the past one year {based on CMS diagnosis code level2}</t>
  </si>
  <si>
    <t>cmsd2_vco_blood_type_pmpm_ct</t>
  </si>
  <si>
    <t>claims per month related to factors influencing health status and contact with health services : blood type in the past one year {based on CMS diagnosis code level2}</t>
  </si>
  <si>
    <t>cmsd2_ext_occ_hvy_transport_pmpm_ct</t>
  </si>
  <si>
    <t>claims per month related to external causes of morbidity : occupant of heavy transport vehicle injured in transport accident in the past one year {based on CMS diagnosis code level2}</t>
  </si>
  <si>
    <t>credit_num_nonmtgcredit_60dpd</t>
  </si>
  <si>
    <t>Number Non-Mortgage Loan Accts 60+ Days Past Due</t>
  </si>
  <si>
    <t>rev_pm_dialys_pmpm_cd_ct</t>
  </si>
  <si>
    <t>claim lines per month for a revenue code related to renal dialysis in the past one year</t>
  </si>
  <si>
    <t>rx_hum_13_pmpm_ct</t>
  </si>
  <si>
    <t>count per month of prescriptions related to CARDIOLOGY - CKD AGENTS drugs in the past one year {Based on Humana drug classification}</t>
  </si>
  <si>
    <t>rx_hum_62_pmpm_cost</t>
  </si>
  <si>
    <t>cost per month of prescriptions related to NEUROLOGY - STIMULANTS drugs in the past one year {Based on Humana drug classification}</t>
  </si>
  <si>
    <t>cmsd1_bld_pmpm_ct</t>
  </si>
  <si>
    <t>claims per month related to diseases of the blood and blood-forming organs and certain disorders involving the immune mechanism in the past one year {based on CMS diagnosis code level1}</t>
  </si>
  <si>
    <t>cmsd2_dig_oral_pmpm_ct</t>
  </si>
  <si>
    <t>claims per month related to diseases of the digestive system : diseases of oral cavity and salivary glands in the past one year {based on CMS diagnosis code level2}</t>
  </si>
  <si>
    <t>rx_tier_3_pmpm_ct</t>
  </si>
  <si>
    <t>count per month of prescriptions related to Tier 3 drugs in the past one year</t>
  </si>
  <si>
    <t>rx_hum_02_pmpm_ct</t>
  </si>
  <si>
    <t>count per month of prescriptions related to ANTI-INFECTIVES drugs in the past one year {Based on Humana drug classification}</t>
  </si>
  <si>
    <t>rx_hum_46_pmpm_ct</t>
  </si>
  <si>
    <t>count per month of prescriptions related to HAE AGENTS drugs in the past one year {Based on Humana drug classification}</t>
  </si>
  <si>
    <t>rx_hum_75_pmpm_cost</t>
  </si>
  <si>
    <t>cost per month of prescriptions related to PAIN MGMT - MUSCLE RELAXANTS drugs in the past one year {Based on Humana drug classification}</t>
  </si>
  <si>
    <t>cmsd2_end_nutr_def_pmpm_ct</t>
  </si>
  <si>
    <t>claims per month related to endocrine, nutritional and metabolic diseases : other nutritional deficiencies in the past one year {based on CMS diagnosis code level2}</t>
  </si>
  <si>
    <t>cons_hxmh</t>
  </si>
  <si>
    <t>Managing Health - Index</t>
  </si>
  <si>
    <t>cmsd2_end_thyroid_pmpm_ct</t>
  </si>
  <si>
    <t>claims per month related to endocrine, nutritional and metabolic diseases : disorders of thyroid gland in the past one year {based on CMS diagnosis code level2}</t>
  </si>
  <si>
    <t>rx_hum_59_pmpm_cost</t>
  </si>
  <si>
    <t>cost per month of prescriptions related to NEUROLOGY - MIGRAINE AGENTS drugs in the past one year {Based on Humana drug classification}</t>
  </si>
  <si>
    <t>cnt_cp_emails_4</t>
  </si>
  <si>
    <t>count per month of member interactions via emails with a lag of _4 from the score date in the past one year</t>
  </si>
  <si>
    <t>cmsd2_inj_inj_other_pmpm_ct</t>
  </si>
  <si>
    <t>claims per month related to injury, poisoning and certain other consequences of external causes : other and unspecified effects of external causes in the past one year {based on CMS diagnosis code level2}</t>
  </si>
  <si>
    <t>rx_hum_60_pmpm_ct</t>
  </si>
  <si>
    <t>count per month of prescriptions related to NEUROLOGY - MULTIPLE SCLEROSIS drugs in the past one year {Based on Humana drug classification}</t>
  </si>
  <si>
    <t>rwjf_men_hlth_prov_ratio</t>
  </si>
  <si>
    <t>Clinical Care - Ratio of population to mental health providers</t>
  </si>
  <si>
    <t>bh_ndlr_pmpm_ct</t>
  </si>
  <si>
    <t>count per month of behavioral health claims related to neuro development disorder: learning disability in the past one year</t>
  </si>
  <si>
    <t>rx_hum_70_pmpm_cost</t>
  </si>
  <si>
    <t>cost per month of prescriptions related to OPHTHALMOLOGY - NSAID AGENTS drugs in the past one year {Based on Humana drug classification}</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</si>
  <si>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</si>
  <si>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</si>
  <si>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rx_hum_38_pmpm_cost</t>
  </si>
  <si>
    <t>cost per month of prescriptions related to FERTILITY drugs in the past one year {Based on Humana drug classification}</t>
  </si>
  <si>
    <t>rev_pm_bha_pmpm_cd_ct</t>
  </si>
  <si>
    <t>claim lines per month for a revenue code related to behavioral health accommodations in the past one year</t>
  </si>
  <si>
    <t>bh_ip_acute_allowed_pmpm_cost</t>
  </si>
  <si>
    <t>allowed cost per month for behavioral health claims related to acute inpatient facilities in the past one year</t>
  </si>
  <si>
    <t>rx_hum_72_pmpm_cost</t>
  </si>
  <si>
    <t>cost per month of prescriptions related to OSTEOPOROSIS drugs in the past one year {Based on Humana drug classification}</t>
  </si>
  <si>
    <t>rx_hum_70_pmpm_ct</t>
  </si>
  <si>
    <t>count per month of prescriptions related to OPHTHALMOLOGY - NSAID AGENTS drugs in the past one year {Based on Humana drug classification}</t>
  </si>
  <si>
    <t>cms_frailty_ind</t>
  </si>
  <si>
    <t>Binary indicator that a member is deemed frail {specific diagnoses, multiple serious chronic conditions, functional impairments or other factors}</t>
  </si>
  <si>
    <t>total_ip_rehab_admit_days_pmpm</t>
  </si>
  <si>
    <t>admitted days per month for overall claims related to rehabilitation inpatient facilities in the past one year</t>
  </si>
  <si>
    <t>cmsd2_ext_drowning_pmpm_ct</t>
  </si>
  <si>
    <t>claims per month related to external causes of morbidity : accidental non-transport drowning and submersion in the past one year {based on CMS diagnosis code level2}</t>
  </si>
  <si>
    <t>cmsd2_can_ben_end_pmpm_ct</t>
  </si>
  <si>
    <t>claims per month related to neoplasms : benign neuroendocrine tumors in the past one year {based on CMS diagnosis code level2}</t>
  </si>
  <si>
    <t>cmsd2_skn_radiation_pmpm_ct</t>
  </si>
  <si>
    <t>claims per month related to diseases of the skin and subcutaneous tissue : radiation-related disorders of the skin and subcutaneous tissue in the past one year {based on CMS diagnosis code level2}</t>
  </si>
  <si>
    <t>cmsd2_dig_esoph/stomach_pmpm_ct</t>
  </si>
  <si>
    <t>claims per month related to diseases of the digestive system : diseases of esophagus, stomach and duodenum in the past one year {based on CMS diagnosis code level2}</t>
  </si>
  <si>
    <t>cmsd2_ear_external_pmpm_ct</t>
  </si>
  <si>
    <t>claims per month related to diseases of the ear and mastoid process : diseases of external ear in the past one year {based on CMS diagnosis code level2}</t>
  </si>
  <si>
    <t>cmsd2_neo_hematological_pmpm_ct</t>
  </si>
  <si>
    <t>claims per month related to certain conditions originating in the perinatal period : hemorrhagic and hematological disorders of newborn in the past one year {based on CMS diagnosis code level2}</t>
  </si>
  <si>
    <t>cmsd2_gus_f_pelvic_pmpm_ct</t>
  </si>
  <si>
    <t>claims per month related to diseases of the genitourinary system : inflammatory diseases of female pelvic organs in the past one year {based on CMS diagnosis code level2}</t>
  </si>
  <si>
    <t>bh_ip_maternity_allowed_pmpm_cost</t>
  </si>
  <si>
    <t>allowed cost per month for behavioral health claims related to maternity inpatient facilities in the past one year</t>
  </si>
  <si>
    <t>cnt_cp_livecall_4</t>
  </si>
  <si>
    <t>count per month of member interactions via livecall with a lag of _4 from the score date in the past one year</t>
  </si>
  <si>
    <t>cmsd2_sns_fluid_pmpm_ct</t>
  </si>
  <si>
    <t>claims per month related to symptoms, signs and abnormal clinical and laboratory findings, not elsewhere classified : abnormal findings on examination of other body fluids, substances and tissues, without diagnosis in the past one year {based on CMS diagnosis code level2}</t>
  </si>
  <si>
    <t>rx_hum_41_pmpm_cost</t>
  </si>
  <si>
    <t>cost per month of prescriptions related to GASTROINTESTINAL DISEASE - GERD drugs in the past one year {Based on Humana drug classification}</t>
  </si>
  <si>
    <t>cmsd2_ear_middle_pmpm_ct</t>
  </si>
  <si>
    <t>claims per month related to diseases of the ear and mastoid process : diseases of middle ear and mastoid in the past one year {based on CMS diagnosis code level2}</t>
  </si>
  <si>
    <t>rx_phar_cat_walgreen_pmpm_ct</t>
  </si>
  <si>
    <t>count per month of prescriptions purchased at walgreen pharmacy in the past one year</t>
  </si>
  <si>
    <t>rx_nonbh_pmpm_ct</t>
  </si>
  <si>
    <t>count per month of prescriptions related to non behavioral health drugs in the past one year</t>
  </si>
  <si>
    <t>cmsd2_ano_ano_other_pmpm_ct</t>
  </si>
  <si>
    <t>claims per month related to congenital malformations, deformations and chromosomal abnormalities : other congenital malformations in the past one year {based on CMS diagnosis code level2}</t>
  </si>
  <si>
    <t>rx_hum_44_pmpm_ct</t>
  </si>
  <si>
    <t>count per month of prescriptions related to GENITOURINARY drugs in the past one year {Based on Humana drug classification}</t>
  </si>
  <si>
    <t>rx_hum_50_pmpm_ct</t>
  </si>
  <si>
    <t>count per month of prescriptions related to IMMUNE SUPPRESSANTS drugs in the past one year {Based on Humana drug classification}</t>
  </si>
  <si>
    <t>cmsd2_ner_cns_inf_pmpm_ct</t>
  </si>
  <si>
    <t>claims per month related to diseases of the nervous system : inflammatory diseases of the central nervous system in the past one year {based on CMS diagnosis code level2}</t>
  </si>
  <si>
    <t>cmsd2_eye_cornea/iris_pmpm_ct</t>
  </si>
  <si>
    <t>claims per month related to diseases of the eye and adnexa : disorders of sclera, cornea, iris and ciliary body in the past one year {based on CMS diagnosis code level2}</t>
  </si>
  <si>
    <t>cmsd2_inj_elbow/arm_pmpm_ct</t>
  </si>
  <si>
    <t>claims per month related to injury, poisoning and certain other consequences of external causes : injuries to the elbow and forearm in the past one year {based on CMS diagnosis code level2}</t>
  </si>
  <si>
    <t>rx_hum_61_pmpm_cost</t>
  </si>
  <si>
    <t>cost per month of prescriptions related to NEUROLOGY - PARKINSON AGENTS drugs in the past one year {Based on Humana drug classification}</t>
  </si>
  <si>
    <t>cmsd2_gus_breasts_pmpm_ct</t>
  </si>
  <si>
    <t>claims per month related to diseases of the genitourinary system : disorders of breast in the past one year {based on CMS diagnosis code level2}</t>
  </si>
  <si>
    <t>bh_ncot_pmpm_ct</t>
  </si>
  <si>
    <t>count per month of behavioral health claims related to other neuro cognition disorders in the past one year</t>
  </si>
  <si>
    <t>rwjf_std_infect_rate</t>
  </si>
  <si>
    <t>Health Behaviors - Number of newly diagnosed chlamydia cases per 100K population</t>
  </si>
  <si>
    <t>cms_race_cd</t>
  </si>
  <si>
    <t>Code indicating a member's race</t>
  </si>
  <si>
    <t>rwjf_median_house_income</t>
  </si>
  <si>
    <t>Social and Economic Factors - Median household income</t>
  </si>
  <si>
    <t>rx_hum_27_pmpm_ct</t>
  </si>
  <si>
    <t>count per month of prescriptions related to CHOLESTEROL - PCSK9 INHIBITORS drugs in the past one year {Based on Humana drug classification}</t>
  </si>
  <si>
    <t>total_er_visit_ct_pmpm</t>
  </si>
  <si>
    <t>visits per month for overall claims related to emergency room in the past one year</t>
  </si>
  <si>
    <t>total_ip_snf_admit_days_pmpm</t>
  </si>
  <si>
    <t>admitted days per month for overall claims related to skilled nursing inpatient facilities in the past one year</t>
  </si>
  <si>
    <t>cmsd2_bld_spleen_complications_pmpm_ct</t>
  </si>
  <si>
    <t>claims per month related to diseases of the blood and blood-forming organs and certain disorders involving the immune mechanism : intraoperative and postprocedural complications of the spleen in the past one year {based on CMS diagnosis code level2}</t>
  </si>
  <si>
    <t>cnt_cp_print_4</t>
  </si>
  <si>
    <t>count per month of member interactions via print with a lag of _4 from the score date in the past one year</t>
  </si>
  <si>
    <t>cmsd1_can_pmpm_ct</t>
  </si>
  <si>
    <t>claims per month related to neoplasms in the past one year {based on CMS diagnosis code level1}</t>
  </si>
  <si>
    <t>bh_otsl_pmpm_ct</t>
  </si>
  <si>
    <t>count per month of behavioral health claims related to other sleep in the past one year</t>
  </si>
  <si>
    <t>rx_hum_63_pmpm_ct</t>
  </si>
  <si>
    <t>count per month of prescriptions related to NUTRITIONAL/ VITAMIN drugs in the past one year {Based on Humana drug classification}</t>
  </si>
  <si>
    <t>rx_bh_pmpm_ct</t>
  </si>
  <si>
    <t>count per month of prescriptions related to behavioral health drugs in the past one year</t>
  </si>
  <si>
    <t>rx_hum_83_pmpm_ct</t>
  </si>
  <si>
    <t>count per month of prescriptions related to RESPIRATORY - CYSTIC FIBROSIS AGENTS drugs in the past one year {Based on Humana drug classification}</t>
  </si>
  <si>
    <t>rx_hum_26_pmpm_ct</t>
  </si>
  <si>
    <t>count per month of prescriptions related to CHOLESTEROL - HOFH AGENTS drugs in the past one year {Based on Humana drug classification}</t>
  </si>
  <si>
    <t>cmsd2_ext_heat/hot_subst_pmpm_ct</t>
  </si>
  <si>
    <t>claims per month related to external causes of morbidity : contact with heat and hot substances in the past one year {based on CMS diagnosis code level2}</t>
  </si>
  <si>
    <t>rx_specialty_pmpm_cost</t>
  </si>
  <si>
    <t>cmsd2_gus_kidney_other_pmpm_ct</t>
  </si>
  <si>
    <t>claims per month related to diseases of the genitourinary system : other disorders of kidney and ureter in the past one year {based on CMS diagnosis code level2}</t>
  </si>
  <si>
    <t>cmsd2_inf_chlamydiae_pmpm_ct</t>
  </si>
  <si>
    <t>claims per month related to certain infectious and parasitic diseases : other diseases caused by chlamydiae in the past one year {based on CMS diagnosis code level2}</t>
  </si>
  <si>
    <t>cmsd2_res_suppurative/necrotic_pmpm_ct</t>
  </si>
  <si>
    <t>claims per month related to diseases of the respiratory system : suppurative and necrotic conditions of the lower respiratory tract in the past one year {based on CMS diagnosis code level2}</t>
  </si>
  <si>
    <t>total_ip_ltach_admit_ct_pmpm</t>
  </si>
  <si>
    <t>admits per month for overall claims related to long term acute hospitalization inpatient facilities in the past one year</t>
  </si>
  <si>
    <t>cnt_cp_print_10</t>
  </si>
  <si>
    <t>count per month of member interactions via print with a lag of _10 from the score date in the past one year</t>
  </si>
  <si>
    <t>cmsd1_men_pmpm_ct</t>
  </si>
  <si>
    <t>claims per month related to mental, behavioral and neurodevelopmental disorders in the past one year {based on CMS diagnosis code level1}</t>
  </si>
  <si>
    <t>cci_dia_c_pmpm_ct</t>
  </si>
  <si>
    <t>count per month of claims related to diabetes with chronic complications in the past one year {Based on Charlson Comorbidity Index Categories}</t>
  </si>
  <si>
    <t>cnt_cp_vat_3</t>
  </si>
  <si>
    <t>count per month of member interactions via vat with a lag of _3 from the score date in the past one year</t>
  </si>
  <si>
    <t>cnt_cp_print_11</t>
  </si>
  <si>
    <t>count per month of member interactions via print with a lag of _11 from the score date in the past one year</t>
  </si>
  <si>
    <t>bh_ncti_pmpm_ct</t>
  </si>
  <si>
    <t>count per month of behavioral health claims related to neuro cognition disorder: traumatic brain injury in the past one year</t>
  </si>
  <si>
    <t>cmsd2_sns_tumor_pmpm_ct</t>
  </si>
  <si>
    <t>claims per month related to symptoms, signs and abnormal clinical and laboratory findings, not elsewhere classified : abnormal tumor markers in the past one year {based on CMS diagnosis code level2}</t>
  </si>
  <si>
    <t>cmsd2_dig_other_dig_pmpm_ct</t>
  </si>
  <si>
    <t>claims per month related to diseases of the digestive system : other diseases of the digestive system in the past one year {based on CMS diagnosis code level2}</t>
  </si>
  <si>
    <t>cmsd2_men_mad_pmpm_ct</t>
  </si>
  <si>
    <t>claims per month related to mental, behavioral and neurodevelopmental disorders : mood [affective] disorders in the past one year {based on CMS diagnosis code level2}</t>
  </si>
  <si>
    <t>cmsd2_ext_smoke/fire/flames_pmpm_ct</t>
  </si>
  <si>
    <t>claims per month related to external causes of morbidity : exposure to smoke, fire and flames in the past one year {based on CMS diagnosis code level2}</t>
  </si>
  <si>
    <t>bh_otgr_pmpm_ct</t>
  </si>
  <si>
    <t>count per month of behavioral health claims related to other gender in the past one year</t>
  </si>
  <si>
    <t>rx_hum_62_pmpm_ct</t>
  </si>
  <si>
    <t>count per month of prescriptions related to NEUROLOGY - STIMULANTS drugs in the past one year {Based on Humana drug classification}</t>
  </si>
  <si>
    <t>rx_hum_35_pmpm_ct</t>
  </si>
  <si>
    <t>count per month of prescriptions related to EAR/MOUTH/THROAT drugs in the past one year {Based on Humana drug classification}</t>
  </si>
  <si>
    <t>rx_phar_cat_riteaid_pmpm_ct</t>
  </si>
  <si>
    <t>count per month of prescriptions purchased at riteaid pharmacy in the past one year</t>
  </si>
  <si>
    <t>cmsd2_mus_dorsopath_other_pmpm_ct</t>
  </si>
  <si>
    <t>claims per month related to diseases of the musculoskeletal system and connective tissue : other dorsopathies in the past one year {based on CMS diagnosis code level2}</t>
  </si>
  <si>
    <t>rx_hum_08_pmpm_ct</t>
  </si>
  <si>
    <t>count per month of prescriptions related to ANTISEPTIC SUPPLIES drugs in the past one year {Based on Humana drug classification}</t>
  </si>
  <si>
    <t>atlas_orchard_farms12</t>
  </si>
  <si>
    <t>Orchard farms</t>
  </si>
  <si>
    <t>rx_hum_23_pmpm_ct</t>
  </si>
  <si>
    <t>count per month of prescriptions related to CHEMOTHERAPY - MULTIPLE MYELOMA AGENTS drugs in the past one year {Based on Humana drug classification}</t>
  </si>
  <si>
    <t>rx_hum_46_pmpm_cost</t>
  </si>
  <si>
    <t>cost per month of prescriptions related to HAE AGENTS drugs in the past one year {Based on Humana drug classification}</t>
  </si>
  <si>
    <t>cmsd2_inj_wrist/hand/fingers_pmpm_ct</t>
  </si>
  <si>
    <t>claims per month related to injury, poisoning and certain other consequences of external causes : injuries to the wrist, hand and fingers in the past one year {based on CMS diagnosis code level2}</t>
  </si>
  <si>
    <t>rev_pm_pertdia_pmpm_cd_ct</t>
  </si>
  <si>
    <t>claim lines per month for a revenue code related to peritoneal dialysis in the past one year</t>
  </si>
  <si>
    <t>cnt_cp_webstatement_10</t>
  </si>
  <si>
    <t>count per month of member interactions via webstatement with a lag of _10 from the score date in the past one year</t>
  </si>
  <si>
    <t>cmsd2_can_mal_res/intrathoracic_pmpm_ct</t>
  </si>
  <si>
    <t>claims per month related to neoplasms : malignant neoplasms of respiratory and intrathoracic organs in the past one year {based on CMS diagnosis code level2}</t>
  </si>
  <si>
    <t>cmsd2_mus_jaw_pmpm_ct</t>
  </si>
  <si>
    <t>claims per month related to diseases of the musculoskeletal system and connective tissue : dentofacial anomalies [including malocclusion] and other disorders of jaw in the past one year {based on CMS diagnosis code level2}</t>
  </si>
  <si>
    <t>cmsd2_vco_resistance_pmpm_ct</t>
  </si>
  <si>
    <t>claims per month related to factors influencing health status and contact with health services : resistance to antimicrobial drugs in the past one year {based on CMS diagnosis code level2}</t>
  </si>
  <si>
    <t>cmsd2_eye_lens_pmpm_ct</t>
  </si>
  <si>
    <t>claims per month related to diseases of the eye and adnexa : disorders of lens in the past one year {based on CMS diagnosis code level2}</t>
  </si>
  <si>
    <t>rev_pm_tel_pmpm_cd_ct</t>
  </si>
  <si>
    <t>claim lines per month for a revenue code related to telemedicine in the past one year</t>
  </si>
  <si>
    <t>cmsd2_ear_compl_pmpm_ct</t>
  </si>
  <si>
    <t>claims per month related to diseases of the ear and mastoid process : intraoperative and postprocedural complications and disorders of ear and mastoid process, not elsewhere classified in the past one year {based on CMS diagnosis code level2}</t>
  </si>
  <si>
    <t>total_ip_mhsa_admit_days_pmpm</t>
  </si>
  <si>
    <t>admitted days per month for overall claims related to mental health and substance abuse inpatient facilities in the past one year</t>
  </si>
  <si>
    <t>rx_hum_90_pmpm_cost</t>
  </si>
  <si>
    <t>cost per month of prescriptions related to TEST SUPPLIES drugs in the past one year {Based on Humana drug classification}</t>
  </si>
  <si>
    <t>rx_mail_pmpm_ct</t>
  </si>
  <si>
    <t>count per month of prescriptions related to mail drugs in the past one year</t>
  </si>
  <si>
    <t>rx_hum_69_pmpm_ct</t>
  </si>
  <si>
    <t>count per month of prescriptions related to OPHTHALMOLOGY - GLAUCOMA AGENTS drugs in the past one year {Based on Humana drug classification}</t>
  </si>
  <si>
    <t>cmsd2_ext_motorcycle_pmpm_ct</t>
  </si>
  <si>
    <t>claims per month related to external causes of morbidity : motorcycle rider injured in transport accident in the past one year {based on CMS diagnosis code level2}</t>
  </si>
  <si>
    <t>rx_hum_07_pmpm_ct</t>
  </si>
  <si>
    <t>count per month of prescriptions related to ANTIDOTES drugs in the past one year {Based on Humana drug classification}</t>
  </si>
  <si>
    <t>cmsd2_ext_water_pmpm_ct</t>
  </si>
  <si>
    <t>claims per month related to external causes of morbidity : water transport accidents in the past one year {based on CMS diagnosis code level2}</t>
  </si>
  <si>
    <t>cmsd2_pre_pre_other_pmpm_ct</t>
  </si>
  <si>
    <t>claims per month related to pregnancy, childbirth and the puerperium : other maternal disorders predominantly related to pregnancy in the past one year {based on CMS diagnosis code level2}</t>
  </si>
  <si>
    <t>cmsd2_ner_demyelinating_pmpm_ct</t>
  </si>
  <si>
    <t>claims per month related to diseases of the nervous system : demyelinating diseases of the central nervous system in the past one year {based on CMS diagnosis code level2}</t>
  </si>
  <si>
    <t>rx_hum_90_pmpm_ct</t>
  </si>
  <si>
    <t>count per month of prescriptions related to TEST SUPPLIES drugs in the past one year {Based on Humana drug classification}</t>
  </si>
  <si>
    <t>cmsd2_inj_foreign_body_pmpm_ct</t>
  </si>
  <si>
    <t>claims per month related to injury, poisoning and certain other consequences of external causes : effects of foreign body entering through natural orifice in the past one year {based on CMS diagnosis code level2}</t>
  </si>
  <si>
    <t>rx_hum_55_pmpm_ct</t>
  </si>
  <si>
    <t>count per month of prescriptions related to MENTAL HEALTH - ANTIPSYCHOTIC AGENTS drugs in the past one year {Based on Humana drug classification}</t>
  </si>
  <si>
    <t>rx_hum_34_pmpm_cost</t>
  </si>
  <si>
    <t>cost per month of prescriptions related to DIABETIC SUPPLIES drugs in the past one year {Based on Humana drug classification}</t>
  </si>
  <si>
    <t>cnt_cp_emails_2</t>
  </si>
  <si>
    <t>count per month of member interactions via emails with a lag of _2 from the score date in the past one year</t>
  </si>
  <si>
    <t>total_outpatient_ds_clm</t>
  </si>
  <si>
    <t>days since last claim for overall claims related to outpatient facilities in the past one year</t>
  </si>
  <si>
    <t>cnt_cp_livecall_7</t>
  </si>
  <si>
    <t>count per month of member interactions via livecall with a lag of _7 from the score date in the past one year</t>
  </si>
  <si>
    <t>rx_hum_23_pmpm_cost</t>
  </si>
  <si>
    <t>cost per month of prescriptions related to CHEMOTHERAPY - MULTIPLE MYELOMA AGENTS drugs in the past one year {Based on Humana drug classification}</t>
  </si>
  <si>
    <t>rx_hum_17_pmpm_ct</t>
  </si>
  <si>
    <t>count per month of prescriptions related to CARDIOLOGY - HYPERTENSION AGENTS drugs in the past one year {Based on Humana drug classification}</t>
  </si>
  <si>
    <t>cmsd2_sns_general_pmpm_ct</t>
  </si>
  <si>
    <t>claims per month related to symptoms, signs and abnormal clinical and laboratory findings, not elsewhere classified : general symptoms and signs in the past one year {based on CMS diagnosis code level2}</t>
  </si>
  <si>
    <t>rx_phar_cat_humana_pmpm_ct</t>
  </si>
  <si>
    <t>count per month of prescriptions purchased at humana pharmacy in the past one year</t>
  </si>
  <si>
    <t>rx_specialty_pmpm_ct</t>
  </si>
  <si>
    <t>cnt_cp_emails_3</t>
  </si>
  <si>
    <t>count per month of member interactions via emails with a lag of _3 from the score date in the past one year</t>
  </si>
  <si>
    <t>rx_hum_88_pmpm_ct</t>
  </si>
  <si>
    <t>count per month of prescriptions related to STEROIDS - ANDROGENS drugs in the past one year {Based on Humana drug classification}</t>
  </si>
  <si>
    <t>rx_hum_57_pmpm_cost</t>
  </si>
  <si>
    <t>cost per month of prescriptions related to MENTAL HEALTH - DEPRESSION AGENTS drugs in the past one year {Based on Humana drug classification}</t>
  </si>
  <si>
    <t>cmsd2_ano_dig_pmpm_ct</t>
  </si>
  <si>
    <t>claims per month related to congenital malformations, deformations and chromosomal abnormalities : other congenital malformations of the digestive system in the past one year {based on CMS diagnosis code level2}</t>
  </si>
  <si>
    <t>rx_hum_02_pmpm_cost</t>
  </si>
  <si>
    <t>cost per month of prescriptions related to ANTI-INFECTIVES drugs in the past one year {Based on Humana drug classification}</t>
  </si>
  <si>
    <t>cmsd2_ano_ner_pmpm_ct</t>
  </si>
  <si>
    <t>claims per month related to congenital malformations, deformations and chromosomal abnormalities : congenital malformations of the nervous system in the past one year {based on CMS diagnosis code level2}</t>
  </si>
  <si>
    <t>rev_pm_obsrm_pmpm_cd_ct</t>
  </si>
  <si>
    <t>claim lines per month for a revenue code related to specialty services in the past one year</t>
  </si>
  <si>
    <t>rx_hum_33_pmpm_cost</t>
  </si>
  <si>
    <t>cost per month of prescriptions related to DIABETES drugs in the past one year {Based on Humana drug classification}</t>
  </si>
  <si>
    <t>cms_rx_risk_score_nbr</t>
  </si>
  <si>
    <t>Risk score assigned to a member based on pharmacy claims</t>
  </si>
  <si>
    <t>cmsd2_gus_glomerular_pmpm_ct</t>
  </si>
  <si>
    <t>claims per month related to diseases of the genitourinary system : glomerular diseases in the past one year {based on CMS diagnosis code level2}</t>
  </si>
  <si>
    <t>rx_phar_cat_caremark_pmpm_ct</t>
  </si>
  <si>
    <t>count per month of prescriptions purchased at caremark pharmacy in the past one year</t>
  </si>
  <si>
    <t>total_urgent_care_allowed_pmpm_cost</t>
  </si>
  <si>
    <t>allowed cost per month for overall claims related to urgent care in the past one year</t>
  </si>
  <si>
    <t>rx_hum_69_pmpm_cost</t>
  </si>
  <si>
    <t>cost per month of prescriptions related to OPHTHALMOLOGY - GLAUCOMA AGENTS drugs in the past one year {Based on Humana drug classification}</t>
  </si>
  <si>
    <t>rwjf_pcp_rate</t>
  </si>
  <si>
    <t>Clinical Care - Primary Care Physicians per 100K population</t>
  </si>
  <si>
    <t>rx_hum_87_pmpm_cost</t>
  </si>
  <si>
    <t>cost per month of prescriptions related to STEROIDS drugs in the past one year {Based on Humana drug classification}</t>
  </si>
  <si>
    <t>rx_perphy_pmpm_ct</t>
  </si>
  <si>
    <t>number of physicians per month associated with pharmacies in the past one year</t>
  </si>
  <si>
    <t>rx_hum_29_pmpm_cost</t>
  </si>
  <si>
    <t>cost per month of prescriptions related to COUGH/ COLD/ ALLERGY drugs in the past one year {Based on Humana drug classification}</t>
  </si>
  <si>
    <t>rev_pm_ansth_pmpm_cd_ct</t>
  </si>
  <si>
    <t>claim lines per month for a revenue code related to anesthesiology in the past one year</t>
  </si>
  <si>
    <t>rx_hum_31_pmpm_ct</t>
  </si>
  <si>
    <t>count per month of prescriptions related to DERMATOLOGY - ACNE drugs in the past one year {Based on Humana drug classification}</t>
  </si>
  <si>
    <t>bh_ndot_pmpm_ct</t>
  </si>
  <si>
    <t>count per month of behavioral health claims related to other neuro development disorder in the past one year</t>
  </si>
  <si>
    <t>cmsd2_end_malnut_pmpm_ct</t>
  </si>
  <si>
    <t>claims per month related to endocrine, nutritional and metabolic diseases : malnutrition in the past one year {based on CMS diagnosis code level2}</t>
  </si>
  <si>
    <t>cmsd2_eye_eye_postop_pmpm_ct</t>
  </si>
  <si>
    <t>claims per month related to diseases of the eye and adnexa : intraoperative and postprocedural complications and disorders of eye and adnexa, not elsewhere classified in the past one year {based on CMS diagnosis code level2}</t>
  </si>
  <si>
    <t>cmsd2_skn_papulosquamous_pmpm_ct</t>
  </si>
  <si>
    <t>claims per month related to diseases of the skin and subcutaneous tissue : papulosquamous disorders in the past one year {based on CMS diagnosis code level2}</t>
  </si>
  <si>
    <t>cnt_cp_webstatement_6</t>
  </si>
  <si>
    <t>count per month of member interactions via webstatement with a lag of _6 from the score date in the past one year</t>
  </si>
  <si>
    <t>cnt_cp_livecall_6</t>
  </si>
  <si>
    <t>count per month of member interactions via livecall with a lag of _6 from the score date in the past one year</t>
  </si>
  <si>
    <t>cnt_cp_webstatement_4</t>
  </si>
  <si>
    <t>count per month of member interactions via webstatement with a lag of _4 from the score date in the past one year</t>
  </si>
  <si>
    <t>rx_hum_88_pmpm_cost</t>
  </si>
  <si>
    <t>cost per month of prescriptions related to STEROIDS - ANDROGENS drugs in the past one year {Based on Humana drug classification}</t>
  </si>
  <si>
    <t>rev_pm_respit_pmpm_cd_ct</t>
  </si>
  <si>
    <t>claim lines per month for a revenue code related to respite care in the past one year</t>
  </si>
  <si>
    <t>rx_nonspecialty_pmpm_cost</t>
  </si>
  <si>
    <t>cost per month of prescriptions related to nonspecialty drugs in the past one year</t>
  </si>
  <si>
    <t>bh_ncdm_pmpm_ct</t>
  </si>
  <si>
    <t>count per month of behavioral health claims related to nc dementia in the past one year</t>
  </si>
  <si>
    <t>rx_hum_06_pmpm_ct</t>
  </si>
  <si>
    <t>count per month of prescriptions related to ANTICONVULSANTS drugs in the past one year {Based on Humana drug classification}</t>
  </si>
  <si>
    <t>cmsd2_ext_fall_pmpm_ct</t>
  </si>
  <si>
    <t>claims per month related to external causes of morbidity : slipping, tripping, stumbling and falls in the past one year {based on CMS diagnosis code level2}</t>
  </si>
  <si>
    <t>rx_hum_66_pmpm_ct</t>
  </si>
  <si>
    <t>count per month of prescriptions related to OPHTHALMOLOGY - AMD/DME AGENTS drugs in the past one year {Based on Humana drug classification}</t>
  </si>
  <si>
    <t>rx_hum_84_pmpm_cost</t>
  </si>
  <si>
    <t>cost per month of prescriptions related to RESPIRATORY - IPF AGENTS drugs in the past one year {Based on Humana drug classification}</t>
  </si>
  <si>
    <t>rx_hum_77_pmpm_cost</t>
  </si>
  <si>
    <t>cost per month of prescriptions related to PAIN MGMT - NSAID AGENTS drugs in the past one year {Based on Humana drug classification}</t>
  </si>
  <si>
    <t>cmsd1_sns_pmpm_ct</t>
  </si>
  <si>
    <t>claims per month related to symptoms, signs and abnormal clinical and laboratory findings, not elsewhere classified in the past one year {based on CMS diagnosis code level1}</t>
  </si>
  <si>
    <t>rx_tier_4_pmpm_ct</t>
  </si>
  <si>
    <t>count per month of prescriptions related to Tier 4 drugs in the past one year</t>
  </si>
  <si>
    <t>cmsd2_skn_skn_other_pmpm_ct</t>
  </si>
  <si>
    <t>claims per month related to diseases of the skin and subcutaneous tissue : other disorders of the skin and subcutaneous tissue in the past one year {based on CMS diagnosis code level2}</t>
  </si>
  <si>
    <t>rx_hum_65_pmpm_ct</t>
  </si>
  <si>
    <t>count per month of prescriptions related to OPHTHALMOLOGY - ALLERGY AGENTS drugs in the past one year {Based on Humana drug classification}</t>
  </si>
  <si>
    <t>rx_hum_51_pmpm_ct</t>
  </si>
  <si>
    <t>count per month of prescriptions related to IMPOTENCE drugs in the past one year {Based on Humana drug classification}</t>
  </si>
  <si>
    <t>total_urgent_care_ds_clm</t>
  </si>
  <si>
    <t>days since last claim for overall claims related to urgent care in the past one year</t>
  </si>
  <si>
    <t>rx_hum_87_pmpm_ct</t>
  </si>
  <si>
    <t>count per month of prescriptions related to STEROIDS drugs in the past one year {Based on Humana drug classification}</t>
  </si>
  <si>
    <t>cci_ren_m_pmpm_ct</t>
  </si>
  <si>
    <t>count per month of claims related to mild renal disease in the past one year {Based on Charlson Comorbidity Index Categories}</t>
  </si>
  <si>
    <t>cmsd2_ext_nature_pmpm_ct</t>
  </si>
  <si>
    <t>claims per month related to external causes of morbidity : exposure to forces of nature in the past one year {based on CMS diagnosis code level2}</t>
  </si>
  <si>
    <t>cmsd2_gus_m_genital_pmpm_ct</t>
  </si>
  <si>
    <t>claims per month related to diseases of the genitourinary system : diseases of male genital organs in the past one year {based on CMS diagnosis code level2}</t>
  </si>
  <si>
    <t>atlas_totalpopacs</t>
  </si>
  <si>
    <t>Total population, 5-year average</t>
  </si>
  <si>
    <t>cmsd2_neo_neo_other_pmpm_ct</t>
  </si>
  <si>
    <t>claims per month related to certain conditions originating in the perinatal period : other problems with newborn in the past one year {based on CMS diagnosis code level2}</t>
  </si>
  <si>
    <t>cmsd2_dig_hernia_pmpm_ct</t>
  </si>
  <si>
    <t>claims per month related to diseases of the digestive system : hernia in the past one year {based on CMS diagnosis code level2}</t>
  </si>
  <si>
    <t>cmsd2_sns_blood_pmpm_ct</t>
  </si>
  <si>
    <t>claims per month related to symptoms, signs and abnormal clinical and laboratory findings, not elsewhere classified : abnormal findings on examination of blood, without diagnosis in the past one year {based on CMS diagnosis code level2}</t>
  </si>
  <si>
    <t>cmsd2_ext_compl_medical_care_pmpm_ct</t>
  </si>
  <si>
    <t>claims per month related to external causes of morbidity : misadventures to patients during surgical and medical care in the past one year {based on CMS diagnosis code level2}</t>
  </si>
  <si>
    <t>rwjf_food_env_inx</t>
  </si>
  <si>
    <t>Health Behaviors - Index of factors that contribute to a healthy food environment, 0 (worst) to 10 (best)</t>
  </si>
  <si>
    <t>atlas_snapspth16</t>
  </si>
  <si>
    <t>SNAP-authorized stores/1,000 pop</t>
  </si>
  <si>
    <t>hi_flag</t>
  </si>
  <si>
    <t>housing insecurity flag</t>
  </si>
  <si>
    <t>Field Name</t>
  </si>
  <si>
    <t>Description</t>
  </si>
  <si>
    <t>Values</t>
  </si>
  <si>
    <t>SEX_CD</t>
  </si>
  <si>
    <t>Individual Sex</t>
  </si>
  <si>
    <t>F - Female
M - Male</t>
  </si>
  <si>
    <t>LANG_SPOKEN_CD</t>
  </si>
  <si>
    <t>Preferred language spoken in the home</t>
  </si>
  <si>
    <t>VIE - Vietnamese
SPA - Spanish
ENG - English
CHI - Chinese
CRE - CREE
OTH - Other</t>
  </si>
  <si>
    <t>CMS_ORIG_REAS_ENTITLE_CD</t>
  </si>
  <si>
    <t>0 - Old Age Survivors Insurance (OASI)
1  - Disable
2 - End Stage Renal Disease (ESRD)
3 - Both</t>
  </si>
  <si>
    <t>CMS_RACE_CD</t>
  </si>
  <si>
    <t xml:space="preserve">0 - Unknown
1 - White (non-Hispanic)
2 - Black (non-Hispanic)
3 - Other
4 - Asian, Asian American, or Pacific Islander 
5 - Hispanic
6 - American Indian or Alaska Native </t>
  </si>
  <si>
    <t>CONS_MOBPLUS</t>
  </si>
  <si>
    <t>S - Single Mail Buyer 
M - Multiple Mail Buyer 
P - Probable Multiple Mail Buyer 
U - Unknown</t>
  </si>
  <si>
    <t>CONS_HOMSTAT</t>
  </si>
  <si>
    <t>P = Probable Homeowner 
R = Renter 
T = Probable Renter 
U = Unknown
Y = Homeowner</t>
  </si>
  <si>
    <t>RUCC_CATEGORY</t>
  </si>
  <si>
    <t>Metro counties:
1 (Counties in metro areas of 1 million population or more)
2 (Counties in metro areas of 250,000 to 1 million population)
3 (Counties in metro areas of fewer than 250,000 population)
Nonmetro counties:
4 (Urban population of 20,000 or more, adjacent to a metro area)
5 (Urban population of 20,000 or more, not adjacent to a metro area)
6 (Urban population of 2,500 to 19,999, adjacent to a metro area)
7 (Urban population of 2,500 to 19,999, not adjacent to a metro area)
8 (Completely rural or less than 2,500 urban population, adjacent to a metro area)
9 (Completely rural or less than 2,500 urban population, not adjacent to a metro area)</t>
  </si>
  <si>
    <t>CMS_RA_FACTOR_TYPE_CD</t>
  </si>
  <si>
    <t>C = Community (Adjustments before 2017; PACE only beginning January 2017 and ending December 2019)
C1 = Community Post Graft 4-9 (ESRD)
C2 = Community Post Graft 10+ (ESRD)
CF = Community Full Dual
CP = Community Partial Dual
CN = Community Non-Dual
D = Dialysis (ESRD)
E = New Enrollee
ED = New Enrollee Dialysis (ESRD)
E1 = New Enrollee Post Graft 4-9 (ESRD)
E2 = New Enrollee Post Graft 10+ (ESRD)
G1 = Graft I (ESRD, transplant month 1)
G2 = Graft II (ESRD, transplant months 2-3)
I = Institutional
I1 = Institutional Post Graft 4-9 (ESRD)
I2 = Institutional Post Graft 10+ (ESRD)
SE = New Enrollee Chronic Care SNP
PA = PACE Dialysis Factor
PB = PACE New Enrollee Dialysis Factor
PC = PACE Community Post Graft 4-9
PD = PACE Institutional Post Graft 4-9
PE = PACE New Enrollee Post Graft 4-9
PF = PACE Community Post Graft 10+
PG = PACE Institutional Post Graft 10+
PH = PACE New Enrollee Post Graft 10+
PI = PACE Community Full Dual
PJ = PACE Community Partial Dual
PK = PACE Community Non-Dual
PL = PACE Graft I (ESRD, transplant month 1)
PM = PACE Graft II (ESRD, transplant months 2-3)</t>
  </si>
  <si>
    <t>Column</t>
  </si>
  <si>
    <t>Nulls_cnt</t>
  </si>
  <si>
    <t>Null_cnt_pct</t>
  </si>
  <si>
    <t>Treatment</t>
  </si>
  <si>
    <t>Dropped column</t>
  </si>
  <si>
    <t>Comments</t>
  </si>
  <si>
    <t>Should we drop this?</t>
  </si>
  <si>
    <t>index</t>
  </si>
  <si>
    <t>CN</t>
  </si>
  <si>
    <t>CP</t>
  </si>
  <si>
    <t>E</t>
  </si>
  <si>
    <t>CF</t>
  </si>
  <si>
    <t>D</t>
  </si>
  <si>
    <t>C2</t>
  </si>
  <si>
    <t>*</t>
  </si>
  <si>
    <t>SE</t>
  </si>
  <si>
    <t>lst</t>
  </si>
  <si>
    <t>min</t>
  </si>
  <si>
    <t>max</t>
  </si>
  <si>
    <t>lower_limit</t>
  </si>
  <si>
    <t>upper_limit</t>
  </si>
  <si>
    <t>lqo</t>
  </si>
  <si>
    <t>uqo</t>
  </si>
  <si>
    <t>mean</t>
  </si>
  <si>
    <t>median</t>
  </si>
  <si>
    <t>sorted_idx</t>
  </si>
  <si>
    <t>cols</t>
  </si>
  <si>
    <t>score</t>
  </si>
  <si>
    <t>cms_race_cd_5</t>
  </si>
  <si>
    <t>cms_ra_factor_type_cd_E</t>
  </si>
  <si>
    <t>cms_ra_factor_type_cd_U</t>
  </si>
  <si>
    <t>cons_homstat_R</t>
  </si>
  <si>
    <t>cons_homstat_T</t>
  </si>
  <si>
    <t>cons_homstat_U</t>
  </si>
  <si>
    <t>cms_orig_reas_entitle_cd_1.0</t>
  </si>
  <si>
    <t>cms_orig_reas_entitle_cd_3.0</t>
  </si>
  <si>
    <t>lang_spoken_cd_OTH</t>
  </si>
  <si>
    <t>lang_spoken_cd_SPA</t>
  </si>
  <si>
    <t>cms_ra_factor_type_cd_D</t>
  </si>
  <si>
    <t>rucc_category_3-Metro</t>
  </si>
  <si>
    <t>rucc_category_5-Nonmetro</t>
  </si>
  <si>
    <t>rucc_category_6-Nonmetro</t>
  </si>
  <si>
    <t>rucc_category_7-Nonmetro</t>
  </si>
  <si>
    <t>rucc_category_8-Nonmetro</t>
  </si>
  <si>
    <t>rucc_category_9-Nonmetro</t>
  </si>
  <si>
    <t>cms_race_cd_1</t>
  </si>
  <si>
    <t>cms_race_cd_2</t>
  </si>
  <si>
    <t>cms_race_cd_3</t>
  </si>
  <si>
    <t>cms_race_cd_4</t>
  </si>
  <si>
    <t>rucc_category_4-Nonmetro</t>
  </si>
  <si>
    <t>cms_ra_factor_type_cd_CF</t>
  </si>
  <si>
    <t>cms_ra_factor_type_cd_C2</t>
  </si>
  <si>
    <t>cons_mobplus_S</t>
  </si>
  <si>
    <t>cons_mobplus_P</t>
  </si>
  <si>
    <t>cms_race_cd_6</t>
  </si>
  <si>
    <t>sex_cd_M</t>
  </si>
  <si>
    <t>rucc_category_2-Metro</t>
  </si>
  <si>
    <t>cms_ra_factor_type_cd_CN</t>
  </si>
  <si>
    <t>cons_mobplus_U</t>
  </si>
  <si>
    <t>cons_homstat_Y</t>
  </si>
  <si>
    <t>cms_ra_factor_type_cd_CP</t>
  </si>
  <si>
    <t>col</t>
  </si>
  <si>
    <t>shap_importance</t>
  </si>
  <si>
    <t>SHAP</t>
  </si>
  <si>
    <t>SHAP with more than 0</t>
  </si>
  <si>
    <t>XG Boost with more than 0</t>
  </si>
  <si>
    <t>Common Variables</t>
  </si>
  <si>
    <t>Column name</t>
  </si>
  <si>
    <t>XG booster Feature Importance</t>
  </si>
  <si>
    <t>Feature Description</t>
  </si>
  <si>
    <t>cms_orig_reas_entitle_cd_2.0</t>
  </si>
  <si>
    <t>lang_spoken_cd_ENG</t>
  </si>
  <si>
    <t>cms_ra_factor_type_cd_SE</t>
  </si>
  <si>
    <t>cms_race_cd_0</t>
  </si>
  <si>
    <t>Top 30 XG Boost</t>
  </si>
  <si>
    <t>Top 30 SHAP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</si>
</sst>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 #,##0.00000_-;\-* #,##0.00000_-;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b/>
      <i/>
      <sz val="26"/>
      <name val="Calibri"/>
      <family val="2"/>
    </font>
    <font>
      <sz val="11"/>
      <name val="Calibri"/>
      <family val="2"/>
    </font>
    <font>
      <b/>
      <i/>
      <sz val="14"/>
      <color theme="0"/>
      <name val="Calibri"/>
      <family val="2"/>
    </font>
    <font>
      <i/>
      <sz val="14"/>
      <color theme="0"/>
      <name val="Calibri"/>
      <family val="2"/>
    </font>
    <font>
      <b/>
      <sz val="14"/>
      <name val="Calibri"/>
      <family val="2"/>
    </font>
    <font>
      <sz val="14"/>
      <name val="Courier New"/>
      <family val="3"/>
    </font>
    <font>
      <sz val="14"/>
      <name val="Calibri"/>
      <family val="2"/>
    </font>
    <font>
      <b/>
      <sz val="11"/>
      <name val="Calibri"/>
      <family val="2"/>
    </font>
    <font>
      <b/>
      <i/>
      <sz val="11"/>
      <color theme="0"/>
      <name val="Calibri"/>
      <family val="2"/>
    </font>
    <font>
      <b/>
      <sz val="11"/>
      <color indexed="8"/>
      <name val="Calibri"/>
      <family val="2"/>
    </font>
    <font>
      <sz val="10"/>
      <name val="Arial"/>
      <family val="2"/>
    </font>
    <font>
      <sz val="11"/>
      <name val="Calibri"/>
      <family val="2"/>
      <scheme val="minor"/>
    </font>
    <font>
      <sz val="11"/>
      <color indexed="8"/>
      <name val="Calibri"/>
      <family val="2"/>
      <scheme val="minor"/>
    </font>
    <font>
      <b/>
      <sz val="11"/>
      <color indexed="9"/>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9"/>
        <bgColor indexed="64"/>
      </patternFill>
    </fill>
    <fill>
      <patternFill patternType="solid">
        <fgColor rgb="FF0075BE"/>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13" fillId="0" borderId="0"/>
    <xf numFmtId="0" fontId="15" fillId="0" borderId="0"/>
    <xf numFmtId="41" fontId="1" fillId="0" borderId="0" applyFont="0" applyFill="0" applyBorder="0" applyAlignment="0" applyProtection="0"/>
  </cellStyleXfs>
  <cellXfs count="33">
    <xf numFmtId="0" fontId="0" fillId="0" borderId="0" xfId="0"/>
    <xf numFmtId="0" fontId="3" fillId="2" borderId="0" xfId="0" applyFont="1" applyFill="1" applyAlignment="1">
      <alignment vertical="center"/>
    </xf>
    <xf numFmtId="0" fontId="4" fillId="2" borderId="0" xfId="0" applyFont="1" applyFill="1" applyAlignment="1">
      <alignment horizontal="center" vertical="center"/>
    </xf>
    <xf numFmtId="0" fontId="4" fillId="2" borderId="0" xfId="0" applyFont="1" applyFill="1"/>
    <xf numFmtId="0" fontId="4" fillId="2" borderId="0" xfId="0" applyFont="1" applyFill="1" applyAlignment="1">
      <alignment vertical="center"/>
    </xf>
    <xf numFmtId="0" fontId="5" fillId="3" borderId="0" xfId="0" applyFont="1" applyFill="1" applyAlignment="1">
      <alignment vertical="center"/>
    </xf>
    <xf numFmtId="0" fontId="7" fillId="2" borderId="0" xfId="0" applyFont="1" applyFill="1" applyAlignment="1">
      <alignment vertical="center"/>
    </xf>
    <xf numFmtId="0" fontId="10" fillId="2" borderId="0" xfId="0" applyFont="1" applyFill="1" applyAlignment="1">
      <alignment vertical="center"/>
    </xf>
    <xf numFmtId="0" fontId="4" fillId="2" borderId="1" xfId="0" applyFont="1" applyFill="1" applyBorder="1" applyAlignment="1">
      <alignment horizontal="center" vertical="center"/>
    </xf>
    <xf numFmtId="3" fontId="4" fillId="2" borderId="2" xfId="0" applyNumberFormat="1" applyFont="1" applyFill="1" applyBorder="1" applyAlignment="1">
      <alignment horizontal="center" vertical="center"/>
    </xf>
    <xf numFmtId="9" fontId="4" fillId="2" borderId="2" xfId="0" applyNumberFormat="1" applyFont="1" applyFill="1" applyBorder="1" applyAlignment="1">
      <alignment horizontal="center" vertical="center"/>
    </xf>
    <xf numFmtId="0" fontId="4" fillId="2" borderId="3" xfId="0" applyFont="1" applyFill="1" applyBorder="1" applyAlignment="1">
      <alignment horizontal="center" vertical="center"/>
    </xf>
    <xf numFmtId="3" fontId="4" fillId="2" borderId="4" xfId="0" applyNumberFormat="1" applyFont="1" applyFill="1" applyBorder="1" applyAlignment="1">
      <alignment horizontal="center" vertical="center"/>
    </xf>
    <xf numFmtId="0" fontId="4" fillId="2" borderId="5" xfId="0" applyFont="1" applyFill="1" applyBorder="1" applyAlignment="1">
      <alignment horizontal="center" vertical="center"/>
    </xf>
    <xf numFmtId="3" fontId="4" fillId="2" borderId="5" xfId="0" applyNumberFormat="1" applyFont="1" applyFill="1" applyBorder="1" applyAlignment="1">
      <alignment horizontal="center" vertical="center"/>
    </xf>
    <xf numFmtId="9" fontId="4" fillId="2" borderId="4" xfId="0" applyNumberFormat="1" applyFont="1" applyFill="1" applyBorder="1" applyAlignment="1">
      <alignment horizontal="center" vertical="center"/>
    </xf>
    <xf numFmtId="3" fontId="4" fillId="2" borderId="0" xfId="0" applyNumberFormat="1" applyFont="1" applyFill="1" applyAlignment="1">
      <alignment horizontal="center" vertical="center"/>
    </xf>
    <xf numFmtId="0" fontId="2" fillId="0" borderId="0" xfId="0" applyFont="1"/>
    <xf numFmtId="0" fontId="12" fillId="2" borderId="0" xfId="0" applyFont="1" applyFill="1"/>
    <xf numFmtId="0" fontId="0" fillId="2" borderId="0" xfId="0" applyFill="1"/>
    <xf numFmtId="0" fontId="14" fillId="0" borderId="0" xfId="2" applyFont="1" applyAlignment="1">
      <alignment horizontal="left" vertical="center" wrapText="1"/>
    </xf>
    <xf numFmtId="0" fontId="0" fillId="2" borderId="0" xfId="0" applyFill="1" applyAlignment="1">
      <alignment horizontal="center"/>
    </xf>
    <xf numFmtId="0" fontId="0" fillId="2" borderId="0" xfId="0" applyFill="1" applyAlignment="1">
      <alignment wrapText="1"/>
    </xf>
    <xf numFmtId="0" fontId="16" fillId="4" borderId="1" xfId="3" applyFont="1" applyFill="1" applyBorder="1" applyAlignment="1">
      <alignment horizontal="center" wrapText="1"/>
    </xf>
    <xf numFmtId="0" fontId="0" fillId="0" borderId="0" xfId="0" applyAlignment="1">
      <alignment horizontal="center" vertical="center"/>
    </xf>
    <xf numFmtId="0" fontId="0" fillId="0" borderId="0" xfId="0" applyAlignment="1">
      <alignment wrapText="1"/>
    </xf>
    <xf numFmtId="9" fontId="0" fillId="0" borderId="0" xfId="1" applyFont="1"/>
    <xf numFmtId="0" fontId="0" fillId="0" borderId="6" xfId="0" applyBorder="1"/>
    <xf numFmtId="9" fontId="0" fillId="0" borderId="6" xfId="1" applyFont="1" applyBorder="1"/>
    <xf numFmtId="0" fontId="2" fillId="0" borderId="6" xfId="0" applyFont="1" applyBorder="1"/>
    <xf numFmtId="0" fontId="2" fillId="0" borderId="6" xfId="0" applyFont="1" applyFill="1" applyBorder="1"/>
    <xf numFmtId="11" fontId="0" fillId="0" borderId="0" xfId="0" applyNumberFormat="1"/>
    <xf numFmtId="164" fontId="0" fillId="0" borderId="6" xfId="4" applyNumberFormat="1" applyFont="1" applyBorder="1"/>
  </cellXfs>
  <cellStyles count="5">
    <cellStyle name="Comma [0]" xfId="4" builtinId="6"/>
    <cellStyle name="Normal" xfId="0" builtinId="0"/>
    <cellStyle name="Normal 2" xfId="2" xr:uid="{46BD3702-876A-4248-92C2-E150C9260683}"/>
    <cellStyle name="Normal 5" xfId="3" xr:uid="{01589159-E6ED-43D1-8E29-F10E293575E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97F0-00D4-4AD4-9E49-C43ED733097B}">
  <dimension ref="A1:C42"/>
  <sheetViews>
    <sheetView workbookViewId="0">
      <selection activeCell="C1" sqref="C1"/>
    </sheetView>
  </sheetViews>
  <sheetFormatPr defaultColWidth="9.140625" defaultRowHeight="15" x14ac:dyDescent="0.25"/>
  <cols>
    <col min="1" max="1" width="57.42578125" style="3" customWidth="1"/>
    <col min="2" max="2" width="12.7109375" style="2" customWidth="1"/>
    <col min="3" max="3" width="9.140625" style="2"/>
    <col min="4" max="16384" width="9.140625" style="3"/>
  </cols>
  <sheetData>
    <row r="1" spans="1:3" ht="33.75" x14ac:dyDescent="0.25">
      <c r="A1" s="1" t="s">
        <v>0</v>
      </c>
    </row>
    <row r="2" spans="1:3" x14ac:dyDescent="0.25">
      <c r="A2" s="4"/>
    </row>
    <row r="3" spans="1:3" ht="18.75" x14ac:dyDescent="0.25">
      <c r="A3" s="5" t="s">
        <v>1</v>
      </c>
    </row>
    <row r="4" spans="1:3" ht="19.5" customHeight="1" x14ac:dyDescent="0.25">
      <c r="A4" s="6" t="s">
        <v>2</v>
      </c>
    </row>
    <row r="5" spans="1:3" ht="19.5" customHeight="1" thickBot="1" x14ac:dyDescent="0.3">
      <c r="A5" s="7"/>
    </row>
    <row r="6" spans="1:3" ht="19.5" customHeight="1" thickBot="1" x14ac:dyDescent="0.3">
      <c r="A6" s="8" t="s">
        <v>3</v>
      </c>
      <c r="B6" s="9">
        <v>46182</v>
      </c>
      <c r="C6" s="10">
        <f>B6/B8</f>
        <v>0.95614906832298141</v>
      </c>
    </row>
    <row r="7" spans="1:3" ht="19.5" customHeight="1" thickBot="1" x14ac:dyDescent="0.3">
      <c r="A7" s="11" t="s">
        <v>4</v>
      </c>
      <c r="B7" s="12">
        <v>2118</v>
      </c>
      <c r="C7" s="10">
        <f>B7/B8</f>
        <v>4.3850931677018631E-2</v>
      </c>
    </row>
    <row r="8" spans="1:3" ht="19.5" customHeight="1" x14ac:dyDescent="0.25">
      <c r="A8" s="13"/>
      <c r="B8" s="14">
        <f>SUM(B6:B7)</f>
        <v>48300</v>
      </c>
      <c r="C8" s="13"/>
    </row>
    <row r="9" spans="1:3" ht="19.5" customHeight="1" thickBot="1" x14ac:dyDescent="0.3">
      <c r="A9" s="2"/>
    </row>
    <row r="10" spans="1:3" ht="19.5" customHeight="1" thickBot="1" x14ac:dyDescent="0.3">
      <c r="A10" s="8" t="s">
        <v>5</v>
      </c>
      <c r="B10" s="9">
        <v>29100</v>
      </c>
      <c r="C10" s="10">
        <f>B10/B12</f>
        <v>0.60248447204968947</v>
      </c>
    </row>
    <row r="11" spans="1:3" ht="19.5" customHeight="1" thickBot="1" x14ac:dyDescent="0.3">
      <c r="A11" s="11" t="s">
        <v>6</v>
      </c>
      <c r="B11" s="12">
        <v>19200</v>
      </c>
      <c r="C11" s="15">
        <f>B11/B12</f>
        <v>0.39751552795031053</v>
      </c>
    </row>
    <row r="12" spans="1:3" ht="19.5" customHeight="1" x14ac:dyDescent="0.25">
      <c r="A12" s="13"/>
      <c r="B12" s="14">
        <f>SUM(B10:B11)</f>
        <v>48300</v>
      </c>
      <c r="C12" s="13"/>
    </row>
    <row r="13" spans="1:3" ht="19.5" customHeight="1" thickBot="1" x14ac:dyDescent="0.3">
      <c r="A13" s="4"/>
    </row>
    <row r="14" spans="1:3" ht="19.5" customHeight="1" thickBot="1" x14ac:dyDescent="0.3">
      <c r="A14" s="8" t="s">
        <v>7</v>
      </c>
      <c r="B14" s="9">
        <v>781</v>
      </c>
      <c r="C14" s="10">
        <f>B14/B$22</f>
        <v>1.616977225672878E-2</v>
      </c>
    </row>
    <row r="15" spans="1:3" ht="19.5" customHeight="1" thickBot="1" x14ac:dyDescent="0.3">
      <c r="A15" s="8" t="s">
        <v>8</v>
      </c>
      <c r="B15" s="9">
        <v>37549</v>
      </c>
      <c r="C15" s="10">
        <f t="shared" ref="C15:C21" si="0">B15/B$22</f>
        <v>0.77741200828157353</v>
      </c>
    </row>
    <row r="16" spans="1:3" ht="19.5" customHeight="1" thickBot="1" x14ac:dyDescent="0.3">
      <c r="A16" s="8" t="s">
        <v>9</v>
      </c>
      <c r="B16" s="9">
        <v>7706</v>
      </c>
      <c r="C16" s="10">
        <f t="shared" si="0"/>
        <v>0.15954451345755694</v>
      </c>
    </row>
    <row r="17" spans="1:3" ht="19.5" customHeight="1" thickBot="1" x14ac:dyDescent="0.3">
      <c r="A17" s="8" t="s">
        <v>10</v>
      </c>
      <c r="B17" s="9">
        <v>759</v>
      </c>
      <c r="C17" s="10">
        <f t="shared" si="0"/>
        <v>1.5714285714285715E-2</v>
      </c>
    </row>
    <row r="18" spans="1:3" ht="19.5" customHeight="1" thickBot="1" x14ac:dyDescent="0.3">
      <c r="A18" s="8" t="s">
        <v>11</v>
      </c>
      <c r="B18" s="9">
        <v>298</v>
      </c>
      <c r="C18" s="10">
        <f t="shared" si="0"/>
        <v>6.1697722567287784E-3</v>
      </c>
    </row>
    <row r="19" spans="1:3" ht="19.5" customHeight="1" thickBot="1" x14ac:dyDescent="0.3">
      <c r="A19" s="8" t="s">
        <v>12</v>
      </c>
      <c r="B19" s="9">
        <v>1068</v>
      </c>
      <c r="C19" s="10">
        <f t="shared" si="0"/>
        <v>2.2111801242236023E-2</v>
      </c>
    </row>
    <row r="20" spans="1:3" ht="19.5" customHeight="1" thickBot="1" x14ac:dyDescent="0.3">
      <c r="A20" s="8" t="s">
        <v>13</v>
      </c>
      <c r="B20" s="9">
        <v>132</v>
      </c>
      <c r="C20" s="10">
        <f t="shared" si="0"/>
        <v>2.732919254658385E-3</v>
      </c>
    </row>
    <row r="21" spans="1:3" ht="19.5" customHeight="1" thickBot="1" x14ac:dyDescent="0.3">
      <c r="A21" s="8" t="s">
        <v>14</v>
      </c>
      <c r="B21" s="9">
        <v>7</v>
      </c>
      <c r="C21" s="10">
        <f t="shared" si="0"/>
        <v>1.4492753623188405E-4</v>
      </c>
    </row>
    <row r="22" spans="1:3" ht="19.5" customHeight="1" x14ac:dyDescent="0.25">
      <c r="A22" s="4"/>
      <c r="B22" s="16">
        <f>SUM(B14:B21)</f>
        <v>48300</v>
      </c>
    </row>
    <row r="23" spans="1:3" x14ac:dyDescent="0.25">
      <c r="A23" s="4"/>
    </row>
    <row r="24" spans="1:3" x14ac:dyDescent="0.25">
      <c r="A24" s="4"/>
    </row>
    <row r="25" spans="1:3" x14ac:dyDescent="0.25">
      <c r="A25" s="4"/>
    </row>
    <row r="26" spans="1:3" ht="18.75" x14ac:dyDescent="0.25">
      <c r="A26" s="5" t="s">
        <v>15</v>
      </c>
    </row>
    <row r="27" spans="1:3" ht="19.5" customHeight="1" x14ac:dyDescent="0.25">
      <c r="A27" s="6" t="s">
        <v>16</v>
      </c>
    </row>
    <row r="28" spans="1:3" ht="19.5" customHeight="1" thickBot="1" x14ac:dyDescent="0.3">
      <c r="A28" s="7"/>
    </row>
    <row r="29" spans="1:3" ht="19.5" customHeight="1" thickBot="1" x14ac:dyDescent="0.3">
      <c r="A29" s="8" t="s">
        <v>5</v>
      </c>
      <c r="B29" s="9">
        <v>7290</v>
      </c>
      <c r="C29" s="10">
        <f>B29/B31</f>
        <v>0.59656301145662849</v>
      </c>
    </row>
    <row r="30" spans="1:3" ht="19.5" customHeight="1" thickBot="1" x14ac:dyDescent="0.3">
      <c r="A30" s="11" t="s">
        <v>6</v>
      </c>
      <c r="B30" s="12">
        <v>4930</v>
      </c>
      <c r="C30" s="15">
        <f>B30/B31</f>
        <v>0.40343698854337151</v>
      </c>
    </row>
    <row r="31" spans="1:3" ht="19.5" customHeight="1" x14ac:dyDescent="0.25">
      <c r="A31" s="13"/>
      <c r="B31" s="14">
        <f>SUM(B29:B30)</f>
        <v>12220</v>
      </c>
      <c r="C31" s="13"/>
    </row>
    <row r="32" spans="1:3" ht="19.5" customHeight="1" thickBot="1" x14ac:dyDescent="0.3">
      <c r="A32" s="4"/>
    </row>
    <row r="33" spans="1:3" ht="19.5" customHeight="1" thickBot="1" x14ac:dyDescent="0.3">
      <c r="A33" s="8" t="s">
        <v>7</v>
      </c>
      <c r="B33" s="9">
        <v>187</v>
      </c>
      <c r="C33" s="10">
        <f>B33/B$41</f>
        <v>1.5302782324058919E-2</v>
      </c>
    </row>
    <row r="34" spans="1:3" ht="19.5" customHeight="1" thickBot="1" x14ac:dyDescent="0.3">
      <c r="A34" s="8" t="s">
        <v>8</v>
      </c>
      <c r="B34" s="9">
        <v>9544</v>
      </c>
      <c r="C34" s="10">
        <f t="shared" ref="C34:C40" si="1">B34/B$41</f>
        <v>0.78101472995090016</v>
      </c>
    </row>
    <row r="35" spans="1:3" ht="19.5" customHeight="1" thickBot="1" x14ac:dyDescent="0.3">
      <c r="A35" s="8" t="s">
        <v>9</v>
      </c>
      <c r="B35" s="9">
        <v>1923</v>
      </c>
      <c r="C35" s="10">
        <f t="shared" si="1"/>
        <v>0.15736497545008182</v>
      </c>
    </row>
    <row r="36" spans="1:3" ht="19.5" customHeight="1" thickBot="1" x14ac:dyDescent="0.3">
      <c r="A36" s="8" t="s">
        <v>10</v>
      </c>
      <c r="B36" s="9">
        <v>178</v>
      </c>
      <c r="C36" s="10">
        <f t="shared" si="1"/>
        <v>1.4566284779050736E-2</v>
      </c>
    </row>
    <row r="37" spans="1:3" ht="19.5" customHeight="1" thickBot="1" x14ac:dyDescent="0.3">
      <c r="A37" s="8" t="s">
        <v>11</v>
      </c>
      <c r="B37" s="9">
        <v>70</v>
      </c>
      <c r="C37" s="10">
        <f t="shared" si="1"/>
        <v>5.7283142389525366E-3</v>
      </c>
    </row>
    <row r="38" spans="1:3" ht="19.5" customHeight="1" thickBot="1" x14ac:dyDescent="0.3">
      <c r="A38" s="8" t="s">
        <v>12</v>
      </c>
      <c r="B38" s="9">
        <v>276</v>
      </c>
      <c r="C38" s="10">
        <f t="shared" si="1"/>
        <v>2.2585924713584289E-2</v>
      </c>
    </row>
    <row r="39" spans="1:3" ht="19.5" customHeight="1" thickBot="1" x14ac:dyDescent="0.3">
      <c r="A39" s="8" t="s">
        <v>13</v>
      </c>
      <c r="B39" s="9">
        <v>39</v>
      </c>
      <c r="C39" s="10">
        <f t="shared" si="1"/>
        <v>3.1914893617021275E-3</v>
      </c>
    </row>
    <row r="40" spans="1:3" ht="19.5" customHeight="1" thickBot="1" x14ac:dyDescent="0.3">
      <c r="A40" s="8" t="s">
        <v>14</v>
      </c>
      <c r="B40" s="9">
        <v>3</v>
      </c>
      <c r="C40" s="10">
        <f t="shared" si="1"/>
        <v>2.4549918166939441E-4</v>
      </c>
    </row>
    <row r="41" spans="1:3" ht="19.5" customHeight="1" x14ac:dyDescent="0.25">
      <c r="A41" s="4"/>
      <c r="B41" s="16">
        <f>SUM(B33:B40)</f>
        <v>12220</v>
      </c>
    </row>
    <row r="42" spans="1:3" ht="19.5" customHeight="1" x14ac:dyDescent="0.25"/>
  </sheetData>
  <pageMargins left="0.7" right="0.7" top="0.75" bottom="0.75" header="0.3" footer="0.3"/>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D29E6-38B3-4950-946E-78A369855C85}">
  <dimension ref="A1:C882"/>
  <sheetViews>
    <sheetView topLeftCell="A856" workbookViewId="0"/>
  </sheetViews>
  <sheetFormatPr defaultColWidth="9.140625" defaultRowHeight="15" x14ac:dyDescent="0.25"/>
  <cols>
    <col min="1" max="1" width="37.140625" style="21" customWidth="1"/>
    <col min="2" max="2" width="24.140625" style="22" customWidth="1"/>
    <col min="3" max="16384" width="9.140625" style="19"/>
  </cols>
  <sheetData>
    <row r="1" spans="1:3" s="18" customFormat="1" x14ac:dyDescent="0.25">
      <c r="A1" s="17" t="s">
        <v>17</v>
      </c>
      <c r="B1" s="17" t="s">
        <v>18</v>
      </c>
      <c r="C1" s="17" t="s">
        <v>19</v>
      </c>
    </row>
    <row r="2" spans="1:3" x14ac:dyDescent="0.25">
      <c r="A2" t="s">
        <v>20</v>
      </c>
      <c r="B2" t="s">
        <v>21</v>
      </c>
      <c r="C2" t="s">
        <v>22</v>
      </c>
    </row>
    <row r="3" spans="1:3" x14ac:dyDescent="0.25">
      <c r="A3" t="s">
        <v>23</v>
      </c>
      <c r="B3" t="s">
        <v>24</v>
      </c>
      <c r="C3" t="s">
        <v>25</v>
      </c>
    </row>
    <row r="4" spans="1:3" x14ac:dyDescent="0.25">
      <c r="A4" t="s">
        <v>26</v>
      </c>
      <c r="B4" t="s">
        <v>24</v>
      </c>
      <c r="C4" t="s">
        <v>27</v>
      </c>
    </row>
    <row r="5" spans="1:3" x14ac:dyDescent="0.25">
      <c r="A5" t="s">
        <v>28</v>
      </c>
      <c r="B5" t="s">
        <v>24</v>
      </c>
      <c r="C5" t="s">
        <v>29</v>
      </c>
    </row>
    <row r="6" spans="1:3" x14ac:dyDescent="0.25">
      <c r="A6" t="s">
        <v>30</v>
      </c>
      <c r="B6" t="s">
        <v>24</v>
      </c>
      <c r="C6" t="s">
        <v>31</v>
      </c>
    </row>
    <row r="7" spans="1:3" x14ac:dyDescent="0.25">
      <c r="A7" t="s">
        <v>32</v>
      </c>
      <c r="B7" t="s">
        <v>24</v>
      </c>
      <c r="C7" t="s">
        <v>33</v>
      </c>
    </row>
    <row r="8" spans="1:3" x14ac:dyDescent="0.25">
      <c r="A8" t="s">
        <v>34</v>
      </c>
      <c r="B8" t="s">
        <v>24</v>
      </c>
      <c r="C8" t="s">
        <v>35</v>
      </c>
    </row>
    <row r="9" spans="1:3" x14ac:dyDescent="0.25">
      <c r="A9" t="s">
        <v>36</v>
      </c>
      <c r="B9" t="s">
        <v>24</v>
      </c>
      <c r="C9" t="s">
        <v>37</v>
      </c>
    </row>
    <row r="10" spans="1:3" x14ac:dyDescent="0.25">
      <c r="A10" t="s">
        <v>38</v>
      </c>
      <c r="B10" t="s">
        <v>24</v>
      </c>
      <c r="C10" t="s">
        <v>39</v>
      </c>
    </row>
    <row r="11" spans="1:3" x14ac:dyDescent="0.25">
      <c r="A11" t="s">
        <v>40</v>
      </c>
      <c r="B11" t="s">
        <v>24</v>
      </c>
      <c r="C11" t="s">
        <v>41</v>
      </c>
    </row>
    <row r="12" spans="1:3" x14ac:dyDescent="0.25">
      <c r="A12" t="s">
        <v>42</v>
      </c>
      <c r="B12" t="s">
        <v>24</v>
      </c>
      <c r="C12" t="s">
        <v>43</v>
      </c>
    </row>
    <row r="13" spans="1:3" x14ac:dyDescent="0.25">
      <c r="A13" t="s">
        <v>44</v>
      </c>
      <c r="B13" t="s">
        <v>24</v>
      </c>
      <c r="C13" t="s">
        <v>45</v>
      </c>
    </row>
    <row r="14" spans="1:3" x14ac:dyDescent="0.25">
      <c r="A14" t="s">
        <v>46</v>
      </c>
      <c r="B14" t="s">
        <v>24</v>
      </c>
      <c r="C14" t="s">
        <v>47</v>
      </c>
    </row>
    <row r="15" spans="1:3" x14ac:dyDescent="0.25">
      <c r="A15" t="s">
        <v>48</v>
      </c>
      <c r="B15" t="s">
        <v>24</v>
      </c>
      <c r="C15" t="s">
        <v>49</v>
      </c>
    </row>
    <row r="16" spans="1:3" x14ac:dyDescent="0.25">
      <c r="A16" t="s">
        <v>50</v>
      </c>
      <c r="B16" t="s">
        <v>51</v>
      </c>
      <c r="C16" t="s">
        <v>52</v>
      </c>
    </row>
    <row r="17" spans="1:3" x14ac:dyDescent="0.25">
      <c r="A17" t="s">
        <v>53</v>
      </c>
      <c r="B17" t="s">
        <v>24</v>
      </c>
      <c r="C17" t="s">
        <v>54</v>
      </c>
    </row>
    <row r="18" spans="1:3" x14ac:dyDescent="0.25">
      <c r="A18" t="s">
        <v>55</v>
      </c>
      <c r="B18" t="s">
        <v>24</v>
      </c>
      <c r="C18" t="s">
        <v>56</v>
      </c>
    </row>
    <row r="19" spans="1:3" x14ac:dyDescent="0.25">
      <c r="A19" t="s">
        <v>57</v>
      </c>
      <c r="B19" t="s">
        <v>24</v>
      </c>
      <c r="C19" t="s">
        <v>58</v>
      </c>
    </row>
    <row r="20" spans="1:3" x14ac:dyDescent="0.25">
      <c r="A20" t="s">
        <v>59</v>
      </c>
      <c r="B20" t="s">
        <v>24</v>
      </c>
      <c r="C20" t="s">
        <v>60</v>
      </c>
    </row>
    <row r="21" spans="1:3" x14ac:dyDescent="0.25">
      <c r="A21" t="s">
        <v>61</v>
      </c>
      <c r="B21" t="s">
        <v>24</v>
      </c>
      <c r="C21" t="s">
        <v>62</v>
      </c>
    </row>
    <row r="22" spans="1:3" x14ac:dyDescent="0.25">
      <c r="A22" t="s">
        <v>63</v>
      </c>
      <c r="B22" t="s">
        <v>51</v>
      </c>
      <c r="C22" t="s">
        <v>64</v>
      </c>
    </row>
    <row r="23" spans="1:3" x14ac:dyDescent="0.25">
      <c r="A23" t="s">
        <v>65</v>
      </c>
      <c r="B23" t="s">
        <v>24</v>
      </c>
      <c r="C23" t="s">
        <v>66</v>
      </c>
    </row>
    <row r="24" spans="1:3" x14ac:dyDescent="0.25">
      <c r="A24" t="s">
        <v>67</v>
      </c>
      <c r="B24" t="s">
        <v>51</v>
      </c>
      <c r="C24" t="s">
        <v>68</v>
      </c>
    </row>
    <row r="25" spans="1:3" x14ac:dyDescent="0.25">
      <c r="A25" t="s">
        <v>69</v>
      </c>
      <c r="B25" t="s">
        <v>24</v>
      </c>
      <c r="C25" t="s">
        <v>70</v>
      </c>
    </row>
    <row r="26" spans="1:3" x14ac:dyDescent="0.25">
      <c r="A26" t="s">
        <v>71</v>
      </c>
      <c r="B26" t="s">
        <v>21</v>
      </c>
      <c r="C26" t="s">
        <v>72</v>
      </c>
    </row>
    <row r="27" spans="1:3" x14ac:dyDescent="0.25">
      <c r="A27" t="s">
        <v>73</v>
      </c>
      <c r="B27" t="s">
        <v>24</v>
      </c>
      <c r="C27" t="s">
        <v>74</v>
      </c>
    </row>
    <row r="28" spans="1:3" x14ac:dyDescent="0.25">
      <c r="A28" t="s">
        <v>75</v>
      </c>
      <c r="B28" t="s">
        <v>24</v>
      </c>
      <c r="C28" t="s">
        <v>76</v>
      </c>
    </row>
    <row r="29" spans="1:3" x14ac:dyDescent="0.25">
      <c r="A29" t="s">
        <v>77</v>
      </c>
      <c r="B29" t="s">
        <v>24</v>
      </c>
      <c r="C29" t="s">
        <v>78</v>
      </c>
    </row>
    <row r="30" spans="1:3" x14ac:dyDescent="0.25">
      <c r="A30" t="s">
        <v>79</v>
      </c>
      <c r="B30" t="s">
        <v>24</v>
      </c>
      <c r="C30" t="s">
        <v>80</v>
      </c>
    </row>
    <row r="31" spans="1:3" x14ac:dyDescent="0.25">
      <c r="A31" t="s">
        <v>81</v>
      </c>
      <c r="B31" t="s">
        <v>24</v>
      </c>
      <c r="C31" t="s">
        <v>82</v>
      </c>
    </row>
    <row r="32" spans="1:3" x14ac:dyDescent="0.25">
      <c r="A32" t="s">
        <v>83</v>
      </c>
      <c r="B32" t="s">
        <v>24</v>
      </c>
      <c r="C32" t="s">
        <v>84</v>
      </c>
    </row>
    <row r="33" spans="1:3" x14ac:dyDescent="0.25">
      <c r="A33" t="s">
        <v>85</v>
      </c>
      <c r="B33" t="s">
        <v>24</v>
      </c>
      <c r="C33" t="s">
        <v>86</v>
      </c>
    </row>
    <row r="34" spans="1:3" x14ac:dyDescent="0.25">
      <c r="A34" t="s">
        <v>87</v>
      </c>
      <c r="B34" t="s">
        <v>24</v>
      </c>
      <c r="C34" t="s">
        <v>88</v>
      </c>
    </row>
    <row r="35" spans="1:3" x14ac:dyDescent="0.25">
      <c r="A35" t="s">
        <v>89</v>
      </c>
      <c r="B35" t="s">
        <v>24</v>
      </c>
      <c r="C35" t="s">
        <v>90</v>
      </c>
    </row>
    <row r="36" spans="1:3" x14ac:dyDescent="0.25">
      <c r="A36" t="s">
        <v>91</v>
      </c>
      <c r="B36" t="s">
        <v>24</v>
      </c>
      <c r="C36" t="s">
        <v>92</v>
      </c>
    </row>
    <row r="37" spans="1:3" x14ac:dyDescent="0.25">
      <c r="A37" t="s">
        <v>93</v>
      </c>
      <c r="B37" t="s">
        <v>24</v>
      </c>
      <c r="C37" t="s">
        <v>94</v>
      </c>
    </row>
    <row r="38" spans="1:3" x14ac:dyDescent="0.25">
      <c r="A38" t="s">
        <v>95</v>
      </c>
      <c r="B38" t="s">
        <v>51</v>
      </c>
      <c r="C38" t="s">
        <v>96</v>
      </c>
    </row>
    <row r="39" spans="1:3" x14ac:dyDescent="0.25">
      <c r="A39" t="s">
        <v>97</v>
      </c>
      <c r="B39" t="s">
        <v>24</v>
      </c>
      <c r="C39" t="s">
        <v>98</v>
      </c>
    </row>
    <row r="40" spans="1:3" x14ac:dyDescent="0.25">
      <c r="A40" t="s">
        <v>99</v>
      </c>
      <c r="B40" t="s">
        <v>24</v>
      </c>
      <c r="C40" t="s">
        <v>100</v>
      </c>
    </row>
    <row r="41" spans="1:3" x14ac:dyDescent="0.25">
      <c r="A41" t="s">
        <v>101</v>
      </c>
      <c r="B41" t="s">
        <v>24</v>
      </c>
      <c r="C41" t="s">
        <v>102</v>
      </c>
    </row>
    <row r="42" spans="1:3" x14ac:dyDescent="0.25">
      <c r="A42" t="s">
        <v>103</v>
      </c>
      <c r="B42" t="s">
        <v>21</v>
      </c>
      <c r="C42" t="s">
        <v>104</v>
      </c>
    </row>
    <row r="43" spans="1:3" x14ac:dyDescent="0.25">
      <c r="A43" t="s">
        <v>105</v>
      </c>
      <c r="B43" t="s">
        <v>24</v>
      </c>
      <c r="C43" t="s">
        <v>106</v>
      </c>
    </row>
    <row r="44" spans="1:3" x14ac:dyDescent="0.25">
      <c r="A44" t="s">
        <v>107</v>
      </c>
      <c r="B44" t="s">
        <v>24</v>
      </c>
      <c r="C44" t="s">
        <v>108</v>
      </c>
    </row>
    <row r="45" spans="1:3" x14ac:dyDescent="0.25">
      <c r="A45" t="s">
        <v>109</v>
      </c>
      <c r="B45" t="s">
        <v>24</v>
      </c>
      <c r="C45" t="s">
        <v>110</v>
      </c>
    </row>
    <row r="46" spans="1:3" x14ac:dyDescent="0.25">
      <c r="A46" t="s">
        <v>111</v>
      </c>
      <c r="B46" t="s">
        <v>24</v>
      </c>
      <c r="C46" t="s">
        <v>112</v>
      </c>
    </row>
    <row r="47" spans="1:3" x14ac:dyDescent="0.25">
      <c r="A47" t="s">
        <v>113</v>
      </c>
      <c r="B47" t="s">
        <v>51</v>
      </c>
      <c r="C47" t="s">
        <v>114</v>
      </c>
    </row>
    <row r="48" spans="1:3" x14ac:dyDescent="0.25">
      <c r="A48" t="s">
        <v>115</v>
      </c>
      <c r="B48" t="s">
        <v>24</v>
      </c>
      <c r="C48" t="s">
        <v>116</v>
      </c>
    </row>
    <row r="49" spans="1:3" x14ac:dyDescent="0.25">
      <c r="A49" t="s">
        <v>117</v>
      </c>
      <c r="B49" t="s">
        <v>24</v>
      </c>
      <c r="C49" t="s">
        <v>118</v>
      </c>
    </row>
    <row r="50" spans="1:3" x14ac:dyDescent="0.25">
      <c r="A50" t="s">
        <v>119</v>
      </c>
      <c r="B50" t="s">
        <v>24</v>
      </c>
      <c r="C50" t="s">
        <v>120</v>
      </c>
    </row>
    <row r="51" spans="1:3" x14ac:dyDescent="0.25">
      <c r="A51" t="s">
        <v>121</v>
      </c>
      <c r="B51" t="s">
        <v>24</v>
      </c>
      <c r="C51" t="s">
        <v>122</v>
      </c>
    </row>
    <row r="52" spans="1:3" x14ac:dyDescent="0.25">
      <c r="A52" t="s">
        <v>123</v>
      </c>
      <c r="B52" t="s">
        <v>21</v>
      </c>
      <c r="C52" t="s">
        <v>124</v>
      </c>
    </row>
    <row r="53" spans="1:3" x14ac:dyDescent="0.25">
      <c r="A53" t="s">
        <v>125</v>
      </c>
      <c r="B53" t="s">
        <v>51</v>
      </c>
      <c r="C53" t="s">
        <v>126</v>
      </c>
    </row>
    <row r="54" spans="1:3" x14ac:dyDescent="0.25">
      <c r="A54" t="s">
        <v>127</v>
      </c>
      <c r="B54" t="s">
        <v>24</v>
      </c>
      <c r="C54" t="s">
        <v>128</v>
      </c>
    </row>
    <row r="55" spans="1:3" x14ac:dyDescent="0.25">
      <c r="A55" t="s">
        <v>129</v>
      </c>
      <c r="B55" t="s">
        <v>21</v>
      </c>
      <c r="C55" t="s">
        <v>130</v>
      </c>
    </row>
    <row r="56" spans="1:3" x14ac:dyDescent="0.25">
      <c r="A56" t="s">
        <v>131</v>
      </c>
      <c r="B56" t="s">
        <v>51</v>
      </c>
      <c r="C56" t="s">
        <v>132</v>
      </c>
    </row>
    <row r="57" spans="1:3" x14ac:dyDescent="0.25">
      <c r="A57" t="s">
        <v>133</v>
      </c>
      <c r="B57" t="s">
        <v>24</v>
      </c>
      <c r="C57" t="s">
        <v>134</v>
      </c>
    </row>
    <row r="58" spans="1:3" x14ac:dyDescent="0.25">
      <c r="A58" t="s">
        <v>135</v>
      </c>
      <c r="B58" t="s">
        <v>24</v>
      </c>
      <c r="C58" t="s">
        <v>136</v>
      </c>
    </row>
    <row r="59" spans="1:3" x14ac:dyDescent="0.25">
      <c r="A59" t="s">
        <v>137</v>
      </c>
      <c r="B59" t="s">
        <v>24</v>
      </c>
      <c r="C59" t="s">
        <v>138</v>
      </c>
    </row>
    <row r="60" spans="1:3" x14ac:dyDescent="0.25">
      <c r="A60" t="s">
        <v>139</v>
      </c>
      <c r="B60" t="s">
        <v>51</v>
      </c>
      <c r="C60" t="s">
        <v>140</v>
      </c>
    </row>
    <row r="61" spans="1:3" x14ac:dyDescent="0.25">
      <c r="A61" t="s">
        <v>141</v>
      </c>
      <c r="B61" t="s">
        <v>24</v>
      </c>
      <c r="C61" t="s">
        <v>142</v>
      </c>
    </row>
    <row r="62" spans="1:3" x14ac:dyDescent="0.25">
      <c r="A62" t="s">
        <v>143</v>
      </c>
      <c r="B62" t="s">
        <v>24</v>
      </c>
      <c r="C62" t="s">
        <v>144</v>
      </c>
    </row>
    <row r="63" spans="1:3" x14ac:dyDescent="0.25">
      <c r="A63" t="s">
        <v>145</v>
      </c>
      <c r="B63" t="s">
        <v>24</v>
      </c>
      <c r="C63" t="s">
        <v>146</v>
      </c>
    </row>
    <row r="64" spans="1:3" x14ac:dyDescent="0.25">
      <c r="A64" t="s">
        <v>147</v>
      </c>
      <c r="B64" t="s">
        <v>24</v>
      </c>
      <c r="C64" t="s">
        <v>148</v>
      </c>
    </row>
    <row r="65" spans="1:3" x14ac:dyDescent="0.25">
      <c r="A65" t="s">
        <v>149</v>
      </c>
      <c r="B65" t="s">
        <v>24</v>
      </c>
      <c r="C65" t="s">
        <v>150</v>
      </c>
    </row>
    <row r="66" spans="1:3" x14ac:dyDescent="0.25">
      <c r="A66" t="s">
        <v>151</v>
      </c>
      <c r="B66" t="s">
        <v>24</v>
      </c>
      <c r="C66" t="s">
        <v>152</v>
      </c>
    </row>
    <row r="67" spans="1:3" x14ac:dyDescent="0.25">
      <c r="A67" t="s">
        <v>153</v>
      </c>
      <c r="B67" t="s">
        <v>24</v>
      </c>
      <c r="C67" t="s">
        <v>154</v>
      </c>
    </row>
    <row r="68" spans="1:3" x14ac:dyDescent="0.25">
      <c r="A68" t="s">
        <v>155</v>
      </c>
      <c r="B68" t="s">
        <v>24</v>
      </c>
      <c r="C68" t="s">
        <v>156</v>
      </c>
    </row>
    <row r="69" spans="1:3" x14ac:dyDescent="0.25">
      <c r="A69" t="s">
        <v>157</v>
      </c>
      <c r="B69" t="s">
        <v>21</v>
      </c>
      <c r="C69" t="s">
        <v>158</v>
      </c>
    </row>
    <row r="70" spans="1:3" x14ac:dyDescent="0.25">
      <c r="A70" t="s">
        <v>159</v>
      </c>
      <c r="B70" t="s">
        <v>21</v>
      </c>
      <c r="C70" t="s">
        <v>160</v>
      </c>
    </row>
    <row r="71" spans="1:3" x14ac:dyDescent="0.25">
      <c r="A71" t="s">
        <v>161</v>
      </c>
      <c r="B71" t="s">
        <v>24</v>
      </c>
      <c r="C71" t="s">
        <v>162</v>
      </c>
    </row>
    <row r="72" spans="1:3" x14ac:dyDescent="0.25">
      <c r="A72" t="s">
        <v>163</v>
      </c>
      <c r="B72" t="s">
        <v>24</v>
      </c>
      <c r="C72" t="s">
        <v>164</v>
      </c>
    </row>
    <row r="73" spans="1:3" x14ac:dyDescent="0.25">
      <c r="A73" t="s">
        <v>165</v>
      </c>
      <c r="B73" t="s">
        <v>51</v>
      </c>
      <c r="C73" t="s">
        <v>166</v>
      </c>
    </row>
    <row r="74" spans="1:3" x14ac:dyDescent="0.25">
      <c r="A74" t="s">
        <v>167</v>
      </c>
      <c r="B74" t="s">
        <v>24</v>
      </c>
      <c r="C74" t="s">
        <v>168</v>
      </c>
    </row>
    <row r="75" spans="1:3" x14ac:dyDescent="0.25">
      <c r="A75" t="s">
        <v>169</v>
      </c>
      <c r="B75" t="s">
        <v>24</v>
      </c>
      <c r="C75" t="s">
        <v>170</v>
      </c>
    </row>
    <row r="76" spans="1:3" x14ac:dyDescent="0.25">
      <c r="A76" t="s">
        <v>171</v>
      </c>
      <c r="B76" t="s">
        <v>24</v>
      </c>
      <c r="C76" t="s">
        <v>172</v>
      </c>
    </row>
    <row r="77" spans="1:3" x14ac:dyDescent="0.25">
      <c r="A77" t="s">
        <v>173</v>
      </c>
      <c r="B77" t="s">
        <v>24</v>
      </c>
      <c r="C77" t="s">
        <v>174</v>
      </c>
    </row>
    <row r="78" spans="1:3" x14ac:dyDescent="0.25">
      <c r="A78" t="s">
        <v>175</v>
      </c>
      <c r="B78" t="s">
        <v>51</v>
      </c>
      <c r="C78" t="s">
        <v>176</v>
      </c>
    </row>
    <row r="79" spans="1:3" x14ac:dyDescent="0.25">
      <c r="A79" t="s">
        <v>177</v>
      </c>
      <c r="B79" t="s">
        <v>24</v>
      </c>
      <c r="C79" t="s">
        <v>178</v>
      </c>
    </row>
    <row r="80" spans="1:3" x14ac:dyDescent="0.25">
      <c r="A80" t="s">
        <v>179</v>
      </c>
      <c r="B80" t="s">
        <v>21</v>
      </c>
      <c r="C80" t="s">
        <v>180</v>
      </c>
    </row>
    <row r="81" spans="1:3" x14ac:dyDescent="0.25">
      <c r="A81" t="s">
        <v>181</v>
      </c>
      <c r="B81" t="s">
        <v>24</v>
      </c>
      <c r="C81" t="s">
        <v>182</v>
      </c>
    </row>
    <row r="82" spans="1:3" x14ac:dyDescent="0.25">
      <c r="A82" t="s">
        <v>183</v>
      </c>
      <c r="B82" t="s">
        <v>24</v>
      </c>
      <c r="C82" t="s">
        <v>184</v>
      </c>
    </row>
    <row r="83" spans="1:3" x14ac:dyDescent="0.25">
      <c r="A83" t="s">
        <v>185</v>
      </c>
      <c r="B83" t="s">
        <v>24</v>
      </c>
      <c r="C83" t="s">
        <v>186</v>
      </c>
    </row>
    <row r="84" spans="1:3" x14ac:dyDescent="0.25">
      <c r="A84" t="s">
        <v>187</v>
      </c>
      <c r="B84" t="s">
        <v>24</v>
      </c>
      <c r="C84" t="s">
        <v>188</v>
      </c>
    </row>
    <row r="85" spans="1:3" x14ac:dyDescent="0.25">
      <c r="A85" t="s">
        <v>189</v>
      </c>
      <c r="B85" t="s">
        <v>24</v>
      </c>
      <c r="C85" t="s">
        <v>190</v>
      </c>
    </row>
    <row r="86" spans="1:3" x14ac:dyDescent="0.25">
      <c r="A86" t="s">
        <v>191</v>
      </c>
      <c r="B86" t="s">
        <v>24</v>
      </c>
      <c r="C86" t="s">
        <v>192</v>
      </c>
    </row>
    <row r="87" spans="1:3" x14ac:dyDescent="0.25">
      <c r="A87" t="s">
        <v>193</v>
      </c>
      <c r="B87" t="s">
        <v>24</v>
      </c>
      <c r="C87" t="s">
        <v>194</v>
      </c>
    </row>
    <row r="88" spans="1:3" x14ac:dyDescent="0.25">
      <c r="A88" t="s">
        <v>195</v>
      </c>
      <c r="B88" t="s">
        <v>24</v>
      </c>
      <c r="C88" t="s">
        <v>196</v>
      </c>
    </row>
    <row r="89" spans="1:3" x14ac:dyDescent="0.25">
      <c r="A89" t="s">
        <v>197</v>
      </c>
      <c r="B89" t="s">
        <v>24</v>
      </c>
      <c r="C89" t="s">
        <v>198</v>
      </c>
    </row>
    <row r="90" spans="1:3" x14ac:dyDescent="0.25">
      <c r="A90" t="s">
        <v>199</v>
      </c>
      <c r="B90" t="s">
        <v>51</v>
      </c>
      <c r="C90" t="s">
        <v>200</v>
      </c>
    </row>
    <row r="91" spans="1:3" x14ac:dyDescent="0.25">
      <c r="A91" t="s">
        <v>201</v>
      </c>
      <c r="B91" t="s">
        <v>24</v>
      </c>
      <c r="C91" t="s">
        <v>202</v>
      </c>
    </row>
    <row r="92" spans="1:3" x14ac:dyDescent="0.25">
      <c r="A92" t="s">
        <v>203</v>
      </c>
      <c r="B92" t="s">
        <v>51</v>
      </c>
      <c r="C92" t="s">
        <v>204</v>
      </c>
    </row>
    <row r="93" spans="1:3" x14ac:dyDescent="0.25">
      <c r="A93" t="s">
        <v>205</v>
      </c>
      <c r="B93" t="s">
        <v>51</v>
      </c>
      <c r="C93" t="s">
        <v>206</v>
      </c>
    </row>
    <row r="94" spans="1:3" x14ac:dyDescent="0.25">
      <c r="A94" t="s">
        <v>207</v>
      </c>
      <c r="B94" t="s">
        <v>24</v>
      </c>
      <c r="C94" t="s">
        <v>208</v>
      </c>
    </row>
    <row r="95" spans="1:3" x14ac:dyDescent="0.25">
      <c r="A95" t="s">
        <v>209</v>
      </c>
      <c r="B95" t="s">
        <v>24</v>
      </c>
      <c r="C95" t="s">
        <v>210</v>
      </c>
    </row>
    <row r="96" spans="1:3" x14ac:dyDescent="0.25">
      <c r="A96" t="s">
        <v>211</v>
      </c>
      <c r="B96" t="s">
        <v>24</v>
      </c>
      <c r="C96" t="s">
        <v>212</v>
      </c>
    </row>
    <row r="97" spans="1:3" x14ac:dyDescent="0.25">
      <c r="A97" t="s">
        <v>213</v>
      </c>
      <c r="B97" t="s">
        <v>24</v>
      </c>
      <c r="C97" t="s">
        <v>214</v>
      </c>
    </row>
    <row r="98" spans="1:3" x14ac:dyDescent="0.25">
      <c r="A98" t="s">
        <v>215</v>
      </c>
      <c r="B98" t="s">
        <v>24</v>
      </c>
      <c r="C98" t="s">
        <v>216</v>
      </c>
    </row>
    <row r="99" spans="1:3" x14ac:dyDescent="0.25">
      <c r="A99" t="s">
        <v>217</v>
      </c>
      <c r="B99" t="s">
        <v>24</v>
      </c>
      <c r="C99" t="s">
        <v>218</v>
      </c>
    </row>
    <row r="100" spans="1:3" x14ac:dyDescent="0.25">
      <c r="A100" t="s">
        <v>219</v>
      </c>
      <c r="B100" t="s">
        <v>51</v>
      </c>
      <c r="C100" t="s">
        <v>220</v>
      </c>
    </row>
    <row r="101" spans="1:3" x14ac:dyDescent="0.25">
      <c r="A101" t="s">
        <v>221</v>
      </c>
      <c r="B101" t="s">
        <v>24</v>
      </c>
      <c r="C101" t="s">
        <v>222</v>
      </c>
    </row>
    <row r="102" spans="1:3" x14ac:dyDescent="0.25">
      <c r="A102" t="s">
        <v>223</v>
      </c>
      <c r="B102" t="s">
        <v>24</v>
      </c>
      <c r="C102" t="s">
        <v>224</v>
      </c>
    </row>
    <row r="103" spans="1:3" x14ac:dyDescent="0.25">
      <c r="A103" t="s">
        <v>225</v>
      </c>
      <c r="B103" t="s">
        <v>24</v>
      </c>
      <c r="C103" t="s">
        <v>226</v>
      </c>
    </row>
    <row r="104" spans="1:3" x14ac:dyDescent="0.25">
      <c r="A104" t="s">
        <v>227</v>
      </c>
      <c r="B104" t="s">
        <v>51</v>
      </c>
      <c r="C104" t="s">
        <v>228</v>
      </c>
    </row>
    <row r="105" spans="1:3" x14ac:dyDescent="0.25">
      <c r="A105" t="s">
        <v>229</v>
      </c>
      <c r="B105" t="s">
        <v>24</v>
      </c>
      <c r="C105" t="s">
        <v>230</v>
      </c>
    </row>
    <row r="106" spans="1:3" x14ac:dyDescent="0.25">
      <c r="A106" t="s">
        <v>231</v>
      </c>
      <c r="B106" t="s">
        <v>24</v>
      </c>
      <c r="C106" t="s">
        <v>232</v>
      </c>
    </row>
    <row r="107" spans="1:3" x14ac:dyDescent="0.25">
      <c r="A107" t="s">
        <v>233</v>
      </c>
      <c r="B107" t="s">
        <v>24</v>
      </c>
      <c r="C107" t="s">
        <v>234</v>
      </c>
    </row>
    <row r="108" spans="1:3" x14ac:dyDescent="0.25">
      <c r="A108" t="s">
        <v>235</v>
      </c>
      <c r="B108" t="s">
        <v>24</v>
      </c>
      <c r="C108" t="s">
        <v>236</v>
      </c>
    </row>
    <row r="109" spans="1:3" x14ac:dyDescent="0.25">
      <c r="A109" t="s">
        <v>237</v>
      </c>
      <c r="B109" t="s">
        <v>24</v>
      </c>
      <c r="C109" t="s">
        <v>238</v>
      </c>
    </row>
    <row r="110" spans="1:3" x14ac:dyDescent="0.25">
      <c r="A110" t="s">
        <v>239</v>
      </c>
      <c r="B110" t="s">
        <v>24</v>
      </c>
      <c r="C110" t="s">
        <v>240</v>
      </c>
    </row>
    <row r="111" spans="1:3" x14ac:dyDescent="0.25">
      <c r="A111" t="s">
        <v>241</v>
      </c>
      <c r="B111" t="s">
        <v>24</v>
      </c>
      <c r="C111" t="s">
        <v>242</v>
      </c>
    </row>
    <row r="112" spans="1:3" x14ac:dyDescent="0.25">
      <c r="A112" t="s">
        <v>243</v>
      </c>
      <c r="B112" t="s">
        <v>24</v>
      </c>
      <c r="C112" t="s">
        <v>244</v>
      </c>
    </row>
    <row r="113" spans="1:3" x14ac:dyDescent="0.25">
      <c r="A113" t="s">
        <v>245</v>
      </c>
      <c r="B113" t="s">
        <v>51</v>
      </c>
      <c r="C113" t="s">
        <v>246</v>
      </c>
    </row>
    <row r="114" spans="1:3" x14ac:dyDescent="0.25">
      <c r="A114" t="s">
        <v>247</v>
      </c>
      <c r="B114" t="s">
        <v>24</v>
      </c>
      <c r="C114" t="s">
        <v>248</v>
      </c>
    </row>
    <row r="115" spans="1:3" x14ac:dyDescent="0.25">
      <c r="A115" t="s">
        <v>249</v>
      </c>
      <c r="B115" t="s">
        <v>24</v>
      </c>
      <c r="C115" t="s">
        <v>250</v>
      </c>
    </row>
    <row r="116" spans="1:3" x14ac:dyDescent="0.25">
      <c r="A116" t="s">
        <v>251</v>
      </c>
      <c r="B116" t="s">
        <v>24</v>
      </c>
      <c r="C116" t="s">
        <v>252</v>
      </c>
    </row>
    <row r="117" spans="1:3" x14ac:dyDescent="0.25">
      <c r="A117" t="s">
        <v>253</v>
      </c>
      <c r="B117" t="s">
        <v>24</v>
      </c>
      <c r="C117" t="s">
        <v>254</v>
      </c>
    </row>
    <row r="118" spans="1:3" x14ac:dyDescent="0.25">
      <c r="A118" t="s">
        <v>255</v>
      </c>
      <c r="B118" t="s">
        <v>24</v>
      </c>
      <c r="C118" t="s">
        <v>256</v>
      </c>
    </row>
    <row r="119" spans="1:3" x14ac:dyDescent="0.25">
      <c r="A119" t="s">
        <v>257</v>
      </c>
      <c r="B119" t="s">
        <v>24</v>
      </c>
      <c r="C119" t="s">
        <v>258</v>
      </c>
    </row>
    <row r="120" spans="1:3" x14ac:dyDescent="0.25">
      <c r="A120" t="s">
        <v>259</v>
      </c>
      <c r="B120" t="s">
        <v>24</v>
      </c>
      <c r="C120" t="s">
        <v>260</v>
      </c>
    </row>
    <row r="121" spans="1:3" x14ac:dyDescent="0.25">
      <c r="A121" t="s">
        <v>261</v>
      </c>
      <c r="B121" t="s">
        <v>24</v>
      </c>
      <c r="C121" t="s">
        <v>262</v>
      </c>
    </row>
    <row r="122" spans="1:3" x14ac:dyDescent="0.25">
      <c r="A122" t="s">
        <v>263</v>
      </c>
      <c r="B122" t="s">
        <v>21</v>
      </c>
      <c r="C122" t="s">
        <v>264</v>
      </c>
    </row>
    <row r="123" spans="1:3" x14ac:dyDescent="0.25">
      <c r="A123" t="s">
        <v>265</v>
      </c>
      <c r="B123" t="s">
        <v>24</v>
      </c>
      <c r="C123" t="s">
        <v>266</v>
      </c>
    </row>
    <row r="124" spans="1:3" x14ac:dyDescent="0.25">
      <c r="A124" t="s">
        <v>267</v>
      </c>
      <c r="B124" t="s">
        <v>51</v>
      </c>
      <c r="C124" t="s">
        <v>268</v>
      </c>
    </row>
    <row r="125" spans="1:3" x14ac:dyDescent="0.25">
      <c r="A125" t="s">
        <v>269</v>
      </c>
      <c r="B125" t="s">
        <v>21</v>
      </c>
      <c r="C125" t="s">
        <v>270</v>
      </c>
    </row>
    <row r="126" spans="1:3" x14ac:dyDescent="0.25">
      <c r="A126" t="s">
        <v>271</v>
      </c>
      <c r="B126" t="s">
        <v>24</v>
      </c>
      <c r="C126" t="s">
        <v>272</v>
      </c>
    </row>
    <row r="127" spans="1:3" x14ac:dyDescent="0.25">
      <c r="A127" t="s">
        <v>273</v>
      </c>
      <c r="B127" t="s">
        <v>24</v>
      </c>
      <c r="C127" t="s">
        <v>274</v>
      </c>
    </row>
    <row r="128" spans="1:3" x14ac:dyDescent="0.25">
      <c r="A128" t="s">
        <v>275</v>
      </c>
      <c r="B128" t="s">
        <v>24</v>
      </c>
      <c r="C128" t="s">
        <v>276</v>
      </c>
    </row>
    <row r="129" spans="1:3" x14ac:dyDescent="0.25">
      <c r="A129" t="s">
        <v>277</v>
      </c>
      <c r="B129" t="s">
        <v>24</v>
      </c>
      <c r="C129" t="s">
        <v>278</v>
      </c>
    </row>
    <row r="130" spans="1:3" x14ac:dyDescent="0.25">
      <c r="A130" t="s">
        <v>279</v>
      </c>
      <c r="B130" t="s">
        <v>51</v>
      </c>
      <c r="C130" t="s">
        <v>280</v>
      </c>
    </row>
    <row r="131" spans="1:3" x14ac:dyDescent="0.25">
      <c r="A131" t="s">
        <v>281</v>
      </c>
      <c r="B131" t="s">
        <v>24</v>
      </c>
      <c r="C131" t="s">
        <v>282</v>
      </c>
    </row>
    <row r="132" spans="1:3" x14ac:dyDescent="0.25">
      <c r="A132" t="s">
        <v>283</v>
      </c>
      <c r="B132" t="s">
        <v>24</v>
      </c>
      <c r="C132" t="s">
        <v>284</v>
      </c>
    </row>
    <row r="133" spans="1:3" x14ac:dyDescent="0.25">
      <c r="A133" t="s">
        <v>285</v>
      </c>
      <c r="B133" t="s">
        <v>24</v>
      </c>
      <c r="C133" t="s">
        <v>286</v>
      </c>
    </row>
    <row r="134" spans="1:3" x14ac:dyDescent="0.25">
      <c r="A134" t="s">
        <v>287</v>
      </c>
      <c r="B134" t="s">
        <v>24</v>
      </c>
      <c r="C134" t="s">
        <v>288</v>
      </c>
    </row>
    <row r="135" spans="1:3" x14ac:dyDescent="0.25">
      <c r="A135" t="s">
        <v>289</v>
      </c>
      <c r="B135" t="s">
        <v>24</v>
      </c>
      <c r="C135" t="s">
        <v>290</v>
      </c>
    </row>
    <row r="136" spans="1:3" x14ac:dyDescent="0.25">
      <c r="A136" t="s">
        <v>291</v>
      </c>
      <c r="B136" t="s">
        <v>24</v>
      </c>
      <c r="C136" t="s">
        <v>292</v>
      </c>
    </row>
    <row r="137" spans="1:3" x14ac:dyDescent="0.25">
      <c r="A137" t="s">
        <v>293</v>
      </c>
      <c r="B137" t="s">
        <v>24</v>
      </c>
      <c r="C137" t="s">
        <v>294</v>
      </c>
    </row>
    <row r="138" spans="1:3" x14ac:dyDescent="0.25">
      <c r="A138" t="s">
        <v>295</v>
      </c>
      <c r="B138" t="s">
        <v>24</v>
      </c>
      <c r="C138" t="s">
        <v>296</v>
      </c>
    </row>
    <row r="139" spans="1:3" x14ac:dyDescent="0.25">
      <c r="A139" t="s">
        <v>297</v>
      </c>
      <c r="B139" t="s">
        <v>24</v>
      </c>
      <c r="C139" t="s">
        <v>298</v>
      </c>
    </row>
    <row r="140" spans="1:3" x14ac:dyDescent="0.25">
      <c r="A140" t="s">
        <v>299</v>
      </c>
      <c r="B140" t="s">
        <v>24</v>
      </c>
      <c r="C140" t="s">
        <v>300</v>
      </c>
    </row>
    <row r="141" spans="1:3" x14ac:dyDescent="0.25">
      <c r="A141" t="s">
        <v>301</v>
      </c>
      <c r="B141" t="s">
        <v>21</v>
      </c>
      <c r="C141" t="s">
        <v>302</v>
      </c>
    </row>
    <row r="142" spans="1:3" x14ac:dyDescent="0.25">
      <c r="A142" t="s">
        <v>303</v>
      </c>
      <c r="B142" t="s">
        <v>24</v>
      </c>
      <c r="C142" t="s">
        <v>304</v>
      </c>
    </row>
    <row r="143" spans="1:3" x14ac:dyDescent="0.25">
      <c r="A143" t="s">
        <v>305</v>
      </c>
      <c r="B143" t="s">
        <v>24</v>
      </c>
      <c r="C143" t="s">
        <v>306</v>
      </c>
    </row>
    <row r="144" spans="1:3" x14ac:dyDescent="0.25">
      <c r="A144" t="s">
        <v>307</v>
      </c>
      <c r="B144" t="s">
        <v>24</v>
      </c>
      <c r="C144" t="s">
        <v>308</v>
      </c>
    </row>
    <row r="145" spans="1:3" x14ac:dyDescent="0.25">
      <c r="A145" t="s">
        <v>309</v>
      </c>
      <c r="B145" t="s">
        <v>24</v>
      </c>
      <c r="C145" t="s">
        <v>310</v>
      </c>
    </row>
    <row r="146" spans="1:3" x14ac:dyDescent="0.25">
      <c r="A146" t="s">
        <v>311</v>
      </c>
      <c r="B146" t="s">
        <v>24</v>
      </c>
      <c r="C146" t="s">
        <v>312</v>
      </c>
    </row>
    <row r="147" spans="1:3" x14ac:dyDescent="0.25">
      <c r="A147" t="s">
        <v>313</v>
      </c>
      <c r="B147" t="s">
        <v>24</v>
      </c>
      <c r="C147" t="s">
        <v>314</v>
      </c>
    </row>
    <row r="148" spans="1:3" x14ac:dyDescent="0.25">
      <c r="A148" t="s">
        <v>315</v>
      </c>
      <c r="B148" t="s">
        <v>24</v>
      </c>
      <c r="C148" t="s">
        <v>316</v>
      </c>
    </row>
    <row r="149" spans="1:3" x14ac:dyDescent="0.25">
      <c r="A149" t="s">
        <v>317</v>
      </c>
      <c r="B149" t="s">
        <v>24</v>
      </c>
      <c r="C149" t="s">
        <v>318</v>
      </c>
    </row>
    <row r="150" spans="1:3" x14ac:dyDescent="0.25">
      <c r="A150" t="s">
        <v>319</v>
      </c>
      <c r="B150" t="s">
        <v>24</v>
      </c>
      <c r="C150" t="s">
        <v>320</v>
      </c>
    </row>
    <row r="151" spans="1:3" x14ac:dyDescent="0.25">
      <c r="A151" t="s">
        <v>321</v>
      </c>
      <c r="B151" t="s">
        <v>24</v>
      </c>
      <c r="C151" t="s">
        <v>322</v>
      </c>
    </row>
    <row r="152" spans="1:3" x14ac:dyDescent="0.25">
      <c r="A152" t="s">
        <v>323</v>
      </c>
      <c r="B152" t="s">
        <v>24</v>
      </c>
      <c r="C152" t="s">
        <v>324</v>
      </c>
    </row>
    <row r="153" spans="1:3" x14ac:dyDescent="0.25">
      <c r="A153" t="s">
        <v>325</v>
      </c>
      <c r="B153" t="s">
        <v>24</v>
      </c>
      <c r="C153" t="s">
        <v>326</v>
      </c>
    </row>
    <row r="154" spans="1:3" x14ac:dyDescent="0.25">
      <c r="A154" t="s">
        <v>327</v>
      </c>
      <c r="B154" t="s">
        <v>24</v>
      </c>
      <c r="C154" t="s">
        <v>328</v>
      </c>
    </row>
    <row r="155" spans="1:3" x14ac:dyDescent="0.25">
      <c r="A155" t="s">
        <v>329</v>
      </c>
      <c r="B155" t="s">
        <v>24</v>
      </c>
      <c r="C155" t="s">
        <v>330</v>
      </c>
    </row>
    <row r="156" spans="1:3" x14ac:dyDescent="0.25">
      <c r="A156" t="s">
        <v>331</v>
      </c>
      <c r="B156" t="s">
        <v>24</v>
      </c>
      <c r="C156" t="s">
        <v>332</v>
      </c>
    </row>
    <row r="157" spans="1:3" x14ac:dyDescent="0.25">
      <c r="A157" t="s">
        <v>333</v>
      </c>
      <c r="B157" t="s">
        <v>24</v>
      </c>
      <c r="C157" t="s">
        <v>334</v>
      </c>
    </row>
    <row r="158" spans="1:3" x14ac:dyDescent="0.25">
      <c r="A158" t="s">
        <v>335</v>
      </c>
      <c r="B158" t="s">
        <v>24</v>
      </c>
      <c r="C158" t="s">
        <v>336</v>
      </c>
    </row>
    <row r="159" spans="1:3" x14ac:dyDescent="0.25">
      <c r="A159" t="s">
        <v>337</v>
      </c>
      <c r="B159" t="s">
        <v>24</v>
      </c>
      <c r="C159" t="s">
        <v>338</v>
      </c>
    </row>
    <row r="160" spans="1:3" x14ac:dyDescent="0.25">
      <c r="A160" t="s">
        <v>339</v>
      </c>
      <c r="B160" t="s">
        <v>24</v>
      </c>
      <c r="C160" t="s">
        <v>340</v>
      </c>
    </row>
    <row r="161" spans="1:3" x14ac:dyDescent="0.25">
      <c r="A161" t="s">
        <v>341</v>
      </c>
      <c r="B161" t="s">
        <v>21</v>
      </c>
      <c r="C161" t="s">
        <v>342</v>
      </c>
    </row>
    <row r="162" spans="1:3" x14ac:dyDescent="0.25">
      <c r="A162" t="s">
        <v>343</v>
      </c>
      <c r="B162" t="s">
        <v>24</v>
      </c>
      <c r="C162" t="s">
        <v>344</v>
      </c>
    </row>
    <row r="163" spans="1:3" x14ac:dyDescent="0.25">
      <c r="A163" t="s">
        <v>345</v>
      </c>
      <c r="B163" t="s">
        <v>24</v>
      </c>
      <c r="C163" t="s">
        <v>346</v>
      </c>
    </row>
    <row r="164" spans="1:3" x14ac:dyDescent="0.25">
      <c r="A164" t="s">
        <v>347</v>
      </c>
      <c r="B164" t="s">
        <v>24</v>
      </c>
      <c r="C164" t="s">
        <v>348</v>
      </c>
    </row>
    <row r="165" spans="1:3" x14ac:dyDescent="0.25">
      <c r="A165" t="s">
        <v>349</v>
      </c>
      <c r="B165" t="s">
        <v>24</v>
      </c>
      <c r="C165" t="s">
        <v>350</v>
      </c>
    </row>
    <row r="166" spans="1:3" x14ac:dyDescent="0.25">
      <c r="A166" t="s">
        <v>351</v>
      </c>
      <c r="B166" t="s">
        <v>51</v>
      </c>
      <c r="C166" t="s">
        <v>352</v>
      </c>
    </row>
    <row r="167" spans="1:3" x14ac:dyDescent="0.25">
      <c r="A167" t="s">
        <v>353</v>
      </c>
      <c r="B167" t="s">
        <v>24</v>
      </c>
      <c r="C167" t="s">
        <v>354</v>
      </c>
    </row>
    <row r="168" spans="1:3" x14ac:dyDescent="0.25">
      <c r="A168" t="s">
        <v>355</v>
      </c>
      <c r="B168" t="s">
        <v>24</v>
      </c>
      <c r="C168" t="s">
        <v>356</v>
      </c>
    </row>
    <row r="169" spans="1:3" x14ac:dyDescent="0.25">
      <c r="A169" t="s">
        <v>357</v>
      </c>
      <c r="B169" t="s">
        <v>24</v>
      </c>
      <c r="C169" t="s">
        <v>358</v>
      </c>
    </row>
    <row r="170" spans="1:3" x14ac:dyDescent="0.25">
      <c r="A170" t="s">
        <v>359</v>
      </c>
      <c r="B170" t="s">
        <v>21</v>
      </c>
      <c r="C170" t="s">
        <v>360</v>
      </c>
    </row>
    <row r="171" spans="1:3" x14ac:dyDescent="0.25">
      <c r="A171" t="s">
        <v>361</v>
      </c>
      <c r="B171" t="s">
        <v>24</v>
      </c>
      <c r="C171" t="s">
        <v>362</v>
      </c>
    </row>
    <row r="172" spans="1:3" x14ac:dyDescent="0.25">
      <c r="A172" t="s">
        <v>363</v>
      </c>
      <c r="B172" t="s">
        <v>24</v>
      </c>
      <c r="C172" t="s">
        <v>364</v>
      </c>
    </row>
    <row r="173" spans="1:3" x14ac:dyDescent="0.25">
      <c r="A173" t="s">
        <v>365</v>
      </c>
      <c r="B173" t="s">
        <v>24</v>
      </c>
      <c r="C173" t="s">
        <v>366</v>
      </c>
    </row>
    <row r="174" spans="1:3" x14ac:dyDescent="0.25">
      <c r="A174" t="s">
        <v>367</v>
      </c>
      <c r="B174" t="s">
        <v>51</v>
      </c>
      <c r="C174" t="s">
        <v>368</v>
      </c>
    </row>
    <row r="175" spans="1:3" x14ac:dyDescent="0.25">
      <c r="A175" t="s">
        <v>369</v>
      </c>
      <c r="B175" t="s">
        <v>24</v>
      </c>
      <c r="C175" t="s">
        <v>370</v>
      </c>
    </row>
    <row r="176" spans="1:3" x14ac:dyDescent="0.25">
      <c r="A176" t="s">
        <v>371</v>
      </c>
      <c r="B176" t="s">
        <v>21</v>
      </c>
      <c r="C176" t="s">
        <v>372</v>
      </c>
    </row>
    <row r="177" spans="1:3" x14ac:dyDescent="0.25">
      <c r="A177" t="s">
        <v>373</v>
      </c>
      <c r="B177" t="s">
        <v>24</v>
      </c>
      <c r="C177" t="s">
        <v>374</v>
      </c>
    </row>
    <row r="178" spans="1:3" x14ac:dyDescent="0.25">
      <c r="A178" t="s">
        <v>375</v>
      </c>
      <c r="B178" t="s">
        <v>51</v>
      </c>
      <c r="C178" t="s">
        <v>376</v>
      </c>
    </row>
    <row r="179" spans="1:3" x14ac:dyDescent="0.25">
      <c r="A179" t="s">
        <v>377</v>
      </c>
      <c r="B179" t="s">
        <v>21</v>
      </c>
      <c r="C179" t="s">
        <v>378</v>
      </c>
    </row>
    <row r="180" spans="1:3" x14ac:dyDescent="0.25">
      <c r="A180" t="s">
        <v>379</v>
      </c>
      <c r="B180" t="s">
        <v>51</v>
      </c>
      <c r="C180" t="s">
        <v>380</v>
      </c>
    </row>
    <row r="181" spans="1:3" x14ac:dyDescent="0.25">
      <c r="A181" t="s">
        <v>381</v>
      </c>
      <c r="B181" t="s">
        <v>24</v>
      </c>
      <c r="C181" t="s">
        <v>382</v>
      </c>
    </row>
    <row r="182" spans="1:3" x14ac:dyDescent="0.25">
      <c r="A182" t="s">
        <v>383</v>
      </c>
      <c r="B182" t="s">
        <v>21</v>
      </c>
      <c r="C182" t="s">
        <v>384</v>
      </c>
    </row>
    <row r="183" spans="1:3" x14ac:dyDescent="0.25">
      <c r="A183" t="s">
        <v>385</v>
      </c>
      <c r="B183" t="s">
        <v>24</v>
      </c>
      <c r="C183" t="s">
        <v>386</v>
      </c>
    </row>
    <row r="184" spans="1:3" x14ac:dyDescent="0.25">
      <c r="A184" t="s">
        <v>387</v>
      </c>
      <c r="B184" t="s">
        <v>24</v>
      </c>
      <c r="C184" t="s">
        <v>388</v>
      </c>
    </row>
    <row r="185" spans="1:3" x14ac:dyDescent="0.25">
      <c r="A185" t="s">
        <v>389</v>
      </c>
      <c r="B185" t="s">
        <v>24</v>
      </c>
      <c r="C185" t="s">
        <v>390</v>
      </c>
    </row>
    <row r="186" spans="1:3" x14ac:dyDescent="0.25">
      <c r="A186" t="s">
        <v>391</v>
      </c>
      <c r="B186" t="s">
        <v>24</v>
      </c>
      <c r="C186" t="s">
        <v>392</v>
      </c>
    </row>
    <row r="187" spans="1:3" x14ac:dyDescent="0.25">
      <c r="A187" t="s">
        <v>393</v>
      </c>
      <c r="B187" t="s">
        <v>21</v>
      </c>
      <c r="C187" t="s">
        <v>394</v>
      </c>
    </row>
    <row r="188" spans="1:3" x14ac:dyDescent="0.25">
      <c r="A188" t="s">
        <v>395</v>
      </c>
      <c r="B188" t="s">
        <v>24</v>
      </c>
      <c r="C188" t="s">
        <v>396</v>
      </c>
    </row>
    <row r="189" spans="1:3" x14ac:dyDescent="0.25">
      <c r="A189" t="s">
        <v>397</v>
      </c>
      <c r="B189" t="s">
        <v>24</v>
      </c>
      <c r="C189" t="s">
        <v>398</v>
      </c>
    </row>
    <row r="190" spans="1:3" x14ac:dyDescent="0.25">
      <c r="A190" t="s">
        <v>399</v>
      </c>
      <c r="B190" t="s">
        <v>24</v>
      </c>
      <c r="C190" t="s">
        <v>400</v>
      </c>
    </row>
    <row r="191" spans="1:3" x14ac:dyDescent="0.25">
      <c r="A191" t="s">
        <v>401</v>
      </c>
      <c r="B191" t="s">
        <v>24</v>
      </c>
      <c r="C191" t="s">
        <v>402</v>
      </c>
    </row>
    <row r="192" spans="1:3" x14ac:dyDescent="0.25">
      <c r="A192" t="s">
        <v>403</v>
      </c>
      <c r="B192" t="s">
        <v>24</v>
      </c>
      <c r="C192" t="s">
        <v>404</v>
      </c>
    </row>
    <row r="193" spans="1:3" x14ac:dyDescent="0.25">
      <c r="A193" t="s">
        <v>405</v>
      </c>
      <c r="B193" t="s">
        <v>24</v>
      </c>
      <c r="C193" t="s">
        <v>406</v>
      </c>
    </row>
    <row r="194" spans="1:3" x14ac:dyDescent="0.25">
      <c r="A194" t="s">
        <v>407</v>
      </c>
      <c r="B194" t="s">
        <v>24</v>
      </c>
      <c r="C194" t="s">
        <v>408</v>
      </c>
    </row>
    <row r="195" spans="1:3" x14ac:dyDescent="0.25">
      <c r="A195" t="s">
        <v>409</v>
      </c>
      <c r="B195" t="s">
        <v>24</v>
      </c>
      <c r="C195" t="s">
        <v>410</v>
      </c>
    </row>
    <row r="196" spans="1:3" x14ac:dyDescent="0.25">
      <c r="A196" t="s">
        <v>411</v>
      </c>
      <c r="B196" t="s">
        <v>24</v>
      </c>
      <c r="C196" t="s">
        <v>412</v>
      </c>
    </row>
    <row r="197" spans="1:3" x14ac:dyDescent="0.25">
      <c r="A197" t="s">
        <v>413</v>
      </c>
      <c r="B197" t="s">
        <v>24</v>
      </c>
      <c r="C197" t="s">
        <v>414</v>
      </c>
    </row>
    <row r="198" spans="1:3" x14ac:dyDescent="0.25">
      <c r="A198" t="s">
        <v>415</v>
      </c>
      <c r="B198" t="s">
        <v>24</v>
      </c>
      <c r="C198" t="s">
        <v>416</v>
      </c>
    </row>
    <row r="199" spans="1:3" x14ac:dyDescent="0.25">
      <c r="A199" t="s">
        <v>417</v>
      </c>
      <c r="B199" t="s">
        <v>24</v>
      </c>
      <c r="C199" t="s">
        <v>418</v>
      </c>
    </row>
    <row r="200" spans="1:3" x14ac:dyDescent="0.25">
      <c r="A200" t="s">
        <v>419</v>
      </c>
      <c r="B200" t="s">
        <v>24</v>
      </c>
      <c r="C200" t="s">
        <v>420</v>
      </c>
    </row>
    <row r="201" spans="1:3" x14ac:dyDescent="0.25">
      <c r="A201" t="s">
        <v>421</v>
      </c>
      <c r="B201" t="s">
        <v>24</v>
      </c>
      <c r="C201" t="s">
        <v>422</v>
      </c>
    </row>
    <row r="202" spans="1:3" x14ac:dyDescent="0.25">
      <c r="A202" t="s">
        <v>423</v>
      </c>
      <c r="B202" t="s">
        <v>24</v>
      </c>
      <c r="C202" t="s">
        <v>424</v>
      </c>
    </row>
    <row r="203" spans="1:3" x14ac:dyDescent="0.25">
      <c r="A203" t="s">
        <v>425</v>
      </c>
      <c r="B203" t="s">
        <v>51</v>
      </c>
      <c r="C203" t="s">
        <v>426</v>
      </c>
    </row>
    <row r="204" spans="1:3" x14ac:dyDescent="0.25">
      <c r="A204" t="s">
        <v>427</v>
      </c>
      <c r="B204" t="s">
        <v>24</v>
      </c>
      <c r="C204" t="s">
        <v>428</v>
      </c>
    </row>
    <row r="205" spans="1:3" x14ac:dyDescent="0.25">
      <c r="A205" t="s">
        <v>429</v>
      </c>
      <c r="B205" t="s">
        <v>24</v>
      </c>
      <c r="C205" t="s">
        <v>430</v>
      </c>
    </row>
    <row r="206" spans="1:3" x14ac:dyDescent="0.25">
      <c r="A206" t="s">
        <v>431</v>
      </c>
      <c r="B206" t="s">
        <v>24</v>
      </c>
      <c r="C206" t="s">
        <v>432</v>
      </c>
    </row>
    <row r="207" spans="1:3" x14ac:dyDescent="0.25">
      <c r="A207" t="s">
        <v>433</v>
      </c>
      <c r="B207" t="s">
        <v>24</v>
      </c>
      <c r="C207" t="s">
        <v>434</v>
      </c>
    </row>
    <row r="208" spans="1:3" x14ac:dyDescent="0.25">
      <c r="A208" t="s">
        <v>435</v>
      </c>
      <c r="B208" t="s">
        <v>24</v>
      </c>
      <c r="C208" t="s">
        <v>436</v>
      </c>
    </row>
    <row r="209" spans="1:3" x14ac:dyDescent="0.25">
      <c r="A209" t="s">
        <v>437</v>
      </c>
      <c r="B209" t="s">
        <v>21</v>
      </c>
      <c r="C209" t="s">
        <v>438</v>
      </c>
    </row>
    <row r="210" spans="1:3" x14ac:dyDescent="0.25">
      <c r="A210" t="s">
        <v>439</v>
      </c>
      <c r="B210" t="s">
        <v>24</v>
      </c>
      <c r="C210" t="s">
        <v>440</v>
      </c>
    </row>
    <row r="211" spans="1:3" x14ac:dyDescent="0.25">
      <c r="A211" t="s">
        <v>441</v>
      </c>
      <c r="B211" t="s">
        <v>24</v>
      </c>
      <c r="C211" t="s">
        <v>442</v>
      </c>
    </row>
    <row r="212" spans="1:3" x14ac:dyDescent="0.25">
      <c r="A212" t="s">
        <v>443</v>
      </c>
      <c r="B212" t="s">
        <v>24</v>
      </c>
      <c r="C212" t="s">
        <v>444</v>
      </c>
    </row>
    <row r="213" spans="1:3" x14ac:dyDescent="0.25">
      <c r="A213" t="s">
        <v>445</v>
      </c>
      <c r="B213" t="s">
        <v>21</v>
      </c>
      <c r="C213" t="s">
        <v>446</v>
      </c>
    </row>
    <row r="214" spans="1:3" x14ac:dyDescent="0.25">
      <c r="A214" t="s">
        <v>447</v>
      </c>
      <c r="B214" t="s">
        <v>24</v>
      </c>
      <c r="C214" t="s">
        <v>448</v>
      </c>
    </row>
    <row r="215" spans="1:3" x14ac:dyDescent="0.25">
      <c r="A215" t="s">
        <v>449</v>
      </c>
      <c r="B215" t="s">
        <v>24</v>
      </c>
      <c r="C215" t="s">
        <v>450</v>
      </c>
    </row>
    <row r="216" spans="1:3" x14ac:dyDescent="0.25">
      <c r="A216" t="s">
        <v>451</v>
      </c>
      <c r="B216" t="s">
        <v>24</v>
      </c>
      <c r="C216" t="s">
        <v>452</v>
      </c>
    </row>
    <row r="217" spans="1:3" x14ac:dyDescent="0.25">
      <c r="A217" t="s">
        <v>453</v>
      </c>
      <c r="B217" t="s">
        <v>51</v>
      </c>
      <c r="C217" t="s">
        <v>454</v>
      </c>
    </row>
    <row r="218" spans="1:3" x14ac:dyDescent="0.25">
      <c r="A218" t="s">
        <v>455</v>
      </c>
      <c r="B218" t="s">
        <v>51</v>
      </c>
      <c r="C218" t="s">
        <v>456</v>
      </c>
    </row>
    <row r="219" spans="1:3" x14ac:dyDescent="0.25">
      <c r="A219" t="s">
        <v>457</v>
      </c>
      <c r="B219" t="s">
        <v>51</v>
      </c>
      <c r="C219" t="s">
        <v>458</v>
      </c>
    </row>
    <row r="220" spans="1:3" x14ac:dyDescent="0.25">
      <c r="A220" t="s">
        <v>459</v>
      </c>
      <c r="B220" t="s">
        <v>24</v>
      </c>
      <c r="C220" t="s">
        <v>460</v>
      </c>
    </row>
    <row r="221" spans="1:3" x14ac:dyDescent="0.25">
      <c r="A221" t="s">
        <v>461</v>
      </c>
      <c r="B221" t="s">
        <v>24</v>
      </c>
      <c r="C221" t="s">
        <v>462</v>
      </c>
    </row>
    <row r="222" spans="1:3" x14ac:dyDescent="0.25">
      <c r="A222" t="s">
        <v>463</v>
      </c>
      <c r="B222" t="s">
        <v>24</v>
      </c>
      <c r="C222" t="s">
        <v>464</v>
      </c>
    </row>
    <row r="223" spans="1:3" x14ac:dyDescent="0.25">
      <c r="A223" t="s">
        <v>465</v>
      </c>
      <c r="B223" t="s">
        <v>24</v>
      </c>
      <c r="C223" t="s">
        <v>466</v>
      </c>
    </row>
    <row r="224" spans="1:3" x14ac:dyDescent="0.25">
      <c r="A224" t="s">
        <v>467</v>
      </c>
      <c r="B224" t="s">
        <v>51</v>
      </c>
      <c r="C224" t="s">
        <v>468</v>
      </c>
    </row>
    <row r="225" spans="1:3" x14ac:dyDescent="0.25">
      <c r="A225" t="s">
        <v>469</v>
      </c>
      <c r="B225" t="s">
        <v>24</v>
      </c>
      <c r="C225" t="s">
        <v>470</v>
      </c>
    </row>
    <row r="226" spans="1:3" x14ac:dyDescent="0.25">
      <c r="A226" t="s">
        <v>471</v>
      </c>
      <c r="B226" t="s">
        <v>24</v>
      </c>
      <c r="C226" t="s">
        <v>472</v>
      </c>
    </row>
    <row r="227" spans="1:3" x14ac:dyDescent="0.25">
      <c r="A227" t="s">
        <v>473</v>
      </c>
      <c r="B227" t="s">
        <v>24</v>
      </c>
      <c r="C227" t="s">
        <v>474</v>
      </c>
    </row>
    <row r="228" spans="1:3" x14ac:dyDescent="0.25">
      <c r="A228" t="s">
        <v>475</v>
      </c>
      <c r="B228" t="s">
        <v>24</v>
      </c>
      <c r="C228" t="s">
        <v>476</v>
      </c>
    </row>
    <row r="229" spans="1:3" x14ac:dyDescent="0.25">
      <c r="A229" t="s">
        <v>477</v>
      </c>
      <c r="B229" t="s">
        <v>51</v>
      </c>
      <c r="C229" t="s">
        <v>478</v>
      </c>
    </row>
    <row r="230" spans="1:3" x14ac:dyDescent="0.25">
      <c r="A230" t="s">
        <v>479</v>
      </c>
      <c r="B230" t="s">
        <v>24</v>
      </c>
      <c r="C230" t="s">
        <v>480</v>
      </c>
    </row>
    <row r="231" spans="1:3" x14ac:dyDescent="0.25">
      <c r="A231" t="s">
        <v>481</v>
      </c>
      <c r="B231" t="s">
        <v>21</v>
      </c>
      <c r="C231" t="s">
        <v>482</v>
      </c>
    </row>
    <row r="232" spans="1:3" x14ac:dyDescent="0.25">
      <c r="A232" t="s">
        <v>483</v>
      </c>
      <c r="B232" t="s">
        <v>51</v>
      </c>
      <c r="C232" t="s">
        <v>484</v>
      </c>
    </row>
    <row r="233" spans="1:3" x14ac:dyDescent="0.25">
      <c r="A233" t="s">
        <v>485</v>
      </c>
      <c r="B233" t="s">
        <v>21</v>
      </c>
      <c r="C233" t="s">
        <v>486</v>
      </c>
    </row>
    <row r="234" spans="1:3" x14ac:dyDescent="0.25">
      <c r="A234" t="s">
        <v>487</v>
      </c>
      <c r="B234" t="s">
        <v>24</v>
      </c>
      <c r="C234" t="s">
        <v>488</v>
      </c>
    </row>
    <row r="235" spans="1:3" x14ac:dyDescent="0.25">
      <c r="A235" t="s">
        <v>489</v>
      </c>
      <c r="B235" t="s">
        <v>21</v>
      </c>
      <c r="C235" t="s">
        <v>490</v>
      </c>
    </row>
    <row r="236" spans="1:3" x14ac:dyDescent="0.25">
      <c r="A236" t="s">
        <v>491</v>
      </c>
      <c r="B236" t="s">
        <v>24</v>
      </c>
      <c r="C236" t="s">
        <v>492</v>
      </c>
    </row>
    <row r="237" spans="1:3" x14ac:dyDescent="0.25">
      <c r="A237" t="s">
        <v>493</v>
      </c>
      <c r="B237" t="s">
        <v>24</v>
      </c>
      <c r="C237" t="s">
        <v>494</v>
      </c>
    </row>
    <row r="238" spans="1:3" x14ac:dyDescent="0.25">
      <c r="A238" t="s">
        <v>495</v>
      </c>
      <c r="B238" t="s">
        <v>24</v>
      </c>
      <c r="C238" t="s">
        <v>496</v>
      </c>
    </row>
    <row r="239" spans="1:3" x14ac:dyDescent="0.25">
      <c r="A239" t="s">
        <v>497</v>
      </c>
      <c r="B239" t="s">
        <v>24</v>
      </c>
      <c r="C239" t="s">
        <v>498</v>
      </c>
    </row>
    <row r="240" spans="1:3" x14ac:dyDescent="0.25">
      <c r="A240" t="s">
        <v>499</v>
      </c>
      <c r="B240" t="s">
        <v>24</v>
      </c>
      <c r="C240" t="s">
        <v>500</v>
      </c>
    </row>
    <row r="241" spans="1:3" x14ac:dyDescent="0.25">
      <c r="A241" t="s">
        <v>501</v>
      </c>
      <c r="B241" t="s">
        <v>24</v>
      </c>
      <c r="C241" t="s">
        <v>502</v>
      </c>
    </row>
    <row r="242" spans="1:3" x14ac:dyDescent="0.25">
      <c r="A242" t="s">
        <v>503</v>
      </c>
      <c r="B242" t="s">
        <v>24</v>
      </c>
      <c r="C242" t="s">
        <v>504</v>
      </c>
    </row>
    <row r="243" spans="1:3" x14ac:dyDescent="0.25">
      <c r="A243" t="s">
        <v>505</v>
      </c>
      <c r="B243" t="s">
        <v>24</v>
      </c>
      <c r="C243" t="s">
        <v>506</v>
      </c>
    </row>
    <row r="244" spans="1:3" x14ac:dyDescent="0.25">
      <c r="A244" t="s">
        <v>507</v>
      </c>
      <c r="B244" t="s">
        <v>24</v>
      </c>
      <c r="C244" t="s">
        <v>508</v>
      </c>
    </row>
    <row r="245" spans="1:3" x14ac:dyDescent="0.25">
      <c r="A245" t="s">
        <v>509</v>
      </c>
      <c r="B245" t="s">
        <v>24</v>
      </c>
      <c r="C245" t="s">
        <v>510</v>
      </c>
    </row>
    <row r="246" spans="1:3" x14ac:dyDescent="0.25">
      <c r="A246" t="s">
        <v>511</v>
      </c>
      <c r="B246" t="s">
        <v>51</v>
      </c>
      <c r="C246" t="s">
        <v>512</v>
      </c>
    </row>
    <row r="247" spans="1:3" x14ac:dyDescent="0.25">
      <c r="A247" t="s">
        <v>513</v>
      </c>
      <c r="B247" t="s">
        <v>24</v>
      </c>
      <c r="C247" t="s">
        <v>514</v>
      </c>
    </row>
    <row r="248" spans="1:3" x14ac:dyDescent="0.25">
      <c r="A248" t="s">
        <v>515</v>
      </c>
      <c r="B248" t="s">
        <v>24</v>
      </c>
      <c r="C248" t="s">
        <v>516</v>
      </c>
    </row>
    <row r="249" spans="1:3" x14ac:dyDescent="0.25">
      <c r="A249" t="s">
        <v>517</v>
      </c>
      <c r="B249" t="s">
        <v>518</v>
      </c>
      <c r="C249" t="s">
        <v>519</v>
      </c>
    </row>
    <row r="250" spans="1:3" x14ac:dyDescent="0.25">
      <c r="A250" t="s">
        <v>520</v>
      </c>
      <c r="B250" t="s">
        <v>24</v>
      </c>
      <c r="C250" t="s">
        <v>521</v>
      </c>
    </row>
    <row r="251" spans="1:3" x14ac:dyDescent="0.25">
      <c r="A251" t="s">
        <v>522</v>
      </c>
      <c r="B251" t="s">
        <v>24</v>
      </c>
      <c r="C251" t="s">
        <v>523</v>
      </c>
    </row>
    <row r="252" spans="1:3" x14ac:dyDescent="0.25">
      <c r="A252" t="s">
        <v>524</v>
      </c>
      <c r="B252" t="s">
        <v>21</v>
      </c>
      <c r="C252" t="s">
        <v>525</v>
      </c>
    </row>
    <row r="253" spans="1:3" x14ac:dyDescent="0.25">
      <c r="A253" t="s">
        <v>526</v>
      </c>
      <c r="B253" t="s">
        <v>24</v>
      </c>
      <c r="C253" t="s">
        <v>527</v>
      </c>
    </row>
    <row r="254" spans="1:3" x14ac:dyDescent="0.25">
      <c r="A254" t="s">
        <v>528</v>
      </c>
      <c r="B254" t="s">
        <v>24</v>
      </c>
      <c r="C254" t="s">
        <v>529</v>
      </c>
    </row>
    <row r="255" spans="1:3" x14ac:dyDescent="0.25">
      <c r="A255" t="s">
        <v>530</v>
      </c>
      <c r="B255" t="s">
        <v>24</v>
      </c>
      <c r="C255" t="s">
        <v>531</v>
      </c>
    </row>
    <row r="256" spans="1:3" x14ac:dyDescent="0.25">
      <c r="A256" t="s">
        <v>532</v>
      </c>
      <c r="B256" t="s">
        <v>51</v>
      </c>
      <c r="C256" t="s">
        <v>533</v>
      </c>
    </row>
    <row r="257" spans="1:3" x14ac:dyDescent="0.25">
      <c r="A257" t="s">
        <v>534</v>
      </c>
      <c r="B257" t="s">
        <v>24</v>
      </c>
      <c r="C257" t="s">
        <v>535</v>
      </c>
    </row>
    <row r="258" spans="1:3" x14ac:dyDescent="0.25">
      <c r="A258" t="s">
        <v>536</v>
      </c>
      <c r="B258" t="s">
        <v>24</v>
      </c>
      <c r="C258" t="s">
        <v>537</v>
      </c>
    </row>
    <row r="259" spans="1:3" x14ac:dyDescent="0.25">
      <c r="A259" t="s">
        <v>538</v>
      </c>
      <c r="B259" t="s">
        <v>21</v>
      </c>
      <c r="C259" t="s">
        <v>539</v>
      </c>
    </row>
    <row r="260" spans="1:3" x14ac:dyDescent="0.25">
      <c r="A260" t="s">
        <v>540</v>
      </c>
      <c r="B260" t="s">
        <v>24</v>
      </c>
      <c r="C260" t="s">
        <v>541</v>
      </c>
    </row>
    <row r="261" spans="1:3" x14ac:dyDescent="0.25">
      <c r="A261" t="s">
        <v>542</v>
      </c>
      <c r="B261" t="s">
        <v>24</v>
      </c>
      <c r="C261" t="s">
        <v>543</v>
      </c>
    </row>
    <row r="262" spans="1:3" x14ac:dyDescent="0.25">
      <c r="A262" t="s">
        <v>544</v>
      </c>
      <c r="B262" t="s">
        <v>24</v>
      </c>
      <c r="C262" t="s">
        <v>545</v>
      </c>
    </row>
    <row r="263" spans="1:3" x14ac:dyDescent="0.25">
      <c r="A263" t="s">
        <v>546</v>
      </c>
      <c r="B263" t="s">
        <v>24</v>
      </c>
      <c r="C263" t="s">
        <v>547</v>
      </c>
    </row>
    <row r="264" spans="1:3" x14ac:dyDescent="0.25">
      <c r="A264" t="s">
        <v>548</v>
      </c>
      <c r="B264" t="s">
        <v>21</v>
      </c>
      <c r="C264" t="s">
        <v>549</v>
      </c>
    </row>
    <row r="265" spans="1:3" x14ac:dyDescent="0.25">
      <c r="A265" t="s">
        <v>550</v>
      </c>
      <c r="B265" t="s">
        <v>24</v>
      </c>
      <c r="C265" t="s">
        <v>551</v>
      </c>
    </row>
    <row r="266" spans="1:3" x14ac:dyDescent="0.25">
      <c r="A266" t="s">
        <v>552</v>
      </c>
      <c r="B266" t="s">
        <v>21</v>
      </c>
      <c r="C266" t="s">
        <v>553</v>
      </c>
    </row>
    <row r="267" spans="1:3" x14ac:dyDescent="0.25">
      <c r="A267" t="s">
        <v>554</v>
      </c>
      <c r="B267" t="s">
        <v>24</v>
      </c>
      <c r="C267" t="s">
        <v>555</v>
      </c>
    </row>
    <row r="268" spans="1:3" x14ac:dyDescent="0.25">
      <c r="A268" t="s">
        <v>556</v>
      </c>
      <c r="B268" t="s">
        <v>51</v>
      </c>
      <c r="C268" t="s">
        <v>557</v>
      </c>
    </row>
    <row r="269" spans="1:3" x14ac:dyDescent="0.25">
      <c r="A269" t="s">
        <v>558</v>
      </c>
      <c r="B269" t="s">
        <v>51</v>
      </c>
      <c r="C269" t="s">
        <v>559</v>
      </c>
    </row>
    <row r="270" spans="1:3" x14ac:dyDescent="0.25">
      <c r="A270" t="s">
        <v>560</v>
      </c>
      <c r="B270" t="s">
        <v>51</v>
      </c>
      <c r="C270" t="s">
        <v>561</v>
      </c>
    </row>
    <row r="271" spans="1:3" x14ac:dyDescent="0.25">
      <c r="A271" t="s">
        <v>562</v>
      </c>
      <c r="B271" t="s">
        <v>24</v>
      </c>
      <c r="C271" t="s">
        <v>563</v>
      </c>
    </row>
    <row r="272" spans="1:3" x14ac:dyDescent="0.25">
      <c r="A272" t="s">
        <v>564</v>
      </c>
      <c r="B272" t="s">
        <v>24</v>
      </c>
      <c r="C272" t="s">
        <v>565</v>
      </c>
    </row>
    <row r="273" spans="1:3" x14ac:dyDescent="0.25">
      <c r="A273" t="s">
        <v>566</v>
      </c>
      <c r="B273" t="s">
        <v>24</v>
      </c>
      <c r="C273" t="s">
        <v>567</v>
      </c>
    </row>
    <row r="274" spans="1:3" x14ac:dyDescent="0.25">
      <c r="A274" t="s">
        <v>568</v>
      </c>
      <c r="B274" t="s">
        <v>24</v>
      </c>
      <c r="C274" t="s">
        <v>569</v>
      </c>
    </row>
    <row r="275" spans="1:3" x14ac:dyDescent="0.25">
      <c r="A275" t="s">
        <v>570</v>
      </c>
      <c r="B275" t="s">
        <v>24</v>
      </c>
      <c r="C275" t="s">
        <v>571</v>
      </c>
    </row>
    <row r="276" spans="1:3" x14ac:dyDescent="0.25">
      <c r="A276" t="s">
        <v>572</v>
      </c>
      <c r="B276" t="s">
        <v>24</v>
      </c>
      <c r="C276" t="s">
        <v>573</v>
      </c>
    </row>
    <row r="277" spans="1:3" x14ac:dyDescent="0.25">
      <c r="A277" t="s">
        <v>574</v>
      </c>
      <c r="B277" t="s">
        <v>24</v>
      </c>
      <c r="C277" t="s">
        <v>575</v>
      </c>
    </row>
    <row r="278" spans="1:3" x14ac:dyDescent="0.25">
      <c r="A278" t="s">
        <v>576</v>
      </c>
      <c r="B278" t="s">
        <v>24</v>
      </c>
      <c r="C278" t="s">
        <v>577</v>
      </c>
    </row>
    <row r="279" spans="1:3" x14ac:dyDescent="0.25">
      <c r="A279" t="s">
        <v>578</v>
      </c>
      <c r="B279" t="s">
        <v>24</v>
      </c>
      <c r="C279" t="s">
        <v>579</v>
      </c>
    </row>
    <row r="280" spans="1:3" x14ac:dyDescent="0.25">
      <c r="A280" t="s">
        <v>580</v>
      </c>
      <c r="B280" t="s">
        <v>24</v>
      </c>
      <c r="C280" t="s">
        <v>581</v>
      </c>
    </row>
    <row r="281" spans="1:3" x14ac:dyDescent="0.25">
      <c r="A281" t="s">
        <v>582</v>
      </c>
      <c r="B281" t="s">
        <v>24</v>
      </c>
      <c r="C281" t="s">
        <v>583</v>
      </c>
    </row>
    <row r="282" spans="1:3" x14ac:dyDescent="0.25">
      <c r="A282" t="s">
        <v>584</v>
      </c>
      <c r="B282" t="s">
        <v>24</v>
      </c>
      <c r="C282" t="s">
        <v>585</v>
      </c>
    </row>
    <row r="283" spans="1:3" x14ac:dyDescent="0.25">
      <c r="A283" t="s">
        <v>586</v>
      </c>
      <c r="B283" t="s">
        <v>51</v>
      </c>
      <c r="C283" t="s">
        <v>587</v>
      </c>
    </row>
    <row r="284" spans="1:3" x14ac:dyDescent="0.25">
      <c r="A284" t="s">
        <v>588</v>
      </c>
      <c r="B284" t="s">
        <v>24</v>
      </c>
      <c r="C284" t="s">
        <v>589</v>
      </c>
    </row>
    <row r="285" spans="1:3" x14ac:dyDescent="0.25">
      <c r="A285" t="s">
        <v>590</v>
      </c>
      <c r="B285" t="s">
        <v>24</v>
      </c>
      <c r="C285" t="s">
        <v>591</v>
      </c>
    </row>
    <row r="286" spans="1:3" x14ac:dyDescent="0.25">
      <c r="A286" t="s">
        <v>592</v>
      </c>
      <c r="B286" t="s">
        <v>24</v>
      </c>
      <c r="C286" t="s">
        <v>593</v>
      </c>
    </row>
    <row r="287" spans="1:3" x14ac:dyDescent="0.25">
      <c r="A287" t="s">
        <v>594</v>
      </c>
      <c r="B287" t="s">
        <v>24</v>
      </c>
      <c r="C287" t="s">
        <v>595</v>
      </c>
    </row>
    <row r="288" spans="1:3" x14ac:dyDescent="0.25">
      <c r="A288" t="s">
        <v>596</v>
      </c>
      <c r="B288" t="s">
        <v>24</v>
      </c>
      <c r="C288" t="s">
        <v>597</v>
      </c>
    </row>
    <row r="289" spans="1:3" x14ac:dyDescent="0.25">
      <c r="A289" t="s">
        <v>598</v>
      </c>
      <c r="B289" t="s">
        <v>24</v>
      </c>
      <c r="C289" t="s">
        <v>599</v>
      </c>
    </row>
    <row r="290" spans="1:3" x14ac:dyDescent="0.25">
      <c r="A290" t="s">
        <v>600</v>
      </c>
      <c r="B290" t="s">
        <v>51</v>
      </c>
      <c r="C290" t="s">
        <v>601</v>
      </c>
    </row>
    <row r="291" spans="1:3" x14ac:dyDescent="0.25">
      <c r="A291" t="s">
        <v>602</v>
      </c>
      <c r="B291" t="s">
        <v>24</v>
      </c>
      <c r="C291" t="s">
        <v>603</v>
      </c>
    </row>
    <row r="292" spans="1:3" x14ac:dyDescent="0.25">
      <c r="A292" t="s">
        <v>604</v>
      </c>
      <c r="B292" t="s">
        <v>24</v>
      </c>
      <c r="C292" t="s">
        <v>605</v>
      </c>
    </row>
    <row r="293" spans="1:3" x14ac:dyDescent="0.25">
      <c r="A293" t="s">
        <v>606</v>
      </c>
      <c r="B293" t="s">
        <v>24</v>
      </c>
      <c r="C293" t="s">
        <v>607</v>
      </c>
    </row>
    <row r="294" spans="1:3" x14ac:dyDescent="0.25">
      <c r="A294" t="s">
        <v>608</v>
      </c>
      <c r="B294" t="s">
        <v>24</v>
      </c>
      <c r="C294" t="s">
        <v>609</v>
      </c>
    </row>
    <row r="295" spans="1:3" x14ac:dyDescent="0.25">
      <c r="A295" t="s">
        <v>610</v>
      </c>
      <c r="B295" t="s">
        <v>24</v>
      </c>
      <c r="C295" t="s">
        <v>611</v>
      </c>
    </row>
    <row r="296" spans="1:3" x14ac:dyDescent="0.25">
      <c r="A296" t="s">
        <v>612</v>
      </c>
      <c r="B296" t="s">
        <v>21</v>
      </c>
      <c r="C296" t="s">
        <v>613</v>
      </c>
    </row>
    <row r="297" spans="1:3" x14ac:dyDescent="0.25">
      <c r="A297" t="s">
        <v>614</v>
      </c>
      <c r="B297" t="s">
        <v>24</v>
      </c>
      <c r="C297" t="s">
        <v>615</v>
      </c>
    </row>
    <row r="298" spans="1:3" x14ac:dyDescent="0.25">
      <c r="A298" t="s">
        <v>616</v>
      </c>
      <c r="B298" t="s">
        <v>24</v>
      </c>
      <c r="C298" t="s">
        <v>617</v>
      </c>
    </row>
    <row r="299" spans="1:3" x14ac:dyDescent="0.25">
      <c r="A299" t="s">
        <v>618</v>
      </c>
      <c r="B299" t="s">
        <v>24</v>
      </c>
      <c r="C299" t="s">
        <v>619</v>
      </c>
    </row>
    <row r="300" spans="1:3" x14ac:dyDescent="0.25">
      <c r="A300" t="s">
        <v>620</v>
      </c>
      <c r="B300" t="s">
        <v>51</v>
      </c>
      <c r="C300" t="s">
        <v>621</v>
      </c>
    </row>
    <row r="301" spans="1:3" x14ac:dyDescent="0.25">
      <c r="A301" t="s">
        <v>622</v>
      </c>
      <c r="B301" t="s">
        <v>24</v>
      </c>
      <c r="C301" t="s">
        <v>623</v>
      </c>
    </row>
    <row r="302" spans="1:3" x14ac:dyDescent="0.25">
      <c r="A302" t="s">
        <v>624</v>
      </c>
      <c r="B302" t="s">
        <v>24</v>
      </c>
      <c r="C302" t="s">
        <v>625</v>
      </c>
    </row>
    <row r="303" spans="1:3" x14ac:dyDescent="0.25">
      <c r="A303" t="s">
        <v>626</v>
      </c>
      <c r="B303" t="s">
        <v>51</v>
      </c>
      <c r="C303" t="s">
        <v>627</v>
      </c>
    </row>
    <row r="304" spans="1:3" x14ac:dyDescent="0.25">
      <c r="A304" t="s">
        <v>628</v>
      </c>
      <c r="B304" t="s">
        <v>24</v>
      </c>
      <c r="C304" t="s">
        <v>629</v>
      </c>
    </row>
    <row r="305" spans="1:3" x14ac:dyDescent="0.25">
      <c r="A305" t="s">
        <v>630</v>
      </c>
      <c r="B305" t="s">
        <v>24</v>
      </c>
      <c r="C305" t="s">
        <v>631</v>
      </c>
    </row>
    <row r="306" spans="1:3" x14ac:dyDescent="0.25">
      <c r="A306" t="s">
        <v>632</v>
      </c>
      <c r="B306" t="s">
        <v>51</v>
      </c>
      <c r="C306" t="s">
        <v>633</v>
      </c>
    </row>
    <row r="307" spans="1:3" x14ac:dyDescent="0.25">
      <c r="A307" t="s">
        <v>634</v>
      </c>
      <c r="B307" t="s">
        <v>24</v>
      </c>
      <c r="C307" t="s">
        <v>635</v>
      </c>
    </row>
    <row r="308" spans="1:3" x14ac:dyDescent="0.25">
      <c r="A308" t="s">
        <v>636</v>
      </c>
      <c r="B308" t="s">
        <v>24</v>
      </c>
      <c r="C308" t="s">
        <v>637</v>
      </c>
    </row>
    <row r="309" spans="1:3" x14ac:dyDescent="0.25">
      <c r="A309" t="s">
        <v>638</v>
      </c>
      <c r="B309" t="s">
        <v>24</v>
      </c>
      <c r="C309" t="s">
        <v>639</v>
      </c>
    </row>
    <row r="310" spans="1:3" x14ac:dyDescent="0.25">
      <c r="A310" t="s">
        <v>640</v>
      </c>
      <c r="B310" t="s">
        <v>24</v>
      </c>
      <c r="C310" t="s">
        <v>641</v>
      </c>
    </row>
    <row r="311" spans="1:3" x14ac:dyDescent="0.25">
      <c r="A311" t="s">
        <v>642</v>
      </c>
      <c r="B311" t="s">
        <v>24</v>
      </c>
      <c r="C311" t="s">
        <v>643</v>
      </c>
    </row>
    <row r="312" spans="1:3" x14ac:dyDescent="0.25">
      <c r="A312" t="s">
        <v>644</v>
      </c>
      <c r="B312" t="s">
        <v>24</v>
      </c>
      <c r="C312" t="s">
        <v>645</v>
      </c>
    </row>
    <row r="313" spans="1:3" x14ac:dyDescent="0.25">
      <c r="A313" t="s">
        <v>646</v>
      </c>
      <c r="B313" t="s">
        <v>51</v>
      </c>
      <c r="C313" t="s">
        <v>647</v>
      </c>
    </row>
    <row r="314" spans="1:3" x14ac:dyDescent="0.25">
      <c r="A314" t="s">
        <v>648</v>
      </c>
      <c r="B314" t="s">
        <v>24</v>
      </c>
      <c r="C314" t="s">
        <v>649</v>
      </c>
    </row>
    <row r="315" spans="1:3" x14ac:dyDescent="0.25">
      <c r="A315" t="s">
        <v>650</v>
      </c>
      <c r="B315" t="s">
        <v>24</v>
      </c>
      <c r="C315" t="s">
        <v>651</v>
      </c>
    </row>
    <row r="316" spans="1:3" x14ac:dyDescent="0.25">
      <c r="A316" t="s">
        <v>652</v>
      </c>
      <c r="B316" t="s">
        <v>24</v>
      </c>
      <c r="C316" t="s">
        <v>653</v>
      </c>
    </row>
    <row r="317" spans="1:3" x14ac:dyDescent="0.25">
      <c r="A317" t="s">
        <v>654</v>
      </c>
      <c r="B317" t="s">
        <v>24</v>
      </c>
      <c r="C317" t="s">
        <v>655</v>
      </c>
    </row>
    <row r="318" spans="1:3" x14ac:dyDescent="0.25">
      <c r="A318" t="s">
        <v>656</v>
      </c>
      <c r="B318" t="s">
        <v>24</v>
      </c>
      <c r="C318" t="s">
        <v>657</v>
      </c>
    </row>
    <row r="319" spans="1:3" x14ac:dyDescent="0.25">
      <c r="A319" t="s">
        <v>658</v>
      </c>
      <c r="B319" t="s">
        <v>24</v>
      </c>
      <c r="C319" t="s">
        <v>659</v>
      </c>
    </row>
    <row r="320" spans="1:3" x14ac:dyDescent="0.25">
      <c r="A320" t="s">
        <v>660</v>
      </c>
      <c r="B320" t="s">
        <v>21</v>
      </c>
      <c r="C320" t="s">
        <v>661</v>
      </c>
    </row>
    <row r="321" spans="1:3" x14ac:dyDescent="0.25">
      <c r="A321" t="s">
        <v>662</v>
      </c>
      <c r="B321" t="s">
        <v>24</v>
      </c>
      <c r="C321" t="s">
        <v>663</v>
      </c>
    </row>
    <row r="322" spans="1:3" x14ac:dyDescent="0.25">
      <c r="A322" t="s">
        <v>664</v>
      </c>
      <c r="B322" t="s">
        <v>21</v>
      </c>
      <c r="C322" t="s">
        <v>665</v>
      </c>
    </row>
    <row r="323" spans="1:3" x14ac:dyDescent="0.25">
      <c r="A323" t="s">
        <v>666</v>
      </c>
      <c r="B323" t="s">
        <v>24</v>
      </c>
      <c r="C323" t="s">
        <v>667</v>
      </c>
    </row>
    <row r="324" spans="1:3" x14ac:dyDescent="0.25">
      <c r="A324" t="s">
        <v>668</v>
      </c>
      <c r="B324" t="s">
        <v>24</v>
      </c>
      <c r="C324" t="s">
        <v>669</v>
      </c>
    </row>
    <row r="325" spans="1:3" x14ac:dyDescent="0.25">
      <c r="A325" t="s">
        <v>670</v>
      </c>
      <c r="B325" t="s">
        <v>24</v>
      </c>
      <c r="C325" t="s">
        <v>671</v>
      </c>
    </row>
    <row r="326" spans="1:3" x14ac:dyDescent="0.25">
      <c r="A326" t="s">
        <v>672</v>
      </c>
      <c r="B326" t="s">
        <v>24</v>
      </c>
      <c r="C326" t="s">
        <v>673</v>
      </c>
    </row>
    <row r="327" spans="1:3" x14ac:dyDescent="0.25">
      <c r="A327" t="s">
        <v>674</v>
      </c>
      <c r="B327" t="s">
        <v>24</v>
      </c>
      <c r="C327" t="s">
        <v>675</v>
      </c>
    </row>
    <row r="328" spans="1:3" x14ac:dyDescent="0.25">
      <c r="A328" t="s">
        <v>676</v>
      </c>
      <c r="B328" t="s">
        <v>24</v>
      </c>
      <c r="C328" t="s">
        <v>677</v>
      </c>
    </row>
    <row r="329" spans="1:3" x14ac:dyDescent="0.25">
      <c r="A329" t="s">
        <v>678</v>
      </c>
      <c r="B329" t="s">
        <v>24</v>
      </c>
      <c r="C329" t="s">
        <v>679</v>
      </c>
    </row>
    <row r="330" spans="1:3" x14ac:dyDescent="0.25">
      <c r="A330" t="s">
        <v>680</v>
      </c>
      <c r="B330" t="s">
        <v>24</v>
      </c>
      <c r="C330" t="s">
        <v>681</v>
      </c>
    </row>
    <row r="331" spans="1:3" x14ac:dyDescent="0.25">
      <c r="A331" t="s">
        <v>682</v>
      </c>
      <c r="B331" t="s">
        <v>24</v>
      </c>
      <c r="C331" t="s">
        <v>683</v>
      </c>
    </row>
    <row r="332" spans="1:3" x14ac:dyDescent="0.25">
      <c r="A332" t="s">
        <v>684</v>
      </c>
      <c r="B332" t="s">
        <v>51</v>
      </c>
      <c r="C332" t="s">
        <v>685</v>
      </c>
    </row>
    <row r="333" spans="1:3" x14ac:dyDescent="0.25">
      <c r="A333" t="s">
        <v>686</v>
      </c>
      <c r="B333" t="s">
        <v>24</v>
      </c>
      <c r="C333" t="s">
        <v>687</v>
      </c>
    </row>
    <row r="334" spans="1:3" x14ac:dyDescent="0.25">
      <c r="A334" t="s">
        <v>688</v>
      </c>
      <c r="B334" t="s">
        <v>51</v>
      </c>
      <c r="C334" t="s">
        <v>689</v>
      </c>
    </row>
    <row r="335" spans="1:3" x14ac:dyDescent="0.25">
      <c r="A335" t="s">
        <v>690</v>
      </c>
      <c r="B335" t="s">
        <v>24</v>
      </c>
      <c r="C335" t="s">
        <v>691</v>
      </c>
    </row>
    <row r="336" spans="1:3" x14ac:dyDescent="0.25">
      <c r="A336" t="s">
        <v>692</v>
      </c>
      <c r="B336" t="s">
        <v>24</v>
      </c>
      <c r="C336" t="s">
        <v>693</v>
      </c>
    </row>
    <row r="337" spans="1:3" x14ac:dyDescent="0.25">
      <c r="A337" t="s">
        <v>694</v>
      </c>
      <c r="B337" t="s">
        <v>24</v>
      </c>
      <c r="C337" t="s">
        <v>695</v>
      </c>
    </row>
    <row r="338" spans="1:3" x14ac:dyDescent="0.25">
      <c r="A338" t="s">
        <v>696</v>
      </c>
      <c r="B338" t="s">
        <v>24</v>
      </c>
      <c r="C338" t="s">
        <v>697</v>
      </c>
    </row>
    <row r="339" spans="1:3" x14ac:dyDescent="0.25">
      <c r="A339" t="s">
        <v>698</v>
      </c>
      <c r="B339" t="s">
        <v>24</v>
      </c>
      <c r="C339" t="s">
        <v>699</v>
      </c>
    </row>
    <row r="340" spans="1:3" x14ac:dyDescent="0.25">
      <c r="A340" t="s">
        <v>700</v>
      </c>
      <c r="B340" t="s">
        <v>24</v>
      </c>
      <c r="C340" t="s">
        <v>701</v>
      </c>
    </row>
    <row r="341" spans="1:3" x14ac:dyDescent="0.25">
      <c r="A341" t="s">
        <v>702</v>
      </c>
      <c r="B341" t="s">
        <v>24</v>
      </c>
      <c r="C341" t="s">
        <v>703</v>
      </c>
    </row>
    <row r="342" spans="1:3" x14ac:dyDescent="0.25">
      <c r="A342" t="s">
        <v>704</v>
      </c>
      <c r="B342" t="s">
        <v>24</v>
      </c>
      <c r="C342" t="s">
        <v>705</v>
      </c>
    </row>
    <row r="343" spans="1:3" x14ac:dyDescent="0.25">
      <c r="A343" t="s">
        <v>706</v>
      </c>
      <c r="B343" t="s">
        <v>24</v>
      </c>
      <c r="C343" t="s">
        <v>707</v>
      </c>
    </row>
    <row r="344" spans="1:3" x14ac:dyDescent="0.25">
      <c r="A344" t="s">
        <v>708</v>
      </c>
      <c r="B344" t="s">
        <v>51</v>
      </c>
      <c r="C344" t="s">
        <v>709</v>
      </c>
    </row>
    <row r="345" spans="1:3" x14ac:dyDescent="0.25">
      <c r="A345" t="s">
        <v>710</v>
      </c>
      <c r="B345" t="s">
        <v>21</v>
      </c>
      <c r="C345" t="s">
        <v>711</v>
      </c>
    </row>
    <row r="346" spans="1:3" x14ac:dyDescent="0.25">
      <c r="A346" t="s">
        <v>712</v>
      </c>
      <c r="B346" t="s">
        <v>24</v>
      </c>
      <c r="C346" t="s">
        <v>713</v>
      </c>
    </row>
    <row r="347" spans="1:3" x14ac:dyDescent="0.25">
      <c r="A347" t="s">
        <v>714</v>
      </c>
      <c r="B347" t="s">
        <v>24</v>
      </c>
      <c r="C347" t="s">
        <v>715</v>
      </c>
    </row>
    <row r="348" spans="1:3" x14ac:dyDescent="0.25">
      <c r="A348" t="s">
        <v>716</v>
      </c>
      <c r="B348" t="s">
        <v>518</v>
      </c>
      <c r="C348" t="s">
        <v>717</v>
      </c>
    </row>
    <row r="349" spans="1:3" x14ac:dyDescent="0.25">
      <c r="A349" t="s">
        <v>718</v>
      </c>
      <c r="B349" t="s">
        <v>24</v>
      </c>
      <c r="C349" t="s">
        <v>719</v>
      </c>
    </row>
    <row r="350" spans="1:3" x14ac:dyDescent="0.25">
      <c r="A350" t="s">
        <v>720</v>
      </c>
      <c r="B350" t="s">
        <v>24</v>
      </c>
      <c r="C350" t="s">
        <v>721</v>
      </c>
    </row>
    <row r="351" spans="1:3" x14ac:dyDescent="0.25">
      <c r="A351" t="s">
        <v>722</v>
      </c>
      <c r="B351" t="s">
        <v>24</v>
      </c>
      <c r="C351" t="s">
        <v>723</v>
      </c>
    </row>
    <row r="352" spans="1:3" x14ac:dyDescent="0.25">
      <c r="A352" t="s">
        <v>724</v>
      </c>
      <c r="B352" t="s">
        <v>24</v>
      </c>
      <c r="C352" t="s">
        <v>725</v>
      </c>
    </row>
    <row r="353" spans="1:3" x14ac:dyDescent="0.25">
      <c r="A353" t="s">
        <v>726</v>
      </c>
      <c r="B353" t="s">
        <v>24</v>
      </c>
      <c r="C353" t="s">
        <v>727</v>
      </c>
    </row>
    <row r="354" spans="1:3" x14ac:dyDescent="0.25">
      <c r="A354" t="s">
        <v>728</v>
      </c>
      <c r="B354" t="s">
        <v>24</v>
      </c>
      <c r="C354" t="s">
        <v>729</v>
      </c>
    </row>
    <row r="355" spans="1:3" x14ac:dyDescent="0.25">
      <c r="A355" t="s">
        <v>730</v>
      </c>
      <c r="B355" t="s">
        <v>24</v>
      </c>
      <c r="C355" t="s">
        <v>731</v>
      </c>
    </row>
    <row r="356" spans="1:3" x14ac:dyDescent="0.25">
      <c r="A356" t="s">
        <v>732</v>
      </c>
      <c r="B356" t="s">
        <v>21</v>
      </c>
      <c r="C356" t="s">
        <v>733</v>
      </c>
    </row>
    <row r="357" spans="1:3" x14ac:dyDescent="0.25">
      <c r="A357" t="s">
        <v>734</v>
      </c>
      <c r="B357" t="s">
        <v>24</v>
      </c>
      <c r="C357" t="s">
        <v>735</v>
      </c>
    </row>
    <row r="358" spans="1:3" x14ac:dyDescent="0.25">
      <c r="A358" t="s">
        <v>736</v>
      </c>
      <c r="B358" t="s">
        <v>24</v>
      </c>
      <c r="C358" t="s">
        <v>737</v>
      </c>
    </row>
    <row r="359" spans="1:3" x14ac:dyDescent="0.25">
      <c r="A359" t="s">
        <v>738</v>
      </c>
      <c r="B359" t="s">
        <v>51</v>
      </c>
      <c r="C359" t="s">
        <v>739</v>
      </c>
    </row>
    <row r="360" spans="1:3" x14ac:dyDescent="0.25">
      <c r="A360" t="s">
        <v>740</v>
      </c>
      <c r="B360" t="s">
        <v>24</v>
      </c>
      <c r="C360" t="s">
        <v>741</v>
      </c>
    </row>
    <row r="361" spans="1:3" x14ac:dyDescent="0.25">
      <c r="A361" t="s">
        <v>742</v>
      </c>
      <c r="B361" t="s">
        <v>24</v>
      </c>
      <c r="C361" t="s">
        <v>743</v>
      </c>
    </row>
    <row r="362" spans="1:3" x14ac:dyDescent="0.25">
      <c r="A362" t="s">
        <v>744</v>
      </c>
      <c r="B362" t="s">
        <v>24</v>
      </c>
      <c r="C362" t="s">
        <v>745</v>
      </c>
    </row>
    <row r="363" spans="1:3" x14ac:dyDescent="0.25">
      <c r="A363" t="s">
        <v>746</v>
      </c>
      <c r="B363" t="s">
        <v>24</v>
      </c>
      <c r="C363" t="s">
        <v>747</v>
      </c>
    </row>
    <row r="364" spans="1:3" x14ac:dyDescent="0.25">
      <c r="A364" t="s">
        <v>748</v>
      </c>
      <c r="B364" t="s">
        <v>24</v>
      </c>
      <c r="C364" t="s">
        <v>749</v>
      </c>
    </row>
    <row r="365" spans="1:3" x14ac:dyDescent="0.25">
      <c r="A365" t="s">
        <v>750</v>
      </c>
      <c r="B365" t="s">
        <v>24</v>
      </c>
      <c r="C365" t="s">
        <v>751</v>
      </c>
    </row>
    <row r="366" spans="1:3" x14ac:dyDescent="0.25">
      <c r="A366" t="s">
        <v>752</v>
      </c>
      <c r="B366" t="s">
        <v>24</v>
      </c>
      <c r="C366" t="s">
        <v>753</v>
      </c>
    </row>
    <row r="367" spans="1:3" x14ac:dyDescent="0.25">
      <c r="A367" t="s">
        <v>754</v>
      </c>
      <c r="B367" t="s">
        <v>24</v>
      </c>
      <c r="C367" t="s">
        <v>755</v>
      </c>
    </row>
    <row r="368" spans="1:3" x14ac:dyDescent="0.25">
      <c r="A368" t="s">
        <v>756</v>
      </c>
      <c r="B368" t="s">
        <v>24</v>
      </c>
      <c r="C368" t="s">
        <v>757</v>
      </c>
    </row>
    <row r="369" spans="1:3" x14ac:dyDescent="0.25">
      <c r="A369" t="s">
        <v>758</v>
      </c>
      <c r="B369" t="s">
        <v>24</v>
      </c>
      <c r="C369" t="s">
        <v>759</v>
      </c>
    </row>
    <row r="370" spans="1:3" x14ac:dyDescent="0.25">
      <c r="A370" t="s">
        <v>760</v>
      </c>
      <c r="B370" t="s">
        <v>24</v>
      </c>
      <c r="C370" t="s">
        <v>761</v>
      </c>
    </row>
    <row r="371" spans="1:3" x14ac:dyDescent="0.25">
      <c r="A371" t="s">
        <v>762</v>
      </c>
      <c r="B371" t="s">
        <v>24</v>
      </c>
      <c r="C371" t="s">
        <v>763</v>
      </c>
    </row>
    <row r="372" spans="1:3" x14ac:dyDescent="0.25">
      <c r="A372" t="s">
        <v>764</v>
      </c>
      <c r="B372" t="s">
        <v>24</v>
      </c>
      <c r="C372" t="s">
        <v>765</v>
      </c>
    </row>
    <row r="373" spans="1:3" x14ac:dyDescent="0.25">
      <c r="A373" t="s">
        <v>766</v>
      </c>
      <c r="B373" t="s">
        <v>24</v>
      </c>
      <c r="C373" t="s">
        <v>767</v>
      </c>
    </row>
    <row r="374" spans="1:3" x14ac:dyDescent="0.25">
      <c r="A374" t="s">
        <v>768</v>
      </c>
      <c r="B374" t="s">
        <v>24</v>
      </c>
      <c r="C374" t="s">
        <v>769</v>
      </c>
    </row>
    <row r="375" spans="1:3" x14ac:dyDescent="0.25">
      <c r="A375" t="s">
        <v>770</v>
      </c>
      <c r="B375" t="s">
        <v>51</v>
      </c>
      <c r="C375" t="s">
        <v>771</v>
      </c>
    </row>
    <row r="376" spans="1:3" x14ac:dyDescent="0.25">
      <c r="A376" t="s">
        <v>772</v>
      </c>
      <c r="B376" t="s">
        <v>24</v>
      </c>
      <c r="C376" t="s">
        <v>773</v>
      </c>
    </row>
    <row r="377" spans="1:3" x14ac:dyDescent="0.25">
      <c r="A377" t="s">
        <v>774</v>
      </c>
      <c r="B377" t="s">
        <v>21</v>
      </c>
      <c r="C377" t="s">
        <v>775</v>
      </c>
    </row>
    <row r="378" spans="1:3" x14ac:dyDescent="0.25">
      <c r="A378" t="s">
        <v>776</v>
      </c>
      <c r="B378" t="s">
        <v>24</v>
      </c>
      <c r="C378" t="s">
        <v>777</v>
      </c>
    </row>
    <row r="379" spans="1:3" x14ac:dyDescent="0.25">
      <c r="A379" t="s">
        <v>778</v>
      </c>
      <c r="B379" t="s">
        <v>24</v>
      </c>
      <c r="C379" t="s">
        <v>779</v>
      </c>
    </row>
    <row r="380" spans="1:3" x14ac:dyDescent="0.25">
      <c r="A380" t="s">
        <v>780</v>
      </c>
      <c r="B380" t="s">
        <v>24</v>
      </c>
      <c r="C380" t="s">
        <v>781</v>
      </c>
    </row>
    <row r="381" spans="1:3" x14ac:dyDescent="0.25">
      <c r="A381" t="s">
        <v>782</v>
      </c>
      <c r="B381" t="s">
        <v>518</v>
      </c>
      <c r="C381" t="s">
        <v>783</v>
      </c>
    </row>
    <row r="382" spans="1:3" x14ac:dyDescent="0.25">
      <c r="A382" t="s">
        <v>784</v>
      </c>
      <c r="B382" t="s">
        <v>21</v>
      </c>
      <c r="C382" t="s">
        <v>785</v>
      </c>
    </row>
    <row r="383" spans="1:3" x14ac:dyDescent="0.25">
      <c r="A383" t="s">
        <v>786</v>
      </c>
      <c r="B383" t="s">
        <v>24</v>
      </c>
      <c r="C383" t="s">
        <v>787</v>
      </c>
    </row>
    <row r="384" spans="1:3" x14ac:dyDescent="0.25">
      <c r="A384" t="s">
        <v>788</v>
      </c>
      <c r="B384" t="s">
        <v>24</v>
      </c>
      <c r="C384" t="s">
        <v>789</v>
      </c>
    </row>
    <row r="385" spans="1:3" x14ac:dyDescent="0.25">
      <c r="A385" t="s">
        <v>790</v>
      </c>
      <c r="B385" t="s">
        <v>24</v>
      </c>
      <c r="C385" t="s">
        <v>791</v>
      </c>
    </row>
    <row r="386" spans="1:3" x14ac:dyDescent="0.25">
      <c r="A386" t="s">
        <v>792</v>
      </c>
      <c r="B386" t="s">
        <v>51</v>
      </c>
      <c r="C386" t="s">
        <v>793</v>
      </c>
    </row>
    <row r="387" spans="1:3" x14ac:dyDescent="0.25">
      <c r="A387" t="s">
        <v>794</v>
      </c>
      <c r="B387" t="s">
        <v>24</v>
      </c>
      <c r="C387" t="s">
        <v>795</v>
      </c>
    </row>
    <row r="388" spans="1:3" x14ac:dyDescent="0.25">
      <c r="A388" t="s">
        <v>796</v>
      </c>
      <c r="B388" t="s">
        <v>51</v>
      </c>
      <c r="C388" t="s">
        <v>797</v>
      </c>
    </row>
    <row r="389" spans="1:3" x14ac:dyDescent="0.25">
      <c r="A389" t="s">
        <v>798</v>
      </c>
      <c r="B389" t="s">
        <v>24</v>
      </c>
      <c r="C389" t="s">
        <v>799</v>
      </c>
    </row>
    <row r="390" spans="1:3" x14ac:dyDescent="0.25">
      <c r="A390" t="s">
        <v>800</v>
      </c>
      <c r="B390" t="s">
        <v>24</v>
      </c>
      <c r="C390" t="s">
        <v>801</v>
      </c>
    </row>
    <row r="391" spans="1:3" x14ac:dyDescent="0.25">
      <c r="A391" t="s">
        <v>802</v>
      </c>
      <c r="B391" t="s">
        <v>24</v>
      </c>
      <c r="C391" t="s">
        <v>803</v>
      </c>
    </row>
    <row r="392" spans="1:3" x14ac:dyDescent="0.25">
      <c r="A392" t="s">
        <v>804</v>
      </c>
      <c r="B392" t="s">
        <v>51</v>
      </c>
      <c r="C392" t="s">
        <v>805</v>
      </c>
    </row>
    <row r="393" spans="1:3" x14ac:dyDescent="0.25">
      <c r="A393" t="s">
        <v>806</v>
      </c>
      <c r="B393" t="s">
        <v>51</v>
      </c>
      <c r="C393" t="s">
        <v>807</v>
      </c>
    </row>
    <row r="394" spans="1:3" x14ac:dyDescent="0.25">
      <c r="A394" t="s">
        <v>808</v>
      </c>
      <c r="B394" t="s">
        <v>24</v>
      </c>
      <c r="C394" t="s">
        <v>809</v>
      </c>
    </row>
    <row r="395" spans="1:3" x14ac:dyDescent="0.25">
      <c r="A395" t="s">
        <v>810</v>
      </c>
      <c r="B395" t="s">
        <v>51</v>
      </c>
      <c r="C395" t="s">
        <v>811</v>
      </c>
    </row>
    <row r="396" spans="1:3" x14ac:dyDescent="0.25">
      <c r="A396" t="s">
        <v>812</v>
      </c>
      <c r="B396" t="s">
        <v>51</v>
      </c>
      <c r="C396" t="s">
        <v>813</v>
      </c>
    </row>
    <row r="397" spans="1:3" x14ac:dyDescent="0.25">
      <c r="A397" t="s">
        <v>814</v>
      </c>
      <c r="B397" t="s">
        <v>24</v>
      </c>
      <c r="C397" t="s">
        <v>815</v>
      </c>
    </row>
    <row r="398" spans="1:3" x14ac:dyDescent="0.25">
      <c r="A398" t="s">
        <v>816</v>
      </c>
      <c r="B398" t="s">
        <v>24</v>
      </c>
      <c r="C398" t="s">
        <v>817</v>
      </c>
    </row>
    <row r="399" spans="1:3" x14ac:dyDescent="0.25">
      <c r="A399" t="s">
        <v>818</v>
      </c>
      <c r="B399" t="s">
        <v>24</v>
      </c>
      <c r="C399" t="s">
        <v>819</v>
      </c>
    </row>
    <row r="400" spans="1:3" x14ac:dyDescent="0.25">
      <c r="A400" t="s">
        <v>820</v>
      </c>
      <c r="B400" t="s">
        <v>24</v>
      </c>
      <c r="C400" t="s">
        <v>821</v>
      </c>
    </row>
    <row r="401" spans="1:3" x14ac:dyDescent="0.25">
      <c r="A401" t="s">
        <v>822</v>
      </c>
      <c r="B401" t="s">
        <v>24</v>
      </c>
      <c r="C401" t="s">
        <v>823</v>
      </c>
    </row>
    <row r="402" spans="1:3" x14ac:dyDescent="0.25">
      <c r="A402" t="s">
        <v>824</v>
      </c>
      <c r="B402" t="s">
        <v>518</v>
      </c>
      <c r="C402" t="s">
        <v>825</v>
      </c>
    </row>
    <row r="403" spans="1:3" x14ac:dyDescent="0.25">
      <c r="A403" t="s">
        <v>826</v>
      </c>
      <c r="B403" t="s">
        <v>24</v>
      </c>
      <c r="C403" t="s">
        <v>827</v>
      </c>
    </row>
    <row r="404" spans="1:3" x14ac:dyDescent="0.25">
      <c r="A404" t="s">
        <v>828</v>
      </c>
      <c r="B404" t="s">
        <v>21</v>
      </c>
      <c r="C404" t="s">
        <v>829</v>
      </c>
    </row>
    <row r="405" spans="1:3" x14ac:dyDescent="0.25">
      <c r="A405" t="s">
        <v>830</v>
      </c>
      <c r="B405" t="s">
        <v>51</v>
      </c>
      <c r="C405" t="s">
        <v>831</v>
      </c>
    </row>
    <row r="406" spans="1:3" x14ac:dyDescent="0.25">
      <c r="A406" t="s">
        <v>832</v>
      </c>
      <c r="B406" t="s">
        <v>24</v>
      </c>
      <c r="C406" t="s">
        <v>833</v>
      </c>
    </row>
    <row r="407" spans="1:3" x14ac:dyDescent="0.25">
      <c r="A407" t="s">
        <v>834</v>
      </c>
      <c r="B407" t="s">
        <v>24</v>
      </c>
      <c r="C407" t="s">
        <v>835</v>
      </c>
    </row>
    <row r="408" spans="1:3" x14ac:dyDescent="0.25">
      <c r="A408" t="s">
        <v>836</v>
      </c>
      <c r="B408" t="s">
        <v>24</v>
      </c>
      <c r="C408" t="s">
        <v>837</v>
      </c>
    </row>
    <row r="409" spans="1:3" x14ac:dyDescent="0.25">
      <c r="A409" t="s">
        <v>838</v>
      </c>
      <c r="B409" t="s">
        <v>24</v>
      </c>
      <c r="C409" t="s">
        <v>839</v>
      </c>
    </row>
    <row r="410" spans="1:3" x14ac:dyDescent="0.25">
      <c r="A410" t="s">
        <v>840</v>
      </c>
      <c r="B410" t="s">
        <v>24</v>
      </c>
      <c r="C410" t="s">
        <v>841</v>
      </c>
    </row>
    <row r="411" spans="1:3" x14ac:dyDescent="0.25">
      <c r="A411" t="s">
        <v>842</v>
      </c>
      <c r="B411" t="s">
        <v>51</v>
      </c>
      <c r="C411" t="s">
        <v>843</v>
      </c>
    </row>
    <row r="412" spans="1:3" x14ac:dyDescent="0.25">
      <c r="A412" t="s">
        <v>844</v>
      </c>
      <c r="B412" t="s">
        <v>24</v>
      </c>
      <c r="C412" t="s">
        <v>845</v>
      </c>
    </row>
    <row r="413" spans="1:3" x14ac:dyDescent="0.25">
      <c r="A413" t="s">
        <v>846</v>
      </c>
      <c r="B413" t="s">
        <v>21</v>
      </c>
      <c r="C413" t="s">
        <v>847</v>
      </c>
    </row>
    <row r="414" spans="1:3" x14ac:dyDescent="0.25">
      <c r="A414" t="s">
        <v>848</v>
      </c>
      <c r="B414" t="s">
        <v>24</v>
      </c>
      <c r="C414" t="s">
        <v>849</v>
      </c>
    </row>
    <row r="415" spans="1:3" x14ac:dyDescent="0.25">
      <c r="A415" t="s">
        <v>850</v>
      </c>
      <c r="B415" t="s">
        <v>24</v>
      </c>
      <c r="C415" t="s">
        <v>851</v>
      </c>
    </row>
    <row r="416" spans="1:3" x14ac:dyDescent="0.25">
      <c r="A416" t="s">
        <v>852</v>
      </c>
      <c r="B416" t="s">
        <v>24</v>
      </c>
      <c r="C416" t="s">
        <v>853</v>
      </c>
    </row>
    <row r="417" spans="1:3" x14ac:dyDescent="0.25">
      <c r="A417" t="s">
        <v>854</v>
      </c>
      <c r="B417" t="s">
        <v>24</v>
      </c>
      <c r="C417" t="s">
        <v>855</v>
      </c>
    </row>
    <row r="418" spans="1:3" x14ac:dyDescent="0.25">
      <c r="A418" t="s">
        <v>856</v>
      </c>
      <c r="B418" t="s">
        <v>24</v>
      </c>
      <c r="C418" t="s">
        <v>857</v>
      </c>
    </row>
    <row r="419" spans="1:3" x14ac:dyDescent="0.25">
      <c r="A419" t="s">
        <v>858</v>
      </c>
      <c r="B419" t="s">
        <v>24</v>
      </c>
      <c r="C419" t="s">
        <v>859</v>
      </c>
    </row>
    <row r="420" spans="1:3" x14ac:dyDescent="0.25">
      <c r="A420" t="s">
        <v>860</v>
      </c>
      <c r="B420" t="s">
        <v>24</v>
      </c>
      <c r="C420" t="s">
        <v>861</v>
      </c>
    </row>
    <row r="421" spans="1:3" x14ac:dyDescent="0.25">
      <c r="A421" t="s">
        <v>862</v>
      </c>
      <c r="B421" t="s">
        <v>24</v>
      </c>
      <c r="C421" t="s">
        <v>863</v>
      </c>
    </row>
    <row r="422" spans="1:3" x14ac:dyDescent="0.25">
      <c r="A422" t="s">
        <v>864</v>
      </c>
      <c r="B422" t="s">
        <v>24</v>
      </c>
      <c r="C422" t="s">
        <v>865</v>
      </c>
    </row>
    <row r="423" spans="1:3" x14ac:dyDescent="0.25">
      <c r="A423" t="s">
        <v>866</v>
      </c>
      <c r="B423" t="s">
        <v>24</v>
      </c>
      <c r="C423" t="s">
        <v>867</v>
      </c>
    </row>
    <row r="424" spans="1:3" x14ac:dyDescent="0.25">
      <c r="A424" t="s">
        <v>868</v>
      </c>
      <c r="B424" t="s">
        <v>24</v>
      </c>
      <c r="C424" t="s">
        <v>869</v>
      </c>
    </row>
    <row r="425" spans="1:3" x14ac:dyDescent="0.25">
      <c r="A425" t="s">
        <v>870</v>
      </c>
      <c r="B425" t="s">
        <v>24</v>
      </c>
      <c r="C425" t="s">
        <v>871</v>
      </c>
    </row>
    <row r="426" spans="1:3" x14ac:dyDescent="0.25">
      <c r="A426" t="s">
        <v>872</v>
      </c>
      <c r="B426" t="s">
        <v>24</v>
      </c>
      <c r="C426" t="s">
        <v>873</v>
      </c>
    </row>
    <row r="427" spans="1:3" x14ac:dyDescent="0.25">
      <c r="A427" t="s">
        <v>874</v>
      </c>
      <c r="B427" t="s">
        <v>51</v>
      </c>
      <c r="C427" t="s">
        <v>875</v>
      </c>
    </row>
    <row r="428" spans="1:3" x14ac:dyDescent="0.25">
      <c r="A428" t="s">
        <v>876</v>
      </c>
      <c r="B428" t="s">
        <v>24</v>
      </c>
      <c r="C428" t="s">
        <v>877</v>
      </c>
    </row>
    <row r="429" spans="1:3" x14ac:dyDescent="0.25">
      <c r="A429" t="s">
        <v>878</v>
      </c>
      <c r="B429" t="s">
        <v>24</v>
      </c>
      <c r="C429" t="s">
        <v>879</v>
      </c>
    </row>
    <row r="430" spans="1:3" x14ac:dyDescent="0.25">
      <c r="A430" t="s">
        <v>880</v>
      </c>
      <c r="B430" t="s">
        <v>24</v>
      </c>
      <c r="C430" t="s">
        <v>881</v>
      </c>
    </row>
    <row r="431" spans="1:3" x14ac:dyDescent="0.25">
      <c r="A431" t="s">
        <v>882</v>
      </c>
      <c r="B431" t="s">
        <v>24</v>
      </c>
      <c r="C431" t="s">
        <v>883</v>
      </c>
    </row>
    <row r="432" spans="1:3" x14ac:dyDescent="0.25">
      <c r="A432" t="s">
        <v>884</v>
      </c>
      <c r="B432" t="s">
        <v>24</v>
      </c>
      <c r="C432" t="s">
        <v>885</v>
      </c>
    </row>
    <row r="433" spans="1:3" x14ac:dyDescent="0.25">
      <c r="A433" t="s">
        <v>886</v>
      </c>
      <c r="B433" t="s">
        <v>24</v>
      </c>
      <c r="C433" t="s">
        <v>887</v>
      </c>
    </row>
    <row r="434" spans="1:3" x14ac:dyDescent="0.25">
      <c r="A434" t="s">
        <v>888</v>
      </c>
      <c r="B434" t="s">
        <v>24</v>
      </c>
      <c r="C434" t="s">
        <v>889</v>
      </c>
    </row>
    <row r="435" spans="1:3" x14ac:dyDescent="0.25">
      <c r="A435" t="s">
        <v>890</v>
      </c>
      <c r="B435" t="s">
        <v>21</v>
      </c>
      <c r="C435" t="s">
        <v>891</v>
      </c>
    </row>
    <row r="436" spans="1:3" x14ac:dyDescent="0.25">
      <c r="A436" t="s">
        <v>892</v>
      </c>
      <c r="B436" t="s">
        <v>24</v>
      </c>
      <c r="C436" t="s">
        <v>893</v>
      </c>
    </row>
    <row r="437" spans="1:3" x14ac:dyDescent="0.25">
      <c r="A437" t="s">
        <v>894</v>
      </c>
      <c r="B437" t="s">
        <v>24</v>
      </c>
      <c r="C437" t="s">
        <v>895</v>
      </c>
    </row>
    <row r="438" spans="1:3" x14ac:dyDescent="0.25">
      <c r="A438" t="s">
        <v>896</v>
      </c>
      <c r="B438" t="s">
        <v>51</v>
      </c>
      <c r="C438" t="s">
        <v>897</v>
      </c>
    </row>
    <row r="439" spans="1:3" x14ac:dyDescent="0.25">
      <c r="A439" t="s">
        <v>898</v>
      </c>
      <c r="B439" t="s">
        <v>51</v>
      </c>
      <c r="C439" t="s">
        <v>899</v>
      </c>
    </row>
    <row r="440" spans="1:3" x14ac:dyDescent="0.25">
      <c r="A440" t="s">
        <v>900</v>
      </c>
      <c r="B440" t="s">
        <v>24</v>
      </c>
      <c r="C440" t="s">
        <v>901</v>
      </c>
    </row>
    <row r="441" spans="1:3" x14ac:dyDescent="0.25">
      <c r="A441" t="s">
        <v>902</v>
      </c>
      <c r="B441" t="s">
        <v>24</v>
      </c>
      <c r="C441" t="s">
        <v>903</v>
      </c>
    </row>
    <row r="442" spans="1:3" x14ac:dyDescent="0.25">
      <c r="A442" t="s">
        <v>904</v>
      </c>
      <c r="B442" t="s">
        <v>24</v>
      </c>
      <c r="C442" t="s">
        <v>905</v>
      </c>
    </row>
    <row r="443" spans="1:3" x14ac:dyDescent="0.25">
      <c r="A443" t="s">
        <v>906</v>
      </c>
      <c r="B443" t="s">
        <v>51</v>
      </c>
      <c r="C443" t="s">
        <v>907</v>
      </c>
    </row>
    <row r="444" spans="1:3" x14ac:dyDescent="0.25">
      <c r="A444" t="s">
        <v>908</v>
      </c>
      <c r="B444" t="s">
        <v>24</v>
      </c>
      <c r="C444" t="s">
        <v>909</v>
      </c>
    </row>
    <row r="445" spans="1:3" x14ac:dyDescent="0.25">
      <c r="A445" t="s">
        <v>910</v>
      </c>
      <c r="B445" t="s">
        <v>24</v>
      </c>
      <c r="C445" t="s">
        <v>911</v>
      </c>
    </row>
    <row r="446" spans="1:3" x14ac:dyDescent="0.25">
      <c r="A446" t="s">
        <v>912</v>
      </c>
      <c r="B446" t="s">
        <v>24</v>
      </c>
      <c r="C446" t="s">
        <v>913</v>
      </c>
    </row>
    <row r="447" spans="1:3" x14ac:dyDescent="0.25">
      <c r="A447" t="s">
        <v>914</v>
      </c>
      <c r="B447" t="s">
        <v>24</v>
      </c>
      <c r="C447" t="s">
        <v>915</v>
      </c>
    </row>
    <row r="448" spans="1:3" x14ac:dyDescent="0.25">
      <c r="A448" t="s">
        <v>916</v>
      </c>
      <c r="B448" t="s">
        <v>21</v>
      </c>
      <c r="C448" t="s">
        <v>917</v>
      </c>
    </row>
    <row r="449" spans="1:3" x14ac:dyDescent="0.25">
      <c r="A449" t="s">
        <v>918</v>
      </c>
      <c r="B449" t="s">
        <v>51</v>
      </c>
      <c r="C449" t="s">
        <v>919</v>
      </c>
    </row>
    <row r="450" spans="1:3" x14ac:dyDescent="0.25">
      <c r="A450" t="s">
        <v>920</v>
      </c>
      <c r="B450" t="s">
        <v>21</v>
      </c>
      <c r="C450" t="s">
        <v>921</v>
      </c>
    </row>
    <row r="451" spans="1:3" x14ac:dyDescent="0.25">
      <c r="A451" t="s">
        <v>922</v>
      </c>
      <c r="B451" t="s">
        <v>24</v>
      </c>
      <c r="C451" t="s">
        <v>923</v>
      </c>
    </row>
    <row r="452" spans="1:3" x14ac:dyDescent="0.25">
      <c r="A452" t="s">
        <v>924</v>
      </c>
      <c r="B452" t="s">
        <v>24</v>
      </c>
      <c r="C452" t="s">
        <v>925</v>
      </c>
    </row>
    <row r="453" spans="1:3" x14ac:dyDescent="0.25">
      <c r="A453" t="s">
        <v>926</v>
      </c>
      <c r="B453" t="s">
        <v>24</v>
      </c>
      <c r="C453" t="s">
        <v>927</v>
      </c>
    </row>
    <row r="454" spans="1:3" x14ac:dyDescent="0.25">
      <c r="A454" t="s">
        <v>928</v>
      </c>
      <c r="B454" t="s">
        <v>24</v>
      </c>
      <c r="C454" t="s">
        <v>929</v>
      </c>
    </row>
    <row r="455" spans="1:3" x14ac:dyDescent="0.25">
      <c r="A455" t="s">
        <v>930</v>
      </c>
      <c r="B455" t="s">
        <v>24</v>
      </c>
      <c r="C455" t="s">
        <v>931</v>
      </c>
    </row>
    <row r="456" spans="1:3" x14ac:dyDescent="0.25">
      <c r="A456" t="s">
        <v>932</v>
      </c>
      <c r="B456" t="s">
        <v>51</v>
      </c>
      <c r="C456" t="s">
        <v>933</v>
      </c>
    </row>
    <row r="457" spans="1:3" x14ac:dyDescent="0.25">
      <c r="A457" t="s">
        <v>934</v>
      </c>
      <c r="B457" t="s">
        <v>24</v>
      </c>
      <c r="C457" t="s">
        <v>935</v>
      </c>
    </row>
    <row r="458" spans="1:3" x14ac:dyDescent="0.25">
      <c r="A458" t="s">
        <v>936</v>
      </c>
      <c r="B458" t="s">
        <v>24</v>
      </c>
      <c r="C458" t="s">
        <v>937</v>
      </c>
    </row>
    <row r="459" spans="1:3" x14ac:dyDescent="0.25">
      <c r="A459" t="s">
        <v>938</v>
      </c>
      <c r="B459" t="s">
        <v>24</v>
      </c>
      <c r="C459" t="s">
        <v>939</v>
      </c>
    </row>
    <row r="460" spans="1:3" x14ac:dyDescent="0.25">
      <c r="A460" t="s">
        <v>940</v>
      </c>
      <c r="B460" t="s">
        <v>51</v>
      </c>
      <c r="C460" t="s">
        <v>941</v>
      </c>
    </row>
    <row r="461" spans="1:3" x14ac:dyDescent="0.25">
      <c r="A461" t="s">
        <v>942</v>
      </c>
      <c r="B461" t="s">
        <v>24</v>
      </c>
      <c r="C461" t="s">
        <v>943</v>
      </c>
    </row>
    <row r="462" spans="1:3" x14ac:dyDescent="0.25">
      <c r="A462" t="s">
        <v>944</v>
      </c>
      <c r="B462" t="s">
        <v>24</v>
      </c>
      <c r="C462" t="s">
        <v>945</v>
      </c>
    </row>
    <row r="463" spans="1:3" x14ac:dyDescent="0.25">
      <c r="A463" t="s">
        <v>946</v>
      </c>
      <c r="B463" t="s">
        <v>24</v>
      </c>
      <c r="C463" t="s">
        <v>947</v>
      </c>
    </row>
    <row r="464" spans="1:3" x14ac:dyDescent="0.25">
      <c r="A464" t="s">
        <v>948</v>
      </c>
      <c r="B464" t="s">
        <v>24</v>
      </c>
      <c r="C464" t="s">
        <v>949</v>
      </c>
    </row>
    <row r="465" spans="1:3" x14ac:dyDescent="0.25">
      <c r="A465" t="s">
        <v>950</v>
      </c>
      <c r="B465" t="s">
        <v>24</v>
      </c>
      <c r="C465" t="s">
        <v>951</v>
      </c>
    </row>
    <row r="466" spans="1:3" x14ac:dyDescent="0.25">
      <c r="A466" t="s">
        <v>952</v>
      </c>
      <c r="B466" t="s">
        <v>24</v>
      </c>
      <c r="C466" t="s">
        <v>953</v>
      </c>
    </row>
    <row r="467" spans="1:3" x14ac:dyDescent="0.25">
      <c r="A467" t="s">
        <v>954</v>
      </c>
      <c r="B467" t="s">
        <v>21</v>
      </c>
      <c r="C467" t="s">
        <v>955</v>
      </c>
    </row>
    <row r="468" spans="1:3" x14ac:dyDescent="0.25">
      <c r="A468" t="s">
        <v>956</v>
      </c>
      <c r="B468" t="s">
        <v>24</v>
      </c>
      <c r="C468" t="s">
        <v>957</v>
      </c>
    </row>
    <row r="469" spans="1:3" x14ac:dyDescent="0.25">
      <c r="A469" t="s">
        <v>958</v>
      </c>
      <c r="B469" t="s">
        <v>51</v>
      </c>
      <c r="C469" t="s">
        <v>959</v>
      </c>
    </row>
    <row r="470" spans="1:3" x14ac:dyDescent="0.25">
      <c r="A470" t="s">
        <v>960</v>
      </c>
      <c r="B470" t="s">
        <v>24</v>
      </c>
      <c r="C470" t="s">
        <v>961</v>
      </c>
    </row>
    <row r="471" spans="1:3" x14ac:dyDescent="0.25">
      <c r="A471" t="s">
        <v>962</v>
      </c>
      <c r="B471" t="s">
        <v>24</v>
      </c>
      <c r="C471" t="s">
        <v>963</v>
      </c>
    </row>
    <row r="472" spans="1:3" x14ac:dyDescent="0.25">
      <c r="A472" t="s">
        <v>964</v>
      </c>
      <c r="B472" t="s">
        <v>51</v>
      </c>
      <c r="C472" t="s">
        <v>965</v>
      </c>
    </row>
    <row r="473" spans="1:3" x14ac:dyDescent="0.25">
      <c r="A473" t="s">
        <v>966</v>
      </c>
      <c r="B473" t="s">
        <v>24</v>
      </c>
      <c r="C473" t="s">
        <v>967</v>
      </c>
    </row>
    <row r="474" spans="1:3" x14ac:dyDescent="0.25">
      <c r="A474" t="s">
        <v>968</v>
      </c>
      <c r="B474" t="s">
        <v>24</v>
      </c>
      <c r="C474" t="s">
        <v>969</v>
      </c>
    </row>
    <row r="475" spans="1:3" x14ac:dyDescent="0.25">
      <c r="A475" t="s">
        <v>970</v>
      </c>
      <c r="B475" t="s">
        <v>24</v>
      </c>
      <c r="C475" t="s">
        <v>971</v>
      </c>
    </row>
    <row r="476" spans="1:3" x14ac:dyDescent="0.25">
      <c r="A476" t="s">
        <v>972</v>
      </c>
      <c r="B476" t="s">
        <v>24</v>
      </c>
      <c r="C476" t="s">
        <v>973</v>
      </c>
    </row>
    <row r="477" spans="1:3" x14ac:dyDescent="0.25">
      <c r="A477" t="s">
        <v>974</v>
      </c>
      <c r="B477" t="s">
        <v>21</v>
      </c>
      <c r="C477" t="s">
        <v>975</v>
      </c>
    </row>
    <row r="478" spans="1:3" x14ac:dyDescent="0.25">
      <c r="A478" t="s">
        <v>976</v>
      </c>
      <c r="B478" t="s">
        <v>24</v>
      </c>
      <c r="C478" t="s">
        <v>977</v>
      </c>
    </row>
    <row r="479" spans="1:3" x14ac:dyDescent="0.25">
      <c r="A479" t="s">
        <v>978</v>
      </c>
      <c r="B479" t="s">
        <v>24</v>
      </c>
      <c r="C479" t="s">
        <v>979</v>
      </c>
    </row>
    <row r="480" spans="1:3" x14ac:dyDescent="0.25">
      <c r="A480" t="s">
        <v>980</v>
      </c>
      <c r="B480" t="s">
        <v>24</v>
      </c>
      <c r="C480" t="s">
        <v>981</v>
      </c>
    </row>
    <row r="481" spans="1:3" x14ac:dyDescent="0.25">
      <c r="A481" t="s">
        <v>982</v>
      </c>
      <c r="B481" t="s">
        <v>24</v>
      </c>
      <c r="C481" t="s">
        <v>983</v>
      </c>
    </row>
    <row r="482" spans="1:3" x14ac:dyDescent="0.25">
      <c r="A482" t="s">
        <v>984</v>
      </c>
      <c r="B482" t="s">
        <v>24</v>
      </c>
      <c r="C482" t="s">
        <v>985</v>
      </c>
    </row>
    <row r="483" spans="1:3" x14ac:dyDescent="0.25">
      <c r="A483" t="s">
        <v>986</v>
      </c>
      <c r="B483" t="s">
        <v>24</v>
      </c>
      <c r="C483" t="s">
        <v>987</v>
      </c>
    </row>
    <row r="484" spans="1:3" x14ac:dyDescent="0.25">
      <c r="A484" t="s">
        <v>988</v>
      </c>
      <c r="B484" t="s">
        <v>51</v>
      </c>
      <c r="C484" t="s">
        <v>989</v>
      </c>
    </row>
    <row r="485" spans="1:3" x14ac:dyDescent="0.25">
      <c r="A485" t="s">
        <v>990</v>
      </c>
      <c r="B485" t="s">
        <v>24</v>
      </c>
      <c r="C485" t="s">
        <v>991</v>
      </c>
    </row>
    <row r="486" spans="1:3" x14ac:dyDescent="0.25">
      <c r="A486" t="s">
        <v>992</v>
      </c>
      <c r="B486" t="s">
        <v>24</v>
      </c>
      <c r="C486" t="s">
        <v>993</v>
      </c>
    </row>
    <row r="487" spans="1:3" x14ac:dyDescent="0.25">
      <c r="A487" t="s">
        <v>994</v>
      </c>
      <c r="B487" t="s">
        <v>51</v>
      </c>
      <c r="C487" t="s">
        <v>995</v>
      </c>
    </row>
    <row r="488" spans="1:3" x14ac:dyDescent="0.25">
      <c r="A488" t="s">
        <v>996</v>
      </c>
      <c r="B488" t="s">
        <v>24</v>
      </c>
      <c r="C488" t="s">
        <v>997</v>
      </c>
    </row>
    <row r="489" spans="1:3" x14ac:dyDescent="0.25">
      <c r="A489" t="s">
        <v>998</v>
      </c>
      <c r="B489" t="s">
        <v>24</v>
      </c>
      <c r="C489" t="s">
        <v>999</v>
      </c>
    </row>
    <row r="490" spans="1:3" x14ac:dyDescent="0.25">
      <c r="A490" t="s">
        <v>1000</v>
      </c>
      <c r="B490" t="s">
        <v>24</v>
      </c>
      <c r="C490" t="s">
        <v>1001</v>
      </c>
    </row>
    <row r="491" spans="1:3" x14ac:dyDescent="0.25">
      <c r="A491" t="s">
        <v>1002</v>
      </c>
      <c r="B491" t="s">
        <v>24</v>
      </c>
      <c r="C491" t="s">
        <v>1003</v>
      </c>
    </row>
    <row r="492" spans="1:3" x14ac:dyDescent="0.25">
      <c r="A492" t="s">
        <v>1004</v>
      </c>
      <c r="B492" t="s">
        <v>24</v>
      </c>
      <c r="C492" t="s">
        <v>1005</v>
      </c>
    </row>
    <row r="493" spans="1:3" x14ac:dyDescent="0.25">
      <c r="A493" t="s">
        <v>1006</v>
      </c>
      <c r="B493" t="s">
        <v>24</v>
      </c>
      <c r="C493" t="s">
        <v>1007</v>
      </c>
    </row>
    <row r="494" spans="1:3" x14ac:dyDescent="0.25">
      <c r="A494" t="s">
        <v>1008</v>
      </c>
      <c r="B494" t="s">
        <v>24</v>
      </c>
      <c r="C494" t="s">
        <v>1009</v>
      </c>
    </row>
    <row r="495" spans="1:3" x14ac:dyDescent="0.25">
      <c r="A495" t="s">
        <v>1010</v>
      </c>
      <c r="B495" t="s">
        <v>21</v>
      </c>
      <c r="C495" t="s">
        <v>1011</v>
      </c>
    </row>
    <row r="496" spans="1:3" x14ac:dyDescent="0.25">
      <c r="A496" t="s">
        <v>1012</v>
      </c>
      <c r="B496" t="s">
        <v>24</v>
      </c>
      <c r="C496" t="s">
        <v>1013</v>
      </c>
    </row>
    <row r="497" spans="1:3" x14ac:dyDescent="0.25">
      <c r="A497" t="s">
        <v>1014</v>
      </c>
      <c r="B497" t="s">
        <v>24</v>
      </c>
      <c r="C497" t="s">
        <v>1015</v>
      </c>
    </row>
    <row r="498" spans="1:3" x14ac:dyDescent="0.25">
      <c r="A498" t="s">
        <v>1016</v>
      </c>
      <c r="B498" t="s">
        <v>24</v>
      </c>
      <c r="C498" t="s">
        <v>1017</v>
      </c>
    </row>
    <row r="499" spans="1:3" x14ac:dyDescent="0.25">
      <c r="A499" t="s">
        <v>1018</v>
      </c>
      <c r="B499" t="s">
        <v>24</v>
      </c>
      <c r="C499" t="s">
        <v>1019</v>
      </c>
    </row>
    <row r="500" spans="1:3" x14ac:dyDescent="0.25">
      <c r="A500" t="s">
        <v>1020</v>
      </c>
      <c r="B500" t="s">
        <v>24</v>
      </c>
      <c r="C500" t="s">
        <v>1021</v>
      </c>
    </row>
    <row r="501" spans="1:3" x14ac:dyDescent="0.25">
      <c r="A501" t="s">
        <v>1022</v>
      </c>
      <c r="B501" t="s">
        <v>24</v>
      </c>
      <c r="C501" t="s">
        <v>1023</v>
      </c>
    </row>
    <row r="502" spans="1:3" x14ac:dyDescent="0.25">
      <c r="A502" t="s">
        <v>1024</v>
      </c>
      <c r="B502" t="s">
        <v>21</v>
      </c>
      <c r="C502" t="s">
        <v>1025</v>
      </c>
    </row>
    <row r="503" spans="1:3" x14ac:dyDescent="0.25">
      <c r="A503" t="s">
        <v>1026</v>
      </c>
      <c r="B503" t="s">
        <v>24</v>
      </c>
      <c r="C503" t="s">
        <v>1027</v>
      </c>
    </row>
    <row r="504" spans="1:3" x14ac:dyDescent="0.25">
      <c r="A504" t="s">
        <v>1028</v>
      </c>
      <c r="B504" t="s">
        <v>51</v>
      </c>
      <c r="C504" t="s">
        <v>1029</v>
      </c>
    </row>
    <row r="505" spans="1:3" x14ac:dyDescent="0.25">
      <c r="A505" t="s">
        <v>1030</v>
      </c>
      <c r="B505" t="s">
        <v>24</v>
      </c>
      <c r="C505" t="s">
        <v>1031</v>
      </c>
    </row>
    <row r="506" spans="1:3" x14ac:dyDescent="0.25">
      <c r="A506" t="s">
        <v>1032</v>
      </c>
      <c r="B506" t="s">
        <v>51</v>
      </c>
      <c r="C506" t="s">
        <v>1033</v>
      </c>
    </row>
    <row r="507" spans="1:3" x14ac:dyDescent="0.25">
      <c r="A507" t="s">
        <v>1034</v>
      </c>
      <c r="B507" t="s">
        <v>24</v>
      </c>
      <c r="C507" t="s">
        <v>1035</v>
      </c>
    </row>
    <row r="508" spans="1:3" x14ac:dyDescent="0.25">
      <c r="A508" t="s">
        <v>1036</v>
      </c>
      <c r="B508" t="s">
        <v>51</v>
      </c>
      <c r="C508" t="s">
        <v>1037</v>
      </c>
    </row>
    <row r="509" spans="1:3" x14ac:dyDescent="0.25">
      <c r="A509" t="s">
        <v>1038</v>
      </c>
      <c r="B509" t="s">
        <v>24</v>
      </c>
      <c r="C509" t="s">
        <v>1039</v>
      </c>
    </row>
    <row r="510" spans="1:3" x14ac:dyDescent="0.25">
      <c r="A510" t="s">
        <v>1040</v>
      </c>
      <c r="B510" t="s">
        <v>24</v>
      </c>
      <c r="C510" t="s">
        <v>1041</v>
      </c>
    </row>
    <row r="511" spans="1:3" x14ac:dyDescent="0.25">
      <c r="A511" t="s">
        <v>1042</v>
      </c>
      <c r="B511" t="s">
        <v>24</v>
      </c>
      <c r="C511" t="s">
        <v>1043</v>
      </c>
    </row>
    <row r="512" spans="1:3" x14ac:dyDescent="0.25">
      <c r="A512" t="s">
        <v>1044</v>
      </c>
      <c r="B512" t="s">
        <v>24</v>
      </c>
      <c r="C512" t="s">
        <v>1045</v>
      </c>
    </row>
    <row r="513" spans="1:3" x14ac:dyDescent="0.25">
      <c r="A513" t="s">
        <v>1046</v>
      </c>
      <c r="B513" t="s">
        <v>24</v>
      </c>
      <c r="C513" t="s">
        <v>1047</v>
      </c>
    </row>
    <row r="514" spans="1:3" x14ac:dyDescent="0.25">
      <c r="A514" t="s">
        <v>1048</v>
      </c>
      <c r="B514" t="s">
        <v>21</v>
      </c>
      <c r="C514" t="s">
        <v>1049</v>
      </c>
    </row>
    <row r="515" spans="1:3" x14ac:dyDescent="0.25">
      <c r="A515" t="s">
        <v>1050</v>
      </c>
      <c r="B515" t="s">
        <v>24</v>
      </c>
      <c r="C515" t="s">
        <v>1051</v>
      </c>
    </row>
    <row r="516" spans="1:3" x14ac:dyDescent="0.25">
      <c r="A516" t="s">
        <v>1052</v>
      </c>
      <c r="B516" t="s">
        <v>24</v>
      </c>
      <c r="C516" t="s">
        <v>1053</v>
      </c>
    </row>
    <row r="517" spans="1:3" x14ac:dyDescent="0.25">
      <c r="A517" t="s">
        <v>1054</v>
      </c>
      <c r="B517" t="s">
        <v>24</v>
      </c>
      <c r="C517" t="s">
        <v>1055</v>
      </c>
    </row>
    <row r="518" spans="1:3" x14ac:dyDescent="0.25">
      <c r="A518" t="s">
        <v>1056</v>
      </c>
      <c r="B518" t="s">
        <v>24</v>
      </c>
      <c r="C518" t="s">
        <v>1057</v>
      </c>
    </row>
    <row r="519" spans="1:3" x14ac:dyDescent="0.25">
      <c r="A519" t="s">
        <v>1058</v>
      </c>
      <c r="B519" t="s">
        <v>24</v>
      </c>
      <c r="C519" t="s">
        <v>1059</v>
      </c>
    </row>
    <row r="520" spans="1:3" x14ac:dyDescent="0.25">
      <c r="A520" t="s">
        <v>1060</v>
      </c>
      <c r="B520" t="s">
        <v>24</v>
      </c>
      <c r="C520" t="s">
        <v>1061</v>
      </c>
    </row>
    <row r="521" spans="1:3" x14ac:dyDescent="0.25">
      <c r="A521" t="s">
        <v>1062</v>
      </c>
      <c r="B521" t="s">
        <v>24</v>
      </c>
      <c r="C521" t="s">
        <v>1063</v>
      </c>
    </row>
    <row r="522" spans="1:3" x14ac:dyDescent="0.25">
      <c r="A522" t="s">
        <v>1064</v>
      </c>
      <c r="B522" t="s">
        <v>24</v>
      </c>
      <c r="C522" t="s">
        <v>1065</v>
      </c>
    </row>
    <row r="523" spans="1:3" x14ac:dyDescent="0.25">
      <c r="A523" t="s">
        <v>1066</v>
      </c>
      <c r="B523" t="s">
        <v>21</v>
      </c>
      <c r="C523" t="s">
        <v>1067</v>
      </c>
    </row>
    <row r="524" spans="1:3" x14ac:dyDescent="0.25">
      <c r="A524" t="s">
        <v>1068</v>
      </c>
      <c r="B524" t="s">
        <v>24</v>
      </c>
      <c r="C524" t="s">
        <v>1069</v>
      </c>
    </row>
    <row r="525" spans="1:3" x14ac:dyDescent="0.25">
      <c r="A525" t="s">
        <v>1070</v>
      </c>
      <c r="B525" t="s">
        <v>24</v>
      </c>
      <c r="C525" t="s">
        <v>1071</v>
      </c>
    </row>
    <row r="526" spans="1:3" x14ac:dyDescent="0.25">
      <c r="A526" t="s">
        <v>1072</v>
      </c>
      <c r="B526" t="s">
        <v>24</v>
      </c>
      <c r="C526" t="s">
        <v>1073</v>
      </c>
    </row>
    <row r="527" spans="1:3" x14ac:dyDescent="0.25">
      <c r="A527" t="s">
        <v>1074</v>
      </c>
      <c r="B527" t="s">
        <v>24</v>
      </c>
      <c r="C527" t="s">
        <v>1075</v>
      </c>
    </row>
    <row r="528" spans="1:3" x14ac:dyDescent="0.25">
      <c r="A528" t="s">
        <v>1076</v>
      </c>
      <c r="B528" t="s">
        <v>24</v>
      </c>
      <c r="C528" t="s">
        <v>1077</v>
      </c>
    </row>
    <row r="529" spans="1:3" x14ac:dyDescent="0.25">
      <c r="A529" t="s">
        <v>1078</v>
      </c>
      <c r="B529" t="s">
        <v>24</v>
      </c>
      <c r="C529" t="s">
        <v>1079</v>
      </c>
    </row>
    <row r="530" spans="1:3" x14ac:dyDescent="0.25">
      <c r="A530" t="s">
        <v>1080</v>
      </c>
      <c r="B530" t="s">
        <v>24</v>
      </c>
      <c r="C530" t="s">
        <v>1081</v>
      </c>
    </row>
    <row r="531" spans="1:3" x14ac:dyDescent="0.25">
      <c r="A531" t="s">
        <v>1082</v>
      </c>
      <c r="B531" t="s">
        <v>24</v>
      </c>
      <c r="C531" t="s">
        <v>1083</v>
      </c>
    </row>
    <row r="532" spans="1:3" x14ac:dyDescent="0.25">
      <c r="A532" t="s">
        <v>1084</v>
      </c>
      <c r="B532" t="s">
        <v>24</v>
      </c>
      <c r="C532" t="s">
        <v>1085</v>
      </c>
    </row>
    <row r="533" spans="1:3" x14ac:dyDescent="0.25">
      <c r="A533" t="s">
        <v>1086</v>
      </c>
      <c r="B533" t="s">
        <v>24</v>
      </c>
      <c r="C533" t="s">
        <v>1087</v>
      </c>
    </row>
    <row r="534" spans="1:3" x14ac:dyDescent="0.25">
      <c r="A534" t="s">
        <v>1088</v>
      </c>
      <c r="B534" t="s">
        <v>24</v>
      </c>
      <c r="C534" t="s">
        <v>1089</v>
      </c>
    </row>
    <row r="535" spans="1:3" x14ac:dyDescent="0.25">
      <c r="A535" t="s">
        <v>1090</v>
      </c>
      <c r="B535" t="s">
        <v>24</v>
      </c>
      <c r="C535" t="s">
        <v>1091</v>
      </c>
    </row>
    <row r="536" spans="1:3" x14ac:dyDescent="0.25">
      <c r="A536" t="s">
        <v>1092</v>
      </c>
      <c r="B536" t="s">
        <v>24</v>
      </c>
      <c r="C536" t="s">
        <v>1093</v>
      </c>
    </row>
    <row r="537" spans="1:3" x14ac:dyDescent="0.25">
      <c r="A537" t="s">
        <v>1094</v>
      </c>
      <c r="B537" t="s">
        <v>24</v>
      </c>
      <c r="C537" t="s">
        <v>1095</v>
      </c>
    </row>
    <row r="538" spans="1:3" x14ac:dyDescent="0.25">
      <c r="A538" t="s">
        <v>1096</v>
      </c>
      <c r="B538" t="s">
        <v>51</v>
      </c>
      <c r="C538" t="s">
        <v>1097</v>
      </c>
    </row>
    <row r="539" spans="1:3" x14ac:dyDescent="0.25">
      <c r="A539" t="s">
        <v>1098</v>
      </c>
      <c r="B539" t="s">
        <v>24</v>
      </c>
      <c r="C539" t="s">
        <v>1099</v>
      </c>
    </row>
    <row r="540" spans="1:3" x14ac:dyDescent="0.25">
      <c r="A540" t="s">
        <v>1100</v>
      </c>
      <c r="B540" t="s">
        <v>24</v>
      </c>
      <c r="C540" t="s">
        <v>1101</v>
      </c>
    </row>
    <row r="541" spans="1:3" x14ac:dyDescent="0.25">
      <c r="A541" t="s">
        <v>1102</v>
      </c>
      <c r="B541" t="s">
        <v>24</v>
      </c>
      <c r="C541" t="s">
        <v>1103</v>
      </c>
    </row>
    <row r="542" spans="1:3" x14ac:dyDescent="0.25">
      <c r="A542" t="s">
        <v>1104</v>
      </c>
      <c r="B542" t="s">
        <v>24</v>
      </c>
      <c r="C542" t="s">
        <v>1105</v>
      </c>
    </row>
    <row r="543" spans="1:3" x14ac:dyDescent="0.25">
      <c r="A543" t="s">
        <v>1106</v>
      </c>
      <c r="B543" t="s">
        <v>24</v>
      </c>
      <c r="C543" t="s">
        <v>1107</v>
      </c>
    </row>
    <row r="544" spans="1:3" x14ac:dyDescent="0.25">
      <c r="A544" t="s">
        <v>1108</v>
      </c>
      <c r="B544" t="s">
        <v>21</v>
      </c>
      <c r="C544" t="s">
        <v>1109</v>
      </c>
    </row>
    <row r="545" spans="1:3" x14ac:dyDescent="0.25">
      <c r="A545" t="s">
        <v>1110</v>
      </c>
      <c r="B545" t="s">
        <v>21</v>
      </c>
      <c r="C545" t="s">
        <v>1111</v>
      </c>
    </row>
    <row r="546" spans="1:3" x14ac:dyDescent="0.25">
      <c r="A546" t="s">
        <v>1112</v>
      </c>
      <c r="B546" t="s">
        <v>24</v>
      </c>
      <c r="C546" t="s">
        <v>1113</v>
      </c>
    </row>
    <row r="547" spans="1:3" x14ac:dyDescent="0.25">
      <c r="A547" t="s">
        <v>1114</v>
      </c>
      <c r="B547" t="s">
        <v>24</v>
      </c>
      <c r="C547" t="s">
        <v>1115</v>
      </c>
    </row>
    <row r="548" spans="1:3" x14ac:dyDescent="0.25">
      <c r="A548" t="s">
        <v>1116</v>
      </c>
      <c r="B548" t="s">
        <v>21</v>
      </c>
      <c r="C548" t="s">
        <v>1117</v>
      </c>
    </row>
    <row r="549" spans="1:3" x14ac:dyDescent="0.25">
      <c r="A549" t="s">
        <v>1118</v>
      </c>
      <c r="B549" t="s">
        <v>24</v>
      </c>
      <c r="C549" t="s">
        <v>1119</v>
      </c>
    </row>
    <row r="550" spans="1:3" x14ac:dyDescent="0.25">
      <c r="A550" t="s">
        <v>1120</v>
      </c>
      <c r="B550" t="s">
        <v>24</v>
      </c>
      <c r="C550" t="s">
        <v>1121</v>
      </c>
    </row>
    <row r="551" spans="1:3" x14ac:dyDescent="0.25">
      <c r="A551" t="s">
        <v>1122</v>
      </c>
      <c r="B551" t="s">
        <v>24</v>
      </c>
      <c r="C551" t="s">
        <v>1123</v>
      </c>
    </row>
    <row r="552" spans="1:3" x14ac:dyDescent="0.25">
      <c r="A552" t="s">
        <v>1124</v>
      </c>
      <c r="B552" t="s">
        <v>24</v>
      </c>
      <c r="C552" t="s">
        <v>1125</v>
      </c>
    </row>
    <row r="553" spans="1:3" x14ac:dyDescent="0.25">
      <c r="A553" t="s">
        <v>1126</v>
      </c>
      <c r="B553" t="s">
        <v>24</v>
      </c>
      <c r="C553" t="s">
        <v>1127</v>
      </c>
    </row>
    <row r="554" spans="1:3" x14ac:dyDescent="0.25">
      <c r="A554" t="s">
        <v>1128</v>
      </c>
      <c r="B554" t="s">
        <v>24</v>
      </c>
      <c r="C554" t="s">
        <v>1129</v>
      </c>
    </row>
    <row r="555" spans="1:3" x14ac:dyDescent="0.25">
      <c r="A555" t="s">
        <v>1130</v>
      </c>
      <c r="B555" t="s">
        <v>24</v>
      </c>
      <c r="C555" t="s">
        <v>1131</v>
      </c>
    </row>
    <row r="556" spans="1:3" x14ac:dyDescent="0.25">
      <c r="A556" t="s">
        <v>1132</v>
      </c>
      <c r="B556" t="s">
        <v>24</v>
      </c>
      <c r="C556" t="s">
        <v>1133</v>
      </c>
    </row>
    <row r="557" spans="1:3" x14ac:dyDescent="0.25">
      <c r="A557" t="s">
        <v>1134</v>
      </c>
      <c r="B557" t="s">
        <v>24</v>
      </c>
      <c r="C557" t="s">
        <v>1135</v>
      </c>
    </row>
    <row r="558" spans="1:3" x14ac:dyDescent="0.25">
      <c r="A558" t="s">
        <v>1136</v>
      </c>
      <c r="B558" t="s">
        <v>24</v>
      </c>
      <c r="C558" t="s">
        <v>1137</v>
      </c>
    </row>
    <row r="559" spans="1:3" x14ac:dyDescent="0.25">
      <c r="A559" t="s">
        <v>1138</v>
      </c>
      <c r="B559" t="s">
        <v>24</v>
      </c>
      <c r="C559" t="s">
        <v>1139</v>
      </c>
    </row>
    <row r="560" spans="1:3" x14ac:dyDescent="0.25">
      <c r="A560" t="s">
        <v>1140</v>
      </c>
      <c r="B560" t="s">
        <v>24</v>
      </c>
      <c r="C560" t="s">
        <v>1141</v>
      </c>
    </row>
    <row r="561" spans="1:3" x14ac:dyDescent="0.25">
      <c r="A561" t="s">
        <v>1142</v>
      </c>
      <c r="B561" t="s">
        <v>24</v>
      </c>
      <c r="C561" t="s">
        <v>1143</v>
      </c>
    </row>
    <row r="562" spans="1:3" x14ac:dyDescent="0.25">
      <c r="A562" t="s">
        <v>1144</v>
      </c>
      <c r="B562" t="s">
        <v>24</v>
      </c>
      <c r="C562" t="s">
        <v>1145</v>
      </c>
    </row>
    <row r="563" spans="1:3" x14ac:dyDescent="0.25">
      <c r="A563" t="s">
        <v>1146</v>
      </c>
      <c r="B563" t="s">
        <v>24</v>
      </c>
      <c r="C563" t="s">
        <v>1147</v>
      </c>
    </row>
    <row r="564" spans="1:3" x14ac:dyDescent="0.25">
      <c r="A564" t="s">
        <v>1148</v>
      </c>
      <c r="B564" t="s">
        <v>24</v>
      </c>
      <c r="C564" t="s">
        <v>1149</v>
      </c>
    </row>
    <row r="565" spans="1:3" x14ac:dyDescent="0.25">
      <c r="A565" t="s">
        <v>1150</v>
      </c>
      <c r="B565" t="s">
        <v>24</v>
      </c>
      <c r="C565" t="s">
        <v>1151</v>
      </c>
    </row>
    <row r="566" spans="1:3" x14ac:dyDescent="0.25">
      <c r="A566" t="s">
        <v>1152</v>
      </c>
      <c r="B566" t="s">
        <v>21</v>
      </c>
      <c r="C566" t="s">
        <v>1153</v>
      </c>
    </row>
    <row r="567" spans="1:3" x14ac:dyDescent="0.25">
      <c r="A567" t="s">
        <v>1154</v>
      </c>
      <c r="B567" t="s">
        <v>24</v>
      </c>
      <c r="C567" t="s">
        <v>1155</v>
      </c>
    </row>
    <row r="568" spans="1:3" x14ac:dyDescent="0.25">
      <c r="A568" t="s">
        <v>1156</v>
      </c>
      <c r="B568" t="s">
        <v>24</v>
      </c>
      <c r="C568" t="s">
        <v>1157</v>
      </c>
    </row>
    <row r="569" spans="1:3" x14ac:dyDescent="0.25">
      <c r="A569" t="s">
        <v>1158</v>
      </c>
      <c r="B569" t="s">
        <v>24</v>
      </c>
      <c r="C569" t="s">
        <v>1159</v>
      </c>
    </row>
    <row r="570" spans="1:3" x14ac:dyDescent="0.25">
      <c r="A570" t="s">
        <v>1160</v>
      </c>
      <c r="B570" t="s">
        <v>24</v>
      </c>
      <c r="C570" t="s">
        <v>1161</v>
      </c>
    </row>
    <row r="571" spans="1:3" x14ac:dyDescent="0.25">
      <c r="A571" t="s">
        <v>1162</v>
      </c>
      <c r="B571" t="s">
        <v>24</v>
      </c>
      <c r="C571" t="s">
        <v>1163</v>
      </c>
    </row>
    <row r="572" spans="1:3" x14ac:dyDescent="0.25">
      <c r="A572" t="s">
        <v>1164</v>
      </c>
      <c r="B572" t="s">
        <v>24</v>
      </c>
      <c r="C572" t="s">
        <v>1165</v>
      </c>
    </row>
    <row r="573" spans="1:3" x14ac:dyDescent="0.25">
      <c r="A573" t="s">
        <v>1166</v>
      </c>
      <c r="B573" t="s">
        <v>24</v>
      </c>
      <c r="C573" t="s">
        <v>1167</v>
      </c>
    </row>
    <row r="574" spans="1:3" x14ac:dyDescent="0.25">
      <c r="A574" t="s">
        <v>1168</v>
      </c>
      <c r="B574" t="s">
        <v>24</v>
      </c>
      <c r="C574" t="s">
        <v>1169</v>
      </c>
    </row>
    <row r="575" spans="1:3" x14ac:dyDescent="0.25">
      <c r="A575" t="s">
        <v>1170</v>
      </c>
      <c r="B575" t="s">
        <v>21</v>
      </c>
      <c r="C575" t="s">
        <v>1171</v>
      </c>
    </row>
    <row r="576" spans="1:3" x14ac:dyDescent="0.25">
      <c r="A576" t="s">
        <v>1172</v>
      </c>
      <c r="B576" t="s">
        <v>24</v>
      </c>
      <c r="C576" t="s">
        <v>1173</v>
      </c>
    </row>
    <row r="577" spans="1:3" x14ac:dyDescent="0.25">
      <c r="A577" t="s">
        <v>1174</v>
      </c>
      <c r="B577" t="s">
        <v>24</v>
      </c>
      <c r="C577" t="s">
        <v>1175</v>
      </c>
    </row>
    <row r="578" spans="1:3" x14ac:dyDescent="0.25">
      <c r="A578" t="s">
        <v>1176</v>
      </c>
      <c r="B578" t="s">
        <v>518</v>
      </c>
      <c r="C578" t="s">
        <v>1177</v>
      </c>
    </row>
    <row r="579" spans="1:3" x14ac:dyDescent="0.25">
      <c r="A579" t="s">
        <v>1178</v>
      </c>
      <c r="B579" t="s">
        <v>24</v>
      </c>
      <c r="C579" t="s">
        <v>1179</v>
      </c>
    </row>
    <row r="580" spans="1:3" x14ac:dyDescent="0.25">
      <c r="A580" t="s">
        <v>1180</v>
      </c>
      <c r="B580" t="s">
        <v>24</v>
      </c>
      <c r="C580" t="s">
        <v>1181</v>
      </c>
    </row>
    <row r="581" spans="1:3" x14ac:dyDescent="0.25">
      <c r="A581" t="s">
        <v>1182</v>
      </c>
      <c r="B581" t="s">
        <v>21</v>
      </c>
      <c r="C581" t="s">
        <v>1183</v>
      </c>
    </row>
    <row r="582" spans="1:3" x14ac:dyDescent="0.25">
      <c r="A582" t="s">
        <v>1184</v>
      </c>
      <c r="B582" t="s">
        <v>51</v>
      </c>
      <c r="C582" t="s">
        <v>1185</v>
      </c>
    </row>
    <row r="583" spans="1:3" x14ac:dyDescent="0.25">
      <c r="A583" t="s">
        <v>1186</v>
      </c>
      <c r="B583" t="s">
        <v>24</v>
      </c>
      <c r="C583" t="s">
        <v>1187</v>
      </c>
    </row>
    <row r="584" spans="1:3" x14ac:dyDescent="0.25">
      <c r="A584" t="s">
        <v>1188</v>
      </c>
      <c r="B584" t="s">
        <v>518</v>
      </c>
      <c r="C584" t="s">
        <v>1189</v>
      </c>
    </row>
    <row r="585" spans="1:3" x14ac:dyDescent="0.25">
      <c r="A585" t="s">
        <v>1190</v>
      </c>
      <c r="B585" t="s">
        <v>51</v>
      </c>
      <c r="C585" t="s">
        <v>1191</v>
      </c>
    </row>
    <row r="586" spans="1:3" x14ac:dyDescent="0.25">
      <c r="A586" t="s">
        <v>1192</v>
      </c>
      <c r="B586" t="s">
        <v>24</v>
      </c>
      <c r="C586" t="s">
        <v>1193</v>
      </c>
    </row>
    <row r="587" spans="1:3" x14ac:dyDescent="0.25">
      <c r="A587" t="s">
        <v>1194</v>
      </c>
      <c r="B587" t="s">
        <v>24</v>
      </c>
      <c r="C587" t="s">
        <v>1195</v>
      </c>
    </row>
    <row r="588" spans="1:3" x14ac:dyDescent="0.25">
      <c r="A588" t="s">
        <v>1196</v>
      </c>
      <c r="B588" t="s">
        <v>24</v>
      </c>
      <c r="C588" t="s">
        <v>1197</v>
      </c>
    </row>
    <row r="589" spans="1:3" x14ac:dyDescent="0.25">
      <c r="A589" t="s">
        <v>1198</v>
      </c>
      <c r="B589" t="s">
        <v>24</v>
      </c>
      <c r="C589" t="s">
        <v>1199</v>
      </c>
    </row>
    <row r="590" spans="1:3" x14ac:dyDescent="0.25">
      <c r="A590" t="s">
        <v>1200</v>
      </c>
      <c r="B590" t="s">
        <v>51</v>
      </c>
      <c r="C590" t="s">
        <v>1201</v>
      </c>
    </row>
    <row r="591" spans="1:3" x14ac:dyDescent="0.25">
      <c r="A591" t="s">
        <v>1202</v>
      </c>
      <c r="B591" t="s">
        <v>24</v>
      </c>
      <c r="C591" t="s">
        <v>1203</v>
      </c>
    </row>
    <row r="592" spans="1:3" x14ac:dyDescent="0.25">
      <c r="A592" t="s">
        <v>1204</v>
      </c>
      <c r="B592" t="s">
        <v>24</v>
      </c>
      <c r="C592" t="s">
        <v>1205</v>
      </c>
    </row>
    <row r="593" spans="1:3" x14ac:dyDescent="0.25">
      <c r="A593" t="s">
        <v>1206</v>
      </c>
      <c r="B593" t="s">
        <v>24</v>
      </c>
      <c r="C593" t="s">
        <v>1207</v>
      </c>
    </row>
    <row r="594" spans="1:3" x14ac:dyDescent="0.25">
      <c r="A594" t="s">
        <v>1208</v>
      </c>
      <c r="B594" t="s">
        <v>24</v>
      </c>
      <c r="C594" t="s">
        <v>1209</v>
      </c>
    </row>
    <row r="595" spans="1:3" x14ac:dyDescent="0.25">
      <c r="A595" t="s">
        <v>1210</v>
      </c>
      <c r="B595" t="s">
        <v>24</v>
      </c>
      <c r="C595" t="s">
        <v>1211</v>
      </c>
    </row>
    <row r="596" spans="1:3" x14ac:dyDescent="0.25">
      <c r="A596" t="s">
        <v>1212</v>
      </c>
      <c r="B596" t="s">
        <v>24</v>
      </c>
      <c r="C596" t="s">
        <v>1213</v>
      </c>
    </row>
    <row r="597" spans="1:3" x14ac:dyDescent="0.25">
      <c r="A597" t="s">
        <v>1214</v>
      </c>
      <c r="B597" t="s">
        <v>24</v>
      </c>
      <c r="C597" t="s">
        <v>1215</v>
      </c>
    </row>
    <row r="598" spans="1:3" x14ac:dyDescent="0.25">
      <c r="A598" t="s">
        <v>1216</v>
      </c>
      <c r="B598" t="s">
        <v>24</v>
      </c>
      <c r="C598" t="s">
        <v>1217</v>
      </c>
    </row>
    <row r="599" spans="1:3" x14ac:dyDescent="0.25">
      <c r="A599" t="s">
        <v>1218</v>
      </c>
      <c r="B599" t="s">
        <v>24</v>
      </c>
      <c r="C599" t="s">
        <v>1219</v>
      </c>
    </row>
    <row r="600" spans="1:3" x14ac:dyDescent="0.25">
      <c r="A600" t="s">
        <v>1220</v>
      </c>
      <c r="B600" t="s">
        <v>24</v>
      </c>
      <c r="C600" t="s">
        <v>1221</v>
      </c>
    </row>
    <row r="601" spans="1:3" x14ac:dyDescent="0.25">
      <c r="A601" t="s">
        <v>1222</v>
      </c>
      <c r="B601" t="s">
        <v>24</v>
      </c>
      <c r="C601" t="s">
        <v>1223</v>
      </c>
    </row>
    <row r="602" spans="1:3" x14ac:dyDescent="0.25">
      <c r="A602" t="s">
        <v>1224</v>
      </c>
      <c r="B602" t="s">
        <v>24</v>
      </c>
      <c r="C602" t="s">
        <v>1225</v>
      </c>
    </row>
    <row r="603" spans="1:3" x14ac:dyDescent="0.25">
      <c r="A603" t="s">
        <v>1226</v>
      </c>
      <c r="B603" t="s">
        <v>24</v>
      </c>
      <c r="C603" t="s">
        <v>1227</v>
      </c>
    </row>
    <row r="604" spans="1:3" x14ac:dyDescent="0.25">
      <c r="A604" t="s">
        <v>1228</v>
      </c>
      <c r="B604" t="s">
        <v>24</v>
      </c>
      <c r="C604" t="s">
        <v>1229</v>
      </c>
    </row>
    <row r="605" spans="1:3" x14ac:dyDescent="0.25">
      <c r="A605" t="s">
        <v>1230</v>
      </c>
      <c r="B605" t="s">
        <v>24</v>
      </c>
      <c r="C605" t="s">
        <v>1231</v>
      </c>
    </row>
    <row r="606" spans="1:3" x14ac:dyDescent="0.25">
      <c r="A606" t="s">
        <v>1232</v>
      </c>
      <c r="B606" t="s">
        <v>24</v>
      </c>
      <c r="C606" t="s">
        <v>1233</v>
      </c>
    </row>
    <row r="607" spans="1:3" x14ac:dyDescent="0.25">
      <c r="A607" t="s">
        <v>1234</v>
      </c>
      <c r="B607" t="s">
        <v>24</v>
      </c>
      <c r="C607" t="s">
        <v>1235</v>
      </c>
    </row>
    <row r="608" spans="1:3" x14ac:dyDescent="0.25">
      <c r="A608" t="s">
        <v>1236</v>
      </c>
      <c r="B608" t="s">
        <v>51</v>
      </c>
      <c r="C608" t="s">
        <v>1237</v>
      </c>
    </row>
    <row r="609" spans="1:3" x14ac:dyDescent="0.25">
      <c r="A609" t="s">
        <v>1238</v>
      </c>
      <c r="B609" t="s">
        <v>24</v>
      </c>
      <c r="C609" t="s">
        <v>1239</v>
      </c>
    </row>
    <row r="610" spans="1:3" x14ac:dyDescent="0.25">
      <c r="A610" t="s">
        <v>1240</v>
      </c>
      <c r="B610" t="s">
        <v>24</v>
      </c>
      <c r="C610" t="s">
        <v>1241</v>
      </c>
    </row>
    <row r="611" spans="1:3" x14ac:dyDescent="0.25">
      <c r="A611" t="s">
        <v>1242</v>
      </c>
      <c r="B611" t="s">
        <v>24</v>
      </c>
      <c r="C611" t="s">
        <v>1243</v>
      </c>
    </row>
    <row r="612" spans="1:3" x14ac:dyDescent="0.25">
      <c r="A612" t="s">
        <v>1244</v>
      </c>
      <c r="B612" t="s">
        <v>24</v>
      </c>
      <c r="C612" t="s">
        <v>1245</v>
      </c>
    </row>
    <row r="613" spans="1:3" x14ac:dyDescent="0.25">
      <c r="A613" t="s">
        <v>1246</v>
      </c>
      <c r="B613" t="s">
        <v>21</v>
      </c>
      <c r="C613" t="s">
        <v>1247</v>
      </c>
    </row>
    <row r="614" spans="1:3" x14ac:dyDescent="0.25">
      <c r="A614" t="s">
        <v>1248</v>
      </c>
      <c r="B614" t="s">
        <v>24</v>
      </c>
      <c r="C614" t="s">
        <v>1249</v>
      </c>
    </row>
    <row r="615" spans="1:3" x14ac:dyDescent="0.25">
      <c r="A615" t="s">
        <v>1250</v>
      </c>
      <c r="B615" t="s">
        <v>24</v>
      </c>
      <c r="C615" t="s">
        <v>1251</v>
      </c>
    </row>
    <row r="616" spans="1:3" x14ac:dyDescent="0.25">
      <c r="A616" t="s">
        <v>1252</v>
      </c>
      <c r="B616" t="s">
        <v>24</v>
      </c>
      <c r="C616" t="s">
        <v>1253</v>
      </c>
    </row>
    <row r="617" spans="1:3" x14ac:dyDescent="0.25">
      <c r="A617" t="s">
        <v>1254</v>
      </c>
      <c r="B617" t="s">
        <v>24</v>
      </c>
      <c r="C617" t="s">
        <v>1255</v>
      </c>
    </row>
    <row r="618" spans="1:3" x14ac:dyDescent="0.25">
      <c r="A618" t="s">
        <v>1256</v>
      </c>
      <c r="B618" t="s">
        <v>24</v>
      </c>
      <c r="C618" t="s">
        <v>1257</v>
      </c>
    </row>
    <row r="619" spans="1:3" x14ac:dyDescent="0.25">
      <c r="A619" t="s">
        <v>1258</v>
      </c>
      <c r="B619" t="s">
        <v>24</v>
      </c>
      <c r="C619" t="s">
        <v>1259</v>
      </c>
    </row>
    <row r="620" spans="1:3" x14ac:dyDescent="0.25">
      <c r="A620" t="s">
        <v>1260</v>
      </c>
      <c r="B620" t="s">
        <v>51</v>
      </c>
      <c r="C620" t="s">
        <v>1261</v>
      </c>
    </row>
    <row r="621" spans="1:3" x14ac:dyDescent="0.25">
      <c r="A621" t="s">
        <v>1262</v>
      </c>
      <c r="B621" t="s">
        <v>24</v>
      </c>
      <c r="C621" t="s">
        <v>1263</v>
      </c>
    </row>
    <row r="622" spans="1:3" x14ac:dyDescent="0.25">
      <c r="A622" t="s">
        <v>1264</v>
      </c>
      <c r="B622" t="s">
        <v>24</v>
      </c>
      <c r="C622" t="s">
        <v>1265</v>
      </c>
    </row>
    <row r="623" spans="1:3" x14ac:dyDescent="0.25">
      <c r="A623" t="s">
        <v>1266</v>
      </c>
      <c r="B623" t="s">
        <v>24</v>
      </c>
      <c r="C623" t="s">
        <v>1267</v>
      </c>
    </row>
    <row r="624" spans="1:3" x14ac:dyDescent="0.25">
      <c r="A624" t="s">
        <v>1268</v>
      </c>
      <c r="B624" t="s">
        <v>24</v>
      </c>
      <c r="C624" t="s">
        <v>1269</v>
      </c>
    </row>
    <row r="625" spans="1:3" x14ac:dyDescent="0.25">
      <c r="A625" t="s">
        <v>1270</v>
      </c>
      <c r="B625" t="s">
        <v>24</v>
      </c>
      <c r="C625" t="s">
        <v>1271</v>
      </c>
    </row>
    <row r="626" spans="1:3" x14ac:dyDescent="0.25">
      <c r="A626" t="s">
        <v>1272</v>
      </c>
      <c r="B626" t="s">
        <v>24</v>
      </c>
      <c r="C626" t="s">
        <v>1273</v>
      </c>
    </row>
    <row r="627" spans="1:3" x14ac:dyDescent="0.25">
      <c r="A627" t="s">
        <v>1274</v>
      </c>
      <c r="B627" t="s">
        <v>24</v>
      </c>
      <c r="C627" t="s">
        <v>1275</v>
      </c>
    </row>
    <row r="628" spans="1:3" x14ac:dyDescent="0.25">
      <c r="A628" t="s">
        <v>1276</v>
      </c>
      <c r="B628" t="s">
        <v>21</v>
      </c>
      <c r="C628" t="s">
        <v>1277</v>
      </c>
    </row>
    <row r="629" spans="1:3" x14ac:dyDescent="0.25">
      <c r="A629" t="s">
        <v>1278</v>
      </c>
      <c r="B629" t="s">
        <v>24</v>
      </c>
      <c r="C629" t="s">
        <v>1279</v>
      </c>
    </row>
    <row r="630" spans="1:3" x14ac:dyDescent="0.25">
      <c r="A630" t="s">
        <v>1280</v>
      </c>
      <c r="B630" t="s">
        <v>24</v>
      </c>
      <c r="C630" t="s">
        <v>1281</v>
      </c>
    </row>
    <row r="631" spans="1:3" x14ac:dyDescent="0.25">
      <c r="A631" t="s">
        <v>1282</v>
      </c>
      <c r="B631" t="s">
        <v>24</v>
      </c>
      <c r="C631" t="s">
        <v>1283</v>
      </c>
    </row>
    <row r="632" spans="1:3" x14ac:dyDescent="0.25">
      <c r="A632" t="s">
        <v>1284</v>
      </c>
      <c r="B632" t="s">
        <v>24</v>
      </c>
      <c r="C632" t="s">
        <v>1285</v>
      </c>
    </row>
    <row r="633" spans="1:3" x14ac:dyDescent="0.25">
      <c r="A633" t="s">
        <v>1286</v>
      </c>
      <c r="B633" t="s">
        <v>24</v>
      </c>
      <c r="C633" t="s">
        <v>1287</v>
      </c>
    </row>
    <row r="634" spans="1:3" x14ac:dyDescent="0.25">
      <c r="A634" t="s">
        <v>1288</v>
      </c>
      <c r="B634" t="s">
        <v>24</v>
      </c>
      <c r="C634" t="s">
        <v>1289</v>
      </c>
    </row>
    <row r="635" spans="1:3" x14ac:dyDescent="0.25">
      <c r="A635" t="s">
        <v>1290</v>
      </c>
      <c r="B635" t="s">
        <v>24</v>
      </c>
      <c r="C635" t="s">
        <v>1291</v>
      </c>
    </row>
    <row r="636" spans="1:3" x14ac:dyDescent="0.25">
      <c r="A636" t="s">
        <v>1292</v>
      </c>
      <c r="B636" t="s">
        <v>21</v>
      </c>
      <c r="C636" t="s">
        <v>1293</v>
      </c>
    </row>
    <row r="637" spans="1:3" x14ac:dyDescent="0.25">
      <c r="A637" t="s">
        <v>1294</v>
      </c>
      <c r="B637" t="s">
        <v>24</v>
      </c>
      <c r="C637" t="s">
        <v>1295</v>
      </c>
    </row>
    <row r="638" spans="1:3" x14ac:dyDescent="0.25">
      <c r="A638" t="s">
        <v>1296</v>
      </c>
      <c r="B638" t="s">
        <v>24</v>
      </c>
      <c r="C638" t="s">
        <v>1297</v>
      </c>
    </row>
    <row r="639" spans="1:3" x14ac:dyDescent="0.25">
      <c r="A639" t="s">
        <v>1298</v>
      </c>
      <c r="B639" t="s">
        <v>24</v>
      </c>
      <c r="C639" t="s">
        <v>1299</v>
      </c>
    </row>
    <row r="640" spans="1:3" x14ac:dyDescent="0.25">
      <c r="A640" t="s">
        <v>1300</v>
      </c>
      <c r="B640" t="s">
        <v>51</v>
      </c>
      <c r="C640" t="s">
        <v>1301</v>
      </c>
    </row>
    <row r="641" spans="1:3" x14ac:dyDescent="0.25">
      <c r="A641" t="s">
        <v>1302</v>
      </c>
      <c r="B641" t="s">
        <v>24</v>
      </c>
      <c r="C641" t="s">
        <v>1303</v>
      </c>
    </row>
    <row r="642" spans="1:3" x14ac:dyDescent="0.25">
      <c r="A642" t="s">
        <v>1304</v>
      </c>
      <c r="B642" t="s">
        <v>24</v>
      </c>
      <c r="C642" t="s">
        <v>1305</v>
      </c>
    </row>
    <row r="643" spans="1:3" x14ac:dyDescent="0.25">
      <c r="A643" t="s">
        <v>1306</v>
      </c>
      <c r="B643" t="s">
        <v>24</v>
      </c>
      <c r="C643" t="s">
        <v>1307</v>
      </c>
    </row>
    <row r="644" spans="1:3" x14ac:dyDescent="0.25">
      <c r="A644" t="s">
        <v>1308</v>
      </c>
      <c r="B644" t="s">
        <v>51</v>
      </c>
      <c r="C644" t="s">
        <v>1309</v>
      </c>
    </row>
    <row r="645" spans="1:3" x14ac:dyDescent="0.25">
      <c r="A645" t="s">
        <v>1310</v>
      </c>
      <c r="B645" t="s">
        <v>24</v>
      </c>
      <c r="C645" t="s">
        <v>1311</v>
      </c>
    </row>
    <row r="646" spans="1:3" x14ac:dyDescent="0.25">
      <c r="A646" t="s">
        <v>1312</v>
      </c>
      <c r="B646" t="s">
        <v>24</v>
      </c>
      <c r="C646" t="s">
        <v>1313</v>
      </c>
    </row>
    <row r="647" spans="1:3" x14ac:dyDescent="0.25">
      <c r="A647" t="s">
        <v>1314</v>
      </c>
      <c r="B647" t="s">
        <v>24</v>
      </c>
      <c r="C647" t="s">
        <v>1315</v>
      </c>
    </row>
    <row r="648" spans="1:3" x14ac:dyDescent="0.25">
      <c r="A648" t="s">
        <v>1316</v>
      </c>
      <c r="B648" t="s">
        <v>24</v>
      </c>
      <c r="C648" t="s">
        <v>1317</v>
      </c>
    </row>
    <row r="649" spans="1:3" x14ac:dyDescent="0.25">
      <c r="A649" t="s">
        <v>1318</v>
      </c>
      <c r="B649" t="s">
        <v>51</v>
      </c>
      <c r="C649" t="s">
        <v>1319</v>
      </c>
    </row>
    <row r="650" spans="1:3" x14ac:dyDescent="0.25">
      <c r="A650" t="s">
        <v>1320</v>
      </c>
      <c r="B650" t="s">
        <v>24</v>
      </c>
      <c r="C650" t="s">
        <v>1321</v>
      </c>
    </row>
    <row r="651" spans="1:3" x14ac:dyDescent="0.25">
      <c r="A651" t="s">
        <v>1322</v>
      </c>
      <c r="B651" t="s">
        <v>51</v>
      </c>
      <c r="C651" t="s">
        <v>1323</v>
      </c>
    </row>
    <row r="652" spans="1:3" x14ac:dyDescent="0.25">
      <c r="A652" t="s">
        <v>1324</v>
      </c>
      <c r="B652" t="s">
        <v>21</v>
      </c>
      <c r="C652" t="s">
        <v>1325</v>
      </c>
    </row>
    <row r="653" spans="1:3" x14ac:dyDescent="0.25">
      <c r="A653" t="s">
        <v>1326</v>
      </c>
      <c r="B653" t="s">
        <v>24</v>
      </c>
      <c r="C653" t="s">
        <v>1327</v>
      </c>
    </row>
    <row r="654" spans="1:3" x14ac:dyDescent="0.25">
      <c r="A654" t="s">
        <v>1328</v>
      </c>
      <c r="B654" t="s">
        <v>24</v>
      </c>
      <c r="C654" t="s">
        <v>1329</v>
      </c>
    </row>
    <row r="655" spans="1:3" x14ac:dyDescent="0.25">
      <c r="A655" t="s">
        <v>1330</v>
      </c>
      <c r="B655" t="s">
        <v>24</v>
      </c>
      <c r="C655" t="s">
        <v>1331</v>
      </c>
    </row>
    <row r="656" spans="1:3" x14ac:dyDescent="0.25">
      <c r="A656" t="s">
        <v>1332</v>
      </c>
      <c r="B656" t="s">
        <v>51</v>
      </c>
      <c r="C656" t="s">
        <v>1333</v>
      </c>
    </row>
    <row r="657" spans="1:3" x14ac:dyDescent="0.25">
      <c r="A657" t="s">
        <v>1334</v>
      </c>
      <c r="B657" t="s">
        <v>24</v>
      </c>
      <c r="C657" t="s">
        <v>1335</v>
      </c>
    </row>
    <row r="658" spans="1:3" x14ac:dyDescent="0.25">
      <c r="A658" t="s">
        <v>1336</v>
      </c>
      <c r="B658" t="s">
        <v>24</v>
      </c>
      <c r="C658" t="s">
        <v>1337</v>
      </c>
    </row>
    <row r="659" spans="1:3" x14ac:dyDescent="0.25">
      <c r="A659" t="s">
        <v>1338</v>
      </c>
      <c r="B659" t="s">
        <v>24</v>
      </c>
      <c r="C659" t="s">
        <v>1339</v>
      </c>
    </row>
    <row r="660" spans="1:3" x14ac:dyDescent="0.25">
      <c r="A660" t="s">
        <v>1340</v>
      </c>
      <c r="B660" t="s">
        <v>24</v>
      </c>
      <c r="C660" t="s">
        <v>1341</v>
      </c>
    </row>
    <row r="661" spans="1:3" x14ac:dyDescent="0.25">
      <c r="A661" t="s">
        <v>1342</v>
      </c>
      <c r="B661" t="s">
        <v>24</v>
      </c>
      <c r="C661" t="s">
        <v>1343</v>
      </c>
    </row>
    <row r="662" spans="1:3" x14ac:dyDescent="0.25">
      <c r="A662" t="s">
        <v>1344</v>
      </c>
      <c r="B662" t="s">
        <v>24</v>
      </c>
      <c r="C662" t="s">
        <v>1345</v>
      </c>
    </row>
    <row r="663" spans="1:3" x14ac:dyDescent="0.25">
      <c r="A663" t="s">
        <v>1346</v>
      </c>
      <c r="B663" t="s">
        <v>24</v>
      </c>
      <c r="C663" t="s">
        <v>1347</v>
      </c>
    </row>
    <row r="664" spans="1:3" x14ac:dyDescent="0.25">
      <c r="A664" t="s">
        <v>1348</v>
      </c>
      <c r="B664" t="s">
        <v>24</v>
      </c>
      <c r="C664" t="s">
        <v>1349</v>
      </c>
    </row>
    <row r="665" spans="1:3" x14ac:dyDescent="0.25">
      <c r="A665" t="s">
        <v>1350</v>
      </c>
      <c r="B665" t="s">
        <v>24</v>
      </c>
      <c r="C665" t="s">
        <v>1351</v>
      </c>
    </row>
    <row r="666" spans="1:3" x14ac:dyDescent="0.25">
      <c r="A666" t="s">
        <v>1352</v>
      </c>
      <c r="B666" t="s">
        <v>24</v>
      </c>
      <c r="C666" t="s">
        <v>1353</v>
      </c>
    </row>
    <row r="667" spans="1:3" x14ac:dyDescent="0.25">
      <c r="A667" t="s">
        <v>1354</v>
      </c>
      <c r="B667" t="s">
        <v>51</v>
      </c>
      <c r="C667" t="s">
        <v>1355</v>
      </c>
    </row>
    <row r="668" spans="1:3" x14ac:dyDescent="0.25">
      <c r="A668" t="s">
        <v>1356</v>
      </c>
      <c r="B668" t="s">
        <v>24</v>
      </c>
      <c r="C668" t="s">
        <v>1357</v>
      </c>
    </row>
    <row r="669" spans="1:3" x14ac:dyDescent="0.25">
      <c r="A669" t="s">
        <v>1358</v>
      </c>
      <c r="B669" t="s">
        <v>24</v>
      </c>
      <c r="C669" t="s">
        <v>1359</v>
      </c>
    </row>
    <row r="670" spans="1:3" x14ac:dyDescent="0.25">
      <c r="A670" t="s">
        <v>1360</v>
      </c>
      <c r="B670" t="s">
        <v>24</v>
      </c>
      <c r="C670" t="s">
        <v>1361</v>
      </c>
    </row>
    <row r="671" spans="1:3" x14ac:dyDescent="0.25">
      <c r="A671" t="s">
        <v>1362</v>
      </c>
      <c r="B671" t="s">
        <v>24</v>
      </c>
      <c r="C671" t="s">
        <v>1363</v>
      </c>
    </row>
    <row r="672" spans="1:3" x14ac:dyDescent="0.25">
      <c r="A672" t="s">
        <v>1364</v>
      </c>
      <c r="B672" t="s">
        <v>51</v>
      </c>
      <c r="C672" t="s">
        <v>1365</v>
      </c>
    </row>
    <row r="673" spans="1:3" x14ac:dyDescent="0.25">
      <c r="A673" t="s">
        <v>1366</v>
      </c>
      <c r="B673" t="s">
        <v>24</v>
      </c>
      <c r="C673" t="s">
        <v>1367</v>
      </c>
    </row>
    <row r="674" spans="1:3" x14ac:dyDescent="0.25">
      <c r="A674" t="s">
        <v>1368</v>
      </c>
      <c r="B674" t="s">
        <v>518</v>
      </c>
      <c r="C674" t="s">
        <v>1369</v>
      </c>
    </row>
    <row r="675" spans="1:3" x14ac:dyDescent="0.25">
      <c r="A675" t="s">
        <v>1370</v>
      </c>
      <c r="B675" t="s">
        <v>24</v>
      </c>
      <c r="C675" t="s">
        <v>1371</v>
      </c>
    </row>
    <row r="676" spans="1:3" x14ac:dyDescent="0.25">
      <c r="A676" t="s">
        <v>1372</v>
      </c>
      <c r="B676" t="s">
        <v>21</v>
      </c>
      <c r="C676" t="s">
        <v>1373</v>
      </c>
    </row>
    <row r="677" spans="1:3" x14ac:dyDescent="0.25">
      <c r="A677" t="s">
        <v>1374</v>
      </c>
      <c r="B677" t="s">
        <v>51</v>
      </c>
      <c r="C677" t="s">
        <v>1375</v>
      </c>
    </row>
    <row r="678" spans="1:3" x14ac:dyDescent="0.25">
      <c r="A678" t="s">
        <v>1376</v>
      </c>
      <c r="B678" t="s">
        <v>24</v>
      </c>
      <c r="C678" t="s">
        <v>1377</v>
      </c>
    </row>
    <row r="679" spans="1:3" x14ac:dyDescent="0.25">
      <c r="A679" t="s">
        <v>1378</v>
      </c>
      <c r="B679" t="s">
        <v>24</v>
      </c>
      <c r="C679" t="s">
        <v>1379</v>
      </c>
    </row>
    <row r="680" spans="1:3" x14ac:dyDescent="0.25">
      <c r="A680" t="s">
        <v>1380</v>
      </c>
      <c r="B680" t="s">
        <v>24</v>
      </c>
      <c r="C680" t="s">
        <v>1381</v>
      </c>
    </row>
    <row r="681" spans="1:3" x14ac:dyDescent="0.25">
      <c r="A681" t="s">
        <v>1382</v>
      </c>
      <c r="B681" t="s">
        <v>24</v>
      </c>
      <c r="C681" t="s">
        <v>1383</v>
      </c>
    </row>
    <row r="682" spans="1:3" x14ac:dyDescent="0.25">
      <c r="A682" t="s">
        <v>1384</v>
      </c>
      <c r="B682" t="s">
        <v>24</v>
      </c>
      <c r="C682" t="s">
        <v>1385</v>
      </c>
    </row>
    <row r="683" spans="1:3" x14ac:dyDescent="0.25">
      <c r="A683" t="s">
        <v>1386</v>
      </c>
      <c r="B683" t="s">
        <v>24</v>
      </c>
      <c r="C683" t="s">
        <v>1387</v>
      </c>
    </row>
    <row r="684" spans="1:3" x14ac:dyDescent="0.25">
      <c r="A684" t="s">
        <v>1388</v>
      </c>
      <c r="B684" t="s">
        <v>24</v>
      </c>
      <c r="C684" t="s">
        <v>1389</v>
      </c>
    </row>
    <row r="685" spans="1:3" x14ac:dyDescent="0.25">
      <c r="A685" t="s">
        <v>1390</v>
      </c>
      <c r="B685" t="s">
        <v>24</v>
      </c>
      <c r="C685" t="s">
        <v>1391</v>
      </c>
    </row>
    <row r="686" spans="1:3" x14ac:dyDescent="0.25">
      <c r="A686" t="s">
        <v>1392</v>
      </c>
      <c r="B686" t="s">
        <v>24</v>
      </c>
      <c r="C686" t="s">
        <v>1393</v>
      </c>
    </row>
    <row r="687" spans="1:3" x14ac:dyDescent="0.25">
      <c r="A687" t="s">
        <v>1394</v>
      </c>
      <c r="B687" t="s">
        <v>24</v>
      </c>
      <c r="C687" t="s">
        <v>1395</v>
      </c>
    </row>
    <row r="688" spans="1:3" x14ac:dyDescent="0.25">
      <c r="A688" t="s">
        <v>1396</v>
      </c>
      <c r="B688" t="s">
        <v>24</v>
      </c>
      <c r="C688" t="s">
        <v>1397</v>
      </c>
    </row>
    <row r="689" spans="1:3" x14ac:dyDescent="0.25">
      <c r="A689" t="s">
        <v>1398</v>
      </c>
      <c r="B689" t="s">
        <v>24</v>
      </c>
      <c r="C689" t="s">
        <v>1399</v>
      </c>
    </row>
    <row r="690" spans="1:3" x14ac:dyDescent="0.25">
      <c r="A690" t="s">
        <v>1400</v>
      </c>
      <c r="B690" t="s">
        <v>24</v>
      </c>
      <c r="C690" t="s">
        <v>1401</v>
      </c>
    </row>
    <row r="691" spans="1:3" x14ac:dyDescent="0.25">
      <c r="A691" t="s">
        <v>1402</v>
      </c>
      <c r="B691" t="s">
        <v>24</v>
      </c>
      <c r="C691" t="s">
        <v>1403</v>
      </c>
    </row>
    <row r="692" spans="1:3" x14ac:dyDescent="0.25">
      <c r="A692" t="s">
        <v>1404</v>
      </c>
      <c r="B692" t="s">
        <v>24</v>
      </c>
      <c r="C692" t="s">
        <v>1405</v>
      </c>
    </row>
    <row r="693" spans="1:3" x14ac:dyDescent="0.25">
      <c r="A693" t="s">
        <v>1406</v>
      </c>
      <c r="B693" t="s">
        <v>24</v>
      </c>
      <c r="C693" t="s">
        <v>1407</v>
      </c>
    </row>
    <row r="694" spans="1:3" x14ac:dyDescent="0.25">
      <c r="A694" t="s">
        <v>1408</v>
      </c>
      <c r="B694" t="s">
        <v>51</v>
      </c>
      <c r="C694" t="s">
        <v>1409</v>
      </c>
    </row>
    <row r="695" spans="1:3" x14ac:dyDescent="0.25">
      <c r="A695" t="s">
        <v>1410</v>
      </c>
      <c r="B695" t="s">
        <v>51</v>
      </c>
      <c r="C695" t="s">
        <v>1411</v>
      </c>
    </row>
    <row r="696" spans="1:3" x14ac:dyDescent="0.25">
      <c r="A696" t="s">
        <v>1412</v>
      </c>
      <c r="B696" t="s">
        <v>24</v>
      </c>
      <c r="C696" t="s">
        <v>1413</v>
      </c>
    </row>
    <row r="697" spans="1:3" x14ac:dyDescent="0.25">
      <c r="A697" t="s">
        <v>1414</v>
      </c>
      <c r="B697" t="s">
        <v>24</v>
      </c>
      <c r="C697" t="s">
        <v>1415</v>
      </c>
    </row>
    <row r="698" spans="1:3" x14ac:dyDescent="0.25">
      <c r="A698" t="s">
        <v>1416</v>
      </c>
      <c r="B698" t="s">
        <v>21</v>
      </c>
      <c r="C698" t="s">
        <v>1417</v>
      </c>
    </row>
    <row r="699" spans="1:3" x14ac:dyDescent="0.25">
      <c r="A699" t="s">
        <v>1418</v>
      </c>
      <c r="B699" t="s">
        <v>24</v>
      </c>
      <c r="C699" t="s">
        <v>1419</v>
      </c>
    </row>
    <row r="700" spans="1:3" x14ac:dyDescent="0.25">
      <c r="A700" t="s">
        <v>1420</v>
      </c>
      <c r="B700" t="s">
        <v>24</v>
      </c>
      <c r="C700" t="s">
        <v>1421</v>
      </c>
    </row>
    <row r="701" spans="1:3" x14ac:dyDescent="0.25">
      <c r="A701" t="s">
        <v>1422</v>
      </c>
      <c r="B701" t="s">
        <v>24</v>
      </c>
      <c r="C701" t="s">
        <v>1423</v>
      </c>
    </row>
    <row r="702" spans="1:3" x14ac:dyDescent="0.25">
      <c r="A702" t="s">
        <v>1424</v>
      </c>
      <c r="B702" t="s">
        <v>24</v>
      </c>
      <c r="C702" t="s">
        <v>1425</v>
      </c>
    </row>
    <row r="703" spans="1:3" x14ac:dyDescent="0.25">
      <c r="A703" t="s">
        <v>1426</v>
      </c>
      <c r="B703" t="s">
        <v>24</v>
      </c>
      <c r="C703" t="s">
        <v>1427</v>
      </c>
    </row>
    <row r="704" spans="1:3" x14ac:dyDescent="0.25">
      <c r="A704" t="s">
        <v>1428</v>
      </c>
      <c r="B704" t="s">
        <v>24</v>
      </c>
      <c r="C704" t="s">
        <v>1429</v>
      </c>
    </row>
    <row r="705" spans="1:3" x14ac:dyDescent="0.25">
      <c r="A705" t="s">
        <v>1430</v>
      </c>
      <c r="B705" t="s">
        <v>24</v>
      </c>
      <c r="C705" t="s">
        <v>1431</v>
      </c>
    </row>
    <row r="706" spans="1:3" x14ac:dyDescent="0.25">
      <c r="A706" t="s">
        <v>1432</v>
      </c>
      <c r="B706" t="s">
        <v>24</v>
      </c>
      <c r="C706" t="s">
        <v>1433</v>
      </c>
    </row>
    <row r="707" spans="1:3" x14ac:dyDescent="0.25">
      <c r="A707" t="s">
        <v>1434</v>
      </c>
      <c r="B707" t="s">
        <v>24</v>
      </c>
      <c r="C707" t="s">
        <v>1435</v>
      </c>
    </row>
    <row r="708" spans="1:3" x14ac:dyDescent="0.25">
      <c r="A708" t="s">
        <v>1436</v>
      </c>
      <c r="B708" t="s">
        <v>24</v>
      </c>
      <c r="C708" t="s">
        <v>1437</v>
      </c>
    </row>
    <row r="709" spans="1:3" x14ac:dyDescent="0.25">
      <c r="A709" t="s">
        <v>1438</v>
      </c>
      <c r="B709" t="s">
        <v>24</v>
      </c>
      <c r="C709" t="s">
        <v>1439</v>
      </c>
    </row>
    <row r="710" spans="1:3" x14ac:dyDescent="0.25">
      <c r="A710" t="s">
        <v>1440</v>
      </c>
      <c r="B710" t="s">
        <v>21</v>
      </c>
      <c r="C710" t="s">
        <v>1441</v>
      </c>
    </row>
    <row r="711" spans="1:3" x14ac:dyDescent="0.25">
      <c r="A711" t="s">
        <v>1442</v>
      </c>
      <c r="B711" t="s">
        <v>24</v>
      </c>
      <c r="C711" t="s">
        <v>1443</v>
      </c>
    </row>
    <row r="712" spans="1:3" x14ac:dyDescent="0.25">
      <c r="A712" t="s">
        <v>1444</v>
      </c>
      <c r="B712" t="s">
        <v>24</v>
      </c>
      <c r="C712" t="s">
        <v>1445</v>
      </c>
    </row>
    <row r="713" spans="1:3" x14ac:dyDescent="0.25">
      <c r="A713" t="s">
        <v>1446</v>
      </c>
      <c r="B713" t="s">
        <v>24</v>
      </c>
      <c r="C713" t="s">
        <v>1447</v>
      </c>
    </row>
    <row r="714" spans="1:3" x14ac:dyDescent="0.25">
      <c r="A714" t="s">
        <v>1448</v>
      </c>
      <c r="B714" t="s">
        <v>24</v>
      </c>
      <c r="C714" t="s">
        <v>1449</v>
      </c>
    </row>
    <row r="715" spans="1:3" x14ac:dyDescent="0.25">
      <c r="A715" t="s">
        <v>1450</v>
      </c>
      <c r="B715" t="s">
        <v>24</v>
      </c>
      <c r="C715" t="s">
        <v>1451</v>
      </c>
    </row>
    <row r="716" spans="1:3" x14ac:dyDescent="0.25">
      <c r="A716" t="s">
        <v>1452</v>
      </c>
      <c r="B716" t="s">
        <v>24</v>
      </c>
      <c r="C716" t="s">
        <v>1453</v>
      </c>
    </row>
    <row r="717" spans="1:3" x14ac:dyDescent="0.25">
      <c r="A717" t="s">
        <v>1454</v>
      </c>
      <c r="B717" t="s">
        <v>24</v>
      </c>
      <c r="C717" t="s">
        <v>1455</v>
      </c>
    </row>
    <row r="718" spans="1:3" x14ac:dyDescent="0.25">
      <c r="A718" t="s">
        <v>1456</v>
      </c>
      <c r="B718" t="s">
        <v>24</v>
      </c>
      <c r="C718" t="s">
        <v>1457</v>
      </c>
    </row>
    <row r="719" spans="1:3" x14ac:dyDescent="0.25">
      <c r="A719" t="s">
        <v>1458</v>
      </c>
      <c r="B719" t="s">
        <v>24</v>
      </c>
      <c r="C719" t="s">
        <v>1459</v>
      </c>
    </row>
    <row r="720" spans="1:3" x14ac:dyDescent="0.25">
      <c r="A720" t="s">
        <v>1460</v>
      </c>
      <c r="B720" t="s">
        <v>24</v>
      </c>
      <c r="C720" t="s">
        <v>1461</v>
      </c>
    </row>
    <row r="721" spans="1:3" x14ac:dyDescent="0.25">
      <c r="A721" t="s">
        <v>1462</v>
      </c>
      <c r="B721" t="s">
        <v>51</v>
      </c>
      <c r="C721" t="s">
        <v>1463</v>
      </c>
    </row>
    <row r="722" spans="1:3" x14ac:dyDescent="0.25">
      <c r="A722" t="s">
        <v>1464</v>
      </c>
      <c r="B722" t="s">
        <v>24</v>
      </c>
      <c r="C722" t="s">
        <v>1465</v>
      </c>
    </row>
    <row r="723" spans="1:3" x14ac:dyDescent="0.25">
      <c r="A723" t="s">
        <v>1466</v>
      </c>
      <c r="B723" t="s">
        <v>24</v>
      </c>
      <c r="C723" t="s">
        <v>1467</v>
      </c>
    </row>
    <row r="724" spans="1:3" x14ac:dyDescent="0.25">
      <c r="A724" t="s">
        <v>1468</v>
      </c>
      <c r="B724" t="s">
        <v>51</v>
      </c>
      <c r="C724" t="s">
        <v>1469</v>
      </c>
    </row>
    <row r="725" spans="1:3" x14ac:dyDescent="0.25">
      <c r="A725" t="s">
        <v>1470</v>
      </c>
      <c r="B725" t="s">
        <v>24</v>
      </c>
      <c r="C725" t="s">
        <v>1471</v>
      </c>
    </row>
    <row r="726" spans="1:3" x14ac:dyDescent="0.25">
      <c r="A726" t="s">
        <v>1472</v>
      </c>
      <c r="B726" t="s">
        <v>24</v>
      </c>
      <c r="C726" t="s">
        <v>1473</v>
      </c>
    </row>
    <row r="727" spans="1:3" x14ac:dyDescent="0.25">
      <c r="A727" t="s">
        <v>1474</v>
      </c>
      <c r="B727" t="s">
        <v>24</v>
      </c>
      <c r="C727" t="s">
        <v>1475</v>
      </c>
    </row>
    <row r="728" spans="1:3" x14ac:dyDescent="0.25">
      <c r="A728" t="s">
        <v>1476</v>
      </c>
      <c r="B728" t="s">
        <v>24</v>
      </c>
      <c r="C728" t="s">
        <v>1477</v>
      </c>
    </row>
    <row r="729" spans="1:3" x14ac:dyDescent="0.25">
      <c r="A729" t="s">
        <v>1478</v>
      </c>
      <c r="B729" t="s">
        <v>24</v>
      </c>
      <c r="C729" t="s">
        <v>1479</v>
      </c>
    </row>
    <row r="730" spans="1:3" x14ac:dyDescent="0.25">
      <c r="A730" t="s">
        <v>1480</v>
      </c>
      <c r="B730" t="s">
        <v>24</v>
      </c>
      <c r="C730" t="s">
        <v>1481</v>
      </c>
    </row>
    <row r="731" spans="1:3" x14ac:dyDescent="0.25">
      <c r="A731" t="s">
        <v>1482</v>
      </c>
      <c r="B731" t="s">
        <v>24</v>
      </c>
      <c r="C731" t="s">
        <v>1483</v>
      </c>
    </row>
    <row r="732" spans="1:3" x14ac:dyDescent="0.25">
      <c r="A732" t="s">
        <v>1484</v>
      </c>
      <c r="B732" t="s">
        <v>24</v>
      </c>
      <c r="C732" t="s">
        <v>1485</v>
      </c>
    </row>
    <row r="733" spans="1:3" x14ac:dyDescent="0.25">
      <c r="A733" t="s">
        <v>1486</v>
      </c>
      <c r="B733" t="s">
        <v>21</v>
      </c>
      <c r="C733" t="s">
        <v>1487</v>
      </c>
    </row>
    <row r="734" spans="1:3" x14ac:dyDescent="0.25">
      <c r="A734" t="s">
        <v>1488</v>
      </c>
      <c r="B734" t="s">
        <v>24</v>
      </c>
      <c r="C734" t="s">
        <v>1489</v>
      </c>
    </row>
    <row r="735" spans="1:3" x14ac:dyDescent="0.25">
      <c r="A735" t="s">
        <v>1490</v>
      </c>
      <c r="B735" t="s">
        <v>24</v>
      </c>
      <c r="C735" t="s">
        <v>1491</v>
      </c>
    </row>
    <row r="736" spans="1:3" x14ac:dyDescent="0.25">
      <c r="A736" t="s">
        <v>1492</v>
      </c>
      <c r="B736" t="s">
        <v>51</v>
      </c>
      <c r="C736" t="s">
        <v>1493</v>
      </c>
    </row>
    <row r="737" spans="1:3" x14ac:dyDescent="0.25">
      <c r="A737" t="s">
        <v>1494</v>
      </c>
      <c r="B737" t="s">
        <v>21</v>
      </c>
      <c r="C737" t="s">
        <v>1495</v>
      </c>
    </row>
    <row r="738" spans="1:3" x14ac:dyDescent="0.25">
      <c r="A738" t="s">
        <v>1496</v>
      </c>
      <c r="B738" t="s">
        <v>24</v>
      </c>
      <c r="C738" t="s">
        <v>1497</v>
      </c>
    </row>
    <row r="739" spans="1:3" x14ac:dyDescent="0.25">
      <c r="A739" t="s">
        <v>1498</v>
      </c>
      <c r="B739" t="s">
        <v>24</v>
      </c>
      <c r="C739" t="s">
        <v>1499</v>
      </c>
    </row>
    <row r="740" spans="1:3" x14ac:dyDescent="0.25">
      <c r="A740" t="s">
        <v>1500</v>
      </c>
      <c r="B740" t="s">
        <v>24</v>
      </c>
      <c r="C740" t="s">
        <v>1501</v>
      </c>
    </row>
    <row r="741" spans="1:3" x14ac:dyDescent="0.25">
      <c r="A741" t="s">
        <v>1502</v>
      </c>
      <c r="B741" t="s">
        <v>24</v>
      </c>
      <c r="C741" t="s">
        <v>1503</v>
      </c>
    </row>
    <row r="742" spans="1:3" x14ac:dyDescent="0.25">
      <c r="A742" t="s">
        <v>1504</v>
      </c>
      <c r="B742" t="s">
        <v>24</v>
      </c>
      <c r="C742" t="s">
        <v>1505</v>
      </c>
    </row>
    <row r="743" spans="1:3" x14ac:dyDescent="0.25">
      <c r="A743" t="s">
        <v>1506</v>
      </c>
      <c r="B743" t="s">
        <v>24</v>
      </c>
      <c r="C743" t="s">
        <v>1507</v>
      </c>
    </row>
    <row r="744" spans="1:3" x14ac:dyDescent="0.25">
      <c r="A744" t="s">
        <v>1508</v>
      </c>
      <c r="B744" t="s">
        <v>24</v>
      </c>
      <c r="C744" t="s">
        <v>1509</v>
      </c>
    </row>
    <row r="745" spans="1:3" x14ac:dyDescent="0.25">
      <c r="A745" t="s">
        <v>1510</v>
      </c>
      <c r="B745" t="s">
        <v>21</v>
      </c>
      <c r="C745" t="s">
        <v>1511</v>
      </c>
    </row>
    <row r="746" spans="1:3" x14ac:dyDescent="0.25">
      <c r="A746" t="s">
        <v>1512</v>
      </c>
      <c r="B746" t="s">
        <v>51</v>
      </c>
      <c r="C746" t="s">
        <v>1513</v>
      </c>
    </row>
    <row r="747" spans="1:3" x14ac:dyDescent="0.25">
      <c r="A747" t="s">
        <v>1514</v>
      </c>
      <c r="B747" t="s">
        <v>24</v>
      </c>
      <c r="C747" t="s">
        <v>1515</v>
      </c>
    </row>
    <row r="748" spans="1:3" x14ac:dyDescent="0.25">
      <c r="A748" t="s">
        <v>1516</v>
      </c>
      <c r="B748" t="s">
        <v>24</v>
      </c>
      <c r="C748" t="s">
        <v>1517</v>
      </c>
    </row>
    <row r="749" spans="1:3" x14ac:dyDescent="0.25">
      <c r="A749" t="s">
        <v>1518</v>
      </c>
      <c r="B749" t="s">
        <v>24</v>
      </c>
      <c r="C749" t="s">
        <v>1519</v>
      </c>
    </row>
    <row r="750" spans="1:3" x14ac:dyDescent="0.25">
      <c r="A750" t="s">
        <v>1520</v>
      </c>
      <c r="B750" t="s">
        <v>24</v>
      </c>
      <c r="C750" t="s">
        <v>1521</v>
      </c>
    </row>
    <row r="751" spans="1:3" x14ac:dyDescent="0.25">
      <c r="A751" t="s">
        <v>1522</v>
      </c>
      <c r="B751" t="s">
        <v>24</v>
      </c>
      <c r="C751" t="s">
        <v>1523</v>
      </c>
    </row>
    <row r="752" spans="1:3" x14ac:dyDescent="0.25">
      <c r="A752" t="s">
        <v>1524</v>
      </c>
      <c r="B752" t="s">
        <v>24</v>
      </c>
      <c r="C752" t="s">
        <v>1525</v>
      </c>
    </row>
    <row r="753" spans="1:3" x14ac:dyDescent="0.25">
      <c r="A753" t="s">
        <v>1526</v>
      </c>
      <c r="B753" t="s">
        <v>24</v>
      </c>
      <c r="C753" t="s">
        <v>1527</v>
      </c>
    </row>
    <row r="754" spans="1:3" x14ac:dyDescent="0.25">
      <c r="A754" t="s">
        <v>1528</v>
      </c>
      <c r="B754" t="s">
        <v>24</v>
      </c>
      <c r="C754" t="s">
        <v>1529</v>
      </c>
    </row>
    <row r="755" spans="1:3" x14ac:dyDescent="0.25">
      <c r="A755" t="s">
        <v>1530</v>
      </c>
      <c r="B755" t="s">
        <v>24</v>
      </c>
      <c r="C755" t="s">
        <v>1531</v>
      </c>
    </row>
    <row r="756" spans="1:3" x14ac:dyDescent="0.25">
      <c r="A756" t="s">
        <v>1532</v>
      </c>
      <c r="B756" t="s">
        <v>24</v>
      </c>
      <c r="C756" t="s">
        <v>1533</v>
      </c>
    </row>
    <row r="757" spans="1:3" x14ac:dyDescent="0.25">
      <c r="A757" t="s">
        <v>1534</v>
      </c>
      <c r="B757" t="s">
        <v>24</v>
      </c>
      <c r="C757" t="s">
        <v>1535</v>
      </c>
    </row>
    <row r="758" spans="1:3" x14ac:dyDescent="0.25">
      <c r="A758" t="s">
        <v>1536</v>
      </c>
      <c r="B758" t="s">
        <v>24</v>
      </c>
      <c r="C758" t="s">
        <v>1537</v>
      </c>
    </row>
    <row r="759" spans="1:3" x14ac:dyDescent="0.25">
      <c r="A759" t="s">
        <v>1538</v>
      </c>
      <c r="B759" t="s">
        <v>24</v>
      </c>
      <c r="C759" t="s">
        <v>1539</v>
      </c>
    </row>
    <row r="760" spans="1:3" x14ac:dyDescent="0.25">
      <c r="A760" t="s">
        <v>1540</v>
      </c>
      <c r="B760" t="s">
        <v>24</v>
      </c>
      <c r="C760" t="s">
        <v>1541</v>
      </c>
    </row>
    <row r="761" spans="1:3" x14ac:dyDescent="0.25">
      <c r="A761" t="s">
        <v>1542</v>
      </c>
      <c r="B761" t="s">
        <v>24</v>
      </c>
      <c r="C761" t="s">
        <v>1543</v>
      </c>
    </row>
    <row r="762" spans="1:3" x14ac:dyDescent="0.25">
      <c r="A762" t="s">
        <v>1544</v>
      </c>
      <c r="B762" t="s">
        <v>518</v>
      </c>
      <c r="C762" t="s">
        <v>1545</v>
      </c>
    </row>
    <row r="763" spans="1:3" x14ac:dyDescent="0.25">
      <c r="A763" t="s">
        <v>1546</v>
      </c>
      <c r="B763" t="s">
        <v>24</v>
      </c>
      <c r="C763" t="s">
        <v>1547</v>
      </c>
    </row>
    <row r="764" spans="1:3" x14ac:dyDescent="0.25">
      <c r="A764" t="s">
        <v>1548</v>
      </c>
      <c r="B764" t="s">
        <v>24</v>
      </c>
      <c r="C764" t="s">
        <v>1549</v>
      </c>
    </row>
    <row r="765" spans="1:3" x14ac:dyDescent="0.25">
      <c r="A765" t="s">
        <v>1550</v>
      </c>
      <c r="B765" t="s">
        <v>21</v>
      </c>
      <c r="C765" t="s">
        <v>1551</v>
      </c>
    </row>
    <row r="766" spans="1:3" x14ac:dyDescent="0.25">
      <c r="A766" t="s">
        <v>1552</v>
      </c>
      <c r="B766" t="s">
        <v>21</v>
      </c>
      <c r="C766" t="s">
        <v>1553</v>
      </c>
    </row>
    <row r="767" spans="1:3" x14ac:dyDescent="0.25">
      <c r="A767" t="s">
        <v>1554</v>
      </c>
      <c r="B767" t="s">
        <v>24</v>
      </c>
      <c r="C767" t="s">
        <v>1555</v>
      </c>
    </row>
    <row r="768" spans="1:3" x14ac:dyDescent="0.25">
      <c r="A768" t="s">
        <v>1556</v>
      </c>
      <c r="B768" t="s">
        <v>51</v>
      </c>
      <c r="C768" t="s">
        <v>1557</v>
      </c>
    </row>
    <row r="769" spans="1:3" x14ac:dyDescent="0.25">
      <c r="A769" t="s">
        <v>1558</v>
      </c>
      <c r="B769" t="s">
        <v>24</v>
      </c>
      <c r="C769" t="s">
        <v>1559</v>
      </c>
    </row>
    <row r="770" spans="1:3" x14ac:dyDescent="0.25">
      <c r="A770" t="s">
        <v>1560</v>
      </c>
      <c r="B770" t="s">
        <v>24</v>
      </c>
      <c r="C770" t="s">
        <v>1561</v>
      </c>
    </row>
    <row r="771" spans="1:3" x14ac:dyDescent="0.25">
      <c r="A771" t="s">
        <v>1562</v>
      </c>
      <c r="B771" t="s">
        <v>24</v>
      </c>
      <c r="C771" t="s">
        <v>1563</v>
      </c>
    </row>
    <row r="772" spans="1:3" x14ac:dyDescent="0.25">
      <c r="A772" t="s">
        <v>1564</v>
      </c>
      <c r="B772" t="s">
        <v>24</v>
      </c>
      <c r="C772" t="s">
        <v>1565</v>
      </c>
    </row>
    <row r="773" spans="1:3" x14ac:dyDescent="0.25">
      <c r="A773" t="s">
        <v>1566</v>
      </c>
      <c r="B773" t="s">
        <v>24</v>
      </c>
      <c r="C773" t="s">
        <v>1567</v>
      </c>
    </row>
    <row r="774" spans="1:3" x14ac:dyDescent="0.25">
      <c r="A774" t="s">
        <v>1568</v>
      </c>
      <c r="B774" t="s">
        <v>24</v>
      </c>
      <c r="C774" t="s">
        <v>1569</v>
      </c>
    </row>
    <row r="775" spans="1:3" x14ac:dyDescent="0.25">
      <c r="A775" t="s">
        <v>1570</v>
      </c>
      <c r="B775" t="s">
        <v>24</v>
      </c>
      <c r="C775" t="s">
        <v>1571</v>
      </c>
    </row>
    <row r="776" spans="1:3" x14ac:dyDescent="0.25">
      <c r="A776" t="s">
        <v>1572</v>
      </c>
      <c r="B776" t="s">
        <v>24</v>
      </c>
      <c r="C776" t="s">
        <v>1061</v>
      </c>
    </row>
    <row r="777" spans="1:3" x14ac:dyDescent="0.25">
      <c r="A777" t="s">
        <v>1573</v>
      </c>
      <c r="B777" t="s">
        <v>24</v>
      </c>
      <c r="C777" t="s">
        <v>1574</v>
      </c>
    </row>
    <row r="778" spans="1:3" x14ac:dyDescent="0.25">
      <c r="A778" t="s">
        <v>1575</v>
      </c>
      <c r="B778" t="s">
        <v>24</v>
      </c>
      <c r="C778" t="s">
        <v>1576</v>
      </c>
    </row>
    <row r="779" spans="1:3" x14ac:dyDescent="0.25">
      <c r="A779" t="s">
        <v>1577</v>
      </c>
      <c r="B779" t="s">
        <v>24</v>
      </c>
      <c r="C779" t="s">
        <v>1578</v>
      </c>
    </row>
    <row r="780" spans="1:3" x14ac:dyDescent="0.25">
      <c r="A780" t="s">
        <v>1579</v>
      </c>
      <c r="B780" t="s">
        <v>21</v>
      </c>
      <c r="C780" t="s">
        <v>1580</v>
      </c>
    </row>
    <row r="781" spans="1:3" x14ac:dyDescent="0.25">
      <c r="A781" t="s">
        <v>1581</v>
      </c>
      <c r="B781" t="s">
        <v>51</v>
      </c>
      <c r="C781" t="s">
        <v>1582</v>
      </c>
    </row>
    <row r="782" spans="1:3" x14ac:dyDescent="0.25">
      <c r="A782" t="s">
        <v>1583</v>
      </c>
      <c r="B782" t="s">
        <v>24</v>
      </c>
      <c r="C782" t="s">
        <v>1584</v>
      </c>
    </row>
    <row r="783" spans="1:3" x14ac:dyDescent="0.25">
      <c r="A783" t="s">
        <v>1585</v>
      </c>
      <c r="B783" t="s">
        <v>24</v>
      </c>
      <c r="C783" t="s">
        <v>1586</v>
      </c>
    </row>
    <row r="784" spans="1:3" x14ac:dyDescent="0.25">
      <c r="A784" t="s">
        <v>1587</v>
      </c>
      <c r="B784" t="s">
        <v>51</v>
      </c>
      <c r="C784" t="s">
        <v>1588</v>
      </c>
    </row>
    <row r="785" spans="1:3" x14ac:dyDescent="0.25">
      <c r="A785" t="s">
        <v>1589</v>
      </c>
      <c r="B785" t="s">
        <v>51</v>
      </c>
      <c r="C785" t="s">
        <v>1590</v>
      </c>
    </row>
    <row r="786" spans="1:3" x14ac:dyDescent="0.25">
      <c r="A786" t="s">
        <v>1591</v>
      </c>
      <c r="B786" t="s">
        <v>24</v>
      </c>
      <c r="C786" t="s">
        <v>1592</v>
      </c>
    </row>
    <row r="787" spans="1:3" x14ac:dyDescent="0.25">
      <c r="A787" t="s">
        <v>1593</v>
      </c>
      <c r="B787" t="s">
        <v>24</v>
      </c>
      <c r="C787" t="s">
        <v>1594</v>
      </c>
    </row>
    <row r="788" spans="1:3" x14ac:dyDescent="0.25">
      <c r="A788" t="s">
        <v>1595</v>
      </c>
      <c r="B788" t="s">
        <v>24</v>
      </c>
      <c r="C788" t="s">
        <v>1596</v>
      </c>
    </row>
    <row r="789" spans="1:3" x14ac:dyDescent="0.25">
      <c r="A789" t="s">
        <v>1597</v>
      </c>
      <c r="B789" t="s">
        <v>24</v>
      </c>
      <c r="C789" t="s">
        <v>1598</v>
      </c>
    </row>
    <row r="790" spans="1:3" x14ac:dyDescent="0.25">
      <c r="A790" t="s">
        <v>1599</v>
      </c>
      <c r="B790" t="s">
        <v>24</v>
      </c>
      <c r="C790" t="s">
        <v>1600</v>
      </c>
    </row>
    <row r="791" spans="1:3" x14ac:dyDescent="0.25">
      <c r="A791" t="s">
        <v>1601</v>
      </c>
      <c r="B791" t="s">
        <v>24</v>
      </c>
      <c r="C791" t="s">
        <v>1602</v>
      </c>
    </row>
    <row r="792" spans="1:3" x14ac:dyDescent="0.25">
      <c r="A792" t="s">
        <v>1603</v>
      </c>
      <c r="B792" t="s">
        <v>24</v>
      </c>
      <c r="C792" t="s">
        <v>1604</v>
      </c>
    </row>
    <row r="793" spans="1:3" x14ac:dyDescent="0.25">
      <c r="A793" t="s">
        <v>1605</v>
      </c>
      <c r="B793" t="s">
        <v>24</v>
      </c>
      <c r="C793" t="s">
        <v>1606</v>
      </c>
    </row>
    <row r="794" spans="1:3" x14ac:dyDescent="0.25">
      <c r="A794" t="s">
        <v>1607</v>
      </c>
      <c r="B794" t="s">
        <v>24</v>
      </c>
      <c r="C794" t="s">
        <v>1608</v>
      </c>
    </row>
    <row r="795" spans="1:3" x14ac:dyDescent="0.25">
      <c r="A795" t="s">
        <v>1609</v>
      </c>
      <c r="B795" t="s">
        <v>24</v>
      </c>
      <c r="C795" t="s">
        <v>1610</v>
      </c>
    </row>
    <row r="796" spans="1:3" x14ac:dyDescent="0.25">
      <c r="A796" t="s">
        <v>1611</v>
      </c>
      <c r="B796" t="s">
        <v>24</v>
      </c>
      <c r="C796" t="s">
        <v>1612</v>
      </c>
    </row>
    <row r="797" spans="1:3" x14ac:dyDescent="0.25">
      <c r="A797" t="s">
        <v>1613</v>
      </c>
      <c r="B797" t="s">
        <v>21</v>
      </c>
      <c r="C797" t="s">
        <v>1614</v>
      </c>
    </row>
    <row r="798" spans="1:3" x14ac:dyDescent="0.25">
      <c r="A798" t="s">
        <v>1615</v>
      </c>
      <c r="B798" t="s">
        <v>24</v>
      </c>
      <c r="C798" t="s">
        <v>1616</v>
      </c>
    </row>
    <row r="799" spans="1:3" x14ac:dyDescent="0.25">
      <c r="A799" t="s">
        <v>1617</v>
      </c>
      <c r="B799" t="s">
        <v>24</v>
      </c>
      <c r="C799" t="s">
        <v>1618</v>
      </c>
    </row>
    <row r="800" spans="1:3" x14ac:dyDescent="0.25">
      <c r="A800" t="s">
        <v>1619</v>
      </c>
      <c r="B800" t="s">
        <v>24</v>
      </c>
      <c r="C800" t="s">
        <v>1620</v>
      </c>
    </row>
    <row r="801" spans="1:3" x14ac:dyDescent="0.25">
      <c r="A801" t="s">
        <v>1621</v>
      </c>
      <c r="B801" t="s">
        <v>24</v>
      </c>
      <c r="C801" t="s">
        <v>1622</v>
      </c>
    </row>
    <row r="802" spans="1:3" x14ac:dyDescent="0.25">
      <c r="A802" t="s">
        <v>1623</v>
      </c>
      <c r="B802" t="s">
        <v>51</v>
      </c>
      <c r="C802" t="s">
        <v>1624</v>
      </c>
    </row>
    <row r="803" spans="1:3" x14ac:dyDescent="0.25">
      <c r="A803" t="s">
        <v>1625</v>
      </c>
      <c r="B803" t="s">
        <v>24</v>
      </c>
      <c r="C803" t="s">
        <v>1626</v>
      </c>
    </row>
    <row r="804" spans="1:3" x14ac:dyDescent="0.25">
      <c r="A804" t="s">
        <v>1627</v>
      </c>
      <c r="B804" t="s">
        <v>24</v>
      </c>
      <c r="C804" t="s">
        <v>1628</v>
      </c>
    </row>
    <row r="805" spans="1:3" x14ac:dyDescent="0.25">
      <c r="A805" t="s">
        <v>1629</v>
      </c>
      <c r="B805" t="s">
        <v>24</v>
      </c>
      <c r="C805" t="s">
        <v>1630</v>
      </c>
    </row>
    <row r="806" spans="1:3" x14ac:dyDescent="0.25">
      <c r="A806" t="s">
        <v>1631</v>
      </c>
      <c r="B806" t="s">
        <v>24</v>
      </c>
      <c r="C806" t="s">
        <v>1632</v>
      </c>
    </row>
    <row r="807" spans="1:3" x14ac:dyDescent="0.25">
      <c r="A807" t="s">
        <v>1633</v>
      </c>
      <c r="B807" t="s">
        <v>24</v>
      </c>
      <c r="C807" t="s">
        <v>1634</v>
      </c>
    </row>
    <row r="808" spans="1:3" x14ac:dyDescent="0.25">
      <c r="A808" t="s">
        <v>1635</v>
      </c>
      <c r="B808" t="s">
        <v>24</v>
      </c>
      <c r="C808" t="s">
        <v>1636</v>
      </c>
    </row>
    <row r="809" spans="1:3" x14ac:dyDescent="0.25">
      <c r="A809" t="s">
        <v>1637</v>
      </c>
      <c r="B809" t="s">
        <v>21</v>
      </c>
      <c r="C809" t="s">
        <v>1638</v>
      </c>
    </row>
    <row r="810" spans="1:3" x14ac:dyDescent="0.25">
      <c r="A810" t="s">
        <v>1639</v>
      </c>
      <c r="B810" t="s">
        <v>24</v>
      </c>
      <c r="C810" t="s">
        <v>1640</v>
      </c>
    </row>
    <row r="811" spans="1:3" x14ac:dyDescent="0.25">
      <c r="A811" t="s">
        <v>1641</v>
      </c>
      <c r="B811" t="s">
        <v>24</v>
      </c>
      <c r="C811" t="s">
        <v>1642</v>
      </c>
    </row>
    <row r="812" spans="1:3" x14ac:dyDescent="0.25">
      <c r="A812" t="s">
        <v>1643</v>
      </c>
      <c r="B812" t="s">
        <v>24</v>
      </c>
      <c r="C812" t="s">
        <v>1644</v>
      </c>
    </row>
    <row r="813" spans="1:3" x14ac:dyDescent="0.25">
      <c r="A813" t="s">
        <v>1645</v>
      </c>
      <c r="B813" t="s">
        <v>24</v>
      </c>
      <c r="C813" t="s">
        <v>1646</v>
      </c>
    </row>
    <row r="814" spans="1:3" x14ac:dyDescent="0.25">
      <c r="A814" t="s">
        <v>1647</v>
      </c>
      <c r="B814" t="s">
        <v>24</v>
      </c>
      <c r="C814" t="s">
        <v>1648</v>
      </c>
    </row>
    <row r="815" spans="1:3" x14ac:dyDescent="0.25">
      <c r="A815" t="s">
        <v>1649</v>
      </c>
      <c r="B815" t="s">
        <v>24</v>
      </c>
      <c r="C815" t="s">
        <v>1650</v>
      </c>
    </row>
    <row r="816" spans="1:3" x14ac:dyDescent="0.25">
      <c r="A816" t="s">
        <v>1651</v>
      </c>
      <c r="B816" t="s">
        <v>24</v>
      </c>
      <c r="C816" t="s">
        <v>1652</v>
      </c>
    </row>
    <row r="817" spans="1:3" x14ac:dyDescent="0.25">
      <c r="A817" t="s">
        <v>1653</v>
      </c>
      <c r="B817" t="s">
        <v>24</v>
      </c>
      <c r="C817" t="s">
        <v>1654</v>
      </c>
    </row>
    <row r="818" spans="1:3" x14ac:dyDescent="0.25">
      <c r="A818" t="s">
        <v>1655</v>
      </c>
      <c r="B818" t="s">
        <v>24</v>
      </c>
      <c r="C818" t="s">
        <v>1656</v>
      </c>
    </row>
    <row r="819" spans="1:3" x14ac:dyDescent="0.25">
      <c r="A819" t="s">
        <v>1657</v>
      </c>
      <c r="B819" t="s">
        <v>24</v>
      </c>
      <c r="C819" t="s">
        <v>1658</v>
      </c>
    </row>
    <row r="820" spans="1:3" x14ac:dyDescent="0.25">
      <c r="A820" t="s">
        <v>1659</v>
      </c>
      <c r="B820" t="s">
        <v>24</v>
      </c>
      <c r="C820" t="s">
        <v>1660</v>
      </c>
    </row>
    <row r="821" spans="1:3" x14ac:dyDescent="0.25">
      <c r="A821" t="s">
        <v>1661</v>
      </c>
      <c r="B821" t="s">
        <v>24</v>
      </c>
      <c r="C821" t="s">
        <v>1662</v>
      </c>
    </row>
    <row r="822" spans="1:3" x14ac:dyDescent="0.25">
      <c r="A822" t="s">
        <v>1663</v>
      </c>
      <c r="B822" t="s">
        <v>51</v>
      </c>
      <c r="C822" t="s">
        <v>1664</v>
      </c>
    </row>
    <row r="823" spans="1:3" x14ac:dyDescent="0.25">
      <c r="A823" t="s">
        <v>1665</v>
      </c>
      <c r="B823" t="s">
        <v>51</v>
      </c>
      <c r="C823" t="s">
        <v>1666</v>
      </c>
    </row>
    <row r="824" spans="1:3" x14ac:dyDescent="0.25">
      <c r="A824" t="s">
        <v>1667</v>
      </c>
      <c r="B824" t="s">
        <v>51</v>
      </c>
      <c r="C824" t="s">
        <v>1668</v>
      </c>
    </row>
    <row r="825" spans="1:3" x14ac:dyDescent="0.25">
      <c r="A825" t="s">
        <v>1669</v>
      </c>
      <c r="B825" t="s">
        <v>24</v>
      </c>
      <c r="C825" t="s">
        <v>1670</v>
      </c>
    </row>
    <row r="826" spans="1:3" x14ac:dyDescent="0.25">
      <c r="A826" t="s">
        <v>1671</v>
      </c>
      <c r="B826" t="s">
        <v>24</v>
      </c>
      <c r="C826" t="s">
        <v>1672</v>
      </c>
    </row>
    <row r="827" spans="1:3" x14ac:dyDescent="0.25">
      <c r="A827" t="s">
        <v>1673</v>
      </c>
      <c r="B827" t="s">
        <v>24</v>
      </c>
      <c r="C827" t="s">
        <v>1674</v>
      </c>
    </row>
    <row r="828" spans="1:3" x14ac:dyDescent="0.25">
      <c r="A828" t="s">
        <v>1675</v>
      </c>
      <c r="B828" t="s">
        <v>24</v>
      </c>
      <c r="C828" t="s">
        <v>1676</v>
      </c>
    </row>
    <row r="829" spans="1:3" x14ac:dyDescent="0.25">
      <c r="A829" t="s">
        <v>1677</v>
      </c>
      <c r="B829" t="s">
        <v>24</v>
      </c>
      <c r="C829" t="s">
        <v>276</v>
      </c>
    </row>
    <row r="830" spans="1:3" x14ac:dyDescent="0.25">
      <c r="A830" t="s">
        <v>1678</v>
      </c>
      <c r="B830" t="s">
        <v>51</v>
      </c>
      <c r="C830" t="s">
        <v>1679</v>
      </c>
    </row>
    <row r="831" spans="1:3" x14ac:dyDescent="0.25">
      <c r="A831" t="s">
        <v>1680</v>
      </c>
      <c r="B831" t="s">
        <v>24</v>
      </c>
      <c r="C831" t="s">
        <v>1681</v>
      </c>
    </row>
    <row r="832" spans="1:3" x14ac:dyDescent="0.25">
      <c r="A832" t="s">
        <v>1682</v>
      </c>
      <c r="B832" t="s">
        <v>24</v>
      </c>
      <c r="C832" t="s">
        <v>1683</v>
      </c>
    </row>
    <row r="833" spans="1:3" x14ac:dyDescent="0.25">
      <c r="A833" t="s">
        <v>1684</v>
      </c>
      <c r="B833" t="s">
        <v>24</v>
      </c>
      <c r="C833" t="s">
        <v>1685</v>
      </c>
    </row>
    <row r="834" spans="1:3" x14ac:dyDescent="0.25">
      <c r="A834" t="s">
        <v>1686</v>
      </c>
      <c r="B834" t="s">
        <v>24</v>
      </c>
      <c r="C834" t="s">
        <v>1687</v>
      </c>
    </row>
    <row r="835" spans="1:3" x14ac:dyDescent="0.25">
      <c r="A835" t="s">
        <v>1688</v>
      </c>
      <c r="B835" t="s">
        <v>24</v>
      </c>
      <c r="C835" t="s">
        <v>1689</v>
      </c>
    </row>
    <row r="836" spans="1:3" x14ac:dyDescent="0.25">
      <c r="A836" t="s">
        <v>1690</v>
      </c>
      <c r="B836" t="s">
        <v>24</v>
      </c>
      <c r="C836" t="s">
        <v>1691</v>
      </c>
    </row>
    <row r="837" spans="1:3" x14ac:dyDescent="0.25">
      <c r="A837" t="s">
        <v>1692</v>
      </c>
      <c r="B837" t="s">
        <v>24</v>
      </c>
      <c r="C837" t="s">
        <v>1693</v>
      </c>
    </row>
    <row r="838" spans="1:3" x14ac:dyDescent="0.25">
      <c r="A838" t="s">
        <v>1694</v>
      </c>
      <c r="B838" t="s">
        <v>24</v>
      </c>
      <c r="C838" t="s">
        <v>1695</v>
      </c>
    </row>
    <row r="839" spans="1:3" x14ac:dyDescent="0.25">
      <c r="A839" t="s">
        <v>1696</v>
      </c>
      <c r="B839" t="s">
        <v>24</v>
      </c>
      <c r="C839" t="s">
        <v>1697</v>
      </c>
    </row>
    <row r="840" spans="1:3" x14ac:dyDescent="0.25">
      <c r="A840" t="s">
        <v>1698</v>
      </c>
      <c r="B840" t="s">
        <v>24</v>
      </c>
      <c r="C840" t="s">
        <v>1699</v>
      </c>
    </row>
    <row r="841" spans="1:3" x14ac:dyDescent="0.25">
      <c r="A841" t="s">
        <v>1700</v>
      </c>
      <c r="B841" t="s">
        <v>21</v>
      </c>
      <c r="C841" t="s">
        <v>1701</v>
      </c>
    </row>
    <row r="842" spans="1:3" x14ac:dyDescent="0.25">
      <c r="A842" t="s">
        <v>1702</v>
      </c>
      <c r="B842" t="s">
        <v>24</v>
      </c>
      <c r="C842" t="s">
        <v>1703</v>
      </c>
    </row>
    <row r="843" spans="1:3" x14ac:dyDescent="0.25">
      <c r="A843" t="s">
        <v>1704</v>
      </c>
      <c r="B843" t="s">
        <v>24</v>
      </c>
      <c r="C843" t="s">
        <v>1705</v>
      </c>
    </row>
    <row r="844" spans="1:3" x14ac:dyDescent="0.25">
      <c r="A844" t="s">
        <v>1706</v>
      </c>
      <c r="B844" t="s">
        <v>24</v>
      </c>
      <c r="C844" t="s">
        <v>1707</v>
      </c>
    </row>
    <row r="845" spans="1:3" x14ac:dyDescent="0.25">
      <c r="A845" t="s">
        <v>1708</v>
      </c>
      <c r="B845" t="s">
        <v>24</v>
      </c>
      <c r="C845" t="s">
        <v>1709</v>
      </c>
    </row>
    <row r="846" spans="1:3" x14ac:dyDescent="0.25">
      <c r="A846" t="s">
        <v>1710</v>
      </c>
      <c r="B846" t="s">
        <v>24</v>
      </c>
      <c r="C846" t="s">
        <v>1711</v>
      </c>
    </row>
    <row r="847" spans="1:3" x14ac:dyDescent="0.25">
      <c r="A847" t="s">
        <v>1712</v>
      </c>
      <c r="B847" t="s">
        <v>24</v>
      </c>
      <c r="C847" t="s">
        <v>1713</v>
      </c>
    </row>
    <row r="848" spans="1:3" x14ac:dyDescent="0.25">
      <c r="A848" t="s">
        <v>1714</v>
      </c>
      <c r="B848" t="s">
        <v>24</v>
      </c>
      <c r="C848" t="s">
        <v>1715</v>
      </c>
    </row>
    <row r="849" spans="1:3" x14ac:dyDescent="0.25">
      <c r="A849" t="s">
        <v>1716</v>
      </c>
      <c r="B849" t="s">
        <v>24</v>
      </c>
      <c r="C849" t="s">
        <v>1717</v>
      </c>
    </row>
    <row r="850" spans="1:3" x14ac:dyDescent="0.25">
      <c r="A850" t="s">
        <v>1718</v>
      </c>
      <c r="B850" t="s">
        <v>24</v>
      </c>
      <c r="C850" t="s">
        <v>1719</v>
      </c>
    </row>
    <row r="851" spans="1:3" x14ac:dyDescent="0.25">
      <c r="A851" t="s">
        <v>1720</v>
      </c>
      <c r="B851" t="s">
        <v>24</v>
      </c>
      <c r="C851" t="s">
        <v>1721</v>
      </c>
    </row>
    <row r="852" spans="1:3" x14ac:dyDescent="0.25">
      <c r="A852" t="s">
        <v>1722</v>
      </c>
      <c r="B852" t="s">
        <v>24</v>
      </c>
      <c r="C852" t="s">
        <v>1723</v>
      </c>
    </row>
    <row r="853" spans="1:3" x14ac:dyDescent="0.25">
      <c r="A853" t="s">
        <v>1724</v>
      </c>
      <c r="B853" t="s">
        <v>51</v>
      </c>
      <c r="C853" t="s">
        <v>1725</v>
      </c>
    </row>
    <row r="854" spans="1:3" x14ac:dyDescent="0.25">
      <c r="A854" t="s">
        <v>1726</v>
      </c>
      <c r="B854" t="s">
        <v>51</v>
      </c>
      <c r="C854" t="s">
        <v>1727</v>
      </c>
    </row>
    <row r="855" spans="1:3" x14ac:dyDescent="0.25">
      <c r="A855" t="s">
        <v>1728</v>
      </c>
      <c r="B855" t="s">
        <v>51</v>
      </c>
      <c r="C855" t="s">
        <v>1729</v>
      </c>
    </row>
    <row r="856" spans="1:3" x14ac:dyDescent="0.25">
      <c r="A856" t="s">
        <v>1730</v>
      </c>
      <c r="B856" t="s">
        <v>24</v>
      </c>
      <c r="C856" t="s">
        <v>1731</v>
      </c>
    </row>
    <row r="857" spans="1:3" x14ac:dyDescent="0.25">
      <c r="A857" t="s">
        <v>1732</v>
      </c>
      <c r="B857" t="s">
        <v>24</v>
      </c>
      <c r="C857" t="s">
        <v>1733</v>
      </c>
    </row>
    <row r="858" spans="1:3" x14ac:dyDescent="0.25">
      <c r="A858" t="s">
        <v>1734</v>
      </c>
      <c r="B858" t="s">
        <v>24</v>
      </c>
      <c r="C858" t="s">
        <v>1735</v>
      </c>
    </row>
    <row r="859" spans="1:3" x14ac:dyDescent="0.25">
      <c r="A859" t="s">
        <v>1736</v>
      </c>
      <c r="B859" t="s">
        <v>24</v>
      </c>
      <c r="C859" t="s">
        <v>1737</v>
      </c>
    </row>
    <row r="860" spans="1:3" x14ac:dyDescent="0.25">
      <c r="A860" t="s">
        <v>1738</v>
      </c>
      <c r="B860" t="s">
        <v>24</v>
      </c>
      <c r="C860" t="s">
        <v>1739</v>
      </c>
    </row>
    <row r="861" spans="1:3" x14ac:dyDescent="0.25">
      <c r="A861" t="s">
        <v>1740</v>
      </c>
      <c r="B861" t="s">
        <v>24</v>
      </c>
      <c r="C861" t="s">
        <v>1741</v>
      </c>
    </row>
    <row r="862" spans="1:3" x14ac:dyDescent="0.25">
      <c r="A862" t="s">
        <v>1742</v>
      </c>
      <c r="B862" t="s">
        <v>24</v>
      </c>
      <c r="C862" t="s">
        <v>1743</v>
      </c>
    </row>
    <row r="863" spans="1:3" x14ac:dyDescent="0.25">
      <c r="A863" t="s">
        <v>1744</v>
      </c>
      <c r="B863" t="s">
        <v>24</v>
      </c>
      <c r="C863" t="s">
        <v>1745</v>
      </c>
    </row>
    <row r="864" spans="1:3" x14ac:dyDescent="0.25">
      <c r="A864" t="s">
        <v>1746</v>
      </c>
      <c r="B864" t="s">
        <v>24</v>
      </c>
      <c r="C864" t="s">
        <v>1747</v>
      </c>
    </row>
    <row r="865" spans="1:3" x14ac:dyDescent="0.25">
      <c r="A865" t="s">
        <v>1748</v>
      </c>
      <c r="B865" t="s">
        <v>24</v>
      </c>
      <c r="C865" t="s">
        <v>1749</v>
      </c>
    </row>
    <row r="866" spans="1:3" x14ac:dyDescent="0.25">
      <c r="A866" t="s">
        <v>1750</v>
      </c>
      <c r="B866" t="s">
        <v>24</v>
      </c>
      <c r="C866" t="s">
        <v>1751</v>
      </c>
    </row>
    <row r="867" spans="1:3" x14ac:dyDescent="0.25">
      <c r="A867" t="s">
        <v>1752</v>
      </c>
      <c r="B867" t="s">
        <v>24</v>
      </c>
      <c r="C867" t="s">
        <v>1753</v>
      </c>
    </row>
    <row r="868" spans="1:3" x14ac:dyDescent="0.25">
      <c r="A868" t="s">
        <v>1754</v>
      </c>
      <c r="B868" t="s">
        <v>24</v>
      </c>
      <c r="C868" t="s">
        <v>1755</v>
      </c>
    </row>
    <row r="869" spans="1:3" x14ac:dyDescent="0.25">
      <c r="A869" t="s">
        <v>1756</v>
      </c>
      <c r="B869" t="s">
        <v>24</v>
      </c>
      <c r="C869" t="s">
        <v>1757</v>
      </c>
    </row>
    <row r="870" spans="1:3" x14ac:dyDescent="0.25">
      <c r="A870" t="s">
        <v>1758</v>
      </c>
      <c r="B870" t="s">
        <v>51</v>
      </c>
      <c r="C870" t="s">
        <v>1759</v>
      </c>
    </row>
    <row r="871" spans="1:3" x14ac:dyDescent="0.25">
      <c r="A871" t="s">
        <v>1760</v>
      </c>
      <c r="B871" t="s">
        <v>24</v>
      </c>
      <c r="C871" t="s">
        <v>1761</v>
      </c>
    </row>
    <row r="872" spans="1:3" x14ac:dyDescent="0.25">
      <c r="A872" t="s">
        <v>1762</v>
      </c>
      <c r="B872" t="s">
        <v>24</v>
      </c>
      <c r="C872" t="s">
        <v>1763</v>
      </c>
    </row>
    <row r="873" spans="1:3" x14ac:dyDescent="0.25">
      <c r="A873" t="s">
        <v>1764</v>
      </c>
      <c r="B873" t="s">
        <v>24</v>
      </c>
      <c r="C873" t="s">
        <v>1765</v>
      </c>
    </row>
    <row r="874" spans="1:3" x14ac:dyDescent="0.25">
      <c r="A874" t="s">
        <v>1766</v>
      </c>
      <c r="B874" t="s">
        <v>24</v>
      </c>
      <c r="C874" t="s">
        <v>1767</v>
      </c>
    </row>
    <row r="875" spans="1:3" x14ac:dyDescent="0.25">
      <c r="A875" t="s">
        <v>1768</v>
      </c>
      <c r="B875" t="s">
        <v>21</v>
      </c>
      <c r="C875" t="s">
        <v>1769</v>
      </c>
    </row>
    <row r="876" spans="1:3" x14ac:dyDescent="0.25">
      <c r="A876" t="s">
        <v>1770</v>
      </c>
      <c r="B876" t="s">
        <v>24</v>
      </c>
      <c r="C876" t="s">
        <v>1771</v>
      </c>
    </row>
    <row r="877" spans="1:3" x14ac:dyDescent="0.25">
      <c r="A877" t="s">
        <v>1772</v>
      </c>
      <c r="B877" t="s">
        <v>24</v>
      </c>
      <c r="C877" t="s">
        <v>1773</v>
      </c>
    </row>
    <row r="878" spans="1:3" x14ac:dyDescent="0.25">
      <c r="A878" t="s">
        <v>1774</v>
      </c>
      <c r="B878" t="s">
        <v>24</v>
      </c>
      <c r="C878" t="s">
        <v>1775</v>
      </c>
    </row>
    <row r="879" spans="1:3" x14ac:dyDescent="0.25">
      <c r="A879" t="s">
        <v>1776</v>
      </c>
      <c r="B879" t="s">
        <v>24</v>
      </c>
      <c r="C879" t="s">
        <v>1777</v>
      </c>
    </row>
    <row r="880" spans="1:3" x14ac:dyDescent="0.25">
      <c r="A880" t="s">
        <v>1778</v>
      </c>
      <c r="B880" t="s">
        <v>24</v>
      </c>
      <c r="C880" t="s">
        <v>1779</v>
      </c>
    </row>
    <row r="881" spans="1:3" x14ac:dyDescent="0.25">
      <c r="A881" t="s">
        <v>1780</v>
      </c>
      <c r="B881" t="s">
        <v>21</v>
      </c>
      <c r="C881" t="s">
        <v>1781</v>
      </c>
    </row>
    <row r="882" spans="1:3" ht="45" x14ac:dyDescent="0.25">
      <c r="A882" t="s">
        <v>1782</v>
      </c>
      <c r="B882" t="s">
        <v>51</v>
      </c>
      <c r="C882" s="20" t="s">
        <v>1783</v>
      </c>
    </row>
  </sheetData>
  <pageMargins left="0.7" right="0.7" top="0.75" bottom="0.75" header="0.3" footer="0.3"/>
  <pageSetup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8742B-46D0-420A-9913-3DC082C45024}">
  <dimension ref="A1:C9"/>
  <sheetViews>
    <sheetView topLeftCell="A2" workbookViewId="0">
      <selection activeCell="C3" sqref="C3"/>
    </sheetView>
  </sheetViews>
  <sheetFormatPr defaultRowHeight="15" x14ac:dyDescent="0.25"/>
  <cols>
    <col min="1" max="1" width="31.28515625" bestFit="1" customWidth="1"/>
    <col min="2" max="2" width="40.5703125" customWidth="1"/>
    <col min="3" max="3" width="93.28515625" customWidth="1"/>
    <col min="4" max="4" width="35.140625" bestFit="1" customWidth="1"/>
    <col min="7" max="7" width="33.5703125" bestFit="1" customWidth="1"/>
  </cols>
  <sheetData>
    <row r="1" spans="1:3" ht="15.75" thickBot="1" x14ac:dyDescent="0.3">
      <c r="A1" s="23" t="s">
        <v>1784</v>
      </c>
      <c r="B1" s="23" t="s">
        <v>1785</v>
      </c>
      <c r="C1" s="23" t="s">
        <v>1786</v>
      </c>
    </row>
    <row r="2" spans="1:3" ht="30" x14ac:dyDescent="0.25">
      <c r="A2" s="24" t="s">
        <v>1787</v>
      </c>
      <c r="B2" s="20" t="s">
        <v>1788</v>
      </c>
      <c r="C2" s="20" t="s">
        <v>1789</v>
      </c>
    </row>
    <row r="3" spans="1:3" ht="90" x14ac:dyDescent="0.25">
      <c r="A3" s="24" t="s">
        <v>1790</v>
      </c>
      <c r="B3" s="20" t="s">
        <v>1791</v>
      </c>
      <c r="C3" s="20" t="s">
        <v>1792</v>
      </c>
    </row>
    <row r="4" spans="1:3" ht="60" x14ac:dyDescent="0.25">
      <c r="A4" s="24" t="s">
        <v>1793</v>
      </c>
      <c r="B4" s="20" t="s">
        <v>825</v>
      </c>
      <c r="C4" s="20" t="s">
        <v>1794</v>
      </c>
    </row>
    <row r="5" spans="1:3" ht="105" x14ac:dyDescent="0.25">
      <c r="A5" s="24" t="s">
        <v>1795</v>
      </c>
      <c r="B5" s="20" t="s">
        <v>1545</v>
      </c>
      <c r="C5" s="20" t="s">
        <v>1796</v>
      </c>
    </row>
    <row r="6" spans="1:3" ht="60" x14ac:dyDescent="0.25">
      <c r="A6" s="24" t="s">
        <v>1797</v>
      </c>
      <c r="B6" s="20" t="s">
        <v>519</v>
      </c>
      <c r="C6" s="25" t="s">
        <v>1798</v>
      </c>
    </row>
    <row r="7" spans="1:3" ht="75" x14ac:dyDescent="0.25">
      <c r="A7" s="24" t="s">
        <v>1799</v>
      </c>
      <c r="B7" s="20" t="s">
        <v>783</v>
      </c>
      <c r="C7" s="25" t="s">
        <v>1800</v>
      </c>
    </row>
    <row r="8" spans="1:3" ht="221.45" customHeight="1" x14ac:dyDescent="0.25">
      <c r="A8" s="24" t="s">
        <v>1801</v>
      </c>
      <c r="B8" s="20" t="s">
        <v>1369</v>
      </c>
      <c r="C8" s="25" t="s">
        <v>1802</v>
      </c>
    </row>
    <row r="9" spans="1:3" ht="408.6" customHeight="1" x14ac:dyDescent="0.25">
      <c r="A9" s="24" t="s">
        <v>1803</v>
      </c>
      <c r="B9" s="20" t="s">
        <v>717</v>
      </c>
      <c r="C9" s="25" t="s">
        <v>1804</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743D-0291-43B1-8478-03933745411E}">
  <dimension ref="B2:Q262"/>
  <sheetViews>
    <sheetView showGridLines="0" zoomScale="90" zoomScaleNormal="90" workbookViewId="0"/>
  </sheetViews>
  <sheetFormatPr defaultRowHeight="15" x14ac:dyDescent="0.25"/>
  <cols>
    <col min="1" max="1" width="3.7109375" customWidth="1"/>
    <col min="2" max="2" width="5.85546875" bestFit="1" customWidth="1"/>
    <col min="3" max="3" width="41" bestFit="1" customWidth="1"/>
    <col min="4" max="4" width="9.140625" bestFit="1" customWidth="1"/>
    <col min="5" max="5" width="12" bestFit="1" customWidth="1"/>
    <col min="6" max="6" width="15.5703125" bestFit="1" customWidth="1"/>
    <col min="7" max="7" width="19.42578125" bestFit="1" customWidth="1"/>
  </cols>
  <sheetData>
    <row r="2" spans="2:13" x14ac:dyDescent="0.25">
      <c r="B2" s="29" t="s">
        <v>1812</v>
      </c>
      <c r="C2" s="29" t="s">
        <v>1805</v>
      </c>
      <c r="D2" s="29" t="s">
        <v>1806</v>
      </c>
      <c r="E2" s="29" t="s">
        <v>1807</v>
      </c>
      <c r="F2" s="30" t="s">
        <v>1808</v>
      </c>
      <c r="G2" s="30" t="s">
        <v>1810</v>
      </c>
    </row>
    <row r="3" spans="2:13" x14ac:dyDescent="0.25">
      <c r="B3" s="27">
        <v>109</v>
      </c>
      <c r="C3" s="27" t="s">
        <v>746</v>
      </c>
      <c r="D3" s="27">
        <v>48276</v>
      </c>
      <c r="E3" s="28">
        <v>0.99950310559006195</v>
      </c>
      <c r="F3" s="27" t="s">
        <v>1809</v>
      </c>
      <c r="G3" s="27"/>
      <c r="L3" s="24" t="s">
        <v>1787</v>
      </c>
      <c r="M3" t="e">
        <f>VLOOKUP(L3,$C$3:$F$262,4,FALSE)</f>
        <v>#N/A</v>
      </c>
    </row>
    <row r="4" spans="2:13" x14ac:dyDescent="0.25">
      <c r="B4" s="27">
        <v>85</v>
      </c>
      <c r="C4" s="27" t="s">
        <v>572</v>
      </c>
      <c r="D4" s="27">
        <v>45981</v>
      </c>
      <c r="E4" s="28">
        <v>0.95198757763975095</v>
      </c>
      <c r="F4" s="27" t="s">
        <v>1809</v>
      </c>
      <c r="G4" s="27"/>
      <c r="L4" s="24" t="s">
        <v>1790</v>
      </c>
      <c r="M4" t="str">
        <f t="shared" ref="M4:M10" si="0">VLOOKUP(L4,$C$3:$F$262,4,FALSE)</f>
        <v>Dropped column</v>
      </c>
    </row>
    <row r="5" spans="2:13" x14ac:dyDescent="0.25">
      <c r="B5" s="27">
        <v>163</v>
      </c>
      <c r="C5" s="27" t="s">
        <v>1110</v>
      </c>
      <c r="D5" s="27">
        <v>45299</v>
      </c>
      <c r="E5" s="28">
        <v>0.93786749482401599</v>
      </c>
      <c r="F5" s="27" t="s">
        <v>1809</v>
      </c>
      <c r="G5" s="27"/>
      <c r="L5" s="24" t="s">
        <v>1793</v>
      </c>
      <c r="M5">
        <f t="shared" si="0"/>
        <v>0</v>
      </c>
    </row>
    <row r="6" spans="2:13" x14ac:dyDescent="0.25">
      <c r="B6" s="27">
        <v>188</v>
      </c>
      <c r="C6" s="27" t="s">
        <v>1276</v>
      </c>
      <c r="D6" s="27">
        <v>45243</v>
      </c>
      <c r="E6" s="28">
        <v>0.93670807453416105</v>
      </c>
      <c r="F6" s="27" t="s">
        <v>1809</v>
      </c>
      <c r="G6" s="27"/>
      <c r="L6" s="24" t="s">
        <v>1795</v>
      </c>
      <c r="M6" t="e">
        <f t="shared" si="0"/>
        <v>#N/A</v>
      </c>
    </row>
    <row r="7" spans="2:13" x14ac:dyDescent="0.25">
      <c r="B7" s="27">
        <v>198</v>
      </c>
      <c r="C7" s="27" t="s">
        <v>1324</v>
      </c>
      <c r="D7" s="27">
        <v>45238</v>
      </c>
      <c r="E7" s="28">
        <v>0.93660455486542404</v>
      </c>
      <c r="F7" s="27" t="s">
        <v>1809</v>
      </c>
      <c r="G7" s="27"/>
      <c r="L7" s="24" t="s">
        <v>1797</v>
      </c>
      <c r="M7" t="str">
        <f t="shared" si="0"/>
        <v>Dropped column</v>
      </c>
    </row>
    <row r="8" spans="2:13" x14ac:dyDescent="0.25">
      <c r="B8" s="27">
        <v>209</v>
      </c>
      <c r="C8" s="27" t="s">
        <v>1440</v>
      </c>
      <c r="D8" s="27">
        <v>45232</v>
      </c>
      <c r="E8" s="28">
        <v>0.93648033126293995</v>
      </c>
      <c r="F8" s="27" t="s">
        <v>1809</v>
      </c>
      <c r="G8" s="27"/>
      <c r="L8" s="24" t="s">
        <v>1799</v>
      </c>
      <c r="M8">
        <f>VLOOKUP(L8,$C$3:$F$262,3,FALSE)</f>
        <v>0.23103519668736999</v>
      </c>
    </row>
    <row r="9" spans="2:13" x14ac:dyDescent="0.25">
      <c r="B9" s="27">
        <v>165</v>
      </c>
      <c r="C9" s="27" t="s">
        <v>1152</v>
      </c>
      <c r="D9" s="27">
        <v>45217</v>
      </c>
      <c r="E9" s="28">
        <v>0.93616977225672804</v>
      </c>
      <c r="F9" s="27" t="s">
        <v>1809</v>
      </c>
      <c r="G9" s="27"/>
      <c r="L9" s="24" t="s">
        <v>1801</v>
      </c>
      <c r="M9" t="e">
        <f t="shared" si="0"/>
        <v>#N/A</v>
      </c>
    </row>
    <row r="10" spans="2:13" x14ac:dyDescent="0.25">
      <c r="B10" s="27">
        <v>162</v>
      </c>
      <c r="C10" s="27" t="s">
        <v>1108</v>
      </c>
      <c r="D10" s="27">
        <v>45212</v>
      </c>
      <c r="E10" s="28">
        <v>0.93606625258799103</v>
      </c>
      <c r="F10" s="27" t="s">
        <v>1809</v>
      </c>
      <c r="G10" s="27"/>
      <c r="L10" s="24" t="s">
        <v>1803</v>
      </c>
      <c r="M10">
        <f t="shared" si="0"/>
        <v>0</v>
      </c>
    </row>
    <row r="11" spans="2:13" x14ac:dyDescent="0.25">
      <c r="B11" s="27">
        <v>82</v>
      </c>
      <c r="C11" s="27" t="s">
        <v>538</v>
      </c>
      <c r="D11" s="27">
        <v>45188</v>
      </c>
      <c r="E11" s="28">
        <v>0.93556935817805298</v>
      </c>
      <c r="F11" s="27" t="s">
        <v>1809</v>
      </c>
      <c r="G11" s="27"/>
    </row>
    <row r="12" spans="2:13" x14ac:dyDescent="0.25">
      <c r="B12" s="27">
        <v>37</v>
      </c>
      <c r="C12" s="27" t="s">
        <v>263</v>
      </c>
      <c r="D12" s="27">
        <v>45181</v>
      </c>
      <c r="E12" s="28">
        <v>0.93542443064182101</v>
      </c>
      <c r="F12" s="27" t="s">
        <v>1809</v>
      </c>
      <c r="G12" s="27"/>
    </row>
    <row r="13" spans="2:13" x14ac:dyDescent="0.25">
      <c r="B13" s="27">
        <v>20</v>
      </c>
      <c r="C13" s="27" t="s">
        <v>159</v>
      </c>
      <c r="D13" s="27">
        <v>45173</v>
      </c>
      <c r="E13" s="28">
        <v>0.93525879917184196</v>
      </c>
      <c r="F13" s="27" t="s">
        <v>1809</v>
      </c>
      <c r="G13" s="27"/>
    </row>
    <row r="14" spans="2:13" x14ac:dyDescent="0.25">
      <c r="B14" s="27">
        <v>58</v>
      </c>
      <c r="C14" s="27" t="s">
        <v>383</v>
      </c>
      <c r="D14" s="27">
        <v>43469</v>
      </c>
      <c r="E14" s="28">
        <v>0.89997929606625204</v>
      </c>
      <c r="F14" s="27" t="s">
        <v>1809</v>
      </c>
      <c r="G14" s="27"/>
    </row>
    <row r="15" spans="2:13" x14ac:dyDescent="0.25">
      <c r="B15" s="27">
        <v>32</v>
      </c>
      <c r="C15" s="27" t="s">
        <v>207</v>
      </c>
      <c r="D15" s="27">
        <v>21417</v>
      </c>
      <c r="E15" s="28">
        <v>0.443416149068323</v>
      </c>
      <c r="F15" s="27" t="s">
        <v>1809</v>
      </c>
      <c r="G15" s="27"/>
    </row>
    <row r="16" spans="2:13" x14ac:dyDescent="0.25">
      <c r="B16" s="27">
        <v>248</v>
      </c>
      <c r="C16" s="27" t="s">
        <v>1694</v>
      </c>
      <c r="D16" s="27">
        <v>20313</v>
      </c>
      <c r="E16" s="28">
        <v>0.42055900621117998</v>
      </c>
      <c r="F16" s="27" t="s">
        <v>1809</v>
      </c>
      <c r="G16" s="27"/>
    </row>
    <row r="17" spans="2:7" x14ac:dyDescent="0.25">
      <c r="B17" s="27">
        <v>175</v>
      </c>
      <c r="C17" s="27" t="s">
        <v>1194</v>
      </c>
      <c r="D17" s="27">
        <v>19397</v>
      </c>
      <c r="E17" s="28">
        <v>0.40159420289855002</v>
      </c>
      <c r="F17" s="27" t="s">
        <v>1809</v>
      </c>
      <c r="G17" s="27"/>
    </row>
    <row r="18" spans="2:7" x14ac:dyDescent="0.25">
      <c r="B18" s="27">
        <v>192</v>
      </c>
      <c r="C18" s="27" t="s">
        <v>1298</v>
      </c>
      <c r="D18" s="27">
        <v>18975</v>
      </c>
      <c r="E18" s="28">
        <v>0.39285714285714202</v>
      </c>
      <c r="F18" s="27" t="s">
        <v>1809</v>
      </c>
      <c r="G18" s="27"/>
    </row>
    <row r="19" spans="2:7" x14ac:dyDescent="0.25">
      <c r="B19" s="27">
        <v>173</v>
      </c>
      <c r="C19" s="27" t="s">
        <v>1188</v>
      </c>
      <c r="D19" s="27">
        <v>18936</v>
      </c>
      <c r="E19" s="28">
        <v>0.392049689440993</v>
      </c>
      <c r="F19" s="27" t="s">
        <v>1809</v>
      </c>
      <c r="G19" s="27" t="s">
        <v>1811</v>
      </c>
    </row>
    <row r="20" spans="2:7" x14ac:dyDescent="0.25">
      <c r="B20" s="27">
        <v>140</v>
      </c>
      <c r="C20" s="27" t="s">
        <v>960</v>
      </c>
      <c r="D20" s="27">
        <v>18867</v>
      </c>
      <c r="E20" s="28">
        <v>0.390621118012422</v>
      </c>
      <c r="F20" s="27" t="s">
        <v>1809</v>
      </c>
      <c r="G20" s="27"/>
    </row>
    <row r="21" spans="2:7" x14ac:dyDescent="0.25">
      <c r="B21" s="27">
        <v>3</v>
      </c>
      <c r="C21" s="27" t="s">
        <v>44</v>
      </c>
      <c r="D21" s="27">
        <v>12277</v>
      </c>
      <c r="E21" s="28">
        <v>0.254182194616977</v>
      </c>
      <c r="F21" s="27" t="s">
        <v>1809</v>
      </c>
      <c r="G21" s="27"/>
    </row>
    <row r="22" spans="2:7" x14ac:dyDescent="0.25">
      <c r="B22" s="27">
        <v>128</v>
      </c>
      <c r="C22" s="27" t="s">
        <v>848</v>
      </c>
      <c r="D22" s="27">
        <v>11847</v>
      </c>
      <c r="E22" s="28">
        <v>0.24527950310558999</v>
      </c>
      <c r="F22" s="27" t="s">
        <v>1809</v>
      </c>
      <c r="G22" s="27"/>
    </row>
    <row r="23" spans="2:7" x14ac:dyDescent="0.25">
      <c r="B23" s="27">
        <v>155</v>
      </c>
      <c r="C23" s="27" t="s">
        <v>1078</v>
      </c>
      <c r="D23" s="27">
        <v>11768</v>
      </c>
      <c r="E23" s="28">
        <v>0.243643892339544</v>
      </c>
      <c r="F23" s="27" t="s">
        <v>1809</v>
      </c>
      <c r="G23" s="27"/>
    </row>
    <row r="24" spans="2:7" x14ac:dyDescent="0.25">
      <c r="B24" s="27">
        <v>259</v>
      </c>
      <c r="C24" s="27" t="s">
        <v>1780</v>
      </c>
      <c r="D24" s="27">
        <v>11712</v>
      </c>
      <c r="E24" s="28">
        <v>0.24248447204968901</v>
      </c>
      <c r="F24" s="27" t="s">
        <v>1809</v>
      </c>
      <c r="G24" s="27"/>
    </row>
    <row r="25" spans="2:7" x14ac:dyDescent="0.25">
      <c r="B25" s="27">
        <v>251</v>
      </c>
      <c r="C25" s="27" t="s">
        <v>1704</v>
      </c>
      <c r="D25" s="27">
        <v>11695</v>
      </c>
      <c r="E25" s="28">
        <v>0.242132505175983</v>
      </c>
      <c r="F25" s="27" t="s">
        <v>1809</v>
      </c>
      <c r="G25" s="27"/>
    </row>
    <row r="26" spans="2:7" x14ac:dyDescent="0.25">
      <c r="B26" s="27">
        <v>215</v>
      </c>
      <c r="C26" s="27" t="s">
        <v>1474</v>
      </c>
      <c r="D26" s="27">
        <v>11683</v>
      </c>
      <c r="E26" s="28">
        <v>0.241884057971014</v>
      </c>
      <c r="F26" s="27" t="s">
        <v>1809</v>
      </c>
      <c r="G26" s="27"/>
    </row>
    <row r="27" spans="2:7" x14ac:dyDescent="0.25">
      <c r="B27" s="27">
        <v>200</v>
      </c>
      <c r="C27" s="27" t="s">
        <v>1352</v>
      </c>
      <c r="D27" s="27">
        <v>11680</v>
      </c>
      <c r="E27" s="28">
        <v>0.24182194616977201</v>
      </c>
      <c r="F27" s="27" t="s">
        <v>1809</v>
      </c>
      <c r="G27" s="27"/>
    </row>
    <row r="28" spans="2:7" x14ac:dyDescent="0.25">
      <c r="B28" s="27">
        <v>208</v>
      </c>
      <c r="C28" s="27" t="s">
        <v>1426</v>
      </c>
      <c r="D28" s="27">
        <v>11679</v>
      </c>
      <c r="E28" s="28">
        <v>0.24180124223602401</v>
      </c>
      <c r="F28" s="27" t="s">
        <v>1809</v>
      </c>
      <c r="G28" s="27"/>
    </row>
    <row r="29" spans="2:7" x14ac:dyDescent="0.25">
      <c r="B29" s="27">
        <v>142</v>
      </c>
      <c r="C29" s="27" t="s">
        <v>984</v>
      </c>
      <c r="D29" s="27">
        <v>11675</v>
      </c>
      <c r="E29" s="28">
        <v>0.24171842650103501</v>
      </c>
      <c r="F29" s="27" t="s">
        <v>1809</v>
      </c>
      <c r="G29" s="27"/>
    </row>
    <row r="30" spans="2:7" x14ac:dyDescent="0.25">
      <c r="B30" s="27">
        <v>122</v>
      </c>
      <c r="C30" s="27" t="s">
        <v>802</v>
      </c>
      <c r="D30" s="27">
        <v>11656</v>
      </c>
      <c r="E30" s="28">
        <v>0.24132505175983399</v>
      </c>
      <c r="F30" s="27" t="s">
        <v>1809</v>
      </c>
      <c r="G30" s="27"/>
    </row>
    <row r="31" spans="2:7" x14ac:dyDescent="0.25">
      <c r="B31" s="27">
        <v>117</v>
      </c>
      <c r="C31" s="27" t="s">
        <v>776</v>
      </c>
      <c r="D31" s="27">
        <v>11651</v>
      </c>
      <c r="E31" s="28">
        <v>0.24122153209109701</v>
      </c>
      <c r="F31" s="27" t="s">
        <v>1809</v>
      </c>
      <c r="G31" s="27"/>
    </row>
    <row r="32" spans="2:7" x14ac:dyDescent="0.25">
      <c r="B32" s="27">
        <v>4</v>
      </c>
      <c r="C32" s="27" t="s">
        <v>53</v>
      </c>
      <c r="D32" s="27">
        <v>11644</v>
      </c>
      <c r="E32" s="28">
        <v>0.24107660455486499</v>
      </c>
      <c r="F32" s="27" t="s">
        <v>1809</v>
      </c>
      <c r="G32" s="27"/>
    </row>
    <row r="33" spans="2:7" x14ac:dyDescent="0.25">
      <c r="B33" s="27">
        <v>6</v>
      </c>
      <c r="C33" s="27" t="s">
        <v>69</v>
      </c>
      <c r="D33" s="27">
        <v>11639</v>
      </c>
      <c r="E33" s="28">
        <v>0.24097308488612801</v>
      </c>
      <c r="F33" s="27" t="s">
        <v>1809</v>
      </c>
      <c r="G33" s="27"/>
    </row>
    <row r="34" spans="2:7" x14ac:dyDescent="0.25">
      <c r="B34" s="27">
        <v>39</v>
      </c>
      <c r="C34" s="27" t="s">
        <v>269</v>
      </c>
      <c r="D34" s="27">
        <v>11638</v>
      </c>
      <c r="E34" s="28">
        <v>0.24095238095238</v>
      </c>
      <c r="F34" s="27" t="s">
        <v>1809</v>
      </c>
      <c r="G34" s="27"/>
    </row>
    <row r="35" spans="2:7" x14ac:dyDescent="0.25">
      <c r="B35" s="27">
        <v>60</v>
      </c>
      <c r="C35" s="27" t="s">
        <v>399</v>
      </c>
      <c r="D35" s="27">
        <v>11619</v>
      </c>
      <c r="E35" s="28">
        <v>0.24055900621118001</v>
      </c>
      <c r="F35" s="27" t="s">
        <v>1809</v>
      </c>
      <c r="G35" s="27"/>
    </row>
    <row r="36" spans="2:7" x14ac:dyDescent="0.25">
      <c r="B36" s="27">
        <v>124</v>
      </c>
      <c r="C36" s="27" t="s">
        <v>822</v>
      </c>
      <c r="D36" s="27">
        <v>11615</v>
      </c>
      <c r="E36" s="28">
        <v>0.24047619047619001</v>
      </c>
      <c r="F36" s="27" t="s">
        <v>1809</v>
      </c>
      <c r="G36" s="27"/>
    </row>
    <row r="37" spans="2:7" x14ac:dyDescent="0.25">
      <c r="B37" s="27">
        <v>222</v>
      </c>
      <c r="C37" s="27" t="s">
        <v>1546</v>
      </c>
      <c r="D37" s="27">
        <v>11612</v>
      </c>
      <c r="E37" s="28">
        <v>0.24041407867494799</v>
      </c>
      <c r="F37" s="27" t="s">
        <v>1809</v>
      </c>
      <c r="G37" s="27"/>
    </row>
    <row r="38" spans="2:7" x14ac:dyDescent="0.25">
      <c r="B38" s="27">
        <v>104</v>
      </c>
      <c r="C38" s="27" t="s">
        <v>718</v>
      </c>
      <c r="D38" s="27">
        <v>11190</v>
      </c>
      <c r="E38" s="28">
        <v>0.23167701863354001</v>
      </c>
      <c r="F38" s="27" t="s">
        <v>1809</v>
      </c>
      <c r="G38" s="27"/>
    </row>
    <row r="39" spans="2:7" x14ac:dyDescent="0.25">
      <c r="B39" s="27">
        <v>213</v>
      </c>
      <c r="C39" s="27" t="s">
        <v>1462</v>
      </c>
      <c r="D39" s="27">
        <v>11187</v>
      </c>
      <c r="E39" s="28">
        <v>0.23161490683229799</v>
      </c>
      <c r="F39" s="27" t="s">
        <v>1809</v>
      </c>
      <c r="G39" s="27"/>
    </row>
    <row r="40" spans="2:7" x14ac:dyDescent="0.25">
      <c r="B40" s="27">
        <v>33</v>
      </c>
      <c r="C40" s="27" t="s">
        <v>227</v>
      </c>
      <c r="D40" s="27">
        <v>11172</v>
      </c>
      <c r="E40" s="28">
        <v>0.231304347826086</v>
      </c>
      <c r="F40" s="27" t="s">
        <v>1809</v>
      </c>
      <c r="G40" s="27"/>
    </row>
    <row r="41" spans="2:7" x14ac:dyDescent="0.25">
      <c r="B41" s="27">
        <v>91</v>
      </c>
      <c r="C41" s="27" t="s">
        <v>600</v>
      </c>
      <c r="D41" s="27">
        <v>11168</v>
      </c>
      <c r="E41" s="28">
        <v>0.231221532091097</v>
      </c>
      <c r="F41" s="27" t="s">
        <v>1809</v>
      </c>
      <c r="G41" s="27"/>
    </row>
    <row r="42" spans="2:7" x14ac:dyDescent="0.25">
      <c r="B42" s="27">
        <v>65</v>
      </c>
      <c r="C42" s="27" t="s">
        <v>425</v>
      </c>
      <c r="D42" s="27">
        <v>11159</v>
      </c>
      <c r="E42" s="28">
        <v>0.23103519668736999</v>
      </c>
      <c r="F42" s="27" t="s">
        <v>1809</v>
      </c>
      <c r="G42" s="27"/>
    </row>
    <row r="43" spans="2:7" x14ac:dyDescent="0.25">
      <c r="B43" s="27">
        <v>118</v>
      </c>
      <c r="C43" s="27" t="s">
        <v>782</v>
      </c>
      <c r="D43" s="27">
        <v>11159</v>
      </c>
      <c r="E43" s="28">
        <v>0.23103519668736999</v>
      </c>
      <c r="F43" s="27" t="s">
        <v>1809</v>
      </c>
      <c r="G43" s="27" t="s">
        <v>1811</v>
      </c>
    </row>
    <row r="44" spans="2:7" x14ac:dyDescent="0.25">
      <c r="B44" s="27">
        <v>126</v>
      </c>
      <c r="C44" s="27" t="s">
        <v>830</v>
      </c>
      <c r="D44" s="27">
        <v>11159</v>
      </c>
      <c r="E44" s="28">
        <v>0.23103519668736999</v>
      </c>
      <c r="F44" s="27" t="s">
        <v>1809</v>
      </c>
      <c r="G44" s="27"/>
    </row>
    <row r="45" spans="2:7" x14ac:dyDescent="0.25">
      <c r="B45" s="27">
        <v>77</v>
      </c>
      <c r="C45" s="27" t="s">
        <v>517</v>
      </c>
      <c r="D45" s="27">
        <v>11150</v>
      </c>
      <c r="E45" s="28">
        <v>0.23084886128364299</v>
      </c>
      <c r="F45" s="27" t="s">
        <v>1809</v>
      </c>
      <c r="G45" s="27" t="s">
        <v>1811</v>
      </c>
    </row>
    <row r="46" spans="2:7" x14ac:dyDescent="0.25">
      <c r="B46" s="27">
        <v>119</v>
      </c>
      <c r="C46" s="27" t="s">
        <v>784</v>
      </c>
      <c r="D46" s="27">
        <v>11150</v>
      </c>
      <c r="E46" s="28">
        <v>0.23084886128364299</v>
      </c>
      <c r="F46" s="27" t="s">
        <v>1809</v>
      </c>
      <c r="G46" s="27"/>
    </row>
    <row r="47" spans="2:7" x14ac:dyDescent="0.25">
      <c r="B47" s="27">
        <v>221</v>
      </c>
      <c r="C47" s="27" t="s">
        <v>1542</v>
      </c>
      <c r="D47" s="27">
        <v>10907</v>
      </c>
      <c r="E47" s="28">
        <v>0.22581780538302201</v>
      </c>
      <c r="F47" s="27" t="s">
        <v>1809</v>
      </c>
      <c r="G47" s="27"/>
    </row>
    <row r="48" spans="2:7" x14ac:dyDescent="0.25">
      <c r="B48" s="27">
        <v>169</v>
      </c>
      <c r="C48" s="27" t="s">
        <v>1170</v>
      </c>
      <c r="D48" s="27">
        <v>9617</v>
      </c>
      <c r="E48" s="28">
        <v>0.19910973084886099</v>
      </c>
      <c r="F48" s="27" t="s">
        <v>1809</v>
      </c>
      <c r="G48" s="27"/>
    </row>
    <row r="49" spans="2:17" x14ac:dyDescent="0.25">
      <c r="B49" s="27">
        <v>199</v>
      </c>
      <c r="C49" s="27" t="s">
        <v>1340</v>
      </c>
      <c r="D49" s="27">
        <v>8874</v>
      </c>
      <c r="E49" s="28">
        <v>0.18372670807453401</v>
      </c>
      <c r="F49" s="27" t="s">
        <v>1809</v>
      </c>
      <c r="G49" s="27"/>
    </row>
    <row r="50" spans="2:17" x14ac:dyDescent="0.25">
      <c r="B50" s="27">
        <v>103</v>
      </c>
      <c r="C50" s="27" t="s">
        <v>716</v>
      </c>
      <c r="D50" s="27">
        <v>2461</v>
      </c>
      <c r="E50" s="28">
        <v>5.0952380952380902E-2</v>
      </c>
      <c r="F50" s="27"/>
      <c r="G50" s="27"/>
    </row>
    <row r="51" spans="2:17" x14ac:dyDescent="0.25">
      <c r="B51" s="27">
        <v>125</v>
      </c>
      <c r="C51" s="27" t="s">
        <v>824</v>
      </c>
      <c r="D51" s="27">
        <v>1867</v>
      </c>
      <c r="E51" s="28">
        <v>3.8654244306418201E-2</v>
      </c>
      <c r="F51" s="27"/>
      <c r="G51" s="27"/>
    </row>
    <row r="52" spans="2:17" x14ac:dyDescent="0.25">
      <c r="B52" s="27">
        <v>113</v>
      </c>
      <c r="C52" s="27" t="s">
        <v>768</v>
      </c>
      <c r="D52" s="27">
        <v>1214</v>
      </c>
      <c r="E52" s="28">
        <v>2.5134575569358102E-2</v>
      </c>
      <c r="F52" s="27"/>
      <c r="G52" s="27"/>
    </row>
    <row r="53" spans="2:17" x14ac:dyDescent="0.25">
      <c r="B53" s="27">
        <v>234</v>
      </c>
      <c r="C53" s="27" t="s">
        <v>1613</v>
      </c>
      <c r="D53" s="27">
        <v>892</v>
      </c>
      <c r="E53" s="28">
        <v>1.84679089026915E-2</v>
      </c>
      <c r="F53" s="27"/>
      <c r="G53" s="27"/>
    </row>
    <row r="54" spans="2:17" x14ac:dyDescent="0.25">
      <c r="B54" s="27">
        <v>116</v>
      </c>
      <c r="C54" s="27" t="s">
        <v>774</v>
      </c>
      <c r="D54" s="27">
        <v>381</v>
      </c>
      <c r="E54" s="28">
        <v>7.8881987577639704E-3</v>
      </c>
      <c r="F54" s="27"/>
      <c r="G54" s="27"/>
    </row>
    <row r="55" spans="2:17" x14ac:dyDescent="0.25">
      <c r="B55" s="27">
        <v>258</v>
      </c>
      <c r="C55" s="27" t="s">
        <v>1778</v>
      </c>
      <c r="D55" s="27">
        <v>370</v>
      </c>
      <c r="E55" s="28">
        <v>7.6604554865424401E-3</v>
      </c>
      <c r="F55" s="27"/>
      <c r="G55" s="27"/>
    </row>
    <row r="56" spans="2:17" x14ac:dyDescent="0.25">
      <c r="B56" s="27">
        <v>76</v>
      </c>
      <c r="C56" s="27" t="s">
        <v>507</v>
      </c>
      <c r="D56" s="27">
        <v>332</v>
      </c>
      <c r="E56" s="28">
        <v>6.87370600414078E-3</v>
      </c>
      <c r="F56" s="27"/>
      <c r="G56" s="27"/>
    </row>
    <row r="57" spans="2:17" x14ac:dyDescent="0.25">
      <c r="B57" s="27">
        <v>25</v>
      </c>
      <c r="C57" s="27" t="s">
        <v>173</v>
      </c>
      <c r="D57" s="27">
        <v>112</v>
      </c>
      <c r="E57" s="28">
        <v>2.3188405797101401E-3</v>
      </c>
      <c r="F57" s="27"/>
      <c r="G57" s="27"/>
    </row>
    <row r="58" spans="2:17" x14ac:dyDescent="0.25">
      <c r="B58" s="27">
        <v>9</v>
      </c>
      <c r="C58" s="27" t="s">
        <v>81</v>
      </c>
      <c r="D58" s="27">
        <v>91</v>
      </c>
      <c r="E58" s="28">
        <v>1.8840579710144899E-3</v>
      </c>
      <c r="F58" s="27"/>
      <c r="G58" s="27"/>
    </row>
    <row r="59" spans="2:17" x14ac:dyDescent="0.25">
      <c r="B59" s="27">
        <v>22</v>
      </c>
      <c r="C59" s="27" t="s">
        <v>167</v>
      </c>
      <c r="D59" s="27">
        <v>85</v>
      </c>
      <c r="E59" s="28">
        <v>1.7598343685300199E-3</v>
      </c>
      <c r="F59" s="27"/>
      <c r="G59" s="27"/>
    </row>
    <row r="60" spans="2:17" x14ac:dyDescent="0.25">
      <c r="B60" s="27">
        <v>10</v>
      </c>
      <c r="C60" s="27" t="s">
        <v>89</v>
      </c>
      <c r="D60" s="27">
        <v>84</v>
      </c>
      <c r="E60" s="28">
        <v>1.7391304347826001E-3</v>
      </c>
      <c r="F60" s="27"/>
      <c r="G60" s="27"/>
    </row>
    <row r="61" spans="2:17" x14ac:dyDescent="0.25">
      <c r="B61" s="27">
        <v>64</v>
      </c>
      <c r="C61" s="27" t="s">
        <v>421</v>
      </c>
      <c r="D61" s="27">
        <v>72</v>
      </c>
      <c r="E61" s="28">
        <v>1.4906832298136601E-3</v>
      </c>
      <c r="F61" s="27"/>
      <c r="G61" s="27"/>
      <c r="O61" t="s">
        <v>1813</v>
      </c>
      <c r="P61">
        <v>37933</v>
      </c>
      <c r="Q61" s="26">
        <f>P61/SUM($P$61:$P$68)</f>
        <v>0.82752677850738454</v>
      </c>
    </row>
    <row r="62" spans="2:17" x14ac:dyDescent="0.25">
      <c r="B62" s="27">
        <v>57</v>
      </c>
      <c r="C62" s="27" t="s">
        <v>381</v>
      </c>
      <c r="D62" s="27">
        <v>69</v>
      </c>
      <c r="E62" s="28">
        <v>1.4285714285714199E-3</v>
      </c>
      <c r="F62" s="27"/>
      <c r="G62" s="27"/>
      <c r="O62" t="s">
        <v>1814</v>
      </c>
      <c r="P62">
        <v>3272</v>
      </c>
      <c r="Q62" s="26">
        <f t="shared" ref="Q62:Q68" si="1">P62/SUM($P$61:$P$68)</f>
        <v>7.1380265712602808E-2</v>
      </c>
    </row>
    <row r="63" spans="2:17" x14ac:dyDescent="0.25">
      <c r="B63" s="27">
        <v>13</v>
      </c>
      <c r="C63" s="27" t="s">
        <v>95</v>
      </c>
      <c r="D63" s="27">
        <v>65</v>
      </c>
      <c r="E63" s="28">
        <v>1.34575569358178E-3</v>
      </c>
      <c r="F63" s="27"/>
      <c r="G63" s="27"/>
      <c r="O63" t="s">
        <v>1815</v>
      </c>
      <c r="P63">
        <v>3098</v>
      </c>
      <c r="Q63" s="26">
        <f t="shared" si="1"/>
        <v>6.7584371386810352E-2</v>
      </c>
    </row>
    <row r="64" spans="2:17" x14ac:dyDescent="0.25">
      <c r="B64" s="27">
        <v>217</v>
      </c>
      <c r="C64" s="27" t="s">
        <v>1494</v>
      </c>
      <c r="D64" s="27">
        <v>65</v>
      </c>
      <c r="E64" s="28">
        <v>1.34575569358178E-3</v>
      </c>
      <c r="F64" s="27"/>
      <c r="G64" s="27"/>
      <c r="O64" t="s">
        <v>1816</v>
      </c>
      <c r="P64">
        <v>1303</v>
      </c>
      <c r="Q64" s="26">
        <f t="shared" si="1"/>
        <v>2.8425576474181372E-2</v>
      </c>
    </row>
    <row r="65" spans="2:17" x14ac:dyDescent="0.25">
      <c r="B65" s="27">
        <v>193</v>
      </c>
      <c r="C65" s="27" t="s">
        <v>1304</v>
      </c>
      <c r="D65" s="27">
        <v>54</v>
      </c>
      <c r="E65" s="28">
        <v>1.1180124223602399E-3</v>
      </c>
      <c r="F65" s="27"/>
      <c r="G65" s="27"/>
      <c r="O65" t="s">
        <v>1817</v>
      </c>
      <c r="P65">
        <v>169</v>
      </c>
      <c r="Q65" s="26">
        <f t="shared" si="1"/>
        <v>3.686816902637492E-3</v>
      </c>
    </row>
    <row r="66" spans="2:17" x14ac:dyDescent="0.25">
      <c r="B66" s="27">
        <v>16</v>
      </c>
      <c r="C66" s="27" t="s">
        <v>123</v>
      </c>
      <c r="D66" s="27">
        <v>52</v>
      </c>
      <c r="E66" s="28">
        <v>1.07660455486542E-3</v>
      </c>
      <c r="F66" s="27"/>
      <c r="G66" s="27"/>
      <c r="O66" t="s">
        <v>1818</v>
      </c>
      <c r="P66">
        <v>23</v>
      </c>
      <c r="Q66" s="26">
        <f t="shared" si="1"/>
        <v>5.0175614651279475E-4</v>
      </c>
    </row>
    <row r="67" spans="2:17" x14ac:dyDescent="0.25">
      <c r="B67" s="27">
        <v>38</v>
      </c>
      <c r="C67" s="27" t="s">
        <v>267</v>
      </c>
      <c r="D67" s="27">
        <v>52</v>
      </c>
      <c r="E67" s="28">
        <v>1.07660455486542E-3</v>
      </c>
      <c r="F67" s="27"/>
      <c r="G67" s="27"/>
      <c r="O67" t="s">
        <v>1819</v>
      </c>
      <c r="P67">
        <v>21</v>
      </c>
      <c r="Q67" s="26">
        <f t="shared" si="1"/>
        <v>4.5812517725081264E-4</v>
      </c>
    </row>
    <row r="68" spans="2:17" x14ac:dyDescent="0.25">
      <c r="B68" s="27">
        <v>45</v>
      </c>
      <c r="C68" s="27" t="s">
        <v>299</v>
      </c>
      <c r="D68" s="27">
        <v>52</v>
      </c>
      <c r="E68" s="28">
        <v>1.07660455486542E-3</v>
      </c>
      <c r="F68" s="27"/>
      <c r="G68" s="27"/>
      <c r="O68" t="s">
        <v>1820</v>
      </c>
      <c r="P68">
        <v>20</v>
      </c>
      <c r="Q68" s="26">
        <f t="shared" si="1"/>
        <v>4.3630969261982154E-4</v>
      </c>
    </row>
    <row r="69" spans="2:17" x14ac:dyDescent="0.25">
      <c r="B69" s="27">
        <v>72</v>
      </c>
      <c r="C69" s="27" t="s">
        <v>479</v>
      </c>
      <c r="D69" s="27">
        <v>51</v>
      </c>
      <c r="E69" s="28">
        <v>1.0559006211180099E-3</v>
      </c>
      <c r="F69" s="27"/>
      <c r="G69" s="27"/>
    </row>
    <row r="70" spans="2:17" x14ac:dyDescent="0.25">
      <c r="B70" s="27">
        <v>111</v>
      </c>
      <c r="C70" s="27" t="s">
        <v>760</v>
      </c>
      <c r="D70" s="27">
        <v>48</v>
      </c>
      <c r="E70" s="28">
        <v>9.93788819875776E-4</v>
      </c>
      <c r="F70" s="27"/>
      <c r="G70" s="27"/>
    </row>
    <row r="71" spans="2:17" x14ac:dyDescent="0.25">
      <c r="B71" s="27">
        <v>8</v>
      </c>
      <c r="C71" s="27" t="s">
        <v>79</v>
      </c>
      <c r="D71" s="27">
        <v>46</v>
      </c>
      <c r="E71" s="28">
        <v>9.5238095238095195E-4</v>
      </c>
      <c r="F71" s="27"/>
      <c r="G71" s="27"/>
    </row>
    <row r="72" spans="2:17" x14ac:dyDescent="0.25">
      <c r="B72" s="27">
        <v>2</v>
      </c>
      <c r="C72" s="27" t="s">
        <v>40</v>
      </c>
      <c r="D72" s="27">
        <v>45</v>
      </c>
      <c r="E72" s="28">
        <v>9.3167701863354003E-4</v>
      </c>
      <c r="F72" s="27"/>
      <c r="G72" s="27"/>
    </row>
    <row r="73" spans="2:17" x14ac:dyDescent="0.25">
      <c r="B73" s="27">
        <v>148</v>
      </c>
      <c r="C73" s="27" t="s">
        <v>1020</v>
      </c>
      <c r="D73" s="27">
        <v>45</v>
      </c>
      <c r="E73" s="28">
        <v>9.3167701863354003E-4</v>
      </c>
      <c r="F73" s="27"/>
      <c r="G73" s="27"/>
    </row>
    <row r="74" spans="2:17" x14ac:dyDescent="0.25">
      <c r="B74" s="27">
        <v>179</v>
      </c>
      <c r="C74" s="27" t="s">
        <v>1226</v>
      </c>
      <c r="D74" s="27">
        <v>45</v>
      </c>
      <c r="E74" s="28">
        <v>9.3167701863354003E-4</v>
      </c>
      <c r="F74" s="27"/>
      <c r="G74" s="27"/>
    </row>
    <row r="75" spans="2:17" x14ac:dyDescent="0.25">
      <c r="B75" s="27">
        <v>47</v>
      </c>
      <c r="C75" s="27" t="s">
        <v>309</v>
      </c>
      <c r="D75" s="27">
        <v>44</v>
      </c>
      <c r="E75" s="28">
        <v>9.10973084886128E-4</v>
      </c>
      <c r="F75" s="27"/>
      <c r="G75" s="27"/>
    </row>
    <row r="76" spans="2:17" x14ac:dyDescent="0.25">
      <c r="B76" s="27">
        <v>43</v>
      </c>
      <c r="C76" s="27" t="s">
        <v>293</v>
      </c>
      <c r="D76" s="27">
        <v>43</v>
      </c>
      <c r="E76" s="28">
        <v>8.9026915113871597E-4</v>
      </c>
      <c r="F76" s="27"/>
      <c r="G76" s="27"/>
    </row>
    <row r="77" spans="2:17" x14ac:dyDescent="0.25">
      <c r="B77" s="27">
        <v>98</v>
      </c>
      <c r="C77" s="27" t="s">
        <v>626</v>
      </c>
      <c r="D77" s="27">
        <v>43</v>
      </c>
      <c r="E77" s="28">
        <v>8.9026915113871597E-4</v>
      </c>
      <c r="F77" s="27"/>
      <c r="G77" s="27"/>
    </row>
    <row r="78" spans="2:17" x14ac:dyDescent="0.25">
      <c r="B78" s="27">
        <v>18</v>
      </c>
      <c r="C78" s="27" t="s">
        <v>137</v>
      </c>
      <c r="D78" s="27">
        <v>41</v>
      </c>
      <c r="E78" s="28">
        <v>8.4886128364389203E-4</v>
      </c>
      <c r="F78" s="27"/>
      <c r="G78" s="27"/>
    </row>
    <row r="79" spans="2:17" x14ac:dyDescent="0.25">
      <c r="B79" s="27">
        <v>46</v>
      </c>
      <c r="C79" s="27" t="s">
        <v>305</v>
      </c>
      <c r="D79" s="27">
        <v>41</v>
      </c>
      <c r="E79" s="28">
        <v>8.4886128364389203E-4</v>
      </c>
      <c r="F79" s="27"/>
      <c r="G79" s="27"/>
    </row>
    <row r="80" spans="2:17" x14ac:dyDescent="0.25">
      <c r="B80" s="27">
        <v>172</v>
      </c>
      <c r="C80" s="27" t="s">
        <v>1184</v>
      </c>
      <c r="D80" s="27">
        <v>41</v>
      </c>
      <c r="E80" s="28">
        <v>8.4886128364389203E-4</v>
      </c>
      <c r="F80" s="27"/>
      <c r="G80" s="27"/>
    </row>
    <row r="81" spans="2:7" x14ac:dyDescent="0.25">
      <c r="B81" s="27">
        <v>26</v>
      </c>
      <c r="C81" s="27" t="s">
        <v>175</v>
      </c>
      <c r="D81" s="27">
        <v>38</v>
      </c>
      <c r="E81" s="28">
        <v>7.8674948240165595E-4</v>
      </c>
      <c r="F81" s="27"/>
      <c r="G81" s="27"/>
    </row>
    <row r="82" spans="2:7" x14ac:dyDescent="0.25">
      <c r="B82" s="27">
        <v>243</v>
      </c>
      <c r="C82" s="27" t="s">
        <v>1663</v>
      </c>
      <c r="D82" s="27">
        <v>38</v>
      </c>
      <c r="E82" s="28">
        <v>7.8674948240165595E-4</v>
      </c>
      <c r="F82" s="27"/>
      <c r="G82" s="27"/>
    </row>
    <row r="83" spans="2:7" x14ac:dyDescent="0.25">
      <c r="B83" s="27">
        <v>42</v>
      </c>
      <c r="C83" s="27" t="s">
        <v>291</v>
      </c>
      <c r="D83" s="27">
        <v>37</v>
      </c>
      <c r="E83" s="28">
        <v>7.6604554865424403E-4</v>
      </c>
      <c r="F83" s="27"/>
      <c r="G83" s="27"/>
    </row>
    <row r="84" spans="2:7" x14ac:dyDescent="0.25">
      <c r="B84" s="27">
        <v>88</v>
      </c>
      <c r="C84" s="27" t="s">
        <v>582</v>
      </c>
      <c r="D84" s="27">
        <v>37</v>
      </c>
      <c r="E84" s="28">
        <v>7.6604554865424403E-4</v>
      </c>
      <c r="F84" s="27"/>
      <c r="G84" s="27"/>
    </row>
    <row r="85" spans="2:7" x14ac:dyDescent="0.25">
      <c r="B85" s="27">
        <v>105</v>
      </c>
      <c r="C85" s="27" t="s">
        <v>722</v>
      </c>
      <c r="D85" s="27">
        <v>36</v>
      </c>
      <c r="E85" s="28">
        <v>7.45341614906832E-4</v>
      </c>
      <c r="F85" s="27"/>
      <c r="G85" s="27"/>
    </row>
    <row r="86" spans="2:7" x14ac:dyDescent="0.25">
      <c r="B86" s="27">
        <v>244</v>
      </c>
      <c r="C86" s="27" t="s">
        <v>1678</v>
      </c>
      <c r="D86" s="27">
        <v>36</v>
      </c>
      <c r="E86" s="28">
        <v>7.45341614906832E-4</v>
      </c>
      <c r="F86" s="27"/>
      <c r="G86" s="27"/>
    </row>
    <row r="87" spans="2:7" x14ac:dyDescent="0.25">
      <c r="B87" s="27">
        <v>112</v>
      </c>
      <c r="C87" s="27" t="s">
        <v>764</v>
      </c>
      <c r="D87" s="27">
        <v>34</v>
      </c>
      <c r="E87" s="28">
        <v>7.0393374741200795E-4</v>
      </c>
      <c r="F87" s="27"/>
      <c r="G87" s="27"/>
    </row>
    <row r="88" spans="2:7" x14ac:dyDescent="0.25">
      <c r="B88" s="27">
        <v>186</v>
      </c>
      <c r="C88" s="27" t="s">
        <v>1260</v>
      </c>
      <c r="D88" s="27">
        <v>34</v>
      </c>
      <c r="E88" s="28">
        <v>7.0393374741200795E-4</v>
      </c>
      <c r="F88" s="27"/>
      <c r="G88" s="27"/>
    </row>
    <row r="89" spans="2:7" x14ac:dyDescent="0.25">
      <c r="B89" s="27">
        <v>28</v>
      </c>
      <c r="C89" s="27" t="s">
        <v>185</v>
      </c>
      <c r="D89" s="27">
        <v>30</v>
      </c>
      <c r="E89" s="28">
        <v>6.2111801242235995E-4</v>
      </c>
      <c r="F89" s="27"/>
      <c r="G89" s="27"/>
    </row>
    <row r="90" spans="2:7" x14ac:dyDescent="0.25">
      <c r="B90" s="27">
        <v>84</v>
      </c>
      <c r="C90" s="27" t="s">
        <v>560</v>
      </c>
      <c r="D90" s="27">
        <v>30</v>
      </c>
      <c r="E90" s="28">
        <v>6.2111801242235995E-4</v>
      </c>
      <c r="F90" s="27"/>
      <c r="G90" s="27"/>
    </row>
    <row r="91" spans="2:7" x14ac:dyDescent="0.25">
      <c r="B91" s="27">
        <v>123</v>
      </c>
      <c r="C91" s="27" t="s">
        <v>810</v>
      </c>
      <c r="D91" s="27">
        <v>30</v>
      </c>
      <c r="E91" s="28">
        <v>6.2111801242235995E-4</v>
      </c>
      <c r="F91" s="27"/>
      <c r="G91" s="27"/>
    </row>
    <row r="92" spans="2:7" x14ac:dyDescent="0.25">
      <c r="B92" s="27">
        <v>226</v>
      </c>
      <c r="C92" s="27" t="s">
        <v>1568</v>
      </c>
      <c r="D92" s="27">
        <v>30</v>
      </c>
      <c r="E92" s="28">
        <v>6.2111801242235995E-4</v>
      </c>
      <c r="F92" s="27"/>
      <c r="G92" s="27"/>
    </row>
    <row r="93" spans="2:7" x14ac:dyDescent="0.25">
      <c r="B93" s="27">
        <v>29</v>
      </c>
      <c r="C93" s="27" t="s">
        <v>191</v>
      </c>
      <c r="D93" s="27">
        <v>29</v>
      </c>
      <c r="E93" s="28">
        <v>6.0041407867494803E-4</v>
      </c>
      <c r="F93" s="27"/>
      <c r="G93" s="27"/>
    </row>
    <row r="94" spans="2:7" x14ac:dyDescent="0.25">
      <c r="B94" s="27">
        <v>81</v>
      </c>
      <c r="C94" s="27" t="s">
        <v>532</v>
      </c>
      <c r="D94" s="27">
        <v>29</v>
      </c>
      <c r="E94" s="28">
        <v>6.0041407867494803E-4</v>
      </c>
      <c r="F94" s="27"/>
      <c r="G94" s="27"/>
    </row>
    <row r="95" spans="2:7" x14ac:dyDescent="0.25">
      <c r="B95" s="27">
        <v>151</v>
      </c>
      <c r="C95" s="27" t="s">
        <v>1036</v>
      </c>
      <c r="D95" s="27">
        <v>29</v>
      </c>
      <c r="E95" s="28">
        <v>6.0041407867494803E-4</v>
      </c>
      <c r="F95" s="27"/>
      <c r="G95" s="27"/>
    </row>
    <row r="96" spans="2:7" x14ac:dyDescent="0.25">
      <c r="B96" s="27">
        <v>5</v>
      </c>
      <c r="C96" s="27" t="s">
        <v>63</v>
      </c>
      <c r="D96" s="27">
        <v>28</v>
      </c>
      <c r="E96" s="28">
        <v>5.79710144927536E-4</v>
      </c>
      <c r="F96" s="27"/>
      <c r="G96" s="27"/>
    </row>
    <row r="97" spans="2:7" x14ac:dyDescent="0.25">
      <c r="B97" s="27">
        <v>14</v>
      </c>
      <c r="C97" s="27" t="s">
        <v>97</v>
      </c>
      <c r="D97" s="27">
        <v>27</v>
      </c>
      <c r="E97" s="28">
        <v>5.5900621118012397E-4</v>
      </c>
      <c r="F97" s="27"/>
      <c r="G97" s="27"/>
    </row>
    <row r="98" spans="2:7" x14ac:dyDescent="0.25">
      <c r="B98" s="27">
        <v>34</v>
      </c>
      <c r="C98" s="27" t="s">
        <v>233</v>
      </c>
      <c r="D98" s="27">
        <v>27</v>
      </c>
      <c r="E98" s="28">
        <v>5.5900621118012397E-4</v>
      </c>
      <c r="F98" s="27"/>
      <c r="G98" s="27"/>
    </row>
    <row r="99" spans="2:7" x14ac:dyDescent="0.25">
      <c r="B99" s="27">
        <v>66</v>
      </c>
      <c r="C99" s="27" t="s">
        <v>433</v>
      </c>
      <c r="D99" s="27">
        <v>27</v>
      </c>
      <c r="E99" s="28">
        <v>5.5900621118012397E-4</v>
      </c>
      <c r="F99" s="27"/>
      <c r="G99" s="27"/>
    </row>
    <row r="100" spans="2:7" x14ac:dyDescent="0.25">
      <c r="B100" s="27">
        <v>1</v>
      </c>
      <c r="C100" s="27" t="s">
        <v>36</v>
      </c>
      <c r="D100" s="27">
        <v>26</v>
      </c>
      <c r="E100" s="28">
        <v>5.3830227743271195E-4</v>
      </c>
      <c r="F100" s="27"/>
      <c r="G100" s="27"/>
    </row>
    <row r="101" spans="2:7" x14ac:dyDescent="0.25">
      <c r="B101" s="27">
        <v>30</v>
      </c>
      <c r="C101" s="27" t="s">
        <v>203</v>
      </c>
      <c r="D101" s="27">
        <v>26</v>
      </c>
      <c r="E101" s="28">
        <v>5.3830227743271195E-4</v>
      </c>
      <c r="F101" s="27"/>
      <c r="G101" s="27"/>
    </row>
    <row r="102" spans="2:7" x14ac:dyDescent="0.25">
      <c r="B102" s="27">
        <v>114</v>
      </c>
      <c r="C102" s="27" t="s">
        <v>770</v>
      </c>
      <c r="D102" s="27">
        <v>24</v>
      </c>
      <c r="E102" s="28">
        <v>4.96894409937888E-4</v>
      </c>
      <c r="F102" s="27"/>
      <c r="G102" s="27"/>
    </row>
    <row r="103" spans="2:7" x14ac:dyDescent="0.25">
      <c r="B103" s="27">
        <v>177</v>
      </c>
      <c r="C103" s="27" t="s">
        <v>1216</v>
      </c>
      <c r="D103" s="27">
        <v>24</v>
      </c>
      <c r="E103" s="28">
        <v>4.96894409937888E-4</v>
      </c>
      <c r="F103" s="27"/>
      <c r="G103" s="27"/>
    </row>
    <row r="104" spans="2:7" x14ac:dyDescent="0.25">
      <c r="B104" s="27">
        <v>195</v>
      </c>
      <c r="C104" s="27" t="s">
        <v>1310</v>
      </c>
      <c r="D104" s="27">
        <v>24</v>
      </c>
      <c r="E104" s="28">
        <v>4.96894409937888E-4</v>
      </c>
      <c r="F104" s="27"/>
      <c r="G104" s="27"/>
    </row>
    <row r="105" spans="2:7" x14ac:dyDescent="0.25">
      <c r="B105" s="27">
        <v>78</v>
      </c>
      <c r="C105" s="27" t="s">
        <v>520</v>
      </c>
      <c r="D105" s="27">
        <v>23</v>
      </c>
      <c r="E105" s="28">
        <v>4.7619047619047597E-4</v>
      </c>
      <c r="F105" s="27"/>
      <c r="G105" s="27"/>
    </row>
    <row r="106" spans="2:7" x14ac:dyDescent="0.25">
      <c r="B106" s="27">
        <v>19</v>
      </c>
      <c r="C106" s="27" t="s">
        <v>157</v>
      </c>
      <c r="D106" s="27">
        <v>22</v>
      </c>
      <c r="E106" s="28">
        <v>4.55486542443064E-4</v>
      </c>
      <c r="F106" s="27"/>
      <c r="G106" s="27"/>
    </row>
    <row r="107" spans="2:7" x14ac:dyDescent="0.25">
      <c r="B107" s="27">
        <v>52</v>
      </c>
      <c r="C107" s="27" t="s">
        <v>345</v>
      </c>
      <c r="D107" s="27">
        <v>22</v>
      </c>
      <c r="E107" s="28">
        <v>4.55486542443064E-4</v>
      </c>
      <c r="F107" s="27"/>
      <c r="G107" s="27"/>
    </row>
    <row r="108" spans="2:7" x14ac:dyDescent="0.25">
      <c r="B108" s="27">
        <v>102</v>
      </c>
      <c r="C108" s="27" t="s">
        <v>696</v>
      </c>
      <c r="D108" s="27">
        <v>22</v>
      </c>
      <c r="E108" s="28">
        <v>4.55486542443064E-4</v>
      </c>
      <c r="F108" s="27"/>
      <c r="G108" s="27"/>
    </row>
    <row r="109" spans="2:7" x14ac:dyDescent="0.25">
      <c r="B109" s="27">
        <v>156</v>
      </c>
      <c r="C109" s="27" t="s">
        <v>1088</v>
      </c>
      <c r="D109" s="27">
        <v>21</v>
      </c>
      <c r="E109" s="28">
        <v>4.3478260869565197E-4</v>
      </c>
      <c r="F109" s="27"/>
      <c r="G109" s="27"/>
    </row>
    <row r="110" spans="2:7" x14ac:dyDescent="0.25">
      <c r="B110" s="27">
        <v>36</v>
      </c>
      <c r="C110" s="27" t="s">
        <v>261</v>
      </c>
      <c r="D110" s="27">
        <v>20</v>
      </c>
      <c r="E110" s="28">
        <v>4.1407867494824E-4</v>
      </c>
      <c r="F110" s="27"/>
      <c r="G110" s="27"/>
    </row>
    <row r="111" spans="2:7" x14ac:dyDescent="0.25">
      <c r="B111" s="27">
        <v>143</v>
      </c>
      <c r="C111" s="27" t="s">
        <v>992</v>
      </c>
      <c r="D111" s="27">
        <v>20</v>
      </c>
      <c r="E111" s="28">
        <v>4.1407867494824E-4</v>
      </c>
      <c r="F111" s="27"/>
      <c r="G111" s="27"/>
    </row>
    <row r="112" spans="2:7" x14ac:dyDescent="0.25">
      <c r="B112" s="27">
        <v>168</v>
      </c>
      <c r="C112" s="27" t="s">
        <v>1164</v>
      </c>
      <c r="D112" s="27">
        <v>20</v>
      </c>
      <c r="E112" s="28">
        <v>4.1407867494824E-4</v>
      </c>
      <c r="F112" s="27"/>
      <c r="G112" s="27"/>
    </row>
    <row r="113" spans="2:7" x14ac:dyDescent="0.25">
      <c r="B113" s="27">
        <v>203</v>
      </c>
      <c r="C113" s="27" t="s">
        <v>1374</v>
      </c>
      <c r="D113" s="27">
        <v>20</v>
      </c>
      <c r="E113" s="28">
        <v>4.1407867494824E-4</v>
      </c>
      <c r="F113" s="27"/>
      <c r="G113" s="27"/>
    </row>
    <row r="114" spans="2:7" x14ac:dyDescent="0.25">
      <c r="B114" s="27">
        <v>67</v>
      </c>
      <c r="C114" s="27" t="s">
        <v>441</v>
      </c>
      <c r="D114" s="27">
        <v>19</v>
      </c>
      <c r="E114" s="28">
        <v>3.9337474120082797E-4</v>
      </c>
      <c r="F114" s="27"/>
      <c r="G114" s="27"/>
    </row>
    <row r="115" spans="2:7" x14ac:dyDescent="0.25">
      <c r="B115" s="27">
        <v>83</v>
      </c>
      <c r="C115" s="27" t="s">
        <v>558</v>
      </c>
      <c r="D115" s="27">
        <v>19</v>
      </c>
      <c r="E115" s="28">
        <v>3.9337474120082797E-4</v>
      </c>
      <c r="F115" s="27"/>
      <c r="G115" s="27"/>
    </row>
    <row r="116" spans="2:7" x14ac:dyDescent="0.25">
      <c r="B116" s="27">
        <v>144</v>
      </c>
      <c r="C116" s="27" t="s">
        <v>994</v>
      </c>
      <c r="D116" s="27">
        <v>19</v>
      </c>
      <c r="E116" s="28">
        <v>3.9337474120082797E-4</v>
      </c>
      <c r="F116" s="27"/>
      <c r="G116" s="27"/>
    </row>
    <row r="117" spans="2:7" x14ac:dyDescent="0.25">
      <c r="B117" s="27">
        <v>205</v>
      </c>
      <c r="C117" s="27" t="s">
        <v>1398</v>
      </c>
      <c r="D117" s="27">
        <v>19</v>
      </c>
      <c r="E117" s="28">
        <v>3.9337474120082797E-4</v>
      </c>
      <c r="F117" s="27"/>
      <c r="G117" s="27"/>
    </row>
    <row r="118" spans="2:7" x14ac:dyDescent="0.25">
      <c r="B118" s="27">
        <v>257</v>
      </c>
      <c r="C118" s="27" t="s">
        <v>1764</v>
      </c>
      <c r="D118" s="27">
        <v>19</v>
      </c>
      <c r="E118" s="28">
        <v>3.9337474120082797E-4</v>
      </c>
      <c r="F118" s="27"/>
      <c r="G118" s="27"/>
    </row>
    <row r="119" spans="2:7" x14ac:dyDescent="0.25">
      <c r="B119" s="27">
        <v>31</v>
      </c>
      <c r="C119" s="27" t="s">
        <v>205</v>
      </c>
      <c r="D119" s="27">
        <v>18</v>
      </c>
      <c r="E119" s="28">
        <v>3.72670807453416E-4</v>
      </c>
      <c r="F119" s="27"/>
      <c r="G119" s="27"/>
    </row>
    <row r="120" spans="2:7" x14ac:dyDescent="0.25">
      <c r="B120" s="27">
        <v>189</v>
      </c>
      <c r="C120" s="27" t="s">
        <v>1280</v>
      </c>
      <c r="D120" s="27">
        <v>18</v>
      </c>
      <c r="E120" s="28">
        <v>3.72670807453416E-4</v>
      </c>
      <c r="F120" s="27"/>
      <c r="G120" s="27"/>
    </row>
    <row r="121" spans="2:7" x14ac:dyDescent="0.25">
      <c r="B121" s="27">
        <v>194</v>
      </c>
      <c r="C121" s="27" t="s">
        <v>1308</v>
      </c>
      <c r="D121" s="27">
        <v>18</v>
      </c>
      <c r="E121" s="28">
        <v>3.72670807453416E-4</v>
      </c>
      <c r="F121" s="27"/>
      <c r="G121" s="27"/>
    </row>
    <row r="122" spans="2:7" x14ac:dyDescent="0.25">
      <c r="B122" s="27">
        <v>35</v>
      </c>
      <c r="C122" s="27" t="s">
        <v>235</v>
      </c>
      <c r="D122" s="27">
        <v>17</v>
      </c>
      <c r="E122" s="28">
        <v>3.5196687370600397E-4</v>
      </c>
      <c r="F122" s="27"/>
      <c r="G122" s="27"/>
    </row>
    <row r="123" spans="2:7" x14ac:dyDescent="0.25">
      <c r="B123" s="27">
        <v>133</v>
      </c>
      <c r="C123" s="27" t="s">
        <v>898</v>
      </c>
      <c r="D123" s="27">
        <v>17</v>
      </c>
      <c r="E123" s="28">
        <v>3.5196687370600397E-4</v>
      </c>
      <c r="F123" s="27"/>
      <c r="G123" s="27"/>
    </row>
    <row r="124" spans="2:7" x14ac:dyDescent="0.25">
      <c r="B124" s="27">
        <v>214</v>
      </c>
      <c r="C124" s="27" t="s">
        <v>1468</v>
      </c>
      <c r="D124" s="27">
        <v>17</v>
      </c>
      <c r="E124" s="28">
        <v>3.5196687370600397E-4</v>
      </c>
      <c r="F124" s="27"/>
      <c r="G124" s="27"/>
    </row>
    <row r="125" spans="2:7" x14ac:dyDescent="0.25">
      <c r="B125" s="27">
        <v>94</v>
      </c>
      <c r="C125" s="27" t="s">
        <v>614</v>
      </c>
      <c r="D125" s="27">
        <v>16</v>
      </c>
      <c r="E125" s="28">
        <v>3.31262939958592E-4</v>
      </c>
      <c r="F125" s="27"/>
      <c r="G125" s="27"/>
    </row>
    <row r="126" spans="2:7" x14ac:dyDescent="0.25">
      <c r="B126" s="27">
        <v>99</v>
      </c>
      <c r="C126" s="27" t="s">
        <v>632</v>
      </c>
      <c r="D126" s="27">
        <v>16</v>
      </c>
      <c r="E126" s="28">
        <v>3.31262939958592E-4</v>
      </c>
      <c r="F126" s="27"/>
      <c r="G126" s="27"/>
    </row>
    <row r="127" spans="2:7" x14ac:dyDescent="0.25">
      <c r="B127" s="27">
        <v>121</v>
      </c>
      <c r="C127" s="27" t="s">
        <v>792</v>
      </c>
      <c r="D127" s="27">
        <v>16</v>
      </c>
      <c r="E127" s="28">
        <v>3.31262939958592E-4</v>
      </c>
      <c r="F127" s="27"/>
      <c r="G127" s="27"/>
    </row>
    <row r="128" spans="2:7" x14ac:dyDescent="0.25">
      <c r="B128" s="27">
        <v>231</v>
      </c>
      <c r="C128" s="27" t="s">
        <v>1587</v>
      </c>
      <c r="D128" s="27">
        <v>16</v>
      </c>
      <c r="E128" s="28">
        <v>3.31262939958592E-4</v>
      </c>
      <c r="F128" s="27"/>
      <c r="G128" s="27"/>
    </row>
    <row r="129" spans="2:7" x14ac:dyDescent="0.25">
      <c r="B129" s="27">
        <v>255</v>
      </c>
      <c r="C129" s="27" t="s">
        <v>1746</v>
      </c>
      <c r="D129" s="27">
        <v>15</v>
      </c>
      <c r="E129" s="28">
        <v>3.1055900621117997E-4</v>
      </c>
      <c r="F129" s="27"/>
      <c r="G129" s="27"/>
    </row>
    <row r="130" spans="2:7" x14ac:dyDescent="0.25">
      <c r="B130" s="27">
        <v>134</v>
      </c>
      <c r="C130" s="27" t="s">
        <v>906</v>
      </c>
      <c r="D130" s="27">
        <v>14</v>
      </c>
      <c r="E130" s="28">
        <v>2.89855072463768E-4</v>
      </c>
      <c r="F130" s="27"/>
      <c r="G130" s="27"/>
    </row>
    <row r="131" spans="2:7" x14ac:dyDescent="0.25">
      <c r="B131" s="27">
        <v>149</v>
      </c>
      <c r="C131" s="27" t="s">
        <v>1028</v>
      </c>
      <c r="D131" s="27">
        <v>14</v>
      </c>
      <c r="E131" s="28">
        <v>2.89855072463768E-4</v>
      </c>
      <c r="F131" s="27"/>
      <c r="G131" s="27"/>
    </row>
    <row r="132" spans="2:7" x14ac:dyDescent="0.25">
      <c r="B132" s="27">
        <v>166</v>
      </c>
      <c r="C132" s="27" t="s">
        <v>1158</v>
      </c>
      <c r="D132" s="27">
        <v>13</v>
      </c>
      <c r="E132" s="28">
        <v>2.6915113871635597E-4</v>
      </c>
      <c r="F132" s="27"/>
      <c r="G132" s="27"/>
    </row>
    <row r="133" spans="2:7" x14ac:dyDescent="0.25">
      <c r="B133" s="27">
        <v>167</v>
      </c>
      <c r="C133" s="27" t="s">
        <v>1162</v>
      </c>
      <c r="D133" s="27">
        <v>13</v>
      </c>
      <c r="E133" s="28">
        <v>2.6915113871635597E-4</v>
      </c>
      <c r="F133" s="27"/>
      <c r="G133" s="27"/>
    </row>
    <row r="134" spans="2:7" x14ac:dyDescent="0.25">
      <c r="B134" s="27">
        <v>197</v>
      </c>
      <c r="C134" s="27" t="s">
        <v>1322</v>
      </c>
      <c r="D134" s="27">
        <v>13</v>
      </c>
      <c r="E134" s="28">
        <v>2.6915113871635597E-4</v>
      </c>
      <c r="F134" s="27"/>
      <c r="G134" s="27"/>
    </row>
    <row r="135" spans="2:7" x14ac:dyDescent="0.25">
      <c r="B135" s="27">
        <v>44</v>
      </c>
      <c r="C135" s="27" t="s">
        <v>295</v>
      </c>
      <c r="D135" s="27">
        <v>12</v>
      </c>
      <c r="E135" s="28">
        <v>2.48447204968944E-4</v>
      </c>
      <c r="F135" s="27"/>
      <c r="G135" s="27"/>
    </row>
    <row r="136" spans="2:7" x14ac:dyDescent="0.25">
      <c r="B136" s="27">
        <v>50</v>
      </c>
      <c r="C136" s="27" t="s">
        <v>323</v>
      </c>
      <c r="D136" s="27">
        <v>12</v>
      </c>
      <c r="E136" s="28">
        <v>2.48447204968944E-4</v>
      </c>
      <c r="F136" s="27"/>
      <c r="G136" s="27"/>
    </row>
    <row r="137" spans="2:7" x14ac:dyDescent="0.25">
      <c r="B137" s="27">
        <v>92</v>
      </c>
      <c r="C137" s="27" t="s">
        <v>608</v>
      </c>
      <c r="D137" s="27">
        <v>12</v>
      </c>
      <c r="E137" s="28">
        <v>2.48447204968944E-4</v>
      </c>
      <c r="F137" s="27"/>
      <c r="G137" s="27"/>
    </row>
    <row r="138" spans="2:7" x14ac:dyDescent="0.25">
      <c r="B138" s="27">
        <v>150</v>
      </c>
      <c r="C138" s="27" t="s">
        <v>1034</v>
      </c>
      <c r="D138" s="27">
        <v>12</v>
      </c>
      <c r="E138" s="28">
        <v>2.48447204968944E-4</v>
      </c>
      <c r="F138" s="27"/>
      <c r="G138" s="27"/>
    </row>
    <row r="139" spans="2:7" x14ac:dyDescent="0.25">
      <c r="B139" s="27">
        <v>239</v>
      </c>
      <c r="C139" s="27" t="s">
        <v>1633</v>
      </c>
      <c r="D139" s="27">
        <v>12</v>
      </c>
      <c r="E139" s="28">
        <v>2.48447204968944E-4</v>
      </c>
      <c r="F139" s="27"/>
      <c r="G139" s="27"/>
    </row>
    <row r="140" spans="2:7" x14ac:dyDescent="0.25">
      <c r="B140" s="27">
        <v>107</v>
      </c>
      <c r="C140" s="27" t="s">
        <v>734</v>
      </c>
      <c r="D140" s="27">
        <v>11</v>
      </c>
      <c r="E140" s="28">
        <v>2.27743271221532E-4</v>
      </c>
      <c r="F140" s="27"/>
      <c r="G140" s="27"/>
    </row>
    <row r="141" spans="2:7" x14ac:dyDescent="0.25">
      <c r="B141" s="27">
        <v>120</v>
      </c>
      <c r="C141" s="27" t="s">
        <v>786</v>
      </c>
      <c r="D141" s="27">
        <v>11</v>
      </c>
      <c r="E141" s="28">
        <v>2.27743271221532E-4</v>
      </c>
      <c r="F141" s="27"/>
      <c r="G141" s="27"/>
    </row>
    <row r="142" spans="2:7" x14ac:dyDescent="0.25">
      <c r="B142" s="27">
        <v>174</v>
      </c>
      <c r="C142" s="27" t="s">
        <v>1190</v>
      </c>
      <c r="D142" s="27">
        <v>11</v>
      </c>
      <c r="E142" s="28">
        <v>2.27743271221532E-4</v>
      </c>
      <c r="F142" s="27"/>
      <c r="G142" s="27"/>
    </row>
    <row r="143" spans="2:7" x14ac:dyDescent="0.25">
      <c r="B143" s="27">
        <v>207</v>
      </c>
      <c r="C143" s="27" t="s">
        <v>1410</v>
      </c>
      <c r="D143" s="27">
        <v>11</v>
      </c>
      <c r="E143" s="28">
        <v>2.27743271221532E-4</v>
      </c>
      <c r="F143" s="27"/>
      <c r="G143" s="27"/>
    </row>
    <row r="144" spans="2:7" x14ac:dyDescent="0.25">
      <c r="B144" s="27">
        <v>230</v>
      </c>
      <c r="C144" s="27" t="s">
        <v>1581</v>
      </c>
      <c r="D144" s="27">
        <v>11</v>
      </c>
      <c r="E144" s="28">
        <v>2.27743271221532E-4</v>
      </c>
      <c r="F144" s="27"/>
      <c r="G144" s="27"/>
    </row>
    <row r="145" spans="2:7" x14ac:dyDescent="0.25">
      <c r="B145" s="27">
        <v>242</v>
      </c>
      <c r="C145" s="27" t="s">
        <v>1657</v>
      </c>
      <c r="D145" s="27">
        <v>11</v>
      </c>
      <c r="E145" s="28">
        <v>2.27743271221532E-4</v>
      </c>
      <c r="F145" s="27"/>
      <c r="G145" s="27"/>
    </row>
    <row r="146" spans="2:7" x14ac:dyDescent="0.25">
      <c r="B146" s="27">
        <v>17</v>
      </c>
      <c r="C146" s="27" t="s">
        <v>131</v>
      </c>
      <c r="D146" s="27">
        <v>10</v>
      </c>
      <c r="E146" s="28">
        <v>2.0703933747412E-4</v>
      </c>
      <c r="F146" s="27"/>
      <c r="G146" s="27"/>
    </row>
    <row r="147" spans="2:7" x14ac:dyDescent="0.25">
      <c r="B147" s="27">
        <v>90</v>
      </c>
      <c r="C147" s="27" t="s">
        <v>594</v>
      </c>
      <c r="D147" s="27">
        <v>10</v>
      </c>
      <c r="E147" s="28">
        <v>2.0703933747412E-4</v>
      </c>
      <c r="F147" s="27"/>
      <c r="G147" s="27"/>
    </row>
    <row r="148" spans="2:7" x14ac:dyDescent="0.25">
      <c r="B148" s="27">
        <v>127</v>
      </c>
      <c r="C148" s="27" t="s">
        <v>832</v>
      </c>
      <c r="D148" s="27">
        <v>10</v>
      </c>
      <c r="E148" s="28">
        <v>2.0703933747412E-4</v>
      </c>
      <c r="F148" s="27"/>
      <c r="G148" s="27"/>
    </row>
    <row r="149" spans="2:7" x14ac:dyDescent="0.25">
      <c r="B149" s="27">
        <v>210</v>
      </c>
      <c r="C149" s="27" t="s">
        <v>1442</v>
      </c>
      <c r="D149" s="27">
        <v>10</v>
      </c>
      <c r="E149" s="28">
        <v>2.0703933747412E-4</v>
      </c>
      <c r="F149" s="27"/>
      <c r="G149" s="27"/>
    </row>
    <row r="150" spans="2:7" x14ac:dyDescent="0.25">
      <c r="B150" s="27">
        <v>237</v>
      </c>
      <c r="C150" s="27" t="s">
        <v>1627</v>
      </c>
      <c r="D150" s="27">
        <v>10</v>
      </c>
      <c r="E150" s="28">
        <v>2.0703933747412E-4</v>
      </c>
      <c r="F150" s="27"/>
      <c r="G150" s="27"/>
    </row>
    <row r="151" spans="2:7" x14ac:dyDescent="0.25">
      <c r="B151" s="27">
        <v>15</v>
      </c>
      <c r="C151" s="27" t="s">
        <v>113</v>
      </c>
      <c r="D151" s="27">
        <v>9</v>
      </c>
      <c r="E151" s="28">
        <v>1.86335403726708E-4</v>
      </c>
      <c r="F151" s="27"/>
      <c r="G151" s="27"/>
    </row>
    <row r="152" spans="2:7" x14ac:dyDescent="0.25">
      <c r="B152" s="27">
        <v>73</v>
      </c>
      <c r="C152" s="27" t="s">
        <v>487</v>
      </c>
      <c r="D152" s="27">
        <v>9</v>
      </c>
      <c r="E152" s="28">
        <v>1.86335403726708E-4</v>
      </c>
      <c r="F152" s="27"/>
      <c r="G152" s="27"/>
    </row>
    <row r="153" spans="2:7" x14ac:dyDescent="0.25">
      <c r="B153" s="27">
        <v>145</v>
      </c>
      <c r="C153" s="27" t="s">
        <v>996</v>
      </c>
      <c r="D153" s="27">
        <v>9</v>
      </c>
      <c r="E153" s="28">
        <v>1.86335403726708E-4</v>
      </c>
      <c r="F153" s="27"/>
      <c r="G153" s="27"/>
    </row>
    <row r="154" spans="2:7" x14ac:dyDescent="0.25">
      <c r="B154" s="27">
        <v>178</v>
      </c>
      <c r="C154" s="27" t="s">
        <v>1224</v>
      </c>
      <c r="D154" s="27">
        <v>9</v>
      </c>
      <c r="E154" s="28">
        <v>1.86335403726708E-4</v>
      </c>
      <c r="F154" s="27"/>
      <c r="G154" s="27"/>
    </row>
    <row r="155" spans="2:7" x14ac:dyDescent="0.25">
      <c r="B155" s="27">
        <v>185</v>
      </c>
      <c r="C155" s="27" t="s">
        <v>1254</v>
      </c>
      <c r="D155" s="27">
        <v>9</v>
      </c>
      <c r="E155" s="28">
        <v>1.86335403726708E-4</v>
      </c>
      <c r="F155" s="27"/>
      <c r="G155" s="27"/>
    </row>
    <row r="156" spans="2:7" x14ac:dyDescent="0.25">
      <c r="B156" s="27">
        <v>233</v>
      </c>
      <c r="C156" s="27" t="s">
        <v>1591</v>
      </c>
      <c r="D156" s="27">
        <v>9</v>
      </c>
      <c r="E156" s="28">
        <v>1.86335403726708E-4</v>
      </c>
      <c r="F156" s="27"/>
      <c r="G156" s="27"/>
    </row>
    <row r="157" spans="2:7" x14ac:dyDescent="0.25">
      <c r="B157" s="27">
        <v>256</v>
      </c>
      <c r="C157" s="27" t="s">
        <v>1754</v>
      </c>
      <c r="D157" s="27">
        <v>9</v>
      </c>
      <c r="E157" s="28">
        <v>1.86335403726708E-4</v>
      </c>
      <c r="F157" s="27"/>
      <c r="G157" s="27"/>
    </row>
    <row r="158" spans="2:7" x14ac:dyDescent="0.25">
      <c r="B158" s="27">
        <v>11</v>
      </c>
      <c r="C158" s="27" t="s">
        <v>91</v>
      </c>
      <c r="D158" s="27">
        <v>8</v>
      </c>
      <c r="E158" s="28">
        <v>1.65631469979296E-4</v>
      </c>
      <c r="F158" s="27"/>
      <c r="G158" s="27"/>
    </row>
    <row r="159" spans="2:7" x14ac:dyDescent="0.25">
      <c r="B159" s="27">
        <v>21</v>
      </c>
      <c r="C159" s="27" t="s">
        <v>163</v>
      </c>
      <c r="D159" s="27">
        <v>8</v>
      </c>
      <c r="E159" s="28">
        <v>1.65631469979296E-4</v>
      </c>
      <c r="F159" s="27"/>
      <c r="G159" s="27"/>
    </row>
    <row r="160" spans="2:7" x14ac:dyDescent="0.25">
      <c r="B160" s="27">
        <v>24</v>
      </c>
      <c r="C160" s="27" t="s">
        <v>171</v>
      </c>
      <c r="D160" s="27">
        <v>8</v>
      </c>
      <c r="E160" s="28">
        <v>1.65631469979296E-4</v>
      </c>
      <c r="F160" s="27"/>
      <c r="G160" s="27"/>
    </row>
    <row r="161" spans="2:7" x14ac:dyDescent="0.25">
      <c r="B161" s="27">
        <v>40</v>
      </c>
      <c r="C161" s="27" t="s">
        <v>277</v>
      </c>
      <c r="D161" s="27">
        <v>8</v>
      </c>
      <c r="E161" s="28">
        <v>1.65631469979296E-4</v>
      </c>
      <c r="F161" s="27"/>
      <c r="G161" s="27"/>
    </row>
    <row r="162" spans="2:7" x14ac:dyDescent="0.25">
      <c r="B162" s="27">
        <v>69</v>
      </c>
      <c r="C162" s="27" t="s">
        <v>471</v>
      </c>
      <c r="D162" s="27">
        <v>8</v>
      </c>
      <c r="E162" s="28">
        <v>1.65631469979296E-4</v>
      </c>
      <c r="F162" s="27"/>
      <c r="G162" s="27"/>
    </row>
    <row r="163" spans="2:7" x14ac:dyDescent="0.25">
      <c r="B163" s="27">
        <v>71</v>
      </c>
      <c r="C163" s="27" t="s">
        <v>477</v>
      </c>
      <c r="D163" s="27">
        <v>8</v>
      </c>
      <c r="E163" s="28">
        <v>1.65631469979296E-4</v>
      </c>
      <c r="F163" s="27"/>
      <c r="G163" s="27"/>
    </row>
    <row r="164" spans="2:7" x14ac:dyDescent="0.25">
      <c r="B164" s="27">
        <v>108</v>
      </c>
      <c r="C164" s="27" t="s">
        <v>742</v>
      </c>
      <c r="D164" s="27">
        <v>8</v>
      </c>
      <c r="E164" s="28">
        <v>1.65631469979296E-4</v>
      </c>
      <c r="F164" s="27"/>
      <c r="G164" s="27"/>
    </row>
    <row r="165" spans="2:7" x14ac:dyDescent="0.25">
      <c r="B165" s="27">
        <v>130</v>
      </c>
      <c r="C165" s="27" t="s">
        <v>860</v>
      </c>
      <c r="D165" s="27">
        <v>8</v>
      </c>
      <c r="E165" s="28">
        <v>1.65631469979296E-4</v>
      </c>
      <c r="F165" s="27"/>
      <c r="G165" s="27"/>
    </row>
    <row r="166" spans="2:7" x14ac:dyDescent="0.25">
      <c r="B166" s="27">
        <v>154</v>
      </c>
      <c r="C166" s="27" t="s">
        <v>1068</v>
      </c>
      <c r="D166" s="27">
        <v>8</v>
      </c>
      <c r="E166" s="28">
        <v>1.65631469979296E-4</v>
      </c>
      <c r="F166" s="27"/>
      <c r="G166" s="27"/>
    </row>
    <row r="167" spans="2:7" x14ac:dyDescent="0.25">
      <c r="B167" s="27">
        <v>157</v>
      </c>
      <c r="C167" s="27" t="s">
        <v>1090</v>
      </c>
      <c r="D167" s="27">
        <v>8</v>
      </c>
      <c r="E167" s="28">
        <v>1.65631469979296E-4</v>
      </c>
      <c r="F167" s="27"/>
      <c r="G167" s="27"/>
    </row>
    <row r="168" spans="2:7" x14ac:dyDescent="0.25">
      <c r="B168" s="27">
        <v>159</v>
      </c>
      <c r="C168" s="27" t="s">
        <v>1098</v>
      </c>
      <c r="D168" s="27">
        <v>8</v>
      </c>
      <c r="E168" s="28">
        <v>1.65631469979296E-4</v>
      </c>
      <c r="F168" s="27"/>
      <c r="G168" s="27"/>
    </row>
    <row r="169" spans="2:7" x14ac:dyDescent="0.25">
      <c r="B169" s="27">
        <v>204</v>
      </c>
      <c r="C169" s="27" t="s">
        <v>1376</v>
      </c>
      <c r="D169" s="27">
        <v>8</v>
      </c>
      <c r="E169" s="28">
        <v>1.65631469979296E-4</v>
      </c>
      <c r="F169" s="27"/>
      <c r="G169" s="27"/>
    </row>
    <row r="170" spans="2:7" x14ac:dyDescent="0.25">
      <c r="B170" s="27">
        <v>245</v>
      </c>
      <c r="C170" s="27" t="s">
        <v>1684</v>
      </c>
      <c r="D170" s="27">
        <v>8</v>
      </c>
      <c r="E170" s="28">
        <v>1.65631469979296E-4</v>
      </c>
      <c r="F170" s="27"/>
      <c r="G170" s="27"/>
    </row>
    <row r="171" spans="2:7" x14ac:dyDescent="0.25">
      <c r="B171" s="27">
        <v>0</v>
      </c>
      <c r="C171" s="27" t="s">
        <v>30</v>
      </c>
      <c r="D171" s="27">
        <v>7</v>
      </c>
      <c r="E171" s="28">
        <v>1.44927536231884E-4</v>
      </c>
      <c r="F171" s="27"/>
      <c r="G171" s="27"/>
    </row>
    <row r="172" spans="2:7" x14ac:dyDescent="0.25">
      <c r="B172" s="27">
        <v>51</v>
      </c>
      <c r="C172" s="27" t="s">
        <v>341</v>
      </c>
      <c r="D172" s="27">
        <v>7</v>
      </c>
      <c r="E172" s="28">
        <v>1.44927536231884E-4</v>
      </c>
      <c r="F172" s="27"/>
      <c r="G172" s="27"/>
    </row>
    <row r="173" spans="2:7" x14ac:dyDescent="0.25">
      <c r="B173" s="27">
        <v>170</v>
      </c>
      <c r="C173" s="27" t="s">
        <v>1172</v>
      </c>
      <c r="D173" s="27">
        <v>7</v>
      </c>
      <c r="E173" s="28">
        <v>1.44927536231884E-4</v>
      </c>
      <c r="F173" s="27"/>
      <c r="G173" s="27"/>
    </row>
    <row r="174" spans="2:7" x14ac:dyDescent="0.25">
      <c r="B174" s="27">
        <v>171</v>
      </c>
      <c r="C174" s="27" t="s">
        <v>1182</v>
      </c>
      <c r="D174" s="27">
        <v>7</v>
      </c>
      <c r="E174" s="28">
        <v>1.44927536231884E-4</v>
      </c>
      <c r="F174" s="27"/>
      <c r="G174" s="27"/>
    </row>
    <row r="175" spans="2:7" x14ac:dyDescent="0.25">
      <c r="B175" s="27">
        <v>176</v>
      </c>
      <c r="C175" s="27" t="s">
        <v>1202</v>
      </c>
      <c r="D175" s="27">
        <v>7</v>
      </c>
      <c r="E175" s="28">
        <v>1.44927536231884E-4</v>
      </c>
      <c r="F175" s="27"/>
      <c r="G175" s="27"/>
    </row>
    <row r="176" spans="2:7" x14ac:dyDescent="0.25">
      <c r="B176" s="27">
        <v>184</v>
      </c>
      <c r="C176" s="27" t="s">
        <v>1248</v>
      </c>
      <c r="D176" s="27">
        <v>7</v>
      </c>
      <c r="E176" s="28">
        <v>1.44927536231884E-4</v>
      </c>
      <c r="F176" s="27"/>
      <c r="G176" s="27"/>
    </row>
    <row r="177" spans="2:7" x14ac:dyDescent="0.25">
      <c r="B177" s="27">
        <v>12</v>
      </c>
      <c r="C177" s="27" t="s">
        <v>93</v>
      </c>
      <c r="D177" s="27">
        <v>6</v>
      </c>
      <c r="E177" s="28">
        <v>1.24223602484472E-4</v>
      </c>
      <c r="F177" s="27"/>
      <c r="G177" s="27"/>
    </row>
    <row r="178" spans="2:7" x14ac:dyDescent="0.25">
      <c r="B178" s="27">
        <v>55</v>
      </c>
      <c r="C178" s="27" t="s">
        <v>369</v>
      </c>
      <c r="D178" s="27">
        <v>6</v>
      </c>
      <c r="E178" s="28">
        <v>1.24223602484472E-4</v>
      </c>
      <c r="F178" s="27"/>
      <c r="G178" s="27"/>
    </row>
    <row r="179" spans="2:7" x14ac:dyDescent="0.25">
      <c r="B179" s="27">
        <v>79</v>
      </c>
      <c r="C179" s="27" t="s">
        <v>526</v>
      </c>
      <c r="D179" s="27">
        <v>6</v>
      </c>
      <c r="E179" s="28">
        <v>1.24223602484472E-4</v>
      </c>
      <c r="F179" s="27"/>
      <c r="G179" s="27"/>
    </row>
    <row r="180" spans="2:7" x14ac:dyDescent="0.25">
      <c r="B180" s="27">
        <v>106</v>
      </c>
      <c r="C180" s="27" t="s">
        <v>730</v>
      </c>
      <c r="D180" s="27">
        <v>6</v>
      </c>
      <c r="E180" s="28">
        <v>1.24223602484472E-4</v>
      </c>
      <c r="F180" s="27"/>
      <c r="G180" s="27"/>
    </row>
    <row r="181" spans="2:7" x14ac:dyDescent="0.25">
      <c r="B181" s="27">
        <v>160</v>
      </c>
      <c r="C181" s="27" t="s">
        <v>1100</v>
      </c>
      <c r="D181" s="27">
        <v>6</v>
      </c>
      <c r="E181" s="28">
        <v>1.24223602484472E-4</v>
      </c>
      <c r="F181" s="27"/>
      <c r="G181" s="27"/>
    </row>
    <row r="182" spans="2:7" x14ac:dyDescent="0.25">
      <c r="B182" s="27">
        <v>219</v>
      </c>
      <c r="C182" s="27" t="s">
        <v>1524</v>
      </c>
      <c r="D182" s="27">
        <v>6</v>
      </c>
      <c r="E182" s="28">
        <v>1.24223602484472E-4</v>
      </c>
      <c r="F182" s="27"/>
      <c r="G182" s="27"/>
    </row>
    <row r="183" spans="2:7" x14ac:dyDescent="0.25">
      <c r="B183" s="27">
        <v>48</v>
      </c>
      <c r="C183" s="27" t="s">
        <v>311</v>
      </c>
      <c r="D183" s="27">
        <v>5</v>
      </c>
      <c r="E183" s="28">
        <v>1.0351966873706E-4</v>
      </c>
      <c r="F183" s="27"/>
      <c r="G183" s="27"/>
    </row>
    <row r="184" spans="2:7" x14ac:dyDescent="0.25">
      <c r="B184" s="27">
        <v>56</v>
      </c>
      <c r="C184" s="27" t="s">
        <v>377</v>
      </c>
      <c r="D184" s="27">
        <v>5</v>
      </c>
      <c r="E184" s="28">
        <v>1.0351966873706E-4</v>
      </c>
      <c r="F184" s="27"/>
      <c r="G184" s="27"/>
    </row>
    <row r="185" spans="2:7" x14ac:dyDescent="0.25">
      <c r="B185" s="27">
        <v>96</v>
      </c>
      <c r="C185" s="27" t="s">
        <v>618</v>
      </c>
      <c r="D185" s="27">
        <v>5</v>
      </c>
      <c r="E185" s="28">
        <v>1.0351966873706E-4</v>
      </c>
      <c r="F185" s="27"/>
      <c r="G185" s="27"/>
    </row>
    <row r="186" spans="2:7" x14ac:dyDescent="0.25">
      <c r="B186" s="27">
        <v>164</v>
      </c>
      <c r="C186" s="27" t="s">
        <v>1120</v>
      </c>
      <c r="D186" s="27">
        <v>5</v>
      </c>
      <c r="E186" s="28">
        <v>1.0351966873706E-4</v>
      </c>
      <c r="F186" s="27"/>
      <c r="G186" s="27"/>
    </row>
    <row r="187" spans="2:7" x14ac:dyDescent="0.25">
      <c r="B187" s="27">
        <v>201</v>
      </c>
      <c r="C187" s="27" t="s">
        <v>1354</v>
      </c>
      <c r="D187" s="27">
        <v>5</v>
      </c>
      <c r="E187" s="28">
        <v>1.0351966873706E-4</v>
      </c>
      <c r="F187" s="27"/>
      <c r="G187" s="27"/>
    </row>
    <row r="188" spans="2:7" x14ac:dyDescent="0.25">
      <c r="B188" s="27">
        <v>212</v>
      </c>
      <c r="C188" s="27" t="s">
        <v>1456</v>
      </c>
      <c r="D188" s="27">
        <v>5</v>
      </c>
      <c r="E188" s="28">
        <v>1.0351966873706E-4</v>
      </c>
      <c r="F188" s="27"/>
      <c r="G188" s="27"/>
    </row>
    <row r="189" spans="2:7" x14ac:dyDescent="0.25">
      <c r="B189" s="27">
        <v>225</v>
      </c>
      <c r="C189" s="27" t="s">
        <v>1566</v>
      </c>
      <c r="D189" s="27">
        <v>5</v>
      </c>
      <c r="E189" s="28">
        <v>1.0351966873706E-4</v>
      </c>
      <c r="F189" s="27"/>
      <c r="G189" s="27"/>
    </row>
    <row r="190" spans="2:7" x14ac:dyDescent="0.25">
      <c r="B190" s="27">
        <v>235</v>
      </c>
      <c r="C190" s="27" t="s">
        <v>1617</v>
      </c>
      <c r="D190" s="27">
        <v>5</v>
      </c>
      <c r="E190" s="28">
        <v>1.0351966873706E-4</v>
      </c>
      <c r="F190" s="27"/>
      <c r="G190" s="27"/>
    </row>
    <row r="191" spans="2:7" x14ac:dyDescent="0.25">
      <c r="B191" s="27">
        <v>93</v>
      </c>
      <c r="C191" s="27" t="s">
        <v>612</v>
      </c>
      <c r="D191" s="27">
        <v>4</v>
      </c>
      <c r="E191" s="28">
        <v>8.2815734989648E-5</v>
      </c>
      <c r="F191" s="27"/>
      <c r="G191" s="27"/>
    </row>
    <row r="192" spans="2:7" x14ac:dyDescent="0.25">
      <c r="B192" s="27">
        <v>97</v>
      </c>
      <c r="C192" s="27" t="s">
        <v>624</v>
      </c>
      <c r="D192" s="27">
        <v>4</v>
      </c>
      <c r="E192" s="28">
        <v>8.2815734989648E-5</v>
      </c>
      <c r="F192" s="27"/>
      <c r="G192" s="27"/>
    </row>
    <row r="193" spans="2:7" x14ac:dyDescent="0.25">
      <c r="B193" s="27">
        <v>183</v>
      </c>
      <c r="C193" s="27" t="s">
        <v>1244</v>
      </c>
      <c r="D193" s="27">
        <v>4</v>
      </c>
      <c r="E193" s="28">
        <v>8.2815734989648E-5</v>
      </c>
      <c r="F193" s="27"/>
      <c r="G193" s="27"/>
    </row>
    <row r="194" spans="2:7" x14ac:dyDescent="0.25">
      <c r="B194" s="27">
        <v>218</v>
      </c>
      <c r="C194" s="27" t="s">
        <v>1498</v>
      </c>
      <c r="D194" s="27">
        <v>4</v>
      </c>
      <c r="E194" s="28">
        <v>8.2815734989648E-5</v>
      </c>
      <c r="F194" s="27"/>
      <c r="G194" s="27"/>
    </row>
    <row r="195" spans="2:7" x14ac:dyDescent="0.25">
      <c r="B195" s="27">
        <v>223</v>
      </c>
      <c r="C195" s="27" t="s">
        <v>1548</v>
      </c>
      <c r="D195" s="27">
        <v>4</v>
      </c>
      <c r="E195" s="28">
        <v>8.2815734989648E-5</v>
      </c>
      <c r="F195" s="27"/>
      <c r="G195" s="27"/>
    </row>
    <row r="196" spans="2:7" x14ac:dyDescent="0.25">
      <c r="B196" s="27">
        <v>238</v>
      </c>
      <c r="C196" s="27" t="s">
        <v>1629</v>
      </c>
      <c r="D196" s="27">
        <v>4</v>
      </c>
      <c r="E196" s="28">
        <v>8.2815734989648E-5</v>
      </c>
      <c r="F196" s="27"/>
      <c r="G196" s="27"/>
    </row>
    <row r="197" spans="2:7" x14ac:dyDescent="0.25">
      <c r="B197" s="27">
        <v>249</v>
      </c>
      <c r="C197" s="27" t="s">
        <v>1696</v>
      </c>
      <c r="D197" s="27">
        <v>4</v>
      </c>
      <c r="E197" s="28">
        <v>8.2815734989648E-5</v>
      </c>
      <c r="F197" s="27"/>
      <c r="G197" s="27"/>
    </row>
    <row r="198" spans="2:7" x14ac:dyDescent="0.25">
      <c r="B198" s="27">
        <v>252</v>
      </c>
      <c r="C198" s="27" t="s">
        <v>1716</v>
      </c>
      <c r="D198" s="27">
        <v>4</v>
      </c>
      <c r="E198" s="28">
        <v>8.2815734989648E-5</v>
      </c>
      <c r="F198" s="27"/>
      <c r="G198" s="27"/>
    </row>
    <row r="199" spans="2:7" x14ac:dyDescent="0.25">
      <c r="B199" s="27">
        <v>41</v>
      </c>
      <c r="C199" s="27" t="s">
        <v>281</v>
      </c>
      <c r="D199" s="27">
        <v>3</v>
      </c>
      <c r="E199" s="28">
        <v>6.2111801242236E-5</v>
      </c>
      <c r="F199" s="27"/>
      <c r="G199" s="27"/>
    </row>
    <row r="200" spans="2:7" x14ac:dyDescent="0.25">
      <c r="B200" s="27">
        <v>80</v>
      </c>
      <c r="C200" s="27" t="s">
        <v>528</v>
      </c>
      <c r="D200" s="27">
        <v>3</v>
      </c>
      <c r="E200" s="28">
        <v>6.2111801242236E-5</v>
      </c>
      <c r="F200" s="27"/>
      <c r="G200" s="27"/>
    </row>
    <row r="201" spans="2:7" x14ac:dyDescent="0.25">
      <c r="B201" s="27">
        <v>86</v>
      </c>
      <c r="C201" s="27" t="s">
        <v>576</v>
      </c>
      <c r="D201" s="27">
        <v>3</v>
      </c>
      <c r="E201" s="28">
        <v>6.2111801242236E-5</v>
      </c>
      <c r="F201" s="27"/>
      <c r="G201" s="27"/>
    </row>
    <row r="202" spans="2:7" x14ac:dyDescent="0.25">
      <c r="B202" s="27">
        <v>153</v>
      </c>
      <c r="C202" s="27" t="s">
        <v>1062</v>
      </c>
      <c r="D202" s="27">
        <v>3</v>
      </c>
      <c r="E202" s="28">
        <v>6.2111801242236E-5</v>
      </c>
      <c r="F202" s="27"/>
      <c r="G202" s="27"/>
    </row>
    <row r="203" spans="2:7" x14ac:dyDescent="0.25">
      <c r="B203" s="27">
        <v>182</v>
      </c>
      <c r="C203" s="27" t="s">
        <v>1240</v>
      </c>
      <c r="D203" s="27">
        <v>3</v>
      </c>
      <c r="E203" s="28">
        <v>6.2111801242236E-5</v>
      </c>
      <c r="F203" s="27"/>
      <c r="G203" s="27"/>
    </row>
    <row r="204" spans="2:7" x14ac:dyDescent="0.25">
      <c r="B204" s="27">
        <v>187</v>
      </c>
      <c r="C204" s="27" t="s">
        <v>1270</v>
      </c>
      <c r="D204" s="27">
        <v>3</v>
      </c>
      <c r="E204" s="28">
        <v>6.2111801242236E-5</v>
      </c>
      <c r="F204" s="27"/>
      <c r="G204" s="27"/>
    </row>
    <row r="205" spans="2:7" x14ac:dyDescent="0.25">
      <c r="B205" s="27">
        <v>206</v>
      </c>
      <c r="C205" s="27" t="s">
        <v>1402</v>
      </c>
      <c r="D205" s="27">
        <v>3</v>
      </c>
      <c r="E205" s="28">
        <v>6.2111801242236E-5</v>
      </c>
      <c r="F205" s="27"/>
      <c r="G205" s="27"/>
    </row>
    <row r="206" spans="2:7" x14ac:dyDescent="0.25">
      <c r="B206" s="27">
        <v>216</v>
      </c>
      <c r="C206" s="27" t="s">
        <v>1476</v>
      </c>
      <c r="D206" s="27">
        <v>3</v>
      </c>
      <c r="E206" s="28">
        <v>6.2111801242236E-5</v>
      </c>
      <c r="F206" s="27"/>
      <c r="G206" s="27"/>
    </row>
    <row r="207" spans="2:7" x14ac:dyDescent="0.25">
      <c r="B207" s="27">
        <v>224</v>
      </c>
      <c r="C207" s="27" t="s">
        <v>1556</v>
      </c>
      <c r="D207" s="27">
        <v>3</v>
      </c>
      <c r="E207" s="28">
        <v>6.2111801242236E-5</v>
      </c>
      <c r="F207" s="27"/>
      <c r="G207" s="27"/>
    </row>
    <row r="208" spans="2:7" x14ac:dyDescent="0.25">
      <c r="B208" s="27">
        <v>228</v>
      </c>
      <c r="C208" s="27" t="s">
        <v>1577</v>
      </c>
      <c r="D208" s="27">
        <v>3</v>
      </c>
      <c r="E208" s="28">
        <v>6.2111801242236E-5</v>
      </c>
      <c r="F208" s="27"/>
      <c r="G208" s="27"/>
    </row>
    <row r="209" spans="2:7" x14ac:dyDescent="0.25">
      <c r="B209" s="27">
        <v>232</v>
      </c>
      <c r="C209" s="27" t="s">
        <v>1589</v>
      </c>
      <c r="D209" s="27">
        <v>3</v>
      </c>
      <c r="E209" s="28">
        <v>6.2111801242236E-5</v>
      </c>
      <c r="F209" s="27"/>
      <c r="G209" s="27"/>
    </row>
    <row r="210" spans="2:7" x14ac:dyDescent="0.25">
      <c r="B210" s="27">
        <v>23</v>
      </c>
      <c r="C210" s="27" t="s">
        <v>169</v>
      </c>
      <c r="D210" s="27">
        <v>2</v>
      </c>
      <c r="E210" s="28">
        <v>4.1407867494824E-5</v>
      </c>
      <c r="F210" s="27"/>
      <c r="G210" s="27"/>
    </row>
    <row r="211" spans="2:7" x14ac:dyDescent="0.25">
      <c r="B211" s="27">
        <v>54</v>
      </c>
      <c r="C211" s="27" t="s">
        <v>363</v>
      </c>
      <c r="D211" s="27">
        <v>2</v>
      </c>
      <c r="E211" s="28">
        <v>4.1407867494824E-5</v>
      </c>
      <c r="F211" s="27"/>
      <c r="G211" s="27"/>
    </row>
    <row r="212" spans="2:7" x14ac:dyDescent="0.25">
      <c r="B212" s="27">
        <v>74</v>
      </c>
      <c r="C212" s="27" t="s">
        <v>499</v>
      </c>
      <c r="D212" s="27">
        <v>2</v>
      </c>
      <c r="E212" s="28">
        <v>4.1407867494824E-5</v>
      </c>
      <c r="F212" s="27"/>
      <c r="G212" s="27"/>
    </row>
    <row r="213" spans="2:7" x14ac:dyDescent="0.25">
      <c r="B213" s="27">
        <v>95</v>
      </c>
      <c r="C213" s="27" t="s">
        <v>616</v>
      </c>
      <c r="D213" s="27">
        <v>2</v>
      </c>
      <c r="E213" s="28">
        <v>4.1407867494824E-5</v>
      </c>
      <c r="F213" s="27"/>
      <c r="G213" s="27"/>
    </row>
    <row r="214" spans="2:7" x14ac:dyDescent="0.25">
      <c r="B214" s="27">
        <v>110</v>
      </c>
      <c r="C214" s="27" t="s">
        <v>754</v>
      </c>
      <c r="D214" s="27">
        <v>2</v>
      </c>
      <c r="E214" s="28">
        <v>4.1407867494824E-5</v>
      </c>
      <c r="F214" s="27"/>
      <c r="G214" s="27"/>
    </row>
    <row r="215" spans="2:7" x14ac:dyDescent="0.25">
      <c r="B215" s="27">
        <v>132</v>
      </c>
      <c r="C215" s="27" t="s">
        <v>886</v>
      </c>
      <c r="D215" s="27">
        <v>2</v>
      </c>
      <c r="E215" s="28">
        <v>4.1407867494824E-5</v>
      </c>
      <c r="F215" s="27"/>
      <c r="G215" s="27"/>
    </row>
    <row r="216" spans="2:7" x14ac:dyDescent="0.25">
      <c r="B216" s="27">
        <v>135</v>
      </c>
      <c r="C216" s="27" t="s">
        <v>910</v>
      </c>
      <c r="D216" s="27">
        <v>2</v>
      </c>
      <c r="E216" s="28">
        <v>4.1407867494824E-5</v>
      </c>
      <c r="F216" s="27"/>
      <c r="G216" s="27"/>
    </row>
    <row r="217" spans="2:7" x14ac:dyDescent="0.25">
      <c r="B217" s="27">
        <v>136</v>
      </c>
      <c r="C217" s="27" t="s">
        <v>918</v>
      </c>
      <c r="D217" s="27">
        <v>2</v>
      </c>
      <c r="E217" s="28">
        <v>4.1407867494824E-5</v>
      </c>
      <c r="F217" s="27"/>
      <c r="G217" s="27"/>
    </row>
    <row r="218" spans="2:7" x14ac:dyDescent="0.25">
      <c r="B218" s="27">
        <v>137</v>
      </c>
      <c r="C218" s="27" t="s">
        <v>922</v>
      </c>
      <c r="D218" s="27">
        <v>2</v>
      </c>
      <c r="E218" s="28">
        <v>4.1407867494824E-5</v>
      </c>
      <c r="F218" s="27"/>
      <c r="G218" s="27"/>
    </row>
    <row r="219" spans="2:7" x14ac:dyDescent="0.25">
      <c r="B219" s="27">
        <v>141</v>
      </c>
      <c r="C219" s="27" t="s">
        <v>974</v>
      </c>
      <c r="D219" s="27">
        <v>2</v>
      </c>
      <c r="E219" s="28">
        <v>4.1407867494824E-5</v>
      </c>
      <c r="F219" s="27"/>
      <c r="G219" s="27"/>
    </row>
    <row r="220" spans="2:7" x14ac:dyDescent="0.25">
      <c r="B220" s="27">
        <v>196</v>
      </c>
      <c r="C220" s="27" t="s">
        <v>1320</v>
      </c>
      <c r="D220" s="27">
        <v>2</v>
      </c>
      <c r="E220" s="28">
        <v>4.1407867494824E-5</v>
      </c>
      <c r="F220" s="27"/>
      <c r="G220" s="27"/>
    </row>
    <row r="221" spans="2:7" x14ac:dyDescent="0.25">
      <c r="B221" s="27">
        <v>202</v>
      </c>
      <c r="C221" s="27" t="s">
        <v>1358</v>
      </c>
      <c r="D221" s="27">
        <v>2</v>
      </c>
      <c r="E221" s="28">
        <v>4.1407867494824E-5</v>
      </c>
      <c r="F221" s="27"/>
      <c r="G221" s="27"/>
    </row>
    <row r="222" spans="2:7" x14ac:dyDescent="0.25">
      <c r="B222" s="27">
        <v>220</v>
      </c>
      <c r="C222" s="27" t="s">
        <v>1530</v>
      </c>
      <c r="D222" s="27">
        <v>2</v>
      </c>
      <c r="E222" s="28">
        <v>4.1407867494824E-5</v>
      </c>
      <c r="F222" s="27"/>
      <c r="G222" s="27"/>
    </row>
    <row r="223" spans="2:7" x14ac:dyDescent="0.25">
      <c r="B223" s="27">
        <v>229</v>
      </c>
      <c r="C223" s="27" t="s">
        <v>1579</v>
      </c>
      <c r="D223" s="27">
        <v>2</v>
      </c>
      <c r="E223" s="28">
        <v>4.1407867494824E-5</v>
      </c>
      <c r="F223" s="27"/>
      <c r="G223" s="27"/>
    </row>
    <row r="224" spans="2:7" x14ac:dyDescent="0.25">
      <c r="B224" s="27">
        <v>254</v>
      </c>
      <c r="C224" s="27" t="s">
        <v>1744</v>
      </c>
      <c r="D224" s="27">
        <v>2</v>
      </c>
      <c r="E224" s="28">
        <v>4.1407867494824E-5</v>
      </c>
      <c r="F224" s="27"/>
      <c r="G224" s="27"/>
    </row>
    <row r="225" spans="2:7" x14ac:dyDescent="0.25">
      <c r="B225" s="27">
        <v>7</v>
      </c>
      <c r="C225" s="27" t="s">
        <v>71</v>
      </c>
      <c r="D225" s="27">
        <v>1</v>
      </c>
      <c r="E225" s="28">
        <v>2.0703933747412E-5</v>
      </c>
      <c r="F225" s="27"/>
      <c r="G225" s="27"/>
    </row>
    <row r="226" spans="2:7" x14ac:dyDescent="0.25">
      <c r="B226" s="27">
        <v>27</v>
      </c>
      <c r="C226" s="27" t="s">
        <v>181</v>
      </c>
      <c r="D226" s="27">
        <v>1</v>
      </c>
      <c r="E226" s="28">
        <v>2.0703933747412E-5</v>
      </c>
      <c r="F226" s="27"/>
      <c r="G226" s="27"/>
    </row>
    <row r="227" spans="2:7" x14ac:dyDescent="0.25">
      <c r="B227" s="27">
        <v>49</v>
      </c>
      <c r="C227" s="27" t="s">
        <v>319</v>
      </c>
      <c r="D227" s="27">
        <v>1</v>
      </c>
      <c r="E227" s="28">
        <v>2.0703933747412E-5</v>
      </c>
      <c r="F227" s="27"/>
      <c r="G227" s="27"/>
    </row>
    <row r="228" spans="2:7" x14ac:dyDescent="0.25">
      <c r="B228" s="27">
        <v>53</v>
      </c>
      <c r="C228" s="27" t="s">
        <v>361</v>
      </c>
      <c r="D228" s="27">
        <v>1</v>
      </c>
      <c r="E228" s="28">
        <v>2.0703933747412E-5</v>
      </c>
      <c r="F228" s="27"/>
      <c r="G228" s="27"/>
    </row>
    <row r="229" spans="2:7" x14ac:dyDescent="0.25">
      <c r="B229" s="27">
        <v>59</v>
      </c>
      <c r="C229" s="27" t="s">
        <v>397</v>
      </c>
      <c r="D229" s="27">
        <v>1</v>
      </c>
      <c r="E229" s="28">
        <v>2.0703933747412E-5</v>
      </c>
      <c r="F229" s="27"/>
      <c r="G229" s="27"/>
    </row>
    <row r="230" spans="2:7" x14ac:dyDescent="0.25">
      <c r="B230" s="27">
        <v>61</v>
      </c>
      <c r="C230" s="27" t="s">
        <v>409</v>
      </c>
      <c r="D230" s="27">
        <v>1</v>
      </c>
      <c r="E230" s="28">
        <v>2.0703933747412E-5</v>
      </c>
      <c r="F230" s="27"/>
      <c r="G230" s="27"/>
    </row>
    <row r="231" spans="2:7" x14ac:dyDescent="0.25">
      <c r="B231" s="27">
        <v>62</v>
      </c>
      <c r="C231" s="27" t="s">
        <v>417</v>
      </c>
      <c r="D231" s="27">
        <v>1</v>
      </c>
      <c r="E231" s="28">
        <v>2.0703933747412E-5</v>
      </c>
      <c r="F231" s="27"/>
      <c r="G231" s="27"/>
    </row>
    <row r="232" spans="2:7" x14ac:dyDescent="0.25">
      <c r="B232" s="27">
        <v>63</v>
      </c>
      <c r="C232" s="27" t="s">
        <v>419</v>
      </c>
      <c r="D232" s="27">
        <v>1</v>
      </c>
      <c r="E232" s="28">
        <v>2.0703933747412E-5</v>
      </c>
      <c r="F232" s="27"/>
      <c r="G232" s="27"/>
    </row>
    <row r="233" spans="2:7" x14ac:dyDescent="0.25">
      <c r="B233" s="27">
        <v>68</v>
      </c>
      <c r="C233" s="27" t="s">
        <v>447</v>
      </c>
      <c r="D233" s="27">
        <v>1</v>
      </c>
      <c r="E233" s="28">
        <v>2.0703933747412E-5</v>
      </c>
      <c r="F233" s="27"/>
      <c r="G233" s="27"/>
    </row>
    <row r="234" spans="2:7" x14ac:dyDescent="0.25">
      <c r="B234" s="27">
        <v>70</v>
      </c>
      <c r="C234" s="27" t="s">
        <v>475</v>
      </c>
      <c r="D234" s="27">
        <v>1</v>
      </c>
      <c r="E234" s="28">
        <v>2.0703933747412E-5</v>
      </c>
      <c r="F234" s="27"/>
      <c r="G234" s="27"/>
    </row>
    <row r="235" spans="2:7" x14ac:dyDescent="0.25">
      <c r="B235" s="27">
        <v>75</v>
      </c>
      <c r="C235" s="27" t="s">
        <v>503</v>
      </c>
      <c r="D235" s="27">
        <v>1</v>
      </c>
      <c r="E235" s="28">
        <v>2.0703933747412E-5</v>
      </c>
      <c r="F235" s="27"/>
      <c r="G235" s="27"/>
    </row>
    <row r="236" spans="2:7" x14ac:dyDescent="0.25">
      <c r="B236" s="27">
        <v>87</v>
      </c>
      <c r="C236" s="27" t="s">
        <v>580</v>
      </c>
      <c r="D236" s="27">
        <v>1</v>
      </c>
      <c r="E236" s="28">
        <v>2.0703933747412E-5</v>
      </c>
      <c r="F236" s="27"/>
      <c r="G236" s="27"/>
    </row>
    <row r="237" spans="2:7" x14ac:dyDescent="0.25">
      <c r="B237" s="27">
        <v>89</v>
      </c>
      <c r="C237" s="27" t="s">
        <v>588</v>
      </c>
      <c r="D237" s="27">
        <v>1</v>
      </c>
      <c r="E237" s="28">
        <v>2.0703933747412E-5</v>
      </c>
      <c r="F237" s="27"/>
      <c r="G237" s="27"/>
    </row>
    <row r="238" spans="2:7" x14ac:dyDescent="0.25">
      <c r="B238" s="27">
        <v>100</v>
      </c>
      <c r="C238" s="27" t="s">
        <v>680</v>
      </c>
      <c r="D238" s="27">
        <v>1</v>
      </c>
      <c r="E238" s="28">
        <v>2.0703933747412E-5</v>
      </c>
      <c r="F238" s="27"/>
      <c r="G238" s="27"/>
    </row>
    <row r="239" spans="2:7" x14ac:dyDescent="0.25">
      <c r="B239" s="27">
        <v>101</v>
      </c>
      <c r="C239" s="27" t="s">
        <v>690</v>
      </c>
      <c r="D239" s="27">
        <v>1</v>
      </c>
      <c r="E239" s="28">
        <v>2.0703933747412E-5</v>
      </c>
      <c r="F239" s="27"/>
      <c r="G239" s="27"/>
    </row>
    <row r="240" spans="2:7" x14ac:dyDescent="0.25">
      <c r="B240" s="27">
        <v>115</v>
      </c>
      <c r="C240" s="27" t="s">
        <v>772</v>
      </c>
      <c r="D240" s="27">
        <v>1</v>
      </c>
      <c r="E240" s="28">
        <v>2.0703933747412E-5</v>
      </c>
      <c r="F240" s="27"/>
      <c r="G240" s="27"/>
    </row>
    <row r="241" spans="2:7" x14ac:dyDescent="0.25">
      <c r="B241" s="27">
        <v>129</v>
      </c>
      <c r="C241" s="27" t="s">
        <v>852</v>
      </c>
      <c r="D241" s="27">
        <v>1</v>
      </c>
      <c r="E241" s="28">
        <v>2.0703933747412E-5</v>
      </c>
      <c r="F241" s="27"/>
      <c r="G241" s="27"/>
    </row>
    <row r="242" spans="2:7" x14ac:dyDescent="0.25">
      <c r="B242" s="27">
        <v>131</v>
      </c>
      <c r="C242" s="27" t="s">
        <v>866</v>
      </c>
      <c r="D242" s="27">
        <v>1</v>
      </c>
      <c r="E242" s="28">
        <v>2.0703933747412E-5</v>
      </c>
      <c r="F242" s="27"/>
      <c r="G242" s="27"/>
    </row>
    <row r="243" spans="2:7" x14ac:dyDescent="0.25">
      <c r="B243" s="27">
        <v>138</v>
      </c>
      <c r="C243" s="27" t="s">
        <v>928</v>
      </c>
      <c r="D243" s="27">
        <v>1</v>
      </c>
      <c r="E243" s="28">
        <v>2.0703933747412E-5</v>
      </c>
      <c r="F243" s="27"/>
      <c r="G243" s="27"/>
    </row>
    <row r="244" spans="2:7" x14ac:dyDescent="0.25">
      <c r="B244" s="27">
        <v>139</v>
      </c>
      <c r="C244" s="27" t="s">
        <v>932</v>
      </c>
      <c r="D244" s="27">
        <v>1</v>
      </c>
      <c r="E244" s="28">
        <v>2.0703933747412E-5</v>
      </c>
      <c r="F244" s="27"/>
      <c r="G244" s="27"/>
    </row>
    <row r="245" spans="2:7" x14ac:dyDescent="0.25">
      <c r="B245" s="27">
        <v>146</v>
      </c>
      <c r="C245" s="27" t="s">
        <v>1004</v>
      </c>
      <c r="D245" s="27">
        <v>1</v>
      </c>
      <c r="E245" s="28">
        <v>2.0703933747412E-5</v>
      </c>
      <c r="F245" s="27"/>
      <c r="G245" s="27"/>
    </row>
    <row r="246" spans="2:7" x14ac:dyDescent="0.25">
      <c r="B246" s="27">
        <v>147</v>
      </c>
      <c r="C246" s="27" t="s">
        <v>1018</v>
      </c>
      <c r="D246" s="27">
        <v>1</v>
      </c>
      <c r="E246" s="28">
        <v>2.0703933747412E-5</v>
      </c>
      <c r="F246" s="27"/>
      <c r="G246" s="27"/>
    </row>
    <row r="247" spans="2:7" x14ac:dyDescent="0.25">
      <c r="B247" s="27">
        <v>152</v>
      </c>
      <c r="C247" s="27" t="s">
        <v>1054</v>
      </c>
      <c r="D247" s="27">
        <v>1</v>
      </c>
      <c r="E247" s="28">
        <v>2.0703933747412E-5</v>
      </c>
      <c r="F247" s="27"/>
      <c r="G247" s="27"/>
    </row>
    <row r="248" spans="2:7" x14ac:dyDescent="0.25">
      <c r="B248" s="27">
        <v>158</v>
      </c>
      <c r="C248" s="27" t="s">
        <v>1094</v>
      </c>
      <c r="D248" s="27">
        <v>1</v>
      </c>
      <c r="E248" s="28">
        <v>2.0703933747412E-5</v>
      </c>
      <c r="F248" s="27"/>
      <c r="G248" s="27"/>
    </row>
    <row r="249" spans="2:7" x14ac:dyDescent="0.25">
      <c r="B249" s="27">
        <v>161</v>
      </c>
      <c r="C249" s="27" t="s">
        <v>1104</v>
      </c>
      <c r="D249" s="27">
        <v>1</v>
      </c>
      <c r="E249" s="28">
        <v>2.0703933747412E-5</v>
      </c>
      <c r="F249" s="27"/>
      <c r="G249" s="27"/>
    </row>
    <row r="250" spans="2:7" x14ac:dyDescent="0.25">
      <c r="B250" s="27">
        <v>180</v>
      </c>
      <c r="C250" s="27" t="s">
        <v>1230</v>
      </c>
      <c r="D250" s="27">
        <v>1</v>
      </c>
      <c r="E250" s="28">
        <v>2.0703933747412E-5</v>
      </c>
      <c r="F250" s="27"/>
      <c r="G250" s="27"/>
    </row>
    <row r="251" spans="2:7" x14ac:dyDescent="0.25">
      <c r="B251" s="27">
        <v>181</v>
      </c>
      <c r="C251" s="27" t="s">
        <v>1232</v>
      </c>
      <c r="D251" s="27">
        <v>1</v>
      </c>
      <c r="E251" s="28">
        <v>2.0703933747412E-5</v>
      </c>
      <c r="F251" s="27"/>
      <c r="G251" s="27"/>
    </row>
    <row r="252" spans="2:7" x14ac:dyDescent="0.25">
      <c r="B252" s="27">
        <v>190</v>
      </c>
      <c r="C252" s="27" t="s">
        <v>1288</v>
      </c>
      <c r="D252" s="27">
        <v>1</v>
      </c>
      <c r="E252" s="28">
        <v>2.0703933747412E-5</v>
      </c>
      <c r="F252" s="27"/>
      <c r="G252" s="27"/>
    </row>
    <row r="253" spans="2:7" x14ac:dyDescent="0.25">
      <c r="B253" s="27">
        <v>191</v>
      </c>
      <c r="C253" s="27" t="s">
        <v>1290</v>
      </c>
      <c r="D253" s="27">
        <v>1</v>
      </c>
      <c r="E253" s="28">
        <v>2.0703933747412E-5</v>
      </c>
      <c r="F253" s="27"/>
      <c r="G253" s="27"/>
    </row>
    <row r="254" spans="2:7" x14ac:dyDescent="0.25">
      <c r="B254" s="27">
        <v>211</v>
      </c>
      <c r="C254" s="27" t="s">
        <v>1454</v>
      </c>
      <c r="D254" s="27">
        <v>1</v>
      </c>
      <c r="E254" s="28">
        <v>2.0703933747412E-5</v>
      </c>
      <c r="F254" s="27"/>
      <c r="G254" s="27"/>
    </row>
    <row r="255" spans="2:7" x14ac:dyDescent="0.25">
      <c r="B255" s="27">
        <v>227</v>
      </c>
      <c r="C255" s="27" t="s">
        <v>1570</v>
      </c>
      <c r="D255" s="27">
        <v>1</v>
      </c>
      <c r="E255" s="28">
        <v>2.0703933747412E-5</v>
      </c>
      <c r="F255" s="27"/>
      <c r="G255" s="27"/>
    </row>
    <row r="256" spans="2:7" x14ac:dyDescent="0.25">
      <c r="B256" s="27">
        <v>236</v>
      </c>
      <c r="C256" s="27" t="s">
        <v>1621</v>
      </c>
      <c r="D256" s="27">
        <v>1</v>
      </c>
      <c r="E256" s="28">
        <v>2.0703933747412E-5</v>
      </c>
      <c r="F256" s="27"/>
      <c r="G256" s="27"/>
    </row>
    <row r="257" spans="2:7" x14ac:dyDescent="0.25">
      <c r="B257" s="27">
        <v>240</v>
      </c>
      <c r="C257" s="27" t="s">
        <v>1635</v>
      </c>
      <c r="D257" s="27">
        <v>1</v>
      </c>
      <c r="E257" s="28">
        <v>2.0703933747412E-5</v>
      </c>
      <c r="F257" s="27"/>
      <c r="G257" s="27"/>
    </row>
    <row r="258" spans="2:7" x14ac:dyDescent="0.25">
      <c r="B258" s="27">
        <v>241</v>
      </c>
      <c r="C258" s="27" t="s">
        <v>1645</v>
      </c>
      <c r="D258" s="27">
        <v>1</v>
      </c>
      <c r="E258" s="28">
        <v>2.0703933747412E-5</v>
      </c>
      <c r="F258" s="27"/>
      <c r="G258" s="27"/>
    </row>
    <row r="259" spans="2:7" x14ac:dyDescent="0.25">
      <c r="B259" s="27">
        <v>246</v>
      </c>
      <c r="C259" s="27" t="s">
        <v>1686</v>
      </c>
      <c r="D259" s="27">
        <v>1</v>
      </c>
      <c r="E259" s="28">
        <v>2.0703933747412E-5</v>
      </c>
      <c r="F259" s="27"/>
      <c r="G259" s="27"/>
    </row>
    <row r="260" spans="2:7" x14ac:dyDescent="0.25">
      <c r="B260" s="27">
        <v>247</v>
      </c>
      <c r="C260" s="27" t="s">
        <v>1688</v>
      </c>
      <c r="D260" s="27">
        <v>1</v>
      </c>
      <c r="E260" s="28">
        <v>2.0703933747412E-5</v>
      </c>
      <c r="F260" s="27"/>
      <c r="G260" s="27"/>
    </row>
    <row r="261" spans="2:7" x14ac:dyDescent="0.25">
      <c r="B261" s="27">
        <v>250</v>
      </c>
      <c r="C261" s="27" t="s">
        <v>1698</v>
      </c>
      <c r="D261" s="27">
        <v>1</v>
      </c>
      <c r="E261" s="28">
        <v>2.0703933747412E-5</v>
      </c>
      <c r="F261" s="27"/>
      <c r="G261" s="27"/>
    </row>
    <row r="262" spans="2:7" x14ac:dyDescent="0.25">
      <c r="B262" s="27">
        <v>253</v>
      </c>
      <c r="C262" s="27" t="s">
        <v>1720</v>
      </c>
      <c r="D262" s="27">
        <v>1</v>
      </c>
      <c r="E262" s="28">
        <v>2.0703933747412E-5</v>
      </c>
      <c r="F262" s="27"/>
      <c r="G262"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30081-06F4-475C-858E-A910656DAAD4}">
  <sheetPr filterMode="1"/>
  <dimension ref="C2:K834"/>
  <sheetViews>
    <sheetView topLeftCell="A2" workbookViewId="0">
      <selection activeCell="C2" sqref="C2"/>
    </sheetView>
  </sheetViews>
  <sheetFormatPr defaultRowHeight="15" x14ac:dyDescent="0.25"/>
  <cols>
    <col min="3" max="3" width="50.28515625" bestFit="1" customWidth="1"/>
    <col min="4" max="4" width="4" bestFit="1" customWidth="1"/>
    <col min="5" max="6" width="12" bestFit="1" customWidth="1"/>
    <col min="7" max="7" width="10" bestFit="1" customWidth="1"/>
    <col min="8" max="8" width="12" bestFit="1" customWidth="1"/>
  </cols>
  <sheetData>
    <row r="2" spans="3:11" x14ac:dyDescent="0.25">
      <c r="C2" t="s">
        <v>1821</v>
      </c>
      <c r="D2" t="s">
        <v>1826</v>
      </c>
      <c r="E2" t="s">
        <v>1827</v>
      </c>
      <c r="F2" t="s">
        <v>1824</v>
      </c>
      <c r="G2" t="s">
        <v>1825</v>
      </c>
      <c r="H2" t="s">
        <v>1822</v>
      </c>
      <c r="I2" t="s">
        <v>1823</v>
      </c>
      <c r="J2" t="s">
        <v>1828</v>
      </c>
      <c r="K2" t="s">
        <v>1829</v>
      </c>
    </row>
    <row r="3" spans="3:11" hidden="1" x14ac:dyDescent="0.25">
      <c r="C3" t="s">
        <v>20</v>
      </c>
      <c r="D3">
        <v>0</v>
      </c>
      <c r="E3">
        <v>0</v>
      </c>
      <c r="F3">
        <v>90221273.625</v>
      </c>
      <c r="G3">
        <v>129238644.625</v>
      </c>
      <c r="H3">
        <v>100039218</v>
      </c>
      <c r="I3">
        <v>119299442</v>
      </c>
      <c r="J3">
        <v>109687074.879182</v>
      </c>
      <c r="K3">
        <v>109729115.5</v>
      </c>
    </row>
    <row r="4" spans="3:11" x14ac:dyDescent="0.25">
      <c r="C4" t="s">
        <v>23</v>
      </c>
      <c r="D4">
        <v>0</v>
      </c>
      <c r="E4">
        <v>4</v>
      </c>
      <c r="F4">
        <v>0</v>
      </c>
      <c r="G4">
        <v>0</v>
      </c>
      <c r="H4">
        <v>0</v>
      </c>
      <c r="I4">
        <v>40.97</v>
      </c>
      <c r="J4">
        <v>8.0464684014869906E-2</v>
      </c>
      <c r="K4">
        <v>0</v>
      </c>
    </row>
    <row r="5" spans="3:11" x14ac:dyDescent="0.25">
      <c r="C5" t="s">
        <v>26</v>
      </c>
      <c r="D5">
        <v>0</v>
      </c>
      <c r="E5">
        <v>32</v>
      </c>
      <c r="F5">
        <v>0</v>
      </c>
      <c r="G5">
        <v>0</v>
      </c>
      <c r="H5">
        <v>0</v>
      </c>
      <c r="I5">
        <v>8.41</v>
      </c>
      <c r="J5">
        <v>3.5817843866170998E-2</v>
      </c>
      <c r="K5">
        <v>0</v>
      </c>
    </row>
    <row r="6" spans="3:11" x14ac:dyDescent="0.25">
      <c r="C6" t="s">
        <v>28</v>
      </c>
      <c r="D6">
        <v>0</v>
      </c>
      <c r="E6">
        <v>61</v>
      </c>
      <c r="F6">
        <v>0</v>
      </c>
      <c r="G6">
        <v>0</v>
      </c>
      <c r="H6">
        <v>0</v>
      </c>
      <c r="I6">
        <v>2.4500000000000002</v>
      </c>
      <c r="J6">
        <v>2.3317843866171001E-2</v>
      </c>
      <c r="K6">
        <v>0</v>
      </c>
    </row>
    <row r="7" spans="3:11" hidden="1" x14ac:dyDescent="0.25">
      <c r="C7" t="s">
        <v>30</v>
      </c>
      <c r="D7">
        <v>0</v>
      </c>
      <c r="E7">
        <v>0</v>
      </c>
      <c r="F7">
        <v>0</v>
      </c>
      <c r="G7">
        <v>0</v>
      </c>
      <c r="H7">
        <v>0</v>
      </c>
      <c r="I7">
        <v>0</v>
      </c>
      <c r="J7">
        <v>0</v>
      </c>
      <c r="K7">
        <v>0</v>
      </c>
    </row>
    <row r="8" spans="3:11" x14ac:dyDescent="0.25">
      <c r="C8" t="s">
        <v>32</v>
      </c>
      <c r="D8">
        <v>0</v>
      </c>
      <c r="E8">
        <v>167</v>
      </c>
      <c r="F8">
        <v>0</v>
      </c>
      <c r="G8">
        <v>0</v>
      </c>
      <c r="H8">
        <v>0</v>
      </c>
      <c r="I8">
        <v>5.51</v>
      </c>
      <c r="J8">
        <v>0.105910780669144</v>
      </c>
      <c r="K8">
        <v>0</v>
      </c>
    </row>
    <row r="9" spans="3:11" x14ac:dyDescent="0.25">
      <c r="C9" t="s">
        <v>34</v>
      </c>
      <c r="D9">
        <v>0</v>
      </c>
      <c r="E9">
        <v>9</v>
      </c>
      <c r="F9">
        <v>0</v>
      </c>
      <c r="G9">
        <v>0</v>
      </c>
      <c r="H9">
        <v>0</v>
      </c>
      <c r="I9">
        <v>4.16</v>
      </c>
      <c r="J9">
        <v>6.6171003717472102E-3</v>
      </c>
      <c r="K9">
        <v>0</v>
      </c>
    </row>
    <row r="10" spans="3:11" x14ac:dyDescent="0.25">
      <c r="C10" t="s">
        <v>36</v>
      </c>
      <c r="D10">
        <v>0</v>
      </c>
      <c r="E10">
        <v>1</v>
      </c>
      <c r="F10">
        <v>0</v>
      </c>
      <c r="G10">
        <v>0</v>
      </c>
      <c r="H10">
        <v>0</v>
      </c>
      <c r="I10">
        <v>8.3333335999999994E-2</v>
      </c>
      <c r="J10" s="31">
        <v>7.7447338289962793E-5</v>
      </c>
      <c r="K10">
        <v>0</v>
      </c>
    </row>
    <row r="11" spans="3:11" x14ac:dyDescent="0.25">
      <c r="C11" t="s">
        <v>38</v>
      </c>
      <c r="D11">
        <v>0</v>
      </c>
      <c r="E11">
        <v>47</v>
      </c>
      <c r="F11">
        <v>0</v>
      </c>
      <c r="G11">
        <v>0</v>
      </c>
      <c r="H11">
        <v>0</v>
      </c>
      <c r="I11">
        <v>1.59</v>
      </c>
      <c r="J11">
        <v>1.01022304832713E-2</v>
      </c>
      <c r="K11">
        <v>0</v>
      </c>
    </row>
    <row r="12" spans="3:11" hidden="1" x14ac:dyDescent="0.25">
      <c r="C12" t="s">
        <v>40</v>
      </c>
      <c r="D12">
        <v>0</v>
      </c>
      <c r="E12">
        <v>0</v>
      </c>
      <c r="F12">
        <v>0</v>
      </c>
      <c r="G12">
        <v>0</v>
      </c>
      <c r="H12">
        <v>0</v>
      </c>
      <c r="I12">
        <v>0</v>
      </c>
      <c r="J12">
        <v>0</v>
      </c>
      <c r="K12">
        <v>0</v>
      </c>
    </row>
    <row r="13" spans="3:11" x14ac:dyDescent="0.25">
      <c r="C13" t="s">
        <v>42</v>
      </c>
      <c r="D13">
        <v>0</v>
      </c>
      <c r="E13">
        <v>198</v>
      </c>
      <c r="F13">
        <v>0</v>
      </c>
      <c r="G13">
        <v>0</v>
      </c>
      <c r="H13">
        <v>0</v>
      </c>
      <c r="I13">
        <v>1.2</v>
      </c>
      <c r="J13">
        <v>4.0734200743494403E-2</v>
      </c>
      <c r="K13">
        <v>0</v>
      </c>
    </row>
    <row r="14" spans="3:11" x14ac:dyDescent="0.25">
      <c r="C14" t="s">
        <v>46</v>
      </c>
      <c r="D14">
        <v>0</v>
      </c>
      <c r="E14">
        <v>64</v>
      </c>
      <c r="F14">
        <v>0</v>
      </c>
      <c r="G14">
        <v>0</v>
      </c>
      <c r="H14">
        <v>0</v>
      </c>
      <c r="I14">
        <v>0.55000000000000004</v>
      </c>
      <c r="J14">
        <v>8.1133828996282492E-3</v>
      </c>
      <c r="K14">
        <v>0</v>
      </c>
    </row>
    <row r="15" spans="3:11" x14ac:dyDescent="0.25">
      <c r="C15" t="s">
        <v>48</v>
      </c>
      <c r="D15">
        <v>0</v>
      </c>
      <c r="E15">
        <v>50</v>
      </c>
      <c r="F15">
        <v>0</v>
      </c>
      <c r="G15">
        <v>0</v>
      </c>
      <c r="H15">
        <v>0</v>
      </c>
      <c r="I15">
        <v>1.0900000000000001</v>
      </c>
      <c r="J15">
        <v>1.2453531598513E-2</v>
      </c>
      <c r="K15">
        <v>0</v>
      </c>
    </row>
    <row r="16" spans="3:11" hidden="1" x14ac:dyDescent="0.25">
      <c r="C16" t="s">
        <v>50</v>
      </c>
      <c r="D16">
        <v>0</v>
      </c>
      <c r="E16">
        <v>0</v>
      </c>
      <c r="F16">
        <v>0</v>
      </c>
      <c r="G16">
        <v>0</v>
      </c>
      <c r="H16">
        <v>0</v>
      </c>
      <c r="I16">
        <v>0</v>
      </c>
      <c r="J16">
        <v>0</v>
      </c>
      <c r="K16">
        <v>0</v>
      </c>
    </row>
    <row r="17" spans="3:11" x14ac:dyDescent="0.25">
      <c r="C17" t="s">
        <v>55</v>
      </c>
      <c r="D17">
        <v>0</v>
      </c>
      <c r="E17">
        <v>137</v>
      </c>
      <c r="F17">
        <v>-340.21875</v>
      </c>
      <c r="G17">
        <v>598.27125000000001</v>
      </c>
      <c r="H17">
        <v>0</v>
      </c>
      <c r="I17">
        <v>10016.700000000001</v>
      </c>
      <c r="J17">
        <v>320.08913568773198</v>
      </c>
      <c r="K17">
        <v>44.244999999999997</v>
      </c>
    </row>
    <row r="18" spans="3:11" x14ac:dyDescent="0.25">
      <c r="C18" t="s">
        <v>57</v>
      </c>
      <c r="D18">
        <v>0</v>
      </c>
      <c r="E18">
        <v>31</v>
      </c>
      <c r="F18">
        <v>-3.5550000000000002</v>
      </c>
      <c r="G18">
        <v>9.2449999999999992</v>
      </c>
      <c r="H18">
        <v>0</v>
      </c>
      <c r="I18">
        <v>18.5</v>
      </c>
      <c r="J18">
        <v>3.1517657992564998</v>
      </c>
      <c r="K18">
        <v>2.66</v>
      </c>
    </row>
    <row r="19" spans="3:11" x14ac:dyDescent="0.25">
      <c r="C19" t="s">
        <v>59</v>
      </c>
      <c r="D19">
        <v>0</v>
      </c>
      <c r="E19">
        <v>80</v>
      </c>
      <c r="F19">
        <v>0</v>
      </c>
      <c r="G19">
        <v>0</v>
      </c>
      <c r="H19">
        <v>0</v>
      </c>
      <c r="I19">
        <v>12.33</v>
      </c>
      <c r="J19">
        <v>8.9628252788104101E-2</v>
      </c>
      <c r="K19">
        <v>0</v>
      </c>
    </row>
    <row r="20" spans="3:11" x14ac:dyDescent="0.25">
      <c r="C20" t="s">
        <v>61</v>
      </c>
      <c r="D20">
        <v>0</v>
      </c>
      <c r="E20">
        <v>16</v>
      </c>
      <c r="F20">
        <v>0</v>
      </c>
      <c r="G20">
        <v>0</v>
      </c>
      <c r="H20">
        <v>0</v>
      </c>
      <c r="I20">
        <v>1.5</v>
      </c>
      <c r="J20">
        <v>7.0260223048327101E-3</v>
      </c>
      <c r="K20">
        <v>0</v>
      </c>
    </row>
    <row r="21" spans="3:11" x14ac:dyDescent="0.25">
      <c r="C21" t="s">
        <v>63</v>
      </c>
      <c r="D21">
        <v>0</v>
      </c>
      <c r="E21">
        <v>10</v>
      </c>
      <c r="F21">
        <v>-1.5</v>
      </c>
      <c r="G21">
        <v>2.5</v>
      </c>
      <c r="H21">
        <v>0</v>
      </c>
      <c r="I21">
        <v>3</v>
      </c>
      <c r="J21">
        <v>0.67936802973977695</v>
      </c>
      <c r="K21">
        <v>1</v>
      </c>
    </row>
    <row r="22" spans="3:11" x14ac:dyDescent="0.25">
      <c r="C22" t="s">
        <v>65</v>
      </c>
      <c r="D22">
        <v>0</v>
      </c>
      <c r="E22">
        <v>87</v>
      </c>
      <c r="F22">
        <v>0</v>
      </c>
      <c r="G22">
        <v>0</v>
      </c>
      <c r="H22">
        <v>0</v>
      </c>
      <c r="I22">
        <v>5.25</v>
      </c>
      <c r="J22">
        <v>5.1570631970260197E-2</v>
      </c>
      <c r="K22">
        <v>0</v>
      </c>
    </row>
    <row r="23" spans="3:11" x14ac:dyDescent="0.25">
      <c r="C23" t="s">
        <v>67</v>
      </c>
      <c r="D23">
        <v>0</v>
      </c>
      <c r="E23">
        <v>70</v>
      </c>
      <c r="F23">
        <v>-4.5</v>
      </c>
      <c r="G23">
        <v>7.5</v>
      </c>
      <c r="H23">
        <v>0</v>
      </c>
      <c r="I23">
        <v>51</v>
      </c>
      <c r="J23">
        <v>2.49163568773234</v>
      </c>
      <c r="K23">
        <v>1</v>
      </c>
    </row>
    <row r="24" spans="3:11" hidden="1" x14ac:dyDescent="0.25">
      <c r="C24" t="s">
        <v>71</v>
      </c>
      <c r="D24">
        <v>0</v>
      </c>
      <c r="E24">
        <v>0</v>
      </c>
      <c r="F24">
        <v>0</v>
      </c>
      <c r="G24">
        <v>0</v>
      </c>
      <c r="H24">
        <v>0</v>
      </c>
      <c r="I24">
        <v>0</v>
      </c>
      <c r="J24">
        <v>0</v>
      </c>
      <c r="K24">
        <v>0</v>
      </c>
    </row>
    <row r="25" spans="3:11" x14ac:dyDescent="0.25">
      <c r="C25" t="s">
        <v>73</v>
      </c>
      <c r="D25">
        <v>0</v>
      </c>
      <c r="E25">
        <v>33</v>
      </c>
      <c r="F25">
        <v>-2.6025</v>
      </c>
      <c r="G25">
        <v>6.3375000000000004</v>
      </c>
      <c r="H25">
        <v>0</v>
      </c>
      <c r="I25">
        <v>13.91</v>
      </c>
      <c r="J25">
        <v>2.04633828996282</v>
      </c>
      <c r="K25">
        <v>1.58</v>
      </c>
    </row>
    <row r="26" spans="3:11" x14ac:dyDescent="0.25">
      <c r="C26" t="s">
        <v>75</v>
      </c>
      <c r="D26">
        <v>0</v>
      </c>
      <c r="E26">
        <v>93</v>
      </c>
      <c r="F26">
        <v>0</v>
      </c>
      <c r="G26">
        <v>0</v>
      </c>
      <c r="H26">
        <v>0</v>
      </c>
      <c r="I26">
        <v>1000</v>
      </c>
      <c r="J26">
        <v>29.048847583643099</v>
      </c>
      <c r="K26">
        <v>0</v>
      </c>
    </row>
    <row r="27" spans="3:11" x14ac:dyDescent="0.25">
      <c r="C27" t="s">
        <v>77</v>
      </c>
      <c r="D27">
        <v>0</v>
      </c>
      <c r="E27">
        <v>94</v>
      </c>
      <c r="F27">
        <v>0</v>
      </c>
      <c r="G27">
        <v>0</v>
      </c>
      <c r="H27">
        <v>0</v>
      </c>
      <c r="I27">
        <v>1.01</v>
      </c>
      <c r="J27">
        <v>3.0260223048327099E-2</v>
      </c>
      <c r="K27">
        <v>0</v>
      </c>
    </row>
    <row r="28" spans="3:11" hidden="1" x14ac:dyDescent="0.25">
      <c r="C28" t="s">
        <v>79</v>
      </c>
      <c r="D28">
        <v>0</v>
      </c>
      <c r="E28">
        <v>0</v>
      </c>
      <c r="F28">
        <v>0</v>
      </c>
      <c r="G28">
        <v>0</v>
      </c>
      <c r="H28">
        <v>0</v>
      </c>
      <c r="I28">
        <v>0</v>
      </c>
      <c r="J28">
        <v>0</v>
      </c>
      <c r="K28">
        <v>0</v>
      </c>
    </row>
    <row r="29" spans="3:11" x14ac:dyDescent="0.25">
      <c r="C29" t="s">
        <v>81</v>
      </c>
      <c r="D29">
        <v>0</v>
      </c>
      <c r="E29">
        <v>1</v>
      </c>
      <c r="F29">
        <v>0</v>
      </c>
      <c r="G29">
        <v>0</v>
      </c>
      <c r="H29">
        <v>0</v>
      </c>
      <c r="I29">
        <v>8.3333335999999994E-2</v>
      </c>
      <c r="J29" s="31">
        <v>7.7447338289962793E-5</v>
      </c>
      <c r="K29">
        <v>0</v>
      </c>
    </row>
    <row r="30" spans="3:11" x14ac:dyDescent="0.25">
      <c r="C30" t="s">
        <v>83</v>
      </c>
      <c r="D30">
        <v>0</v>
      </c>
      <c r="E30">
        <v>24</v>
      </c>
      <c r="F30">
        <v>0</v>
      </c>
      <c r="G30">
        <v>0</v>
      </c>
      <c r="H30">
        <v>0</v>
      </c>
      <c r="I30">
        <v>1.04</v>
      </c>
      <c r="J30">
        <v>4.2565055762081704E-3</v>
      </c>
      <c r="K30">
        <v>0</v>
      </c>
    </row>
    <row r="31" spans="3:11" x14ac:dyDescent="0.25">
      <c r="C31" t="s">
        <v>85</v>
      </c>
      <c r="D31">
        <v>0</v>
      </c>
      <c r="E31">
        <v>102</v>
      </c>
      <c r="F31">
        <v>0</v>
      </c>
      <c r="G31">
        <v>0</v>
      </c>
      <c r="H31">
        <v>0</v>
      </c>
      <c r="I31">
        <v>1228.8499999999999</v>
      </c>
      <c r="J31">
        <v>28.281895910780602</v>
      </c>
      <c r="K31">
        <v>0</v>
      </c>
    </row>
    <row r="32" spans="3:11" x14ac:dyDescent="0.25">
      <c r="C32" t="s">
        <v>87</v>
      </c>
      <c r="D32">
        <v>0</v>
      </c>
      <c r="E32">
        <v>119</v>
      </c>
      <c r="F32">
        <v>-0.24</v>
      </c>
      <c r="G32">
        <v>0.4</v>
      </c>
      <c r="H32">
        <v>0</v>
      </c>
      <c r="I32">
        <v>4.25</v>
      </c>
      <c r="J32">
        <v>0.14992565055762</v>
      </c>
      <c r="K32">
        <v>0.08</v>
      </c>
    </row>
    <row r="33" spans="3:11" hidden="1" x14ac:dyDescent="0.25">
      <c r="C33" t="s">
        <v>89</v>
      </c>
      <c r="D33">
        <v>0</v>
      </c>
      <c r="E33">
        <v>0</v>
      </c>
      <c r="F33">
        <v>0</v>
      </c>
      <c r="G33">
        <v>0</v>
      </c>
      <c r="H33">
        <v>0</v>
      </c>
      <c r="I33">
        <v>0</v>
      </c>
      <c r="J33">
        <v>0</v>
      </c>
      <c r="K33">
        <v>0</v>
      </c>
    </row>
    <row r="34" spans="3:11" hidden="1" x14ac:dyDescent="0.25">
      <c r="C34" t="s">
        <v>91</v>
      </c>
      <c r="D34">
        <v>0</v>
      </c>
      <c r="E34">
        <v>0</v>
      </c>
      <c r="F34">
        <v>0</v>
      </c>
      <c r="G34">
        <v>0</v>
      </c>
      <c r="H34">
        <v>0</v>
      </c>
      <c r="I34">
        <v>0</v>
      </c>
      <c r="J34">
        <v>0</v>
      </c>
      <c r="K34">
        <v>0</v>
      </c>
    </row>
    <row r="35" spans="3:11" hidden="1" x14ac:dyDescent="0.25">
      <c r="C35" t="s">
        <v>93</v>
      </c>
      <c r="D35">
        <v>0</v>
      </c>
      <c r="E35">
        <v>0</v>
      </c>
      <c r="F35">
        <v>0</v>
      </c>
      <c r="G35">
        <v>0</v>
      </c>
      <c r="H35">
        <v>0</v>
      </c>
      <c r="I35">
        <v>0</v>
      </c>
      <c r="J35">
        <v>0</v>
      </c>
      <c r="K35">
        <v>0</v>
      </c>
    </row>
    <row r="36" spans="3:11" x14ac:dyDescent="0.25">
      <c r="C36" t="s">
        <v>95</v>
      </c>
      <c r="D36">
        <v>0</v>
      </c>
      <c r="E36">
        <v>89</v>
      </c>
      <c r="F36">
        <v>-3</v>
      </c>
      <c r="G36">
        <v>5</v>
      </c>
      <c r="H36">
        <v>0</v>
      </c>
      <c r="I36">
        <v>13</v>
      </c>
      <c r="J36">
        <v>1.49256505576208</v>
      </c>
      <c r="K36">
        <v>0</v>
      </c>
    </row>
    <row r="37" spans="3:11" x14ac:dyDescent="0.25">
      <c r="C37" t="s">
        <v>97</v>
      </c>
      <c r="D37">
        <v>0</v>
      </c>
      <c r="E37">
        <v>2</v>
      </c>
      <c r="F37">
        <v>0</v>
      </c>
      <c r="G37">
        <v>0</v>
      </c>
      <c r="H37">
        <v>0</v>
      </c>
      <c r="I37">
        <v>0.16666666999999999</v>
      </c>
      <c r="J37">
        <v>2.3234201301115199E-4</v>
      </c>
      <c r="K37">
        <v>0</v>
      </c>
    </row>
    <row r="38" spans="3:11" x14ac:dyDescent="0.25">
      <c r="C38" t="s">
        <v>99</v>
      </c>
      <c r="D38">
        <v>0</v>
      </c>
      <c r="E38">
        <v>20</v>
      </c>
      <c r="F38">
        <v>0</v>
      </c>
      <c r="G38">
        <v>0</v>
      </c>
      <c r="H38">
        <v>0</v>
      </c>
      <c r="I38">
        <v>1.58</v>
      </c>
      <c r="J38">
        <v>4.1728624535315902E-3</v>
      </c>
      <c r="K38">
        <v>0</v>
      </c>
    </row>
    <row r="39" spans="3:11" x14ac:dyDescent="0.25">
      <c r="C39" t="s">
        <v>101</v>
      </c>
      <c r="D39">
        <v>0</v>
      </c>
      <c r="E39">
        <v>104</v>
      </c>
      <c r="F39">
        <v>0</v>
      </c>
      <c r="G39">
        <v>0</v>
      </c>
      <c r="H39">
        <v>0</v>
      </c>
      <c r="I39">
        <v>0.5</v>
      </c>
      <c r="J39">
        <v>1.2360594795539E-2</v>
      </c>
      <c r="K39">
        <v>0</v>
      </c>
    </row>
    <row r="40" spans="3:11" x14ac:dyDescent="0.25">
      <c r="C40" t="s">
        <v>103</v>
      </c>
      <c r="D40">
        <v>0</v>
      </c>
      <c r="E40">
        <v>89</v>
      </c>
      <c r="F40">
        <v>-0.52874999999999905</v>
      </c>
      <c r="G40">
        <v>1.28125</v>
      </c>
      <c r="H40">
        <v>0</v>
      </c>
      <c r="I40">
        <v>13.16</v>
      </c>
      <c r="J40">
        <v>0.56706319702602204</v>
      </c>
      <c r="K40">
        <v>0.33</v>
      </c>
    </row>
    <row r="41" spans="3:11" x14ac:dyDescent="0.25">
      <c r="C41" t="s">
        <v>105</v>
      </c>
      <c r="D41">
        <v>0</v>
      </c>
      <c r="E41">
        <v>21</v>
      </c>
      <c r="F41">
        <v>0</v>
      </c>
      <c r="G41">
        <v>0</v>
      </c>
      <c r="H41">
        <v>0</v>
      </c>
      <c r="I41">
        <v>3</v>
      </c>
      <c r="J41">
        <v>1.4999999999999999E-2</v>
      </c>
      <c r="K41">
        <v>0</v>
      </c>
    </row>
    <row r="42" spans="3:11" hidden="1" x14ac:dyDescent="0.25">
      <c r="C42" t="s">
        <v>107</v>
      </c>
      <c r="D42">
        <v>0</v>
      </c>
      <c r="E42">
        <v>0</v>
      </c>
      <c r="F42">
        <v>0</v>
      </c>
      <c r="G42">
        <v>0</v>
      </c>
      <c r="H42">
        <v>0</v>
      </c>
      <c r="I42">
        <v>0</v>
      </c>
      <c r="J42">
        <v>0</v>
      </c>
      <c r="K42">
        <v>0</v>
      </c>
    </row>
    <row r="43" spans="3:11" x14ac:dyDescent="0.25">
      <c r="C43" t="s">
        <v>109</v>
      </c>
      <c r="D43">
        <v>0</v>
      </c>
      <c r="E43">
        <v>27</v>
      </c>
      <c r="F43">
        <v>0</v>
      </c>
      <c r="G43">
        <v>0</v>
      </c>
      <c r="H43">
        <v>0</v>
      </c>
      <c r="I43">
        <v>4</v>
      </c>
      <c r="J43">
        <v>9.3122676579925606E-3</v>
      </c>
      <c r="K43">
        <v>0</v>
      </c>
    </row>
    <row r="44" spans="3:11" x14ac:dyDescent="0.25">
      <c r="C44" t="s">
        <v>111</v>
      </c>
      <c r="D44">
        <v>0</v>
      </c>
      <c r="E44">
        <v>105</v>
      </c>
      <c r="F44">
        <v>-0.12</v>
      </c>
      <c r="G44">
        <v>0.2</v>
      </c>
      <c r="H44">
        <v>0</v>
      </c>
      <c r="I44">
        <v>2.13</v>
      </c>
      <c r="J44">
        <v>6.6598513011152397E-2</v>
      </c>
      <c r="K44">
        <v>0</v>
      </c>
    </row>
    <row r="45" spans="3:11" x14ac:dyDescent="0.25">
      <c r="C45" t="s">
        <v>113</v>
      </c>
      <c r="D45">
        <v>0</v>
      </c>
      <c r="E45">
        <v>10</v>
      </c>
      <c r="F45">
        <v>-4.5</v>
      </c>
      <c r="G45">
        <v>7.5</v>
      </c>
      <c r="H45">
        <v>0</v>
      </c>
      <c r="I45">
        <v>10</v>
      </c>
      <c r="J45">
        <v>1.7992565055762</v>
      </c>
      <c r="K45">
        <v>1</v>
      </c>
    </row>
    <row r="46" spans="3:11" hidden="1" x14ac:dyDescent="0.25">
      <c r="C46" t="s">
        <v>115</v>
      </c>
      <c r="D46">
        <v>0</v>
      </c>
      <c r="E46">
        <v>0</v>
      </c>
      <c r="F46">
        <v>0</v>
      </c>
      <c r="G46">
        <v>0</v>
      </c>
      <c r="H46">
        <v>0</v>
      </c>
      <c r="I46">
        <v>0</v>
      </c>
      <c r="J46">
        <v>0</v>
      </c>
      <c r="K46">
        <v>0</v>
      </c>
    </row>
    <row r="47" spans="3:11" hidden="1" x14ac:dyDescent="0.25">
      <c r="C47" t="s">
        <v>117</v>
      </c>
      <c r="D47">
        <v>0</v>
      </c>
      <c r="E47">
        <v>0</v>
      </c>
      <c r="F47">
        <v>0</v>
      </c>
      <c r="G47">
        <v>0</v>
      </c>
      <c r="H47">
        <v>0</v>
      </c>
      <c r="I47">
        <v>0</v>
      </c>
      <c r="J47">
        <v>0</v>
      </c>
      <c r="K47">
        <v>0</v>
      </c>
    </row>
    <row r="48" spans="3:11" x14ac:dyDescent="0.25">
      <c r="C48" t="s">
        <v>119</v>
      </c>
      <c r="D48">
        <v>0</v>
      </c>
      <c r="E48">
        <v>10</v>
      </c>
      <c r="F48">
        <v>0</v>
      </c>
      <c r="G48">
        <v>0</v>
      </c>
      <c r="H48">
        <v>0</v>
      </c>
      <c r="I48">
        <v>13</v>
      </c>
      <c r="J48">
        <v>2.8736059479553901E-2</v>
      </c>
      <c r="K48">
        <v>0</v>
      </c>
    </row>
    <row r="49" spans="3:11" x14ac:dyDescent="0.25">
      <c r="C49" t="s">
        <v>121</v>
      </c>
      <c r="D49">
        <v>0</v>
      </c>
      <c r="E49">
        <v>25</v>
      </c>
      <c r="F49">
        <v>0</v>
      </c>
      <c r="G49">
        <v>0</v>
      </c>
      <c r="H49">
        <v>0</v>
      </c>
      <c r="I49">
        <v>2.38</v>
      </c>
      <c r="J49">
        <v>1.39312267657992E-2</v>
      </c>
      <c r="K49">
        <v>0</v>
      </c>
    </row>
    <row r="50" spans="3:11" x14ac:dyDescent="0.25">
      <c r="C50" t="s">
        <v>123</v>
      </c>
      <c r="D50">
        <v>0</v>
      </c>
      <c r="E50">
        <v>6</v>
      </c>
      <c r="F50">
        <v>0</v>
      </c>
      <c r="G50">
        <v>0</v>
      </c>
      <c r="H50">
        <v>0</v>
      </c>
      <c r="I50">
        <v>8.3333332999999996E-2</v>
      </c>
      <c r="J50">
        <v>4.6468401301115198E-4</v>
      </c>
      <c r="K50">
        <v>0</v>
      </c>
    </row>
    <row r="51" spans="3:11" x14ac:dyDescent="0.25">
      <c r="C51" t="s">
        <v>125</v>
      </c>
      <c r="D51">
        <v>0</v>
      </c>
      <c r="E51">
        <v>55</v>
      </c>
      <c r="F51">
        <v>-6</v>
      </c>
      <c r="G51">
        <v>10</v>
      </c>
      <c r="H51">
        <v>0</v>
      </c>
      <c r="I51">
        <v>54</v>
      </c>
      <c r="J51">
        <v>3.1496282527881001</v>
      </c>
      <c r="K51">
        <v>2</v>
      </c>
    </row>
    <row r="52" spans="3:11" x14ac:dyDescent="0.25">
      <c r="C52" t="s">
        <v>127</v>
      </c>
      <c r="D52">
        <v>0</v>
      </c>
      <c r="E52">
        <v>60</v>
      </c>
      <c r="F52">
        <v>0</v>
      </c>
      <c r="G52">
        <v>0</v>
      </c>
      <c r="H52">
        <v>0</v>
      </c>
      <c r="I52">
        <v>3.52</v>
      </c>
      <c r="J52">
        <v>1.63661710037174E-2</v>
      </c>
      <c r="K52">
        <v>0</v>
      </c>
    </row>
    <row r="53" spans="3:11" x14ac:dyDescent="0.25">
      <c r="C53" t="s">
        <v>129</v>
      </c>
      <c r="D53">
        <v>0</v>
      </c>
      <c r="E53">
        <v>137</v>
      </c>
      <c r="F53">
        <v>-196.0975</v>
      </c>
      <c r="G53">
        <v>329.38249999999999</v>
      </c>
      <c r="H53">
        <v>0</v>
      </c>
      <c r="I53">
        <v>8024.83</v>
      </c>
      <c r="J53">
        <v>194.37539033457199</v>
      </c>
      <c r="K53">
        <v>22.434999999999999</v>
      </c>
    </row>
    <row r="54" spans="3:11" x14ac:dyDescent="0.25">
      <c r="C54" t="s">
        <v>131</v>
      </c>
      <c r="D54">
        <v>0</v>
      </c>
      <c r="E54">
        <v>3</v>
      </c>
      <c r="F54">
        <v>-1.5</v>
      </c>
      <c r="G54">
        <v>2.5</v>
      </c>
      <c r="H54">
        <v>0</v>
      </c>
      <c r="I54">
        <v>4</v>
      </c>
      <c r="J54">
        <v>0.810408921933085</v>
      </c>
      <c r="K54">
        <v>1</v>
      </c>
    </row>
    <row r="55" spans="3:11" x14ac:dyDescent="0.25">
      <c r="C55" t="s">
        <v>133</v>
      </c>
      <c r="D55">
        <v>0</v>
      </c>
      <c r="E55">
        <v>5</v>
      </c>
      <c r="F55">
        <v>0</v>
      </c>
      <c r="G55">
        <v>0</v>
      </c>
      <c r="H55">
        <v>0</v>
      </c>
      <c r="I55">
        <v>12.58</v>
      </c>
      <c r="J55">
        <v>5.0111524163568698E-2</v>
      </c>
      <c r="K55">
        <v>0</v>
      </c>
    </row>
    <row r="56" spans="3:11" x14ac:dyDescent="0.25">
      <c r="C56" t="s">
        <v>135</v>
      </c>
      <c r="D56">
        <v>0</v>
      </c>
      <c r="E56">
        <v>41</v>
      </c>
      <c r="F56">
        <v>0</v>
      </c>
      <c r="G56">
        <v>0</v>
      </c>
      <c r="H56">
        <v>0</v>
      </c>
      <c r="I56">
        <v>1.75</v>
      </c>
      <c r="J56">
        <v>8.36431226765799E-3</v>
      </c>
      <c r="K56">
        <v>0</v>
      </c>
    </row>
    <row r="57" spans="3:11" x14ac:dyDescent="0.25">
      <c r="C57" t="s">
        <v>137</v>
      </c>
      <c r="D57">
        <v>0</v>
      </c>
      <c r="E57">
        <v>2</v>
      </c>
      <c r="F57">
        <v>0</v>
      </c>
      <c r="G57">
        <v>0</v>
      </c>
      <c r="H57">
        <v>0</v>
      </c>
      <c r="I57">
        <v>8.3333335999999994E-2</v>
      </c>
      <c r="J57">
        <v>1.5489467657992499E-4</v>
      </c>
      <c r="K57">
        <v>0</v>
      </c>
    </row>
    <row r="58" spans="3:11" x14ac:dyDescent="0.25">
      <c r="C58" t="s">
        <v>139</v>
      </c>
      <c r="D58">
        <v>0</v>
      </c>
      <c r="E58">
        <v>90</v>
      </c>
      <c r="F58">
        <v>-3.5</v>
      </c>
      <c r="G58">
        <v>8.5</v>
      </c>
      <c r="H58">
        <v>0</v>
      </c>
      <c r="I58">
        <v>57</v>
      </c>
      <c r="J58">
        <v>3.35408921933085</v>
      </c>
      <c r="K58">
        <v>2</v>
      </c>
    </row>
    <row r="59" spans="3:11" x14ac:dyDescent="0.25">
      <c r="C59" t="s">
        <v>141</v>
      </c>
      <c r="D59">
        <v>0</v>
      </c>
      <c r="E59">
        <v>143</v>
      </c>
      <c r="F59">
        <v>0</v>
      </c>
      <c r="G59">
        <v>0</v>
      </c>
      <c r="H59">
        <v>0</v>
      </c>
      <c r="I59">
        <v>1.25</v>
      </c>
      <c r="J59">
        <v>3.7202602230483203E-2</v>
      </c>
      <c r="K59">
        <v>0</v>
      </c>
    </row>
    <row r="60" spans="3:11" x14ac:dyDescent="0.25">
      <c r="C60" t="s">
        <v>143</v>
      </c>
      <c r="D60">
        <v>0</v>
      </c>
      <c r="E60">
        <v>83</v>
      </c>
      <c r="F60">
        <v>0</v>
      </c>
      <c r="G60">
        <v>0</v>
      </c>
      <c r="H60">
        <v>0</v>
      </c>
      <c r="I60">
        <v>3.65</v>
      </c>
      <c r="J60">
        <v>3.0873605947955299E-2</v>
      </c>
      <c r="K60">
        <v>0</v>
      </c>
    </row>
    <row r="61" spans="3:11" x14ac:dyDescent="0.25">
      <c r="C61" t="s">
        <v>145</v>
      </c>
      <c r="D61">
        <v>0</v>
      </c>
      <c r="E61">
        <v>6</v>
      </c>
      <c r="F61">
        <v>0</v>
      </c>
      <c r="G61">
        <v>0</v>
      </c>
      <c r="H61">
        <v>0</v>
      </c>
      <c r="I61">
        <v>2184.33</v>
      </c>
      <c r="J61">
        <v>5.9870817843866098</v>
      </c>
      <c r="K61">
        <v>0</v>
      </c>
    </row>
    <row r="62" spans="3:11" hidden="1" x14ac:dyDescent="0.25">
      <c r="C62" t="s">
        <v>147</v>
      </c>
      <c r="D62">
        <v>0</v>
      </c>
      <c r="E62">
        <v>0</v>
      </c>
      <c r="F62">
        <v>0</v>
      </c>
      <c r="G62">
        <v>0</v>
      </c>
      <c r="H62">
        <v>0</v>
      </c>
      <c r="I62">
        <v>0</v>
      </c>
      <c r="J62">
        <v>0</v>
      </c>
      <c r="K62">
        <v>0</v>
      </c>
    </row>
    <row r="63" spans="3:11" x14ac:dyDescent="0.25">
      <c r="C63" t="s">
        <v>149</v>
      </c>
      <c r="D63">
        <v>0</v>
      </c>
      <c r="E63">
        <v>26</v>
      </c>
      <c r="F63">
        <v>0</v>
      </c>
      <c r="G63">
        <v>0</v>
      </c>
      <c r="H63">
        <v>0</v>
      </c>
      <c r="I63">
        <v>1.08</v>
      </c>
      <c r="J63">
        <v>9.7862453531598493E-3</v>
      </c>
      <c r="K63">
        <v>0</v>
      </c>
    </row>
    <row r="64" spans="3:11" x14ac:dyDescent="0.25">
      <c r="C64" t="s">
        <v>151</v>
      </c>
      <c r="D64">
        <v>0</v>
      </c>
      <c r="E64">
        <v>31</v>
      </c>
      <c r="F64">
        <v>0</v>
      </c>
      <c r="G64">
        <v>0</v>
      </c>
      <c r="H64">
        <v>0</v>
      </c>
      <c r="I64">
        <v>1.33</v>
      </c>
      <c r="J64">
        <v>7.5929368029739796E-3</v>
      </c>
      <c r="K64">
        <v>0</v>
      </c>
    </row>
    <row r="65" spans="3:11" x14ac:dyDescent="0.25">
      <c r="C65" t="s">
        <v>153</v>
      </c>
      <c r="D65">
        <v>0</v>
      </c>
      <c r="E65">
        <v>93</v>
      </c>
      <c r="F65">
        <v>0</v>
      </c>
      <c r="G65">
        <v>0</v>
      </c>
      <c r="H65">
        <v>0</v>
      </c>
      <c r="I65">
        <v>2.16</v>
      </c>
      <c r="J65">
        <v>1.5622676579925599E-2</v>
      </c>
      <c r="K65">
        <v>0</v>
      </c>
    </row>
    <row r="66" spans="3:11" x14ac:dyDescent="0.25">
      <c r="C66" t="s">
        <v>155</v>
      </c>
      <c r="D66">
        <v>0</v>
      </c>
      <c r="E66">
        <v>153</v>
      </c>
      <c r="F66">
        <v>-0.12</v>
      </c>
      <c r="G66">
        <v>0.2</v>
      </c>
      <c r="H66">
        <v>0</v>
      </c>
      <c r="I66">
        <v>5.08</v>
      </c>
      <c r="J66">
        <v>0.112026022304832</v>
      </c>
      <c r="K66">
        <v>0</v>
      </c>
    </row>
    <row r="67" spans="3:11" hidden="1" x14ac:dyDescent="0.25">
      <c r="C67" t="s">
        <v>157</v>
      </c>
      <c r="D67">
        <v>0</v>
      </c>
      <c r="E67">
        <v>0</v>
      </c>
      <c r="F67">
        <v>0</v>
      </c>
      <c r="G67">
        <v>0</v>
      </c>
      <c r="H67">
        <v>0</v>
      </c>
      <c r="I67">
        <v>0</v>
      </c>
      <c r="J67">
        <v>0</v>
      </c>
      <c r="K67">
        <v>0</v>
      </c>
    </row>
    <row r="68" spans="3:11" x14ac:dyDescent="0.25">
      <c r="C68" t="s">
        <v>161</v>
      </c>
      <c r="D68">
        <v>0</v>
      </c>
      <c r="E68">
        <v>13</v>
      </c>
      <c r="F68">
        <v>0</v>
      </c>
      <c r="G68">
        <v>0</v>
      </c>
      <c r="H68">
        <v>0</v>
      </c>
      <c r="I68">
        <v>0.55000000000000004</v>
      </c>
      <c r="J68">
        <v>2.3791821561338199E-3</v>
      </c>
      <c r="K68">
        <v>0</v>
      </c>
    </row>
    <row r="69" spans="3:11" hidden="1" x14ac:dyDescent="0.25">
      <c r="C69" t="s">
        <v>163</v>
      </c>
      <c r="D69">
        <v>0</v>
      </c>
      <c r="E69">
        <v>0</v>
      </c>
      <c r="F69">
        <v>0</v>
      </c>
      <c r="G69">
        <v>0</v>
      </c>
      <c r="H69">
        <v>0</v>
      </c>
      <c r="I69">
        <v>0</v>
      </c>
      <c r="J69">
        <v>0</v>
      </c>
      <c r="K69">
        <v>0</v>
      </c>
    </row>
    <row r="70" spans="3:11" hidden="1" x14ac:dyDescent="0.25">
      <c r="C70" t="s">
        <v>165</v>
      </c>
      <c r="D70">
        <v>0</v>
      </c>
      <c r="E70">
        <v>0</v>
      </c>
      <c r="F70">
        <v>-1.5</v>
      </c>
      <c r="G70">
        <v>2.5</v>
      </c>
      <c r="H70">
        <v>0</v>
      </c>
      <c r="I70">
        <v>1</v>
      </c>
      <c r="J70">
        <v>0.284386617100371</v>
      </c>
      <c r="K70">
        <v>0</v>
      </c>
    </row>
    <row r="71" spans="3:11" hidden="1" x14ac:dyDescent="0.25">
      <c r="C71" t="s">
        <v>167</v>
      </c>
      <c r="D71">
        <v>0</v>
      </c>
      <c r="E71">
        <v>0</v>
      </c>
      <c r="F71">
        <v>0</v>
      </c>
      <c r="G71">
        <v>0</v>
      </c>
      <c r="H71">
        <v>0</v>
      </c>
      <c r="I71">
        <v>0</v>
      </c>
      <c r="J71">
        <v>0</v>
      </c>
      <c r="K71">
        <v>0</v>
      </c>
    </row>
    <row r="72" spans="3:11" hidden="1" x14ac:dyDescent="0.25">
      <c r="C72" t="s">
        <v>169</v>
      </c>
      <c r="D72">
        <v>0</v>
      </c>
      <c r="E72">
        <v>0</v>
      </c>
      <c r="F72">
        <v>0</v>
      </c>
      <c r="G72">
        <v>0</v>
      </c>
      <c r="H72">
        <v>0</v>
      </c>
      <c r="I72">
        <v>0</v>
      </c>
      <c r="J72">
        <v>0</v>
      </c>
      <c r="K72">
        <v>0</v>
      </c>
    </row>
    <row r="73" spans="3:11" hidden="1" x14ac:dyDescent="0.25">
      <c r="C73" t="s">
        <v>171</v>
      </c>
      <c r="D73">
        <v>0</v>
      </c>
      <c r="E73">
        <v>0</v>
      </c>
      <c r="F73">
        <v>0</v>
      </c>
      <c r="G73">
        <v>0</v>
      </c>
      <c r="H73">
        <v>0</v>
      </c>
      <c r="I73">
        <v>0</v>
      </c>
      <c r="J73">
        <v>0</v>
      </c>
      <c r="K73">
        <v>0</v>
      </c>
    </row>
    <row r="74" spans="3:11" hidden="1" x14ac:dyDescent="0.25">
      <c r="C74" t="s">
        <v>173</v>
      </c>
      <c r="D74">
        <v>0</v>
      </c>
      <c r="E74">
        <v>0</v>
      </c>
      <c r="F74">
        <v>0</v>
      </c>
      <c r="G74">
        <v>0</v>
      </c>
      <c r="H74">
        <v>0</v>
      </c>
      <c r="I74">
        <v>0</v>
      </c>
      <c r="J74">
        <v>0</v>
      </c>
      <c r="K74">
        <v>0</v>
      </c>
    </row>
    <row r="75" spans="3:11" x14ac:dyDescent="0.25">
      <c r="C75" t="s">
        <v>175</v>
      </c>
      <c r="D75">
        <v>0</v>
      </c>
      <c r="E75">
        <v>66</v>
      </c>
      <c r="F75">
        <v>-3</v>
      </c>
      <c r="G75">
        <v>5</v>
      </c>
      <c r="H75">
        <v>0</v>
      </c>
      <c r="I75">
        <v>14</v>
      </c>
      <c r="J75">
        <v>1.40985130111524</v>
      </c>
      <c r="K75">
        <v>0</v>
      </c>
    </row>
    <row r="76" spans="3:11" hidden="1" x14ac:dyDescent="0.25">
      <c r="C76" t="s">
        <v>177</v>
      </c>
      <c r="D76">
        <v>0</v>
      </c>
      <c r="E76">
        <v>0</v>
      </c>
      <c r="F76">
        <v>0</v>
      </c>
      <c r="G76">
        <v>0</v>
      </c>
      <c r="H76">
        <v>0</v>
      </c>
      <c r="I76">
        <v>0</v>
      </c>
      <c r="J76">
        <v>0</v>
      </c>
      <c r="K76">
        <v>0</v>
      </c>
    </row>
    <row r="77" spans="3:11" hidden="1" x14ac:dyDescent="0.25">
      <c r="C77" t="s">
        <v>179</v>
      </c>
      <c r="D77">
        <v>0</v>
      </c>
      <c r="E77">
        <v>0</v>
      </c>
      <c r="F77">
        <v>0</v>
      </c>
      <c r="G77">
        <v>0</v>
      </c>
      <c r="H77">
        <v>0</v>
      </c>
      <c r="I77">
        <v>0</v>
      </c>
      <c r="J77">
        <v>0</v>
      </c>
      <c r="K77">
        <v>0</v>
      </c>
    </row>
    <row r="78" spans="3:11" hidden="1" x14ac:dyDescent="0.25">
      <c r="C78" t="s">
        <v>181</v>
      </c>
      <c r="D78">
        <v>0</v>
      </c>
      <c r="E78">
        <v>0</v>
      </c>
      <c r="F78">
        <v>0</v>
      </c>
      <c r="G78">
        <v>0</v>
      </c>
      <c r="H78">
        <v>0</v>
      </c>
      <c r="I78">
        <v>0</v>
      </c>
      <c r="J78">
        <v>0</v>
      </c>
      <c r="K78">
        <v>0</v>
      </c>
    </row>
    <row r="79" spans="3:11" x14ac:dyDescent="0.25">
      <c r="C79" t="s">
        <v>183</v>
      </c>
      <c r="D79">
        <v>0</v>
      </c>
      <c r="E79">
        <v>30</v>
      </c>
      <c r="F79">
        <v>0</v>
      </c>
      <c r="G79">
        <v>0</v>
      </c>
      <c r="H79">
        <v>0</v>
      </c>
      <c r="I79">
        <v>0.86</v>
      </c>
      <c r="J79">
        <v>4.8698884758364303E-3</v>
      </c>
      <c r="K79">
        <v>0</v>
      </c>
    </row>
    <row r="80" spans="3:11" hidden="1" x14ac:dyDescent="0.25">
      <c r="C80" t="s">
        <v>185</v>
      </c>
      <c r="D80">
        <v>0</v>
      </c>
      <c r="E80">
        <v>0</v>
      </c>
      <c r="F80">
        <v>0</v>
      </c>
      <c r="G80">
        <v>0</v>
      </c>
      <c r="H80">
        <v>0</v>
      </c>
      <c r="I80">
        <v>0</v>
      </c>
      <c r="J80">
        <v>0</v>
      </c>
      <c r="K80">
        <v>0</v>
      </c>
    </row>
    <row r="81" spans="3:11" x14ac:dyDescent="0.25">
      <c r="C81" t="s">
        <v>187</v>
      </c>
      <c r="D81">
        <v>0</v>
      </c>
      <c r="E81">
        <v>4</v>
      </c>
      <c r="F81">
        <v>0</v>
      </c>
      <c r="G81">
        <v>0</v>
      </c>
      <c r="H81">
        <v>0</v>
      </c>
      <c r="I81">
        <v>0.57999999999999996</v>
      </c>
      <c r="J81">
        <v>1.3847583643122601E-3</v>
      </c>
      <c r="K81">
        <v>0</v>
      </c>
    </row>
    <row r="82" spans="3:11" x14ac:dyDescent="0.25">
      <c r="C82" t="s">
        <v>189</v>
      </c>
      <c r="D82">
        <v>0</v>
      </c>
      <c r="E82">
        <v>51</v>
      </c>
      <c r="F82">
        <v>0</v>
      </c>
      <c r="G82">
        <v>0</v>
      </c>
      <c r="H82">
        <v>0</v>
      </c>
      <c r="I82">
        <v>0.44</v>
      </c>
      <c r="J82">
        <v>5.4089219330855001E-3</v>
      </c>
      <c r="K82">
        <v>0</v>
      </c>
    </row>
    <row r="83" spans="3:11" x14ac:dyDescent="0.25">
      <c r="C83" t="s">
        <v>191</v>
      </c>
      <c r="D83">
        <v>0</v>
      </c>
      <c r="E83">
        <v>1</v>
      </c>
      <c r="F83">
        <v>0</v>
      </c>
      <c r="G83">
        <v>0</v>
      </c>
      <c r="H83">
        <v>0</v>
      </c>
      <c r="I83">
        <v>0.16666666999999999</v>
      </c>
      <c r="J83">
        <v>1.5489467472118901E-4</v>
      </c>
      <c r="K83">
        <v>0</v>
      </c>
    </row>
    <row r="84" spans="3:11" x14ac:dyDescent="0.25">
      <c r="C84" t="s">
        <v>193</v>
      </c>
      <c r="D84">
        <v>0</v>
      </c>
      <c r="E84">
        <v>22</v>
      </c>
      <c r="F84">
        <v>0</v>
      </c>
      <c r="G84">
        <v>0</v>
      </c>
      <c r="H84">
        <v>0</v>
      </c>
      <c r="I84">
        <v>0.91</v>
      </c>
      <c r="J84">
        <v>6.4869888475836404E-3</v>
      </c>
      <c r="K84">
        <v>0</v>
      </c>
    </row>
    <row r="85" spans="3:11" x14ac:dyDescent="0.25">
      <c r="C85" t="s">
        <v>195</v>
      </c>
      <c r="D85">
        <v>0</v>
      </c>
      <c r="E85">
        <v>130</v>
      </c>
      <c r="F85">
        <v>0</v>
      </c>
      <c r="G85">
        <v>0</v>
      </c>
      <c r="H85">
        <v>0</v>
      </c>
      <c r="I85">
        <v>6.5</v>
      </c>
      <c r="J85">
        <v>8.3262081784386599E-2</v>
      </c>
      <c r="K85">
        <v>0</v>
      </c>
    </row>
    <row r="86" spans="3:11" x14ac:dyDescent="0.25">
      <c r="C86" t="s">
        <v>197</v>
      </c>
      <c r="D86">
        <v>0</v>
      </c>
      <c r="E86">
        <v>15</v>
      </c>
      <c r="F86">
        <v>0</v>
      </c>
      <c r="G86">
        <v>0</v>
      </c>
      <c r="H86">
        <v>0</v>
      </c>
      <c r="I86">
        <v>633.84</v>
      </c>
      <c r="J86">
        <v>3.3809200743494401</v>
      </c>
      <c r="K86">
        <v>0</v>
      </c>
    </row>
    <row r="87" spans="3:11" x14ac:dyDescent="0.25">
      <c r="C87" t="s">
        <v>199</v>
      </c>
      <c r="D87">
        <v>0</v>
      </c>
      <c r="E87">
        <v>65</v>
      </c>
      <c r="F87">
        <v>-5</v>
      </c>
      <c r="G87">
        <v>11</v>
      </c>
      <c r="H87">
        <v>0</v>
      </c>
      <c r="I87">
        <v>40</v>
      </c>
      <c r="J87">
        <v>3.9144981412639401</v>
      </c>
      <c r="K87">
        <v>3</v>
      </c>
    </row>
    <row r="88" spans="3:11" x14ac:dyDescent="0.25">
      <c r="C88" t="s">
        <v>201</v>
      </c>
      <c r="D88">
        <v>0</v>
      </c>
      <c r="E88">
        <v>72</v>
      </c>
      <c r="F88">
        <v>0</v>
      </c>
      <c r="G88">
        <v>0</v>
      </c>
      <c r="H88">
        <v>0</v>
      </c>
      <c r="I88">
        <v>6.43</v>
      </c>
      <c r="J88">
        <v>3.2239776951672801E-2</v>
      </c>
      <c r="K88">
        <v>0</v>
      </c>
    </row>
    <row r="89" spans="3:11" x14ac:dyDescent="0.25">
      <c r="C89" t="s">
        <v>203</v>
      </c>
      <c r="D89">
        <v>0</v>
      </c>
      <c r="E89">
        <v>8</v>
      </c>
      <c r="F89">
        <v>-1.5</v>
      </c>
      <c r="G89">
        <v>2.5</v>
      </c>
      <c r="H89">
        <v>0</v>
      </c>
      <c r="I89">
        <v>3</v>
      </c>
      <c r="J89">
        <v>0.68029739776951603</v>
      </c>
      <c r="K89">
        <v>1</v>
      </c>
    </row>
    <row r="90" spans="3:11" x14ac:dyDescent="0.25">
      <c r="C90" t="s">
        <v>205</v>
      </c>
      <c r="D90">
        <v>0</v>
      </c>
      <c r="E90">
        <v>57</v>
      </c>
      <c r="F90">
        <v>-3</v>
      </c>
      <c r="G90">
        <v>5</v>
      </c>
      <c r="H90">
        <v>0</v>
      </c>
      <c r="I90">
        <v>11</v>
      </c>
      <c r="J90">
        <v>1.28066914498141</v>
      </c>
      <c r="K90">
        <v>1</v>
      </c>
    </row>
    <row r="91" spans="3:11" x14ac:dyDescent="0.25">
      <c r="C91" t="s">
        <v>209</v>
      </c>
      <c r="D91">
        <v>0</v>
      </c>
      <c r="E91">
        <v>5</v>
      </c>
      <c r="F91">
        <v>0</v>
      </c>
      <c r="G91">
        <v>0</v>
      </c>
      <c r="H91">
        <v>0</v>
      </c>
      <c r="I91">
        <v>100</v>
      </c>
      <c r="J91">
        <v>0.16080855018587301</v>
      </c>
      <c r="K91">
        <v>0</v>
      </c>
    </row>
    <row r="92" spans="3:11" hidden="1" x14ac:dyDescent="0.25">
      <c r="C92" t="s">
        <v>211</v>
      </c>
      <c r="D92">
        <v>0</v>
      </c>
      <c r="E92">
        <v>0</v>
      </c>
      <c r="F92">
        <v>0</v>
      </c>
      <c r="G92">
        <v>0</v>
      </c>
      <c r="H92">
        <v>0</v>
      </c>
      <c r="I92">
        <v>0</v>
      </c>
      <c r="J92">
        <v>0</v>
      </c>
      <c r="K92">
        <v>0</v>
      </c>
    </row>
    <row r="93" spans="3:11" x14ac:dyDescent="0.25">
      <c r="C93" t="s">
        <v>213</v>
      </c>
      <c r="D93">
        <v>0</v>
      </c>
      <c r="E93">
        <v>87</v>
      </c>
      <c r="F93">
        <v>0</v>
      </c>
      <c r="G93">
        <v>0</v>
      </c>
      <c r="H93">
        <v>0</v>
      </c>
      <c r="I93">
        <v>1.08</v>
      </c>
      <c r="J93">
        <v>1.35130111524163E-2</v>
      </c>
      <c r="K93">
        <v>0</v>
      </c>
    </row>
    <row r="94" spans="3:11" x14ac:dyDescent="0.25">
      <c r="C94" t="s">
        <v>215</v>
      </c>
      <c r="D94">
        <v>0</v>
      </c>
      <c r="E94">
        <v>16</v>
      </c>
      <c r="F94">
        <v>0</v>
      </c>
      <c r="G94">
        <v>0</v>
      </c>
      <c r="H94">
        <v>0</v>
      </c>
      <c r="I94">
        <v>3.08</v>
      </c>
      <c r="J94">
        <v>7.6115241635687702E-3</v>
      </c>
      <c r="K94">
        <v>0</v>
      </c>
    </row>
    <row r="95" spans="3:11" x14ac:dyDescent="0.25">
      <c r="C95" t="s">
        <v>217</v>
      </c>
      <c r="D95">
        <v>0</v>
      </c>
      <c r="E95">
        <v>17</v>
      </c>
      <c r="F95">
        <v>0</v>
      </c>
      <c r="G95">
        <v>0</v>
      </c>
      <c r="H95">
        <v>0</v>
      </c>
      <c r="I95">
        <v>0.75</v>
      </c>
      <c r="J95">
        <v>5.1579925650557601E-3</v>
      </c>
      <c r="K95">
        <v>0</v>
      </c>
    </row>
    <row r="96" spans="3:11" hidden="1" x14ac:dyDescent="0.25">
      <c r="C96" t="s">
        <v>219</v>
      </c>
      <c r="D96">
        <v>232</v>
      </c>
      <c r="E96">
        <v>0</v>
      </c>
      <c r="F96">
        <v>480</v>
      </c>
      <c r="G96">
        <v>480</v>
      </c>
      <c r="H96">
        <v>8</v>
      </c>
      <c r="I96">
        <v>480</v>
      </c>
      <c r="J96">
        <v>406.22862453531599</v>
      </c>
      <c r="K96">
        <v>480</v>
      </c>
    </row>
    <row r="97" spans="3:11" hidden="1" x14ac:dyDescent="0.25">
      <c r="C97" t="s">
        <v>221</v>
      </c>
      <c r="D97">
        <v>0</v>
      </c>
      <c r="E97">
        <v>0</v>
      </c>
      <c r="F97">
        <v>0</v>
      </c>
      <c r="G97">
        <v>0</v>
      </c>
      <c r="H97">
        <v>0</v>
      </c>
      <c r="I97">
        <v>0</v>
      </c>
      <c r="J97">
        <v>0</v>
      </c>
      <c r="K97">
        <v>0</v>
      </c>
    </row>
    <row r="98" spans="3:11" hidden="1" x14ac:dyDescent="0.25">
      <c r="C98" t="s">
        <v>223</v>
      </c>
      <c r="D98">
        <v>0</v>
      </c>
      <c r="E98">
        <v>0</v>
      </c>
      <c r="F98">
        <v>0</v>
      </c>
      <c r="G98">
        <v>0</v>
      </c>
      <c r="H98">
        <v>0</v>
      </c>
      <c r="I98">
        <v>0</v>
      </c>
      <c r="J98">
        <v>0</v>
      </c>
      <c r="K98">
        <v>0</v>
      </c>
    </row>
    <row r="99" spans="3:11" x14ac:dyDescent="0.25">
      <c r="C99" t="s">
        <v>225</v>
      </c>
      <c r="D99">
        <v>0</v>
      </c>
      <c r="E99">
        <v>81</v>
      </c>
      <c r="F99">
        <v>-1.0449999999999999</v>
      </c>
      <c r="G99">
        <v>1.9550000000000001</v>
      </c>
      <c r="H99">
        <v>0</v>
      </c>
      <c r="I99">
        <v>18.25</v>
      </c>
      <c r="J99">
        <v>0.73473977695167303</v>
      </c>
      <c r="K99">
        <v>0.33</v>
      </c>
    </row>
    <row r="100" spans="3:11" x14ac:dyDescent="0.25">
      <c r="C100" t="s">
        <v>229</v>
      </c>
      <c r="D100">
        <v>0</v>
      </c>
      <c r="E100">
        <v>140</v>
      </c>
      <c r="F100">
        <v>0</v>
      </c>
      <c r="G100">
        <v>0</v>
      </c>
      <c r="H100">
        <v>0</v>
      </c>
      <c r="I100">
        <v>0.91</v>
      </c>
      <c r="J100">
        <v>2.1161710037174701E-2</v>
      </c>
      <c r="K100">
        <v>0</v>
      </c>
    </row>
    <row r="101" spans="3:11" hidden="1" x14ac:dyDescent="0.25">
      <c r="C101" t="s">
        <v>231</v>
      </c>
      <c r="D101">
        <v>0</v>
      </c>
      <c r="E101">
        <v>0</v>
      </c>
      <c r="F101">
        <v>0</v>
      </c>
      <c r="G101">
        <v>0</v>
      </c>
      <c r="H101">
        <v>0</v>
      </c>
      <c r="I101">
        <v>0</v>
      </c>
      <c r="J101">
        <v>0</v>
      </c>
      <c r="K101">
        <v>0</v>
      </c>
    </row>
    <row r="102" spans="3:11" hidden="1" x14ac:dyDescent="0.25">
      <c r="C102" t="s">
        <v>233</v>
      </c>
      <c r="D102">
        <v>0</v>
      </c>
      <c r="E102">
        <v>0</v>
      </c>
      <c r="F102">
        <v>0</v>
      </c>
      <c r="G102">
        <v>0</v>
      </c>
      <c r="H102">
        <v>0</v>
      </c>
      <c r="I102">
        <v>0</v>
      </c>
      <c r="J102">
        <v>0</v>
      </c>
      <c r="K102">
        <v>0</v>
      </c>
    </row>
    <row r="103" spans="3:11" hidden="1" x14ac:dyDescent="0.25">
      <c r="C103" t="s">
        <v>235</v>
      </c>
      <c r="D103">
        <v>0</v>
      </c>
      <c r="E103">
        <v>0</v>
      </c>
      <c r="F103">
        <v>0</v>
      </c>
      <c r="G103">
        <v>0</v>
      </c>
      <c r="H103">
        <v>0</v>
      </c>
      <c r="I103">
        <v>0</v>
      </c>
      <c r="J103">
        <v>0</v>
      </c>
      <c r="K103">
        <v>0</v>
      </c>
    </row>
    <row r="104" spans="3:11" x14ac:dyDescent="0.25">
      <c r="C104" t="s">
        <v>237</v>
      </c>
      <c r="D104">
        <v>0</v>
      </c>
      <c r="E104">
        <v>263</v>
      </c>
      <c r="F104">
        <v>0</v>
      </c>
      <c r="G104">
        <v>0</v>
      </c>
      <c r="H104">
        <v>0</v>
      </c>
      <c r="I104">
        <v>2.2200000000000002</v>
      </c>
      <c r="J104">
        <v>7.6459107806691406E-2</v>
      </c>
      <c r="K104">
        <v>0</v>
      </c>
    </row>
    <row r="105" spans="3:11" hidden="1" x14ac:dyDescent="0.25">
      <c r="C105" t="s">
        <v>239</v>
      </c>
      <c r="D105">
        <v>0</v>
      </c>
      <c r="E105">
        <v>0</v>
      </c>
      <c r="F105">
        <v>0</v>
      </c>
      <c r="G105">
        <v>0</v>
      </c>
      <c r="H105">
        <v>0</v>
      </c>
      <c r="I105">
        <v>0</v>
      </c>
      <c r="J105">
        <v>0</v>
      </c>
      <c r="K105">
        <v>0</v>
      </c>
    </row>
    <row r="106" spans="3:11" hidden="1" x14ac:dyDescent="0.25">
      <c r="C106" t="s">
        <v>241</v>
      </c>
      <c r="D106">
        <v>0</v>
      </c>
      <c r="E106">
        <v>0</v>
      </c>
      <c r="F106">
        <v>0</v>
      </c>
      <c r="G106">
        <v>0</v>
      </c>
      <c r="H106">
        <v>0</v>
      </c>
      <c r="I106">
        <v>0</v>
      </c>
      <c r="J106">
        <v>0</v>
      </c>
      <c r="K106">
        <v>0</v>
      </c>
    </row>
    <row r="107" spans="3:11" x14ac:dyDescent="0.25">
      <c r="C107" t="s">
        <v>243</v>
      </c>
      <c r="D107">
        <v>0</v>
      </c>
      <c r="E107">
        <v>146</v>
      </c>
      <c r="F107">
        <v>-305.14125000000001</v>
      </c>
      <c r="G107">
        <v>508.56875000000002</v>
      </c>
      <c r="H107">
        <v>0</v>
      </c>
      <c r="I107">
        <v>11159.49</v>
      </c>
      <c r="J107">
        <v>271.23266728624498</v>
      </c>
      <c r="K107">
        <v>18.41</v>
      </c>
    </row>
    <row r="108" spans="3:11" hidden="1" x14ac:dyDescent="0.25">
      <c r="C108" t="s">
        <v>245</v>
      </c>
      <c r="D108">
        <v>78</v>
      </c>
      <c r="E108">
        <v>0</v>
      </c>
      <c r="F108">
        <v>480</v>
      </c>
      <c r="G108">
        <v>480</v>
      </c>
      <c r="H108">
        <v>14</v>
      </c>
      <c r="I108">
        <v>480</v>
      </c>
      <c r="J108">
        <v>458.410780669144</v>
      </c>
      <c r="K108">
        <v>480</v>
      </c>
    </row>
    <row r="109" spans="3:11" x14ac:dyDescent="0.25">
      <c r="C109" t="s">
        <v>247</v>
      </c>
      <c r="D109">
        <v>0</v>
      </c>
      <c r="E109">
        <v>56</v>
      </c>
      <c r="F109">
        <v>0</v>
      </c>
      <c r="G109">
        <v>0</v>
      </c>
      <c r="H109">
        <v>0</v>
      </c>
      <c r="I109">
        <v>2</v>
      </c>
      <c r="J109">
        <v>2.73420074349442E-2</v>
      </c>
      <c r="K109">
        <v>0</v>
      </c>
    </row>
    <row r="110" spans="3:11" x14ac:dyDescent="0.25">
      <c r="C110" t="s">
        <v>249</v>
      </c>
      <c r="D110">
        <v>0</v>
      </c>
      <c r="E110">
        <v>13</v>
      </c>
      <c r="F110">
        <v>0</v>
      </c>
      <c r="G110">
        <v>0</v>
      </c>
      <c r="H110">
        <v>0</v>
      </c>
      <c r="I110">
        <v>3.86</v>
      </c>
      <c r="J110">
        <v>8.6802973977695101E-3</v>
      </c>
      <c r="K110">
        <v>0</v>
      </c>
    </row>
    <row r="111" spans="3:11" hidden="1" x14ac:dyDescent="0.25">
      <c r="C111" t="s">
        <v>251</v>
      </c>
      <c r="D111">
        <v>0</v>
      </c>
      <c r="E111">
        <v>0</v>
      </c>
      <c r="F111">
        <v>0</v>
      </c>
      <c r="G111">
        <v>0</v>
      </c>
      <c r="H111">
        <v>0</v>
      </c>
      <c r="I111">
        <v>0</v>
      </c>
      <c r="J111">
        <v>0</v>
      </c>
      <c r="K111">
        <v>0</v>
      </c>
    </row>
    <row r="112" spans="3:11" x14ac:dyDescent="0.25">
      <c r="C112" t="s">
        <v>253</v>
      </c>
      <c r="D112">
        <v>0</v>
      </c>
      <c r="E112">
        <v>73</v>
      </c>
      <c r="F112">
        <v>0</v>
      </c>
      <c r="G112">
        <v>0</v>
      </c>
      <c r="H112">
        <v>0</v>
      </c>
      <c r="I112">
        <v>0.71</v>
      </c>
      <c r="J112">
        <v>6.9144981412639396E-3</v>
      </c>
      <c r="K112">
        <v>0</v>
      </c>
    </row>
    <row r="113" spans="3:11" x14ac:dyDescent="0.25">
      <c r="C113" t="s">
        <v>255</v>
      </c>
      <c r="D113">
        <v>0</v>
      </c>
      <c r="E113">
        <v>10</v>
      </c>
      <c r="F113">
        <v>0</v>
      </c>
      <c r="G113">
        <v>0</v>
      </c>
      <c r="H113">
        <v>0</v>
      </c>
      <c r="I113">
        <v>2.81</v>
      </c>
      <c r="J113">
        <v>5.8643122676579904E-3</v>
      </c>
      <c r="K113">
        <v>0</v>
      </c>
    </row>
    <row r="114" spans="3:11" x14ac:dyDescent="0.25">
      <c r="C114" t="s">
        <v>257</v>
      </c>
      <c r="D114">
        <v>0</v>
      </c>
      <c r="E114">
        <v>165</v>
      </c>
      <c r="F114">
        <v>-0.375</v>
      </c>
      <c r="G114">
        <v>0.625</v>
      </c>
      <c r="H114">
        <v>0</v>
      </c>
      <c r="I114">
        <v>7.38</v>
      </c>
      <c r="J114">
        <v>0.26961895910780598</v>
      </c>
      <c r="K114">
        <v>0</v>
      </c>
    </row>
    <row r="115" spans="3:11" x14ac:dyDescent="0.25">
      <c r="C115" t="s">
        <v>259</v>
      </c>
      <c r="D115">
        <v>0</v>
      </c>
      <c r="E115">
        <v>14</v>
      </c>
      <c r="F115">
        <v>0</v>
      </c>
      <c r="G115">
        <v>0</v>
      </c>
      <c r="H115">
        <v>0</v>
      </c>
      <c r="I115">
        <v>0.25</v>
      </c>
      <c r="J115">
        <v>1.53345724907063E-3</v>
      </c>
      <c r="K115">
        <v>0</v>
      </c>
    </row>
    <row r="116" spans="3:11" x14ac:dyDescent="0.25">
      <c r="C116" t="s">
        <v>261</v>
      </c>
      <c r="D116">
        <v>0</v>
      </c>
      <c r="E116">
        <v>1</v>
      </c>
      <c r="F116">
        <v>0</v>
      </c>
      <c r="G116">
        <v>0</v>
      </c>
      <c r="H116">
        <v>0</v>
      </c>
      <c r="I116">
        <v>8.3333335999999994E-2</v>
      </c>
      <c r="J116" s="31">
        <v>7.7447338289962793E-5</v>
      </c>
      <c r="K116">
        <v>0</v>
      </c>
    </row>
    <row r="117" spans="3:11" x14ac:dyDescent="0.25">
      <c r="C117" t="s">
        <v>265</v>
      </c>
      <c r="D117">
        <v>0</v>
      </c>
      <c r="E117">
        <v>13</v>
      </c>
      <c r="F117">
        <v>0</v>
      </c>
      <c r="G117">
        <v>0</v>
      </c>
      <c r="H117">
        <v>0</v>
      </c>
      <c r="I117">
        <v>0.36</v>
      </c>
      <c r="J117">
        <v>1.3661710037174699E-3</v>
      </c>
      <c r="K117">
        <v>0</v>
      </c>
    </row>
    <row r="118" spans="3:11" x14ac:dyDescent="0.25">
      <c r="C118" t="s">
        <v>267</v>
      </c>
      <c r="D118">
        <v>0</v>
      </c>
      <c r="E118">
        <v>38</v>
      </c>
      <c r="F118">
        <v>-3</v>
      </c>
      <c r="G118">
        <v>5</v>
      </c>
      <c r="H118">
        <v>0</v>
      </c>
      <c r="I118">
        <v>13</v>
      </c>
      <c r="J118">
        <v>1.1505576208178401</v>
      </c>
      <c r="K118">
        <v>0</v>
      </c>
    </row>
    <row r="119" spans="3:11" x14ac:dyDescent="0.25">
      <c r="C119" t="s">
        <v>271</v>
      </c>
      <c r="D119">
        <v>0</v>
      </c>
      <c r="E119">
        <v>13</v>
      </c>
      <c r="F119">
        <v>0</v>
      </c>
      <c r="G119">
        <v>0</v>
      </c>
      <c r="H119">
        <v>0</v>
      </c>
      <c r="I119">
        <v>0.33</v>
      </c>
      <c r="J119">
        <v>1.7472118959107801E-3</v>
      </c>
      <c r="K119">
        <v>0</v>
      </c>
    </row>
    <row r="120" spans="3:11" x14ac:dyDescent="0.25">
      <c r="C120" t="s">
        <v>273</v>
      </c>
      <c r="D120">
        <v>0</v>
      </c>
      <c r="E120">
        <v>97</v>
      </c>
      <c r="F120">
        <v>0</v>
      </c>
      <c r="G120">
        <v>0</v>
      </c>
      <c r="H120">
        <v>0</v>
      </c>
      <c r="I120">
        <v>2.71</v>
      </c>
      <c r="J120">
        <v>3.27416356877323E-2</v>
      </c>
      <c r="K120">
        <v>0</v>
      </c>
    </row>
    <row r="121" spans="3:11" x14ac:dyDescent="0.25">
      <c r="C121" t="s">
        <v>275</v>
      </c>
      <c r="D121">
        <v>0</v>
      </c>
      <c r="E121">
        <v>27</v>
      </c>
      <c r="F121">
        <v>0</v>
      </c>
      <c r="G121">
        <v>0</v>
      </c>
      <c r="H121">
        <v>0</v>
      </c>
      <c r="I121">
        <v>2.52</v>
      </c>
      <c r="J121">
        <v>1.4284386617100299E-2</v>
      </c>
      <c r="K121">
        <v>0</v>
      </c>
    </row>
    <row r="122" spans="3:11" hidden="1" x14ac:dyDescent="0.25">
      <c r="C122" t="s">
        <v>277</v>
      </c>
      <c r="D122">
        <v>0</v>
      </c>
      <c r="E122">
        <v>0</v>
      </c>
      <c r="F122">
        <v>0</v>
      </c>
      <c r="G122">
        <v>0</v>
      </c>
      <c r="H122">
        <v>0</v>
      </c>
      <c r="I122">
        <v>0</v>
      </c>
      <c r="J122">
        <v>0</v>
      </c>
      <c r="K122">
        <v>0</v>
      </c>
    </row>
    <row r="123" spans="3:11" hidden="1" x14ac:dyDescent="0.25">
      <c r="C123" t="s">
        <v>279</v>
      </c>
      <c r="D123">
        <v>9</v>
      </c>
      <c r="E123">
        <v>0</v>
      </c>
      <c r="F123">
        <v>480</v>
      </c>
      <c r="G123">
        <v>480</v>
      </c>
      <c r="H123">
        <v>41</v>
      </c>
      <c r="I123">
        <v>480</v>
      </c>
      <c r="J123">
        <v>477.68587360594699</v>
      </c>
      <c r="K123">
        <v>480</v>
      </c>
    </row>
    <row r="124" spans="3:11" x14ac:dyDescent="0.25">
      <c r="C124" t="s">
        <v>281</v>
      </c>
      <c r="D124">
        <v>0</v>
      </c>
      <c r="E124">
        <v>1</v>
      </c>
      <c r="F124">
        <v>0</v>
      </c>
      <c r="G124">
        <v>0</v>
      </c>
      <c r="H124">
        <v>0</v>
      </c>
      <c r="I124">
        <v>8.3333335999999994E-2</v>
      </c>
      <c r="J124" s="31">
        <v>7.7447338289962793E-5</v>
      </c>
      <c r="K124">
        <v>0</v>
      </c>
    </row>
    <row r="125" spans="3:11" x14ac:dyDescent="0.25">
      <c r="C125" t="s">
        <v>283</v>
      </c>
      <c r="D125">
        <v>0</v>
      </c>
      <c r="E125">
        <v>28</v>
      </c>
      <c r="F125">
        <v>0</v>
      </c>
      <c r="G125">
        <v>0</v>
      </c>
      <c r="H125">
        <v>0</v>
      </c>
      <c r="I125">
        <v>2.4300000000000002</v>
      </c>
      <c r="J125">
        <v>1.0548327137546399E-2</v>
      </c>
      <c r="K125">
        <v>0</v>
      </c>
    </row>
    <row r="126" spans="3:11" x14ac:dyDescent="0.25">
      <c r="C126" t="s">
        <v>285</v>
      </c>
      <c r="D126">
        <v>0</v>
      </c>
      <c r="E126">
        <v>6</v>
      </c>
      <c r="F126">
        <v>0</v>
      </c>
      <c r="G126">
        <v>0</v>
      </c>
      <c r="H126">
        <v>0</v>
      </c>
      <c r="I126">
        <v>3.66</v>
      </c>
      <c r="J126">
        <v>5.6133828996282496E-3</v>
      </c>
      <c r="K126">
        <v>0</v>
      </c>
    </row>
    <row r="127" spans="3:11" x14ac:dyDescent="0.25">
      <c r="C127" t="s">
        <v>287</v>
      </c>
      <c r="D127">
        <v>0</v>
      </c>
      <c r="E127">
        <v>18</v>
      </c>
      <c r="F127">
        <v>0</v>
      </c>
      <c r="G127">
        <v>0</v>
      </c>
      <c r="H127">
        <v>0</v>
      </c>
      <c r="I127">
        <v>1.28</v>
      </c>
      <c r="J127">
        <v>6.5148698884758298E-3</v>
      </c>
      <c r="K127">
        <v>0</v>
      </c>
    </row>
    <row r="128" spans="3:11" x14ac:dyDescent="0.25">
      <c r="C128" t="s">
        <v>289</v>
      </c>
      <c r="D128">
        <v>0</v>
      </c>
      <c r="E128">
        <v>39</v>
      </c>
      <c r="F128">
        <v>-0.29499999999999998</v>
      </c>
      <c r="G128">
        <v>0.70499999999999996</v>
      </c>
      <c r="H128">
        <v>0</v>
      </c>
      <c r="I128">
        <v>1.66</v>
      </c>
      <c r="J128">
        <v>0.228903345724907</v>
      </c>
      <c r="K128">
        <v>0.16</v>
      </c>
    </row>
    <row r="129" spans="3:11" x14ac:dyDescent="0.25">
      <c r="C129" t="s">
        <v>291</v>
      </c>
      <c r="D129">
        <v>0</v>
      </c>
      <c r="E129">
        <v>1</v>
      </c>
      <c r="F129">
        <v>0</v>
      </c>
      <c r="G129">
        <v>0</v>
      </c>
      <c r="H129">
        <v>0</v>
      </c>
      <c r="I129">
        <v>0.33333333999999998</v>
      </c>
      <c r="J129">
        <v>3.0978934944237899E-4</v>
      </c>
      <c r="K129">
        <v>0</v>
      </c>
    </row>
    <row r="130" spans="3:11" hidden="1" x14ac:dyDescent="0.25">
      <c r="C130" t="s">
        <v>293</v>
      </c>
      <c r="D130">
        <v>0</v>
      </c>
      <c r="E130">
        <v>0</v>
      </c>
      <c r="F130">
        <v>0</v>
      </c>
      <c r="G130">
        <v>0</v>
      </c>
      <c r="H130">
        <v>0</v>
      </c>
      <c r="I130">
        <v>0</v>
      </c>
      <c r="J130">
        <v>0</v>
      </c>
      <c r="K130">
        <v>0</v>
      </c>
    </row>
    <row r="131" spans="3:11" hidden="1" x14ac:dyDescent="0.25">
      <c r="C131" t="s">
        <v>295</v>
      </c>
      <c r="D131">
        <v>0</v>
      </c>
      <c r="E131">
        <v>0</v>
      </c>
      <c r="F131">
        <v>0</v>
      </c>
      <c r="G131">
        <v>0</v>
      </c>
      <c r="H131">
        <v>0</v>
      </c>
      <c r="I131">
        <v>0</v>
      </c>
      <c r="J131">
        <v>0</v>
      </c>
      <c r="K131">
        <v>0</v>
      </c>
    </row>
    <row r="132" spans="3:11" hidden="1" x14ac:dyDescent="0.25">
      <c r="C132" t="s">
        <v>297</v>
      </c>
      <c r="D132">
        <v>0</v>
      </c>
      <c r="E132">
        <v>0</v>
      </c>
      <c r="F132">
        <v>0</v>
      </c>
      <c r="G132">
        <v>0</v>
      </c>
      <c r="H132">
        <v>0</v>
      </c>
      <c r="I132">
        <v>0</v>
      </c>
      <c r="J132">
        <v>0</v>
      </c>
      <c r="K132">
        <v>0</v>
      </c>
    </row>
    <row r="133" spans="3:11" x14ac:dyDescent="0.25">
      <c r="C133" t="s">
        <v>299</v>
      </c>
      <c r="D133">
        <v>0</v>
      </c>
      <c r="E133">
        <v>3</v>
      </c>
      <c r="F133">
        <v>0</v>
      </c>
      <c r="G133">
        <v>0</v>
      </c>
      <c r="H133">
        <v>0</v>
      </c>
      <c r="I133">
        <v>0.16666666999999999</v>
      </c>
      <c r="J133">
        <v>3.0978935130111497E-4</v>
      </c>
      <c r="K133">
        <v>0</v>
      </c>
    </row>
    <row r="134" spans="3:11" x14ac:dyDescent="0.25">
      <c r="C134" t="s">
        <v>301</v>
      </c>
      <c r="D134">
        <v>0</v>
      </c>
      <c r="E134">
        <v>2</v>
      </c>
      <c r="F134">
        <v>0</v>
      </c>
      <c r="G134">
        <v>0</v>
      </c>
      <c r="H134">
        <v>0</v>
      </c>
      <c r="I134">
        <v>1408.7</v>
      </c>
      <c r="J134">
        <v>1.30985130111524</v>
      </c>
      <c r="K134">
        <v>0</v>
      </c>
    </row>
    <row r="135" spans="3:11" x14ac:dyDescent="0.25">
      <c r="C135" t="s">
        <v>303</v>
      </c>
      <c r="D135">
        <v>0</v>
      </c>
      <c r="E135">
        <v>188</v>
      </c>
      <c r="F135">
        <v>-0.12</v>
      </c>
      <c r="G135">
        <v>0.2</v>
      </c>
      <c r="H135">
        <v>0</v>
      </c>
      <c r="I135">
        <v>9.66</v>
      </c>
      <c r="J135">
        <v>0.21509293680297301</v>
      </c>
      <c r="K135">
        <v>0</v>
      </c>
    </row>
    <row r="136" spans="3:11" hidden="1" x14ac:dyDescent="0.25">
      <c r="C136" t="s">
        <v>305</v>
      </c>
      <c r="D136">
        <v>0</v>
      </c>
      <c r="E136">
        <v>0</v>
      </c>
      <c r="F136">
        <v>0</v>
      </c>
      <c r="G136">
        <v>0</v>
      </c>
      <c r="H136">
        <v>0</v>
      </c>
      <c r="I136">
        <v>0</v>
      </c>
      <c r="J136">
        <v>0</v>
      </c>
      <c r="K136">
        <v>0</v>
      </c>
    </row>
    <row r="137" spans="3:11" x14ac:dyDescent="0.25">
      <c r="C137" t="s">
        <v>307</v>
      </c>
      <c r="D137">
        <v>0</v>
      </c>
      <c r="E137">
        <v>6</v>
      </c>
      <c r="F137">
        <v>0</v>
      </c>
      <c r="G137">
        <v>0</v>
      </c>
      <c r="H137">
        <v>0</v>
      </c>
      <c r="I137">
        <v>0.57999999999999996</v>
      </c>
      <c r="J137">
        <v>1.60780669144981E-3</v>
      </c>
      <c r="K137">
        <v>0</v>
      </c>
    </row>
    <row r="138" spans="3:11" x14ac:dyDescent="0.25">
      <c r="C138" t="s">
        <v>309</v>
      </c>
      <c r="D138">
        <v>0</v>
      </c>
      <c r="E138">
        <v>7</v>
      </c>
      <c r="F138">
        <v>0</v>
      </c>
      <c r="G138">
        <v>0</v>
      </c>
      <c r="H138">
        <v>0</v>
      </c>
      <c r="I138">
        <v>0.33333333999999998</v>
      </c>
      <c r="J138">
        <v>1.2391573977695101E-3</v>
      </c>
      <c r="K138">
        <v>0</v>
      </c>
    </row>
    <row r="139" spans="3:11" hidden="1" x14ac:dyDescent="0.25">
      <c r="C139" t="s">
        <v>311</v>
      </c>
      <c r="D139">
        <v>0</v>
      </c>
      <c r="E139">
        <v>0</v>
      </c>
      <c r="F139">
        <v>0</v>
      </c>
      <c r="G139">
        <v>0</v>
      </c>
      <c r="H139">
        <v>0</v>
      </c>
      <c r="I139">
        <v>0</v>
      </c>
      <c r="J139">
        <v>0</v>
      </c>
      <c r="K139">
        <v>0</v>
      </c>
    </row>
    <row r="140" spans="3:11" x14ac:dyDescent="0.25">
      <c r="C140" t="s">
        <v>313</v>
      </c>
      <c r="D140">
        <v>0</v>
      </c>
      <c r="E140">
        <v>1</v>
      </c>
      <c r="F140">
        <v>0</v>
      </c>
      <c r="G140">
        <v>0</v>
      </c>
      <c r="H140">
        <v>0</v>
      </c>
      <c r="I140">
        <v>0.25</v>
      </c>
      <c r="J140">
        <v>2.3234200743494401E-4</v>
      </c>
      <c r="K140">
        <v>0</v>
      </c>
    </row>
    <row r="141" spans="3:11" x14ac:dyDescent="0.25">
      <c r="C141" t="s">
        <v>315</v>
      </c>
      <c r="D141">
        <v>0</v>
      </c>
      <c r="E141">
        <v>127</v>
      </c>
      <c r="F141">
        <v>0</v>
      </c>
      <c r="G141">
        <v>0</v>
      </c>
      <c r="H141">
        <v>0</v>
      </c>
      <c r="I141">
        <v>1</v>
      </c>
      <c r="J141">
        <v>1.7472118959107798E-2</v>
      </c>
      <c r="K141">
        <v>0</v>
      </c>
    </row>
    <row r="142" spans="3:11" hidden="1" x14ac:dyDescent="0.25">
      <c r="C142" t="s">
        <v>317</v>
      </c>
      <c r="D142">
        <v>0</v>
      </c>
      <c r="E142">
        <v>0</v>
      </c>
      <c r="F142">
        <v>0</v>
      </c>
      <c r="G142">
        <v>0</v>
      </c>
      <c r="H142">
        <v>0</v>
      </c>
      <c r="I142">
        <v>0</v>
      </c>
      <c r="J142">
        <v>0</v>
      </c>
      <c r="K142">
        <v>0</v>
      </c>
    </row>
    <row r="143" spans="3:11" hidden="1" x14ac:dyDescent="0.25">
      <c r="C143" t="s">
        <v>319</v>
      </c>
      <c r="D143">
        <v>0</v>
      </c>
      <c r="E143">
        <v>0</v>
      </c>
      <c r="F143">
        <v>0</v>
      </c>
      <c r="G143">
        <v>0</v>
      </c>
      <c r="H143">
        <v>0</v>
      </c>
      <c r="I143">
        <v>0</v>
      </c>
      <c r="J143">
        <v>0</v>
      </c>
      <c r="K143">
        <v>0</v>
      </c>
    </row>
    <row r="144" spans="3:11" x14ac:dyDescent="0.25">
      <c r="C144" t="s">
        <v>321</v>
      </c>
      <c r="D144">
        <v>0</v>
      </c>
      <c r="E144">
        <v>38</v>
      </c>
      <c r="F144">
        <v>-0.12</v>
      </c>
      <c r="G144">
        <v>0.2</v>
      </c>
      <c r="H144">
        <v>0</v>
      </c>
      <c r="I144">
        <v>0.55000000000000004</v>
      </c>
      <c r="J144">
        <v>4.5353159851301103E-2</v>
      </c>
      <c r="K144">
        <v>0</v>
      </c>
    </row>
    <row r="145" spans="3:11" x14ac:dyDescent="0.25">
      <c r="C145" t="s">
        <v>323</v>
      </c>
      <c r="D145">
        <v>0</v>
      </c>
      <c r="E145">
        <v>1</v>
      </c>
      <c r="F145">
        <v>0</v>
      </c>
      <c r="G145">
        <v>0</v>
      </c>
      <c r="H145">
        <v>0</v>
      </c>
      <c r="I145">
        <v>8.3333335999999994E-2</v>
      </c>
      <c r="J145" s="31">
        <v>7.7447338289962793E-5</v>
      </c>
      <c r="K145">
        <v>0</v>
      </c>
    </row>
    <row r="146" spans="3:11" x14ac:dyDescent="0.25">
      <c r="C146" t="s">
        <v>325</v>
      </c>
      <c r="D146">
        <v>0</v>
      </c>
      <c r="E146">
        <v>144</v>
      </c>
      <c r="F146">
        <v>-289.21249999999998</v>
      </c>
      <c r="G146">
        <v>510.54750000000001</v>
      </c>
      <c r="H146">
        <v>0</v>
      </c>
      <c r="I146">
        <v>9705.33</v>
      </c>
      <c r="J146">
        <v>263.10678438661699</v>
      </c>
      <c r="K146">
        <v>36.83</v>
      </c>
    </row>
    <row r="147" spans="3:11" x14ac:dyDescent="0.25">
      <c r="C147" t="s">
        <v>327</v>
      </c>
      <c r="D147">
        <v>0</v>
      </c>
      <c r="E147">
        <v>110</v>
      </c>
      <c r="F147">
        <v>-4.8075000000000001</v>
      </c>
      <c r="G147">
        <v>8.0124999999999993</v>
      </c>
      <c r="H147">
        <v>0</v>
      </c>
      <c r="I147">
        <v>162.22</v>
      </c>
      <c r="J147">
        <v>3.3593866171003701</v>
      </c>
      <c r="K147">
        <v>0</v>
      </c>
    </row>
    <row r="148" spans="3:11" x14ac:dyDescent="0.25">
      <c r="C148" t="s">
        <v>329</v>
      </c>
      <c r="D148">
        <v>0</v>
      </c>
      <c r="E148">
        <v>256</v>
      </c>
      <c r="F148">
        <v>0</v>
      </c>
      <c r="G148">
        <v>0</v>
      </c>
      <c r="H148">
        <v>0</v>
      </c>
      <c r="I148">
        <v>2.25</v>
      </c>
      <c r="J148">
        <v>0.10225836431226699</v>
      </c>
      <c r="K148">
        <v>0</v>
      </c>
    </row>
    <row r="149" spans="3:11" x14ac:dyDescent="0.25">
      <c r="C149" t="s">
        <v>331</v>
      </c>
      <c r="D149">
        <v>0</v>
      </c>
      <c r="E149">
        <v>23</v>
      </c>
      <c r="F149">
        <v>-3.59499999999999</v>
      </c>
      <c r="G149">
        <v>9.0850000000000009</v>
      </c>
      <c r="H149">
        <v>0</v>
      </c>
      <c r="I149">
        <v>21.91</v>
      </c>
      <c r="J149">
        <v>3.05410780669144</v>
      </c>
      <c r="K149">
        <v>2.58</v>
      </c>
    </row>
    <row r="150" spans="3:11" x14ac:dyDescent="0.25">
      <c r="C150" t="s">
        <v>333</v>
      </c>
      <c r="D150">
        <v>0</v>
      </c>
      <c r="E150">
        <v>223</v>
      </c>
      <c r="F150">
        <v>0</v>
      </c>
      <c r="G150">
        <v>0</v>
      </c>
      <c r="H150">
        <v>0</v>
      </c>
      <c r="I150">
        <v>530.77</v>
      </c>
      <c r="J150">
        <v>8.4540985130111501</v>
      </c>
      <c r="K150">
        <v>0</v>
      </c>
    </row>
    <row r="151" spans="3:11" x14ac:dyDescent="0.25">
      <c r="C151" t="s">
        <v>335</v>
      </c>
      <c r="D151">
        <v>0</v>
      </c>
      <c r="E151">
        <v>39</v>
      </c>
      <c r="F151">
        <v>0</v>
      </c>
      <c r="G151">
        <v>0</v>
      </c>
      <c r="H151">
        <v>0</v>
      </c>
      <c r="I151">
        <v>2.16</v>
      </c>
      <c r="J151">
        <v>5.8085501858736004E-3</v>
      </c>
      <c r="K151">
        <v>0</v>
      </c>
    </row>
    <row r="152" spans="3:11" x14ac:dyDescent="0.25">
      <c r="C152" t="s">
        <v>337</v>
      </c>
      <c r="D152">
        <v>0</v>
      </c>
      <c r="E152">
        <v>28</v>
      </c>
      <c r="F152">
        <v>0</v>
      </c>
      <c r="G152">
        <v>0</v>
      </c>
      <c r="H152">
        <v>0</v>
      </c>
      <c r="I152">
        <v>2.46</v>
      </c>
      <c r="J152">
        <v>9.1449814126394E-3</v>
      </c>
      <c r="K152">
        <v>0</v>
      </c>
    </row>
    <row r="153" spans="3:11" x14ac:dyDescent="0.25">
      <c r="C153" t="s">
        <v>339</v>
      </c>
      <c r="D153">
        <v>0</v>
      </c>
      <c r="E153">
        <v>97</v>
      </c>
      <c r="F153">
        <v>0</v>
      </c>
      <c r="G153">
        <v>0</v>
      </c>
      <c r="H153">
        <v>0</v>
      </c>
      <c r="I153">
        <v>1</v>
      </c>
      <c r="J153">
        <v>1.61617100371747E-2</v>
      </c>
      <c r="K153">
        <v>0</v>
      </c>
    </row>
    <row r="154" spans="3:11" hidden="1" x14ac:dyDescent="0.25">
      <c r="C154" t="s">
        <v>341</v>
      </c>
      <c r="D154">
        <v>0</v>
      </c>
      <c r="E154">
        <v>0</v>
      </c>
      <c r="F154">
        <v>0</v>
      </c>
      <c r="G154">
        <v>0</v>
      </c>
      <c r="H154">
        <v>0</v>
      </c>
      <c r="I154">
        <v>0</v>
      </c>
      <c r="J154">
        <v>0</v>
      </c>
      <c r="K154">
        <v>0</v>
      </c>
    </row>
    <row r="155" spans="3:11" x14ac:dyDescent="0.25">
      <c r="C155" t="s">
        <v>343</v>
      </c>
      <c r="D155">
        <v>0</v>
      </c>
      <c r="E155">
        <v>121</v>
      </c>
      <c r="F155">
        <v>0</v>
      </c>
      <c r="G155">
        <v>0</v>
      </c>
      <c r="H155">
        <v>0</v>
      </c>
      <c r="I155">
        <v>2.33</v>
      </c>
      <c r="J155">
        <v>2.71096654275092E-2</v>
      </c>
      <c r="K155">
        <v>0</v>
      </c>
    </row>
    <row r="156" spans="3:11" x14ac:dyDescent="0.25">
      <c r="C156" t="s">
        <v>345</v>
      </c>
      <c r="D156">
        <v>0</v>
      </c>
      <c r="E156">
        <v>1</v>
      </c>
      <c r="F156">
        <v>0</v>
      </c>
      <c r="G156">
        <v>0</v>
      </c>
      <c r="H156">
        <v>0</v>
      </c>
      <c r="I156">
        <v>8.3333335999999994E-2</v>
      </c>
      <c r="J156" s="31">
        <v>7.7447338289962793E-5</v>
      </c>
      <c r="K156">
        <v>0</v>
      </c>
    </row>
    <row r="157" spans="3:11" x14ac:dyDescent="0.25">
      <c r="C157" t="s">
        <v>347</v>
      </c>
      <c r="D157">
        <v>0</v>
      </c>
      <c r="E157">
        <v>4</v>
      </c>
      <c r="F157">
        <v>0</v>
      </c>
      <c r="G157">
        <v>0</v>
      </c>
      <c r="H157">
        <v>0</v>
      </c>
      <c r="I157">
        <v>0.5</v>
      </c>
      <c r="J157">
        <v>1.1524163568773201E-3</v>
      </c>
      <c r="K157">
        <v>0</v>
      </c>
    </row>
    <row r="158" spans="3:11" x14ac:dyDescent="0.25">
      <c r="C158" t="s">
        <v>349</v>
      </c>
      <c r="D158">
        <v>0</v>
      </c>
      <c r="E158">
        <v>124</v>
      </c>
      <c r="F158">
        <v>-2.3250000000000002</v>
      </c>
      <c r="G158">
        <v>3.875</v>
      </c>
      <c r="H158">
        <v>0</v>
      </c>
      <c r="I158">
        <v>460.93</v>
      </c>
      <c r="J158">
        <v>3.3657063197025998</v>
      </c>
      <c r="K158">
        <v>0</v>
      </c>
    </row>
    <row r="159" spans="3:11" hidden="1" x14ac:dyDescent="0.25">
      <c r="C159" t="s">
        <v>351</v>
      </c>
      <c r="D159">
        <v>123</v>
      </c>
      <c r="E159">
        <v>0</v>
      </c>
      <c r="F159">
        <v>480</v>
      </c>
      <c r="G159">
        <v>480</v>
      </c>
      <c r="H159">
        <v>7</v>
      </c>
      <c r="I159">
        <v>480</v>
      </c>
      <c r="J159">
        <v>441.37639405204402</v>
      </c>
      <c r="K159">
        <v>480</v>
      </c>
    </row>
    <row r="160" spans="3:11" x14ac:dyDescent="0.25">
      <c r="C160" t="s">
        <v>353</v>
      </c>
      <c r="D160">
        <v>0</v>
      </c>
      <c r="E160">
        <v>156</v>
      </c>
      <c r="F160">
        <v>0</v>
      </c>
      <c r="G160">
        <v>0</v>
      </c>
      <c r="H160">
        <v>0</v>
      </c>
      <c r="I160">
        <v>309.91000000000003</v>
      </c>
      <c r="J160">
        <v>4.6119144981412603</v>
      </c>
      <c r="K160">
        <v>0</v>
      </c>
    </row>
    <row r="161" spans="3:11" x14ac:dyDescent="0.25">
      <c r="C161" t="s">
        <v>355</v>
      </c>
      <c r="D161">
        <v>0</v>
      </c>
      <c r="E161">
        <v>106</v>
      </c>
      <c r="F161">
        <v>0</v>
      </c>
      <c r="G161">
        <v>0</v>
      </c>
      <c r="H161">
        <v>0</v>
      </c>
      <c r="I161">
        <v>0.5</v>
      </c>
      <c r="J161">
        <v>1.2806691449814099E-2</v>
      </c>
      <c r="K161">
        <v>0</v>
      </c>
    </row>
    <row r="162" spans="3:11" x14ac:dyDescent="0.25">
      <c r="C162" t="s">
        <v>357</v>
      </c>
      <c r="D162">
        <v>0</v>
      </c>
      <c r="E162">
        <v>3</v>
      </c>
      <c r="F162">
        <v>0</v>
      </c>
      <c r="G162">
        <v>0</v>
      </c>
      <c r="H162">
        <v>0</v>
      </c>
      <c r="I162">
        <v>1</v>
      </c>
      <c r="J162">
        <v>1.6263940520445999E-3</v>
      </c>
      <c r="K162">
        <v>0</v>
      </c>
    </row>
    <row r="163" spans="3:11" x14ac:dyDescent="0.25">
      <c r="C163" t="s">
        <v>359</v>
      </c>
      <c r="D163">
        <v>0</v>
      </c>
      <c r="E163">
        <v>10</v>
      </c>
      <c r="F163">
        <v>0</v>
      </c>
      <c r="G163">
        <v>0</v>
      </c>
      <c r="H163">
        <v>0</v>
      </c>
      <c r="I163">
        <v>0.26</v>
      </c>
      <c r="J163">
        <v>1.08736059479553E-3</v>
      </c>
      <c r="K163">
        <v>0</v>
      </c>
    </row>
    <row r="164" spans="3:11" hidden="1" x14ac:dyDescent="0.25">
      <c r="C164" t="s">
        <v>361</v>
      </c>
      <c r="D164">
        <v>0</v>
      </c>
      <c r="E164">
        <v>0</v>
      </c>
      <c r="F164">
        <v>0</v>
      </c>
      <c r="G164">
        <v>0</v>
      </c>
      <c r="H164">
        <v>0</v>
      </c>
      <c r="I164">
        <v>0</v>
      </c>
      <c r="J164">
        <v>0</v>
      </c>
      <c r="K164">
        <v>0</v>
      </c>
    </row>
    <row r="165" spans="3:11" hidden="1" x14ac:dyDescent="0.25">
      <c r="C165" t="s">
        <v>363</v>
      </c>
      <c r="D165">
        <v>0</v>
      </c>
      <c r="E165">
        <v>0</v>
      </c>
      <c r="F165">
        <v>0</v>
      </c>
      <c r="G165">
        <v>0</v>
      </c>
      <c r="H165">
        <v>0</v>
      </c>
      <c r="I165">
        <v>0</v>
      </c>
      <c r="J165">
        <v>0</v>
      </c>
      <c r="K165">
        <v>0</v>
      </c>
    </row>
    <row r="166" spans="3:11" x14ac:dyDescent="0.25">
      <c r="C166" t="s">
        <v>365</v>
      </c>
      <c r="D166">
        <v>0</v>
      </c>
      <c r="E166">
        <v>132</v>
      </c>
      <c r="F166">
        <v>0</v>
      </c>
      <c r="G166">
        <v>0</v>
      </c>
      <c r="H166">
        <v>0</v>
      </c>
      <c r="I166">
        <v>1.58</v>
      </c>
      <c r="J166">
        <v>2.2834572490706299E-2</v>
      </c>
      <c r="K166">
        <v>0</v>
      </c>
    </row>
    <row r="167" spans="3:11" hidden="1" x14ac:dyDescent="0.25">
      <c r="C167" t="s">
        <v>367</v>
      </c>
      <c r="D167">
        <v>0</v>
      </c>
      <c r="E167">
        <v>0</v>
      </c>
      <c r="F167">
        <v>0</v>
      </c>
      <c r="G167">
        <v>0</v>
      </c>
      <c r="H167">
        <v>0</v>
      </c>
      <c r="I167">
        <v>0</v>
      </c>
      <c r="J167">
        <v>0</v>
      </c>
      <c r="K167">
        <v>0</v>
      </c>
    </row>
    <row r="168" spans="3:11" hidden="1" x14ac:dyDescent="0.25">
      <c r="C168" t="s">
        <v>369</v>
      </c>
      <c r="D168">
        <v>0</v>
      </c>
      <c r="E168">
        <v>0</v>
      </c>
      <c r="F168">
        <v>0</v>
      </c>
      <c r="G168">
        <v>0</v>
      </c>
      <c r="H168">
        <v>0</v>
      </c>
      <c r="I168">
        <v>0</v>
      </c>
      <c r="J168">
        <v>0</v>
      </c>
      <c r="K168">
        <v>0</v>
      </c>
    </row>
    <row r="169" spans="3:11" x14ac:dyDescent="0.25">
      <c r="C169" t="s">
        <v>371</v>
      </c>
      <c r="D169">
        <v>0</v>
      </c>
      <c r="E169">
        <v>117</v>
      </c>
      <c r="F169">
        <v>0</v>
      </c>
      <c r="G169">
        <v>0</v>
      </c>
      <c r="H169">
        <v>0</v>
      </c>
      <c r="I169">
        <v>1.43</v>
      </c>
      <c r="J169">
        <v>1.94052044609665E-2</v>
      </c>
      <c r="K169">
        <v>0</v>
      </c>
    </row>
    <row r="170" spans="3:11" hidden="1" x14ac:dyDescent="0.25">
      <c r="C170" t="s">
        <v>373</v>
      </c>
      <c r="D170">
        <v>0</v>
      </c>
      <c r="E170">
        <v>0</v>
      </c>
      <c r="F170">
        <v>0</v>
      </c>
      <c r="G170">
        <v>0</v>
      </c>
      <c r="H170">
        <v>0</v>
      </c>
      <c r="I170">
        <v>0</v>
      </c>
      <c r="J170">
        <v>0</v>
      </c>
      <c r="K170">
        <v>0</v>
      </c>
    </row>
    <row r="171" spans="3:11" hidden="1" x14ac:dyDescent="0.25">
      <c r="C171" t="s">
        <v>375</v>
      </c>
      <c r="D171">
        <v>1</v>
      </c>
      <c r="E171">
        <v>0</v>
      </c>
      <c r="F171">
        <v>480</v>
      </c>
      <c r="G171">
        <v>480</v>
      </c>
      <c r="H171">
        <v>375</v>
      </c>
      <c r="I171">
        <v>480</v>
      </c>
      <c r="J171">
        <v>479.90241635687698</v>
      </c>
      <c r="K171">
        <v>480</v>
      </c>
    </row>
    <row r="172" spans="3:11" hidden="1" x14ac:dyDescent="0.25">
      <c r="C172" t="s">
        <v>377</v>
      </c>
      <c r="D172">
        <v>0</v>
      </c>
      <c r="E172">
        <v>0</v>
      </c>
      <c r="F172">
        <v>0</v>
      </c>
      <c r="G172">
        <v>0</v>
      </c>
      <c r="H172">
        <v>0</v>
      </c>
      <c r="I172">
        <v>0</v>
      </c>
      <c r="J172">
        <v>0</v>
      </c>
      <c r="K172">
        <v>0</v>
      </c>
    </row>
    <row r="173" spans="3:11" hidden="1" x14ac:dyDescent="0.25">
      <c r="C173" t="s">
        <v>379</v>
      </c>
      <c r="D173">
        <v>4</v>
      </c>
      <c r="E173">
        <v>0</v>
      </c>
      <c r="F173">
        <v>480</v>
      </c>
      <c r="G173">
        <v>480</v>
      </c>
      <c r="H173">
        <v>79</v>
      </c>
      <c r="I173">
        <v>480</v>
      </c>
      <c r="J173">
        <v>479.00557620817801</v>
      </c>
      <c r="K173">
        <v>480</v>
      </c>
    </row>
    <row r="174" spans="3:11" hidden="1" x14ac:dyDescent="0.25">
      <c r="C174" t="s">
        <v>381</v>
      </c>
      <c r="D174">
        <v>0</v>
      </c>
      <c r="E174">
        <v>0</v>
      </c>
      <c r="F174">
        <v>0</v>
      </c>
      <c r="G174">
        <v>0</v>
      </c>
      <c r="H174">
        <v>0</v>
      </c>
      <c r="I174">
        <v>0</v>
      </c>
      <c r="J174">
        <v>0</v>
      </c>
      <c r="K174">
        <v>0</v>
      </c>
    </row>
    <row r="175" spans="3:11" x14ac:dyDescent="0.25">
      <c r="C175" t="s">
        <v>385</v>
      </c>
      <c r="D175">
        <v>0</v>
      </c>
      <c r="E175">
        <v>57</v>
      </c>
      <c r="F175">
        <v>0</v>
      </c>
      <c r="G175">
        <v>0</v>
      </c>
      <c r="H175">
        <v>0</v>
      </c>
      <c r="I175">
        <v>3.16</v>
      </c>
      <c r="J175">
        <v>1.5353159851301101E-2</v>
      </c>
      <c r="K175">
        <v>0</v>
      </c>
    </row>
    <row r="176" spans="3:11" x14ac:dyDescent="0.25">
      <c r="C176" t="s">
        <v>387</v>
      </c>
      <c r="D176">
        <v>0</v>
      </c>
      <c r="E176">
        <v>57</v>
      </c>
      <c r="F176">
        <v>0</v>
      </c>
      <c r="G176">
        <v>0</v>
      </c>
      <c r="H176">
        <v>0</v>
      </c>
      <c r="I176">
        <v>0.5</v>
      </c>
      <c r="J176">
        <v>6.0130111524163499E-3</v>
      </c>
      <c r="K176">
        <v>0</v>
      </c>
    </row>
    <row r="177" spans="3:11" x14ac:dyDescent="0.25">
      <c r="C177" t="s">
        <v>389</v>
      </c>
      <c r="D177">
        <v>0</v>
      </c>
      <c r="E177">
        <v>6</v>
      </c>
      <c r="F177">
        <v>0</v>
      </c>
      <c r="G177">
        <v>0</v>
      </c>
      <c r="H177">
        <v>0</v>
      </c>
      <c r="I177">
        <v>0.53</v>
      </c>
      <c r="J177">
        <v>1.47769516728624E-3</v>
      </c>
      <c r="K177">
        <v>0</v>
      </c>
    </row>
    <row r="178" spans="3:11" x14ac:dyDescent="0.25">
      <c r="C178" t="s">
        <v>391</v>
      </c>
      <c r="D178">
        <v>0</v>
      </c>
      <c r="E178">
        <v>133</v>
      </c>
      <c r="F178">
        <v>0</v>
      </c>
      <c r="G178">
        <v>0</v>
      </c>
      <c r="H178">
        <v>0</v>
      </c>
      <c r="I178">
        <v>1.45</v>
      </c>
      <c r="J178">
        <v>2.3485130111524099E-2</v>
      </c>
      <c r="K178">
        <v>0</v>
      </c>
    </row>
    <row r="179" spans="3:11" x14ac:dyDescent="0.25">
      <c r="C179" t="s">
        <v>393</v>
      </c>
      <c r="D179">
        <v>0</v>
      </c>
      <c r="E179">
        <v>6</v>
      </c>
      <c r="F179">
        <v>0</v>
      </c>
      <c r="G179">
        <v>0</v>
      </c>
      <c r="H179">
        <v>0</v>
      </c>
      <c r="I179">
        <v>68.02</v>
      </c>
      <c r="J179">
        <v>0.218671003717472</v>
      </c>
      <c r="K179">
        <v>0</v>
      </c>
    </row>
    <row r="180" spans="3:11" x14ac:dyDescent="0.25">
      <c r="C180" t="s">
        <v>395</v>
      </c>
      <c r="D180">
        <v>0</v>
      </c>
      <c r="E180">
        <v>54</v>
      </c>
      <c r="F180">
        <v>0</v>
      </c>
      <c r="G180">
        <v>0</v>
      </c>
      <c r="H180">
        <v>0</v>
      </c>
      <c r="I180">
        <v>72.05</v>
      </c>
      <c r="J180">
        <v>0.20471189591078001</v>
      </c>
      <c r="K180">
        <v>0</v>
      </c>
    </row>
    <row r="181" spans="3:11" hidden="1" x14ac:dyDescent="0.25">
      <c r="C181" t="s">
        <v>397</v>
      </c>
      <c r="D181">
        <v>0</v>
      </c>
      <c r="E181">
        <v>0</v>
      </c>
      <c r="F181">
        <v>0</v>
      </c>
      <c r="G181">
        <v>0</v>
      </c>
      <c r="H181">
        <v>0</v>
      </c>
      <c r="I181">
        <v>0</v>
      </c>
      <c r="J181">
        <v>0</v>
      </c>
      <c r="K181">
        <v>0</v>
      </c>
    </row>
    <row r="182" spans="3:11" x14ac:dyDescent="0.25">
      <c r="C182" t="s">
        <v>401</v>
      </c>
      <c r="D182">
        <v>0</v>
      </c>
      <c r="E182">
        <v>15</v>
      </c>
      <c r="F182">
        <v>0</v>
      </c>
      <c r="G182">
        <v>0</v>
      </c>
      <c r="H182">
        <v>0</v>
      </c>
      <c r="I182">
        <v>0.95</v>
      </c>
      <c r="J182">
        <v>3.0018587360594799E-3</v>
      </c>
      <c r="K182">
        <v>0</v>
      </c>
    </row>
    <row r="183" spans="3:11" x14ac:dyDescent="0.25">
      <c r="C183" t="s">
        <v>403</v>
      </c>
      <c r="D183">
        <v>0</v>
      </c>
      <c r="E183">
        <v>5</v>
      </c>
      <c r="F183">
        <v>0</v>
      </c>
      <c r="G183">
        <v>0</v>
      </c>
      <c r="H183">
        <v>0</v>
      </c>
      <c r="I183">
        <v>0.5</v>
      </c>
      <c r="J183">
        <v>8.7360594795539003E-4</v>
      </c>
      <c r="K183">
        <v>0</v>
      </c>
    </row>
    <row r="184" spans="3:11" x14ac:dyDescent="0.25">
      <c r="C184" t="s">
        <v>405</v>
      </c>
      <c r="D184">
        <v>0</v>
      </c>
      <c r="E184">
        <v>194</v>
      </c>
      <c r="F184">
        <v>-0.24</v>
      </c>
      <c r="G184">
        <v>0.4</v>
      </c>
      <c r="H184">
        <v>0</v>
      </c>
      <c r="I184">
        <v>10.33</v>
      </c>
      <c r="J184">
        <v>0.30305762081784299</v>
      </c>
      <c r="K184">
        <v>0</v>
      </c>
    </row>
    <row r="185" spans="3:11" x14ac:dyDescent="0.25">
      <c r="C185" t="s">
        <v>407</v>
      </c>
      <c r="D185">
        <v>0</v>
      </c>
      <c r="E185">
        <v>119</v>
      </c>
      <c r="F185">
        <v>0</v>
      </c>
      <c r="G185">
        <v>0</v>
      </c>
      <c r="H185">
        <v>0</v>
      </c>
      <c r="I185">
        <v>0.66</v>
      </c>
      <c r="J185">
        <v>1.2360594795539E-2</v>
      </c>
      <c r="K185">
        <v>0</v>
      </c>
    </row>
    <row r="186" spans="3:11" hidden="1" x14ac:dyDescent="0.25">
      <c r="C186" t="s">
        <v>409</v>
      </c>
      <c r="D186">
        <v>0</v>
      </c>
      <c r="E186">
        <v>0</v>
      </c>
      <c r="F186">
        <v>0</v>
      </c>
      <c r="G186">
        <v>0</v>
      </c>
      <c r="H186">
        <v>0</v>
      </c>
      <c r="I186">
        <v>0</v>
      </c>
      <c r="J186">
        <v>0</v>
      </c>
      <c r="K186">
        <v>0</v>
      </c>
    </row>
    <row r="187" spans="3:11" x14ac:dyDescent="0.25">
      <c r="C187" t="s">
        <v>411</v>
      </c>
      <c r="D187">
        <v>0</v>
      </c>
      <c r="E187">
        <v>87</v>
      </c>
      <c r="F187">
        <v>0</v>
      </c>
      <c r="G187">
        <v>0</v>
      </c>
      <c r="H187">
        <v>0</v>
      </c>
      <c r="I187">
        <v>1.21</v>
      </c>
      <c r="J187">
        <v>1.9618959107806599E-2</v>
      </c>
      <c r="K187">
        <v>0</v>
      </c>
    </row>
    <row r="188" spans="3:11" x14ac:dyDescent="0.25">
      <c r="C188" t="s">
        <v>413</v>
      </c>
      <c r="D188">
        <v>0</v>
      </c>
      <c r="E188">
        <v>183</v>
      </c>
      <c r="F188">
        <v>0</v>
      </c>
      <c r="G188">
        <v>0</v>
      </c>
      <c r="H188">
        <v>0</v>
      </c>
      <c r="I188">
        <v>54.61</v>
      </c>
      <c r="J188">
        <v>0.60618029739776902</v>
      </c>
      <c r="K188">
        <v>0</v>
      </c>
    </row>
    <row r="189" spans="3:11" x14ac:dyDescent="0.25">
      <c r="C189" t="s">
        <v>415</v>
      </c>
      <c r="D189">
        <v>0</v>
      </c>
      <c r="E189">
        <v>90</v>
      </c>
      <c r="F189">
        <v>0</v>
      </c>
      <c r="G189">
        <v>0</v>
      </c>
      <c r="H189">
        <v>0</v>
      </c>
      <c r="I189">
        <v>0.85</v>
      </c>
      <c r="J189">
        <v>1.4646840148698799E-2</v>
      </c>
      <c r="K189">
        <v>0</v>
      </c>
    </row>
    <row r="190" spans="3:11" hidden="1" x14ac:dyDescent="0.25">
      <c r="C190" t="s">
        <v>417</v>
      </c>
      <c r="D190">
        <v>0</v>
      </c>
      <c r="E190">
        <v>0</v>
      </c>
      <c r="F190">
        <v>0</v>
      </c>
      <c r="G190">
        <v>0</v>
      </c>
      <c r="H190">
        <v>0</v>
      </c>
      <c r="I190">
        <v>0</v>
      </c>
      <c r="J190">
        <v>0</v>
      </c>
      <c r="K190">
        <v>0</v>
      </c>
    </row>
    <row r="191" spans="3:11" hidden="1" x14ac:dyDescent="0.25">
      <c r="C191" t="s">
        <v>419</v>
      </c>
      <c r="D191">
        <v>0</v>
      </c>
      <c r="E191">
        <v>0</v>
      </c>
      <c r="F191">
        <v>0</v>
      </c>
      <c r="G191">
        <v>0</v>
      </c>
      <c r="H191">
        <v>0</v>
      </c>
      <c r="I191">
        <v>0</v>
      </c>
      <c r="J191">
        <v>0</v>
      </c>
      <c r="K191">
        <v>0</v>
      </c>
    </row>
    <row r="192" spans="3:11" hidden="1" x14ac:dyDescent="0.25">
      <c r="C192" t="s">
        <v>421</v>
      </c>
      <c r="D192">
        <v>0</v>
      </c>
      <c r="E192">
        <v>0</v>
      </c>
      <c r="F192">
        <v>0</v>
      </c>
      <c r="G192">
        <v>0</v>
      </c>
      <c r="H192">
        <v>0</v>
      </c>
      <c r="I192">
        <v>0</v>
      </c>
      <c r="J192">
        <v>0</v>
      </c>
      <c r="K192">
        <v>0</v>
      </c>
    </row>
    <row r="193" spans="3:11" hidden="1" x14ac:dyDescent="0.25">
      <c r="C193" t="s">
        <v>423</v>
      </c>
      <c r="D193">
        <v>0</v>
      </c>
      <c r="E193">
        <v>0</v>
      </c>
      <c r="F193">
        <v>0</v>
      </c>
      <c r="G193">
        <v>0</v>
      </c>
      <c r="H193">
        <v>0</v>
      </c>
      <c r="I193">
        <v>0</v>
      </c>
      <c r="J193">
        <v>0</v>
      </c>
      <c r="K193">
        <v>0</v>
      </c>
    </row>
    <row r="194" spans="3:11" x14ac:dyDescent="0.25">
      <c r="C194" t="s">
        <v>427</v>
      </c>
      <c r="D194">
        <v>0</v>
      </c>
      <c r="E194">
        <v>154</v>
      </c>
      <c r="F194">
        <v>0</v>
      </c>
      <c r="G194">
        <v>0</v>
      </c>
      <c r="H194">
        <v>0</v>
      </c>
      <c r="I194">
        <v>0.87</v>
      </c>
      <c r="J194">
        <v>3.2314126394051998E-2</v>
      </c>
      <c r="K194">
        <v>0</v>
      </c>
    </row>
    <row r="195" spans="3:11" x14ac:dyDescent="0.25">
      <c r="C195" t="s">
        <v>429</v>
      </c>
      <c r="D195">
        <v>0</v>
      </c>
      <c r="E195">
        <v>1</v>
      </c>
      <c r="F195">
        <v>0</v>
      </c>
      <c r="G195">
        <v>0</v>
      </c>
      <c r="H195">
        <v>0</v>
      </c>
      <c r="I195">
        <v>0.08</v>
      </c>
      <c r="J195" s="31">
        <v>7.4349442379182103E-5</v>
      </c>
      <c r="K195">
        <v>0</v>
      </c>
    </row>
    <row r="196" spans="3:11" x14ac:dyDescent="0.25">
      <c r="C196" t="s">
        <v>431</v>
      </c>
      <c r="D196">
        <v>0</v>
      </c>
      <c r="E196">
        <v>8</v>
      </c>
      <c r="F196">
        <v>0</v>
      </c>
      <c r="G196">
        <v>0</v>
      </c>
      <c r="H196">
        <v>0</v>
      </c>
      <c r="I196">
        <v>13897.58</v>
      </c>
      <c r="J196">
        <v>13.8004739776951</v>
      </c>
      <c r="K196">
        <v>0</v>
      </c>
    </row>
    <row r="197" spans="3:11" hidden="1" x14ac:dyDescent="0.25">
      <c r="C197" t="s">
        <v>433</v>
      </c>
      <c r="D197">
        <v>0</v>
      </c>
      <c r="E197">
        <v>0</v>
      </c>
      <c r="F197">
        <v>0</v>
      </c>
      <c r="G197">
        <v>0</v>
      </c>
      <c r="H197">
        <v>0</v>
      </c>
      <c r="I197">
        <v>0</v>
      </c>
      <c r="J197">
        <v>0</v>
      </c>
      <c r="K197">
        <v>0</v>
      </c>
    </row>
    <row r="198" spans="3:11" x14ac:dyDescent="0.25">
      <c r="C198" t="s">
        <v>435</v>
      </c>
      <c r="D198">
        <v>0</v>
      </c>
      <c r="E198">
        <v>138</v>
      </c>
      <c r="F198">
        <v>0</v>
      </c>
      <c r="G198">
        <v>0</v>
      </c>
      <c r="H198">
        <v>0</v>
      </c>
      <c r="I198">
        <v>1.93</v>
      </c>
      <c r="J198">
        <v>3.13382899628252E-2</v>
      </c>
      <c r="K198">
        <v>0</v>
      </c>
    </row>
    <row r="199" spans="3:11" x14ac:dyDescent="0.25">
      <c r="C199" t="s">
        <v>437</v>
      </c>
      <c r="D199">
        <v>0</v>
      </c>
      <c r="E199">
        <v>77</v>
      </c>
      <c r="F199">
        <v>0</v>
      </c>
      <c r="G199">
        <v>0</v>
      </c>
      <c r="H199">
        <v>0</v>
      </c>
      <c r="I199">
        <v>0.62</v>
      </c>
      <c r="J199">
        <v>7.78810408921932E-3</v>
      </c>
      <c r="K199">
        <v>0</v>
      </c>
    </row>
    <row r="200" spans="3:11" hidden="1" x14ac:dyDescent="0.25">
      <c r="C200" t="s">
        <v>439</v>
      </c>
      <c r="D200">
        <v>0</v>
      </c>
      <c r="E200">
        <v>0</v>
      </c>
      <c r="F200">
        <v>0</v>
      </c>
      <c r="G200">
        <v>0</v>
      </c>
      <c r="H200">
        <v>0</v>
      </c>
      <c r="I200">
        <v>0</v>
      </c>
      <c r="J200">
        <v>0</v>
      </c>
      <c r="K200">
        <v>0</v>
      </c>
    </row>
    <row r="201" spans="3:11" x14ac:dyDescent="0.25">
      <c r="C201" t="s">
        <v>441</v>
      </c>
      <c r="D201">
        <v>0</v>
      </c>
      <c r="E201">
        <v>1</v>
      </c>
      <c r="F201">
        <v>0</v>
      </c>
      <c r="G201">
        <v>0</v>
      </c>
      <c r="H201">
        <v>0</v>
      </c>
      <c r="I201">
        <v>8.3333335999999994E-2</v>
      </c>
      <c r="J201" s="31">
        <v>7.7447338289962793E-5</v>
      </c>
      <c r="K201">
        <v>0</v>
      </c>
    </row>
    <row r="202" spans="3:11" x14ac:dyDescent="0.25">
      <c r="C202" t="s">
        <v>443</v>
      </c>
      <c r="D202">
        <v>0</v>
      </c>
      <c r="E202">
        <v>123</v>
      </c>
      <c r="F202">
        <v>0</v>
      </c>
      <c r="G202">
        <v>0</v>
      </c>
      <c r="H202">
        <v>0</v>
      </c>
      <c r="I202">
        <v>7.16</v>
      </c>
      <c r="J202">
        <v>4.8949814126394001E-2</v>
      </c>
      <c r="K202">
        <v>0</v>
      </c>
    </row>
    <row r="203" spans="3:11" x14ac:dyDescent="0.25">
      <c r="C203" t="s">
        <v>445</v>
      </c>
      <c r="D203">
        <v>0</v>
      </c>
      <c r="E203">
        <v>145</v>
      </c>
      <c r="F203">
        <v>-515.31999999999903</v>
      </c>
      <c r="G203">
        <v>1046.54</v>
      </c>
      <c r="H203">
        <v>0</v>
      </c>
      <c r="I203">
        <v>21799.29</v>
      </c>
      <c r="J203">
        <v>590.18948884758299</v>
      </c>
      <c r="K203">
        <v>198.56</v>
      </c>
    </row>
    <row r="204" spans="3:11" hidden="1" x14ac:dyDescent="0.25">
      <c r="C204" t="s">
        <v>447</v>
      </c>
      <c r="D204">
        <v>0</v>
      </c>
      <c r="E204">
        <v>0</v>
      </c>
      <c r="F204">
        <v>0</v>
      </c>
      <c r="G204">
        <v>0</v>
      </c>
      <c r="H204">
        <v>0</v>
      </c>
      <c r="I204">
        <v>0</v>
      </c>
      <c r="J204">
        <v>0</v>
      </c>
      <c r="K204">
        <v>0</v>
      </c>
    </row>
    <row r="205" spans="3:11" x14ac:dyDescent="0.25">
      <c r="C205" t="s">
        <v>449</v>
      </c>
      <c r="D205">
        <v>0</v>
      </c>
      <c r="E205">
        <v>77</v>
      </c>
      <c r="F205">
        <v>-1.6749999999999901</v>
      </c>
      <c r="G205">
        <v>3.0049999999999999</v>
      </c>
      <c r="H205">
        <v>0</v>
      </c>
      <c r="I205">
        <v>13.5</v>
      </c>
      <c r="J205">
        <v>0.95373605947955398</v>
      </c>
      <c r="K205">
        <v>0.41</v>
      </c>
    </row>
    <row r="206" spans="3:11" hidden="1" x14ac:dyDescent="0.25">
      <c r="C206" t="s">
        <v>451</v>
      </c>
      <c r="D206">
        <v>0</v>
      </c>
      <c r="E206">
        <v>0</v>
      </c>
      <c r="F206">
        <v>0</v>
      </c>
      <c r="G206">
        <v>0</v>
      </c>
      <c r="H206">
        <v>0</v>
      </c>
      <c r="I206">
        <v>0</v>
      </c>
      <c r="J206">
        <v>0</v>
      </c>
      <c r="K206">
        <v>0</v>
      </c>
    </row>
    <row r="207" spans="3:11" hidden="1" x14ac:dyDescent="0.25">
      <c r="C207" t="s">
        <v>453</v>
      </c>
      <c r="D207">
        <v>10</v>
      </c>
      <c r="E207">
        <v>0</v>
      </c>
      <c r="F207">
        <v>480</v>
      </c>
      <c r="G207">
        <v>480</v>
      </c>
      <c r="H207">
        <v>46</v>
      </c>
      <c r="I207">
        <v>480</v>
      </c>
      <c r="J207">
        <v>477.53717472118899</v>
      </c>
      <c r="K207">
        <v>480</v>
      </c>
    </row>
    <row r="208" spans="3:11" x14ac:dyDescent="0.25">
      <c r="C208" t="s">
        <v>455</v>
      </c>
      <c r="D208">
        <v>23</v>
      </c>
      <c r="E208">
        <v>7</v>
      </c>
      <c r="F208">
        <v>52</v>
      </c>
      <c r="G208">
        <v>92</v>
      </c>
      <c r="H208">
        <v>28</v>
      </c>
      <c r="I208">
        <v>99</v>
      </c>
      <c r="J208">
        <v>71.719330855018498</v>
      </c>
      <c r="K208">
        <v>72</v>
      </c>
    </row>
    <row r="209" spans="3:11" hidden="1" x14ac:dyDescent="0.25">
      <c r="C209" t="s">
        <v>457</v>
      </c>
      <c r="D209">
        <v>0</v>
      </c>
      <c r="E209">
        <v>0</v>
      </c>
      <c r="F209">
        <v>0</v>
      </c>
      <c r="G209">
        <v>0</v>
      </c>
      <c r="H209">
        <v>0</v>
      </c>
      <c r="I209">
        <v>0</v>
      </c>
      <c r="J209">
        <v>0</v>
      </c>
      <c r="K209">
        <v>0</v>
      </c>
    </row>
    <row r="210" spans="3:11" x14ac:dyDescent="0.25">
      <c r="C210" t="s">
        <v>459</v>
      </c>
      <c r="D210">
        <v>0</v>
      </c>
      <c r="E210">
        <v>59</v>
      </c>
      <c r="F210">
        <v>0</v>
      </c>
      <c r="G210">
        <v>0</v>
      </c>
      <c r="H210">
        <v>0</v>
      </c>
      <c r="I210">
        <v>481.64</v>
      </c>
      <c r="J210">
        <v>1.33441449814126</v>
      </c>
      <c r="K210">
        <v>0</v>
      </c>
    </row>
    <row r="211" spans="3:11" x14ac:dyDescent="0.25">
      <c r="C211" t="s">
        <v>461</v>
      </c>
      <c r="D211">
        <v>0</v>
      </c>
      <c r="E211">
        <v>24</v>
      </c>
      <c r="F211">
        <v>-1.1737500000000001</v>
      </c>
      <c r="G211">
        <v>1.95625</v>
      </c>
      <c r="H211">
        <v>0</v>
      </c>
      <c r="I211">
        <v>3.22</v>
      </c>
      <c r="J211">
        <v>0.50099442379182102</v>
      </c>
      <c r="K211">
        <v>0.34</v>
      </c>
    </row>
    <row r="212" spans="3:11" hidden="1" x14ac:dyDescent="0.25">
      <c r="C212" t="s">
        <v>463</v>
      </c>
      <c r="D212">
        <v>0</v>
      </c>
      <c r="E212">
        <v>0</v>
      </c>
      <c r="F212">
        <v>0</v>
      </c>
      <c r="G212">
        <v>0</v>
      </c>
      <c r="H212">
        <v>0</v>
      </c>
      <c r="I212">
        <v>0</v>
      </c>
      <c r="J212">
        <v>0</v>
      </c>
      <c r="K212">
        <v>0</v>
      </c>
    </row>
    <row r="213" spans="3:11" x14ac:dyDescent="0.25">
      <c r="C213" t="s">
        <v>465</v>
      </c>
      <c r="D213">
        <v>0</v>
      </c>
      <c r="E213">
        <v>36</v>
      </c>
      <c r="F213">
        <v>0</v>
      </c>
      <c r="G213">
        <v>0</v>
      </c>
      <c r="H213">
        <v>0</v>
      </c>
      <c r="I213">
        <v>0.84</v>
      </c>
      <c r="J213">
        <v>6.6078066914498097E-3</v>
      </c>
      <c r="K213">
        <v>0</v>
      </c>
    </row>
    <row r="214" spans="3:11" x14ac:dyDescent="0.25">
      <c r="C214" t="s">
        <v>467</v>
      </c>
      <c r="D214">
        <v>0</v>
      </c>
      <c r="E214">
        <v>47</v>
      </c>
      <c r="F214">
        <v>-5</v>
      </c>
      <c r="G214">
        <v>11</v>
      </c>
      <c r="H214">
        <v>0</v>
      </c>
      <c r="I214">
        <v>38</v>
      </c>
      <c r="J214">
        <v>3.45910780669145</v>
      </c>
      <c r="K214">
        <v>2</v>
      </c>
    </row>
    <row r="215" spans="3:11" hidden="1" x14ac:dyDescent="0.25">
      <c r="C215" t="s">
        <v>469</v>
      </c>
      <c r="D215">
        <v>0</v>
      </c>
      <c r="E215">
        <v>0</v>
      </c>
      <c r="F215">
        <v>0</v>
      </c>
      <c r="G215">
        <v>0</v>
      </c>
      <c r="H215">
        <v>0</v>
      </c>
      <c r="I215">
        <v>0</v>
      </c>
      <c r="J215">
        <v>0</v>
      </c>
      <c r="K215">
        <v>0</v>
      </c>
    </row>
    <row r="216" spans="3:11" x14ac:dyDescent="0.25">
      <c r="C216" t="s">
        <v>471</v>
      </c>
      <c r="D216">
        <v>0</v>
      </c>
      <c r="E216">
        <v>1</v>
      </c>
      <c r="F216">
        <v>0</v>
      </c>
      <c r="G216">
        <v>0</v>
      </c>
      <c r="H216">
        <v>0</v>
      </c>
      <c r="I216">
        <v>8.3333335999999994E-2</v>
      </c>
      <c r="J216" s="31">
        <v>7.7447338289962793E-5</v>
      </c>
      <c r="K216">
        <v>0</v>
      </c>
    </row>
    <row r="217" spans="3:11" x14ac:dyDescent="0.25">
      <c r="C217" t="s">
        <v>473</v>
      </c>
      <c r="D217">
        <v>0</v>
      </c>
      <c r="E217">
        <v>41</v>
      </c>
      <c r="F217">
        <v>-2.5449999999999999</v>
      </c>
      <c r="G217">
        <v>8.4550000000000001</v>
      </c>
      <c r="H217">
        <v>0</v>
      </c>
      <c r="I217">
        <v>26.63</v>
      </c>
      <c r="J217">
        <v>3.2655204460966498</v>
      </c>
      <c r="K217">
        <v>2.58</v>
      </c>
    </row>
    <row r="218" spans="3:11" hidden="1" x14ac:dyDescent="0.25">
      <c r="C218" t="s">
        <v>475</v>
      </c>
      <c r="D218">
        <v>0</v>
      </c>
      <c r="E218">
        <v>0</v>
      </c>
      <c r="F218">
        <v>0</v>
      </c>
      <c r="G218">
        <v>0</v>
      </c>
      <c r="H218">
        <v>0</v>
      </c>
      <c r="I218">
        <v>0</v>
      </c>
      <c r="J218">
        <v>0</v>
      </c>
      <c r="K218">
        <v>0</v>
      </c>
    </row>
    <row r="219" spans="3:11" x14ac:dyDescent="0.25">
      <c r="C219" t="s">
        <v>477</v>
      </c>
      <c r="D219">
        <v>0</v>
      </c>
      <c r="E219">
        <v>1</v>
      </c>
      <c r="F219">
        <v>-1.5</v>
      </c>
      <c r="G219">
        <v>2.5</v>
      </c>
      <c r="H219">
        <v>0</v>
      </c>
      <c r="I219">
        <v>3</v>
      </c>
      <c r="J219">
        <v>0.63940520446096605</v>
      </c>
      <c r="K219">
        <v>1</v>
      </c>
    </row>
    <row r="220" spans="3:11" x14ac:dyDescent="0.25">
      <c r="C220" t="s">
        <v>479</v>
      </c>
      <c r="D220">
        <v>0</v>
      </c>
      <c r="E220">
        <v>1</v>
      </c>
      <c r="F220">
        <v>0</v>
      </c>
      <c r="G220">
        <v>0</v>
      </c>
      <c r="H220">
        <v>0</v>
      </c>
      <c r="I220">
        <v>8.3333335999999994E-2</v>
      </c>
      <c r="J220" s="31">
        <v>7.7447338289962793E-5</v>
      </c>
      <c r="K220">
        <v>0</v>
      </c>
    </row>
    <row r="221" spans="3:11" x14ac:dyDescent="0.25">
      <c r="C221" t="s">
        <v>481</v>
      </c>
      <c r="D221">
        <v>0</v>
      </c>
      <c r="E221">
        <v>10</v>
      </c>
      <c r="F221">
        <v>0</v>
      </c>
      <c r="G221">
        <v>0</v>
      </c>
      <c r="H221">
        <v>0</v>
      </c>
      <c r="I221">
        <v>1841.26</v>
      </c>
      <c r="J221">
        <v>4.2228531598512999</v>
      </c>
      <c r="K221">
        <v>0</v>
      </c>
    </row>
    <row r="222" spans="3:11" hidden="1" x14ac:dyDescent="0.25">
      <c r="C222" t="s">
        <v>483</v>
      </c>
      <c r="D222">
        <v>0</v>
      </c>
      <c r="E222">
        <v>0</v>
      </c>
      <c r="F222">
        <v>0</v>
      </c>
      <c r="G222">
        <v>0</v>
      </c>
      <c r="H222">
        <v>0</v>
      </c>
      <c r="I222">
        <v>0</v>
      </c>
      <c r="J222">
        <v>0</v>
      </c>
      <c r="K222">
        <v>0</v>
      </c>
    </row>
    <row r="223" spans="3:11" x14ac:dyDescent="0.25">
      <c r="C223" t="s">
        <v>485</v>
      </c>
      <c r="D223">
        <v>0</v>
      </c>
      <c r="E223">
        <v>75</v>
      </c>
      <c r="F223">
        <v>0</v>
      </c>
      <c r="G223">
        <v>0</v>
      </c>
      <c r="H223">
        <v>0</v>
      </c>
      <c r="I223">
        <v>2.66</v>
      </c>
      <c r="J223">
        <v>3.9349442379182101E-2</v>
      </c>
      <c r="K223">
        <v>0</v>
      </c>
    </row>
    <row r="224" spans="3:11" hidden="1" x14ac:dyDescent="0.25">
      <c r="C224" t="s">
        <v>487</v>
      </c>
      <c r="D224">
        <v>0</v>
      </c>
      <c r="E224">
        <v>0</v>
      </c>
      <c r="F224">
        <v>0</v>
      </c>
      <c r="G224">
        <v>0</v>
      </c>
      <c r="H224">
        <v>0</v>
      </c>
      <c r="I224">
        <v>0</v>
      </c>
      <c r="J224">
        <v>0</v>
      </c>
      <c r="K224">
        <v>0</v>
      </c>
    </row>
    <row r="225" spans="3:11" x14ac:dyDescent="0.25">
      <c r="C225" t="s">
        <v>489</v>
      </c>
      <c r="D225">
        <v>0</v>
      </c>
      <c r="E225">
        <v>1</v>
      </c>
      <c r="F225">
        <v>0</v>
      </c>
      <c r="G225">
        <v>0</v>
      </c>
      <c r="H225">
        <v>0</v>
      </c>
      <c r="I225">
        <v>100</v>
      </c>
      <c r="J225">
        <v>9.2936802973977606E-2</v>
      </c>
      <c r="K225">
        <v>0</v>
      </c>
    </row>
    <row r="226" spans="3:11" x14ac:dyDescent="0.25">
      <c r="C226" t="s">
        <v>491</v>
      </c>
      <c r="D226">
        <v>0</v>
      </c>
      <c r="E226">
        <v>27</v>
      </c>
      <c r="F226">
        <v>0</v>
      </c>
      <c r="G226">
        <v>0</v>
      </c>
      <c r="H226">
        <v>0</v>
      </c>
      <c r="I226">
        <v>1.5</v>
      </c>
      <c r="J226">
        <v>8.5501858736059394E-3</v>
      </c>
      <c r="K226">
        <v>0</v>
      </c>
    </row>
    <row r="227" spans="3:11" x14ac:dyDescent="0.25">
      <c r="C227" t="s">
        <v>493</v>
      </c>
      <c r="D227">
        <v>0</v>
      </c>
      <c r="E227">
        <v>255</v>
      </c>
      <c r="F227">
        <v>0</v>
      </c>
      <c r="G227">
        <v>0</v>
      </c>
      <c r="H227">
        <v>0</v>
      </c>
      <c r="I227">
        <v>17</v>
      </c>
      <c r="J227">
        <v>0.18067843866170999</v>
      </c>
      <c r="K227">
        <v>0</v>
      </c>
    </row>
    <row r="228" spans="3:11" x14ac:dyDescent="0.25">
      <c r="C228" t="s">
        <v>495</v>
      </c>
      <c r="D228">
        <v>0</v>
      </c>
      <c r="E228">
        <v>118</v>
      </c>
      <c r="F228">
        <v>-0.12</v>
      </c>
      <c r="G228">
        <v>0.2</v>
      </c>
      <c r="H228">
        <v>0</v>
      </c>
      <c r="I228">
        <v>3.66</v>
      </c>
      <c r="J228">
        <v>7.2537174721189604E-2</v>
      </c>
      <c r="K228">
        <v>0</v>
      </c>
    </row>
    <row r="229" spans="3:11" x14ac:dyDescent="0.25">
      <c r="C229" t="s">
        <v>497</v>
      </c>
      <c r="D229">
        <v>0</v>
      </c>
      <c r="E229">
        <v>210</v>
      </c>
      <c r="F229">
        <v>0</v>
      </c>
      <c r="G229">
        <v>0</v>
      </c>
      <c r="H229">
        <v>0</v>
      </c>
      <c r="I229">
        <v>3.91</v>
      </c>
      <c r="J229">
        <v>5.4721189591078002E-2</v>
      </c>
      <c r="K229">
        <v>0</v>
      </c>
    </row>
    <row r="230" spans="3:11" hidden="1" x14ac:dyDescent="0.25">
      <c r="C230" t="s">
        <v>499</v>
      </c>
      <c r="D230">
        <v>0</v>
      </c>
      <c r="E230">
        <v>0</v>
      </c>
      <c r="F230">
        <v>0</v>
      </c>
      <c r="G230">
        <v>0</v>
      </c>
      <c r="H230">
        <v>0</v>
      </c>
      <c r="I230">
        <v>0</v>
      </c>
      <c r="J230">
        <v>0</v>
      </c>
      <c r="K230">
        <v>0</v>
      </c>
    </row>
    <row r="231" spans="3:11" x14ac:dyDescent="0.25">
      <c r="C231" t="s">
        <v>501</v>
      </c>
      <c r="D231">
        <v>0</v>
      </c>
      <c r="E231">
        <v>52</v>
      </c>
      <c r="F231">
        <v>0</v>
      </c>
      <c r="G231">
        <v>0</v>
      </c>
      <c r="H231">
        <v>0</v>
      </c>
      <c r="I231">
        <v>1.1599999999999999</v>
      </c>
      <c r="J231">
        <v>1.2016728624535299E-2</v>
      </c>
      <c r="K231">
        <v>0</v>
      </c>
    </row>
    <row r="232" spans="3:11" hidden="1" x14ac:dyDescent="0.25">
      <c r="C232" t="s">
        <v>503</v>
      </c>
      <c r="D232">
        <v>0</v>
      </c>
      <c r="E232">
        <v>0</v>
      </c>
      <c r="F232">
        <v>0</v>
      </c>
      <c r="G232">
        <v>0</v>
      </c>
      <c r="H232">
        <v>0</v>
      </c>
      <c r="I232">
        <v>0</v>
      </c>
      <c r="J232">
        <v>0</v>
      </c>
      <c r="K232">
        <v>0</v>
      </c>
    </row>
    <row r="233" spans="3:11" x14ac:dyDescent="0.25">
      <c r="C233" t="s">
        <v>505</v>
      </c>
      <c r="D233">
        <v>0</v>
      </c>
      <c r="E233">
        <v>53</v>
      </c>
      <c r="F233">
        <v>0</v>
      </c>
      <c r="G233">
        <v>0</v>
      </c>
      <c r="H233">
        <v>0</v>
      </c>
      <c r="I233">
        <v>1</v>
      </c>
      <c r="J233">
        <v>1.1449814126394E-2</v>
      </c>
      <c r="K233">
        <v>0</v>
      </c>
    </row>
    <row r="234" spans="3:11" x14ac:dyDescent="0.25">
      <c r="C234" t="s">
        <v>507</v>
      </c>
      <c r="D234">
        <v>6</v>
      </c>
      <c r="E234">
        <v>5</v>
      </c>
      <c r="F234">
        <v>4.5</v>
      </c>
      <c r="G234">
        <v>12.5</v>
      </c>
      <c r="H234">
        <v>4.2</v>
      </c>
      <c r="I234">
        <v>14.4</v>
      </c>
      <c r="J234">
        <v>8.4684014869888404</v>
      </c>
      <c r="K234">
        <v>8.5</v>
      </c>
    </row>
    <row r="235" spans="3:11" x14ac:dyDescent="0.25">
      <c r="C235" t="s">
        <v>509</v>
      </c>
      <c r="D235">
        <v>0</v>
      </c>
      <c r="E235">
        <v>215</v>
      </c>
      <c r="F235">
        <v>0</v>
      </c>
      <c r="G235">
        <v>0</v>
      </c>
      <c r="H235">
        <v>0</v>
      </c>
      <c r="I235">
        <v>1.75</v>
      </c>
      <c r="J235">
        <v>8.8169144981412595E-2</v>
      </c>
      <c r="K235">
        <v>0</v>
      </c>
    </row>
    <row r="236" spans="3:11" hidden="1" x14ac:dyDescent="0.25">
      <c r="C236" t="s">
        <v>511</v>
      </c>
      <c r="D236">
        <v>0</v>
      </c>
      <c r="E236">
        <v>0</v>
      </c>
      <c r="F236">
        <v>0</v>
      </c>
      <c r="G236">
        <v>0</v>
      </c>
      <c r="H236">
        <v>0</v>
      </c>
      <c r="I236">
        <v>0</v>
      </c>
      <c r="J236">
        <v>0</v>
      </c>
      <c r="K236">
        <v>0</v>
      </c>
    </row>
    <row r="237" spans="3:11" x14ac:dyDescent="0.25">
      <c r="C237" t="s">
        <v>513</v>
      </c>
      <c r="D237">
        <v>0</v>
      </c>
      <c r="E237">
        <v>254</v>
      </c>
      <c r="F237">
        <v>0</v>
      </c>
      <c r="G237">
        <v>0</v>
      </c>
      <c r="H237">
        <v>0</v>
      </c>
      <c r="I237">
        <v>6.13</v>
      </c>
      <c r="J237">
        <v>0.14990706319702601</v>
      </c>
      <c r="K237">
        <v>0</v>
      </c>
    </row>
    <row r="238" spans="3:11" x14ac:dyDescent="0.25">
      <c r="C238" t="s">
        <v>515</v>
      </c>
      <c r="D238">
        <v>0</v>
      </c>
      <c r="E238">
        <v>3</v>
      </c>
      <c r="F238">
        <v>0</v>
      </c>
      <c r="G238">
        <v>0</v>
      </c>
      <c r="H238">
        <v>0</v>
      </c>
      <c r="I238">
        <v>0.37</v>
      </c>
      <c r="J238">
        <v>6.5985130111524096E-4</v>
      </c>
      <c r="K238">
        <v>0</v>
      </c>
    </row>
    <row r="239" spans="3:11" hidden="1" x14ac:dyDescent="0.25">
      <c r="C239" t="s">
        <v>520</v>
      </c>
      <c r="D239">
        <v>0</v>
      </c>
      <c r="E239">
        <v>0</v>
      </c>
      <c r="F239">
        <v>0</v>
      </c>
      <c r="G239">
        <v>0</v>
      </c>
      <c r="H239">
        <v>0</v>
      </c>
      <c r="I239">
        <v>0</v>
      </c>
      <c r="J239">
        <v>0</v>
      </c>
      <c r="K239">
        <v>0</v>
      </c>
    </row>
    <row r="240" spans="3:11" x14ac:dyDescent="0.25">
      <c r="C240" t="s">
        <v>522</v>
      </c>
      <c r="D240">
        <v>0</v>
      </c>
      <c r="E240">
        <v>4</v>
      </c>
      <c r="F240">
        <v>0</v>
      </c>
      <c r="G240">
        <v>0</v>
      </c>
      <c r="H240">
        <v>0</v>
      </c>
      <c r="I240">
        <v>46.99</v>
      </c>
      <c r="J240">
        <v>7.1561338289962806E-2</v>
      </c>
      <c r="K240">
        <v>0</v>
      </c>
    </row>
    <row r="241" spans="3:11" hidden="1" x14ac:dyDescent="0.25">
      <c r="C241" t="s">
        <v>524</v>
      </c>
      <c r="D241">
        <v>0</v>
      </c>
      <c r="E241">
        <v>0</v>
      </c>
      <c r="F241">
        <v>0</v>
      </c>
      <c r="G241">
        <v>0</v>
      </c>
      <c r="H241">
        <v>0</v>
      </c>
      <c r="I241">
        <v>0</v>
      </c>
      <c r="J241">
        <v>0</v>
      </c>
      <c r="K241">
        <v>0</v>
      </c>
    </row>
    <row r="242" spans="3:11" hidden="1" x14ac:dyDescent="0.25">
      <c r="C242" t="s">
        <v>526</v>
      </c>
      <c r="D242">
        <v>0</v>
      </c>
      <c r="E242">
        <v>0</v>
      </c>
      <c r="F242">
        <v>0</v>
      </c>
      <c r="G242">
        <v>0</v>
      </c>
      <c r="H242">
        <v>0</v>
      </c>
      <c r="I242">
        <v>0</v>
      </c>
      <c r="J242">
        <v>0</v>
      </c>
      <c r="K242">
        <v>0</v>
      </c>
    </row>
    <row r="243" spans="3:11" hidden="1" x14ac:dyDescent="0.25">
      <c r="C243" t="s">
        <v>528</v>
      </c>
      <c r="D243">
        <v>0</v>
      </c>
      <c r="E243">
        <v>0</v>
      </c>
      <c r="F243">
        <v>0</v>
      </c>
      <c r="G243">
        <v>0</v>
      </c>
      <c r="H243">
        <v>0</v>
      </c>
      <c r="I243">
        <v>0</v>
      </c>
      <c r="J243">
        <v>0</v>
      </c>
      <c r="K243">
        <v>0</v>
      </c>
    </row>
    <row r="244" spans="3:11" x14ac:dyDescent="0.25">
      <c r="C244" t="s">
        <v>530</v>
      </c>
      <c r="D244">
        <v>0</v>
      </c>
      <c r="E244">
        <v>7</v>
      </c>
      <c r="F244">
        <v>0</v>
      </c>
      <c r="G244">
        <v>0</v>
      </c>
      <c r="H244">
        <v>0</v>
      </c>
      <c r="I244">
        <v>259.93</v>
      </c>
      <c r="J244">
        <v>0.92094795539033403</v>
      </c>
      <c r="K244">
        <v>0</v>
      </c>
    </row>
    <row r="245" spans="3:11" x14ac:dyDescent="0.25">
      <c r="C245" t="s">
        <v>532</v>
      </c>
      <c r="D245">
        <v>0</v>
      </c>
      <c r="E245">
        <v>177</v>
      </c>
      <c r="F245">
        <v>-1.5</v>
      </c>
      <c r="G245">
        <v>2.5</v>
      </c>
      <c r="H245">
        <v>0</v>
      </c>
      <c r="I245">
        <v>12</v>
      </c>
      <c r="J245">
        <v>1.1719330855018499</v>
      </c>
      <c r="K245">
        <v>0</v>
      </c>
    </row>
    <row r="246" spans="3:11" x14ac:dyDescent="0.25">
      <c r="C246" t="s">
        <v>534</v>
      </c>
      <c r="D246">
        <v>0</v>
      </c>
      <c r="E246">
        <v>200</v>
      </c>
      <c r="F246">
        <v>-121.47375</v>
      </c>
      <c r="G246">
        <v>213.55625000000001</v>
      </c>
      <c r="H246">
        <v>0</v>
      </c>
      <c r="I246">
        <v>9653.3799999999992</v>
      </c>
      <c r="J246">
        <v>190.00468401486901</v>
      </c>
      <c r="K246">
        <v>19.79</v>
      </c>
    </row>
    <row r="247" spans="3:11" x14ac:dyDescent="0.25">
      <c r="C247" t="s">
        <v>536</v>
      </c>
      <c r="D247">
        <v>0</v>
      </c>
      <c r="E247">
        <v>132</v>
      </c>
      <c r="F247">
        <v>0</v>
      </c>
      <c r="G247">
        <v>0</v>
      </c>
      <c r="H247">
        <v>0</v>
      </c>
      <c r="I247">
        <v>3.16</v>
      </c>
      <c r="J247">
        <v>4.8429368029739697E-2</v>
      </c>
      <c r="K247">
        <v>0</v>
      </c>
    </row>
    <row r="248" spans="3:11" x14ac:dyDescent="0.25">
      <c r="C248" t="s">
        <v>540</v>
      </c>
      <c r="D248">
        <v>0</v>
      </c>
      <c r="E248">
        <v>254</v>
      </c>
      <c r="F248">
        <v>0</v>
      </c>
      <c r="G248">
        <v>0</v>
      </c>
      <c r="H248">
        <v>0</v>
      </c>
      <c r="I248">
        <v>3.08</v>
      </c>
      <c r="J248">
        <v>5.0055762081784298E-2</v>
      </c>
      <c r="K248">
        <v>0</v>
      </c>
    </row>
    <row r="249" spans="3:11" x14ac:dyDescent="0.25">
      <c r="C249" t="s">
        <v>542</v>
      </c>
      <c r="D249">
        <v>0</v>
      </c>
      <c r="E249">
        <v>256</v>
      </c>
      <c r="F249">
        <v>0</v>
      </c>
      <c r="G249">
        <v>0</v>
      </c>
      <c r="H249">
        <v>0</v>
      </c>
      <c r="I249">
        <v>0.67</v>
      </c>
      <c r="J249">
        <v>2.6208178438661699E-2</v>
      </c>
      <c r="K249">
        <v>0</v>
      </c>
    </row>
    <row r="250" spans="3:11" x14ac:dyDescent="0.25">
      <c r="C250" t="s">
        <v>544</v>
      </c>
      <c r="D250">
        <v>0</v>
      </c>
      <c r="E250">
        <v>70</v>
      </c>
      <c r="F250">
        <v>0</v>
      </c>
      <c r="G250">
        <v>0</v>
      </c>
      <c r="H250">
        <v>0</v>
      </c>
      <c r="I250">
        <v>8.4499999999999993</v>
      </c>
      <c r="J250">
        <v>4.4479553903345702E-2</v>
      </c>
      <c r="K250">
        <v>0</v>
      </c>
    </row>
    <row r="251" spans="3:11" x14ac:dyDescent="0.25">
      <c r="C251" t="s">
        <v>546</v>
      </c>
      <c r="D251">
        <v>0</v>
      </c>
      <c r="E251">
        <v>58</v>
      </c>
      <c r="F251">
        <v>0</v>
      </c>
      <c r="G251">
        <v>0</v>
      </c>
      <c r="H251">
        <v>0</v>
      </c>
      <c r="I251">
        <v>1.31</v>
      </c>
      <c r="J251">
        <v>1.0901486988847501E-2</v>
      </c>
      <c r="K251">
        <v>0</v>
      </c>
    </row>
    <row r="252" spans="3:11" x14ac:dyDescent="0.25">
      <c r="C252" t="s">
        <v>548</v>
      </c>
      <c r="D252">
        <v>0</v>
      </c>
      <c r="E252">
        <v>161</v>
      </c>
      <c r="F252">
        <v>0</v>
      </c>
      <c r="G252">
        <v>0</v>
      </c>
      <c r="H252">
        <v>0</v>
      </c>
      <c r="I252">
        <v>127.56</v>
      </c>
      <c r="J252">
        <v>3.4087360594795499</v>
      </c>
      <c r="K252">
        <v>0</v>
      </c>
    </row>
    <row r="253" spans="3:11" x14ac:dyDescent="0.25">
      <c r="C253" t="s">
        <v>550</v>
      </c>
      <c r="D253">
        <v>0</v>
      </c>
      <c r="E253">
        <v>134</v>
      </c>
      <c r="F253">
        <v>0</v>
      </c>
      <c r="G253">
        <v>0</v>
      </c>
      <c r="H253">
        <v>0</v>
      </c>
      <c r="I253">
        <v>1.5</v>
      </c>
      <c r="J253">
        <v>3.2806691449814102E-2</v>
      </c>
      <c r="K253">
        <v>0</v>
      </c>
    </row>
    <row r="254" spans="3:11" x14ac:dyDescent="0.25">
      <c r="C254" t="s">
        <v>552</v>
      </c>
      <c r="D254">
        <v>0</v>
      </c>
      <c r="E254">
        <v>129</v>
      </c>
      <c r="F254">
        <v>-888760.75</v>
      </c>
      <c r="G254">
        <v>1646147.25</v>
      </c>
      <c r="H254">
        <v>1.01</v>
      </c>
      <c r="I254">
        <v>5203499</v>
      </c>
      <c r="J254">
        <v>651395.24821561296</v>
      </c>
      <c r="K254">
        <v>228049</v>
      </c>
    </row>
    <row r="255" spans="3:11" x14ac:dyDescent="0.25">
      <c r="C255" t="s">
        <v>554</v>
      </c>
      <c r="D255">
        <v>0</v>
      </c>
      <c r="E255">
        <v>84</v>
      </c>
      <c r="F255">
        <v>-1.72</v>
      </c>
      <c r="G255">
        <v>3.96</v>
      </c>
      <c r="H255">
        <v>0</v>
      </c>
      <c r="I255">
        <v>11.41</v>
      </c>
      <c r="J255">
        <v>1.3886617100371701</v>
      </c>
      <c r="K255">
        <v>0.75</v>
      </c>
    </row>
    <row r="256" spans="3:11" x14ac:dyDescent="0.25">
      <c r="C256" t="s">
        <v>556</v>
      </c>
      <c r="D256">
        <v>0</v>
      </c>
      <c r="E256">
        <v>29</v>
      </c>
      <c r="F256">
        <v>-6</v>
      </c>
      <c r="G256">
        <v>10</v>
      </c>
      <c r="H256">
        <v>0</v>
      </c>
      <c r="I256">
        <v>47</v>
      </c>
      <c r="J256">
        <v>2.6031598513011098</v>
      </c>
      <c r="K256">
        <v>2</v>
      </c>
    </row>
    <row r="257" spans="3:11" x14ac:dyDescent="0.25">
      <c r="C257" t="s">
        <v>558</v>
      </c>
      <c r="D257">
        <v>0</v>
      </c>
      <c r="E257">
        <v>52</v>
      </c>
      <c r="F257">
        <v>-3</v>
      </c>
      <c r="G257">
        <v>5</v>
      </c>
      <c r="H257">
        <v>0</v>
      </c>
      <c r="I257">
        <v>14</v>
      </c>
      <c r="J257">
        <v>1.2063197026022301</v>
      </c>
      <c r="K257">
        <v>0</v>
      </c>
    </row>
    <row r="258" spans="3:11" x14ac:dyDescent="0.25">
      <c r="C258" t="s">
        <v>560</v>
      </c>
      <c r="D258">
        <v>0</v>
      </c>
      <c r="E258">
        <v>19</v>
      </c>
      <c r="F258">
        <v>-6</v>
      </c>
      <c r="G258">
        <v>10</v>
      </c>
      <c r="H258">
        <v>0</v>
      </c>
      <c r="I258">
        <v>16</v>
      </c>
      <c r="J258">
        <v>1.9795539033457199</v>
      </c>
      <c r="K258">
        <v>0</v>
      </c>
    </row>
    <row r="259" spans="3:11" x14ac:dyDescent="0.25">
      <c r="C259" t="s">
        <v>562</v>
      </c>
      <c r="D259">
        <v>0</v>
      </c>
      <c r="E259">
        <v>126</v>
      </c>
      <c r="F259">
        <v>-0.12</v>
      </c>
      <c r="G259">
        <v>0.2</v>
      </c>
      <c r="H259">
        <v>0</v>
      </c>
      <c r="I259">
        <v>5.25</v>
      </c>
      <c r="J259">
        <v>8.4219330855018495E-2</v>
      </c>
      <c r="K259">
        <v>0</v>
      </c>
    </row>
    <row r="260" spans="3:11" x14ac:dyDescent="0.25">
      <c r="C260" t="s">
        <v>564</v>
      </c>
      <c r="D260">
        <v>0</v>
      </c>
      <c r="E260">
        <v>54</v>
      </c>
      <c r="F260">
        <v>0</v>
      </c>
      <c r="G260">
        <v>0</v>
      </c>
      <c r="H260">
        <v>0</v>
      </c>
      <c r="I260">
        <v>3.08</v>
      </c>
      <c r="J260">
        <v>3.23791821561338E-2</v>
      </c>
      <c r="K260">
        <v>0</v>
      </c>
    </row>
    <row r="261" spans="3:11" x14ac:dyDescent="0.25">
      <c r="C261" t="s">
        <v>566</v>
      </c>
      <c r="D261">
        <v>0</v>
      </c>
      <c r="E261">
        <v>120</v>
      </c>
      <c r="F261">
        <v>0</v>
      </c>
      <c r="G261">
        <v>0</v>
      </c>
      <c r="H261">
        <v>0</v>
      </c>
      <c r="I261">
        <v>4.8499999999999996</v>
      </c>
      <c r="J261">
        <v>4.5390334572490698E-2</v>
      </c>
      <c r="K261">
        <v>0</v>
      </c>
    </row>
    <row r="262" spans="3:11" x14ac:dyDescent="0.25">
      <c r="C262" t="s">
        <v>568</v>
      </c>
      <c r="D262">
        <v>0</v>
      </c>
      <c r="E262">
        <v>155</v>
      </c>
      <c r="F262">
        <v>0</v>
      </c>
      <c r="G262">
        <v>0</v>
      </c>
      <c r="H262">
        <v>0</v>
      </c>
      <c r="I262">
        <v>2.08</v>
      </c>
      <c r="J262">
        <v>3.0669144981412599E-2</v>
      </c>
      <c r="K262">
        <v>0</v>
      </c>
    </row>
    <row r="263" spans="3:11" x14ac:dyDescent="0.25">
      <c r="C263" t="s">
        <v>570</v>
      </c>
      <c r="D263">
        <v>0</v>
      </c>
      <c r="E263">
        <v>4</v>
      </c>
      <c r="F263">
        <v>0</v>
      </c>
      <c r="G263">
        <v>0</v>
      </c>
      <c r="H263">
        <v>0</v>
      </c>
      <c r="I263">
        <v>74.41</v>
      </c>
      <c r="J263">
        <v>9.7072490706319695E-2</v>
      </c>
      <c r="K263">
        <v>0</v>
      </c>
    </row>
    <row r="264" spans="3:11" x14ac:dyDescent="0.25">
      <c r="C264" t="s">
        <v>574</v>
      </c>
      <c r="D264">
        <v>0</v>
      </c>
      <c r="E264">
        <v>143</v>
      </c>
      <c r="F264">
        <v>-286.05</v>
      </c>
      <c r="G264">
        <v>504.30999999999898</v>
      </c>
      <c r="H264">
        <v>0</v>
      </c>
      <c r="I264">
        <v>8921.3700000000008</v>
      </c>
      <c r="J264">
        <v>248.35061338289901</v>
      </c>
      <c r="K264">
        <v>33.76</v>
      </c>
    </row>
    <row r="265" spans="3:11" hidden="1" x14ac:dyDescent="0.25">
      <c r="C265" t="s">
        <v>576</v>
      </c>
      <c r="D265">
        <v>0</v>
      </c>
      <c r="E265">
        <v>0</v>
      </c>
      <c r="F265">
        <v>0</v>
      </c>
      <c r="G265">
        <v>0</v>
      </c>
      <c r="H265">
        <v>0</v>
      </c>
      <c r="I265">
        <v>0</v>
      </c>
      <c r="J265">
        <v>0</v>
      </c>
      <c r="K265">
        <v>0</v>
      </c>
    </row>
    <row r="266" spans="3:11" x14ac:dyDescent="0.25">
      <c r="C266" t="s">
        <v>578</v>
      </c>
      <c r="D266">
        <v>0</v>
      </c>
      <c r="E266">
        <v>110</v>
      </c>
      <c r="F266">
        <v>0</v>
      </c>
      <c r="G266">
        <v>0</v>
      </c>
      <c r="H266">
        <v>0</v>
      </c>
      <c r="I266">
        <v>6.33</v>
      </c>
      <c r="J266">
        <v>4.2453531598512999E-2</v>
      </c>
      <c r="K266">
        <v>0</v>
      </c>
    </row>
    <row r="267" spans="3:11" hidden="1" x14ac:dyDescent="0.25">
      <c r="C267" t="s">
        <v>580</v>
      </c>
      <c r="D267">
        <v>0</v>
      </c>
      <c r="E267">
        <v>0</v>
      </c>
      <c r="F267">
        <v>0</v>
      </c>
      <c r="G267">
        <v>0</v>
      </c>
      <c r="H267">
        <v>0</v>
      </c>
      <c r="I267">
        <v>0</v>
      </c>
      <c r="J267">
        <v>0</v>
      </c>
      <c r="K267">
        <v>0</v>
      </c>
    </row>
    <row r="268" spans="3:11" hidden="1" x14ac:dyDescent="0.25">
      <c r="C268" t="s">
        <v>582</v>
      </c>
      <c r="D268">
        <v>0</v>
      </c>
      <c r="E268">
        <v>0</v>
      </c>
      <c r="F268">
        <v>0</v>
      </c>
      <c r="G268">
        <v>0</v>
      </c>
      <c r="H268">
        <v>0</v>
      </c>
      <c r="I268">
        <v>0</v>
      </c>
      <c r="J268">
        <v>0</v>
      </c>
      <c r="K268">
        <v>0</v>
      </c>
    </row>
    <row r="269" spans="3:11" x14ac:dyDescent="0.25">
      <c r="C269" t="s">
        <v>584</v>
      </c>
      <c r="D269">
        <v>0</v>
      </c>
      <c r="E269">
        <v>96</v>
      </c>
      <c r="F269">
        <v>0</v>
      </c>
      <c r="G269">
        <v>0</v>
      </c>
      <c r="H269">
        <v>0</v>
      </c>
      <c r="I269">
        <v>2.25</v>
      </c>
      <c r="J269">
        <v>4.3652416356877298E-2</v>
      </c>
      <c r="K269">
        <v>0</v>
      </c>
    </row>
    <row r="270" spans="3:11" hidden="1" x14ac:dyDescent="0.25">
      <c r="C270" t="s">
        <v>586</v>
      </c>
      <c r="D270">
        <v>79</v>
      </c>
      <c r="E270">
        <v>0</v>
      </c>
      <c r="F270">
        <v>480</v>
      </c>
      <c r="G270">
        <v>480</v>
      </c>
      <c r="H270">
        <v>14</v>
      </c>
      <c r="I270">
        <v>480</v>
      </c>
      <c r="J270">
        <v>457.08921933085497</v>
      </c>
      <c r="K270">
        <v>480</v>
      </c>
    </row>
    <row r="271" spans="3:11" hidden="1" x14ac:dyDescent="0.25">
      <c r="C271" t="s">
        <v>588</v>
      </c>
      <c r="D271">
        <v>0</v>
      </c>
      <c r="E271">
        <v>0</v>
      </c>
      <c r="F271">
        <v>0</v>
      </c>
      <c r="G271">
        <v>0</v>
      </c>
      <c r="H271">
        <v>0</v>
      </c>
      <c r="I271">
        <v>0</v>
      </c>
      <c r="J271">
        <v>0</v>
      </c>
      <c r="K271">
        <v>0</v>
      </c>
    </row>
    <row r="272" spans="3:11" x14ac:dyDescent="0.25">
      <c r="C272" t="s">
        <v>590</v>
      </c>
      <c r="D272">
        <v>0</v>
      </c>
      <c r="E272">
        <v>12</v>
      </c>
      <c r="F272">
        <v>0</v>
      </c>
      <c r="G272">
        <v>0</v>
      </c>
      <c r="H272">
        <v>0</v>
      </c>
      <c r="I272">
        <v>0.69</v>
      </c>
      <c r="J272">
        <v>2.6022304832713701E-3</v>
      </c>
      <c r="K272">
        <v>0</v>
      </c>
    </row>
    <row r="273" spans="3:11" x14ac:dyDescent="0.25">
      <c r="C273" t="s">
        <v>592</v>
      </c>
      <c r="D273">
        <v>0</v>
      </c>
      <c r="E273">
        <v>25</v>
      </c>
      <c r="F273">
        <v>-2.09</v>
      </c>
      <c r="G273">
        <v>3.91</v>
      </c>
      <c r="H273">
        <v>0</v>
      </c>
      <c r="I273">
        <v>8.16</v>
      </c>
      <c r="J273">
        <v>1.02065055762081</v>
      </c>
      <c r="K273">
        <v>0.57999999999999996</v>
      </c>
    </row>
    <row r="274" spans="3:11" hidden="1" x14ac:dyDescent="0.25">
      <c r="C274" t="s">
        <v>594</v>
      </c>
      <c r="D274">
        <v>0</v>
      </c>
      <c r="E274">
        <v>0</v>
      </c>
      <c r="F274">
        <v>0</v>
      </c>
      <c r="G274">
        <v>0</v>
      </c>
      <c r="H274">
        <v>0</v>
      </c>
      <c r="I274">
        <v>0</v>
      </c>
      <c r="J274">
        <v>0</v>
      </c>
      <c r="K274">
        <v>0</v>
      </c>
    </row>
    <row r="275" spans="3:11" x14ac:dyDescent="0.25">
      <c r="C275" t="s">
        <v>596</v>
      </c>
      <c r="D275">
        <v>0</v>
      </c>
      <c r="E275">
        <v>2</v>
      </c>
      <c r="F275">
        <v>0</v>
      </c>
      <c r="G275">
        <v>0</v>
      </c>
      <c r="H275">
        <v>0</v>
      </c>
      <c r="I275">
        <v>1.3</v>
      </c>
      <c r="J275">
        <v>1.3568773234200701E-3</v>
      </c>
      <c r="K275">
        <v>0</v>
      </c>
    </row>
    <row r="276" spans="3:11" x14ac:dyDescent="0.25">
      <c r="C276" t="s">
        <v>598</v>
      </c>
      <c r="D276">
        <v>0</v>
      </c>
      <c r="E276">
        <v>104</v>
      </c>
      <c r="F276">
        <v>0</v>
      </c>
      <c r="G276">
        <v>0</v>
      </c>
      <c r="H276">
        <v>0</v>
      </c>
      <c r="I276">
        <v>584.54</v>
      </c>
      <c r="J276">
        <v>4.2982249070631902</v>
      </c>
      <c r="K276">
        <v>0</v>
      </c>
    </row>
    <row r="277" spans="3:11" x14ac:dyDescent="0.25">
      <c r="C277" t="s">
        <v>602</v>
      </c>
      <c r="D277">
        <v>0</v>
      </c>
      <c r="E277">
        <v>23</v>
      </c>
      <c r="F277">
        <v>0</v>
      </c>
      <c r="G277">
        <v>0</v>
      </c>
      <c r="H277">
        <v>0</v>
      </c>
      <c r="I277">
        <v>1.1599999999999999</v>
      </c>
      <c r="J277">
        <v>3.6988847583643101E-3</v>
      </c>
      <c r="K277">
        <v>0</v>
      </c>
    </row>
    <row r="278" spans="3:11" x14ac:dyDescent="0.25">
      <c r="C278" t="s">
        <v>604</v>
      </c>
      <c r="D278">
        <v>0</v>
      </c>
      <c r="E278">
        <v>32</v>
      </c>
      <c r="F278">
        <v>0</v>
      </c>
      <c r="G278">
        <v>0</v>
      </c>
      <c r="H278">
        <v>0</v>
      </c>
      <c r="I278">
        <v>0.7</v>
      </c>
      <c r="J278">
        <v>4.3494423791821503E-3</v>
      </c>
      <c r="K278">
        <v>0</v>
      </c>
    </row>
    <row r="279" spans="3:11" x14ac:dyDescent="0.25">
      <c r="C279" t="s">
        <v>606</v>
      </c>
      <c r="D279">
        <v>0</v>
      </c>
      <c r="E279">
        <v>151</v>
      </c>
      <c r="F279">
        <v>-0.12</v>
      </c>
      <c r="G279">
        <v>0.2</v>
      </c>
      <c r="H279">
        <v>0</v>
      </c>
      <c r="I279">
        <v>5.41</v>
      </c>
      <c r="J279">
        <v>0.12526951672862399</v>
      </c>
      <c r="K279">
        <v>0</v>
      </c>
    </row>
    <row r="280" spans="3:11" x14ac:dyDescent="0.25">
      <c r="C280" t="s">
        <v>608</v>
      </c>
      <c r="D280">
        <v>0</v>
      </c>
      <c r="E280">
        <v>1</v>
      </c>
      <c r="F280">
        <v>0</v>
      </c>
      <c r="G280">
        <v>0</v>
      </c>
      <c r="H280">
        <v>0</v>
      </c>
      <c r="I280">
        <v>8.3333335999999994E-2</v>
      </c>
      <c r="J280" s="31">
        <v>7.7447338289962793E-5</v>
      </c>
      <c r="K280">
        <v>0</v>
      </c>
    </row>
    <row r="281" spans="3:11" x14ac:dyDescent="0.25">
      <c r="C281" t="s">
        <v>610</v>
      </c>
      <c r="D281">
        <v>0</v>
      </c>
      <c r="E281">
        <v>18</v>
      </c>
      <c r="F281">
        <v>0</v>
      </c>
      <c r="G281">
        <v>0</v>
      </c>
      <c r="H281">
        <v>0</v>
      </c>
      <c r="I281">
        <v>13.98</v>
      </c>
      <c r="J281">
        <v>6.0669144981412598E-2</v>
      </c>
      <c r="K281">
        <v>0</v>
      </c>
    </row>
    <row r="282" spans="3:11" hidden="1" x14ac:dyDescent="0.25">
      <c r="C282" t="s">
        <v>612</v>
      </c>
      <c r="D282">
        <v>0</v>
      </c>
      <c r="E282">
        <v>0</v>
      </c>
      <c r="F282">
        <v>0</v>
      </c>
      <c r="G282">
        <v>0</v>
      </c>
      <c r="H282">
        <v>0</v>
      </c>
      <c r="I282">
        <v>0</v>
      </c>
      <c r="J282">
        <v>0</v>
      </c>
      <c r="K282">
        <v>0</v>
      </c>
    </row>
    <row r="283" spans="3:11" x14ac:dyDescent="0.25">
      <c r="C283" t="s">
        <v>614</v>
      </c>
      <c r="D283">
        <v>0</v>
      </c>
      <c r="E283">
        <v>8</v>
      </c>
      <c r="F283">
        <v>0</v>
      </c>
      <c r="G283">
        <v>0</v>
      </c>
      <c r="H283">
        <v>0</v>
      </c>
      <c r="I283">
        <v>0.16666666999999999</v>
      </c>
      <c r="J283">
        <v>6.9702604275092899E-4</v>
      </c>
      <c r="K283">
        <v>0</v>
      </c>
    </row>
    <row r="284" spans="3:11" hidden="1" x14ac:dyDescent="0.25">
      <c r="C284" t="s">
        <v>616</v>
      </c>
      <c r="D284">
        <v>0</v>
      </c>
      <c r="E284">
        <v>0</v>
      </c>
      <c r="F284">
        <v>0</v>
      </c>
      <c r="G284">
        <v>0</v>
      </c>
      <c r="H284">
        <v>0</v>
      </c>
      <c r="I284">
        <v>0</v>
      </c>
      <c r="J284">
        <v>0</v>
      </c>
      <c r="K284">
        <v>0</v>
      </c>
    </row>
    <row r="285" spans="3:11" hidden="1" x14ac:dyDescent="0.25">
      <c r="C285" t="s">
        <v>618</v>
      </c>
      <c r="D285">
        <v>0</v>
      </c>
      <c r="E285">
        <v>0</v>
      </c>
      <c r="F285">
        <v>0</v>
      </c>
      <c r="G285">
        <v>0</v>
      </c>
      <c r="H285">
        <v>0</v>
      </c>
      <c r="I285">
        <v>0</v>
      </c>
      <c r="J285">
        <v>0</v>
      </c>
      <c r="K285">
        <v>0</v>
      </c>
    </row>
    <row r="286" spans="3:11" hidden="1" x14ac:dyDescent="0.25">
      <c r="C286" t="s">
        <v>620</v>
      </c>
      <c r="D286">
        <v>0</v>
      </c>
      <c r="E286">
        <v>0</v>
      </c>
      <c r="F286">
        <v>0</v>
      </c>
      <c r="G286">
        <v>0</v>
      </c>
      <c r="H286">
        <v>0</v>
      </c>
      <c r="I286">
        <v>0</v>
      </c>
      <c r="J286">
        <v>0</v>
      </c>
      <c r="K286">
        <v>0</v>
      </c>
    </row>
    <row r="287" spans="3:11" x14ac:dyDescent="0.25">
      <c r="C287" t="s">
        <v>622</v>
      </c>
      <c r="D287">
        <v>0</v>
      </c>
      <c r="E287">
        <v>56</v>
      </c>
      <c r="F287">
        <v>0</v>
      </c>
      <c r="G287">
        <v>0</v>
      </c>
      <c r="H287">
        <v>0</v>
      </c>
      <c r="I287">
        <v>1.92</v>
      </c>
      <c r="J287">
        <v>1.36988847583643E-2</v>
      </c>
      <c r="K287">
        <v>0</v>
      </c>
    </row>
    <row r="288" spans="3:11" x14ac:dyDescent="0.25">
      <c r="C288" t="s">
        <v>624</v>
      </c>
      <c r="D288">
        <v>0</v>
      </c>
      <c r="E288">
        <v>2</v>
      </c>
      <c r="F288">
        <v>0</v>
      </c>
      <c r="G288">
        <v>0</v>
      </c>
      <c r="H288">
        <v>0</v>
      </c>
      <c r="I288">
        <v>8.3333335999999994E-2</v>
      </c>
      <c r="J288">
        <v>1.5489467657992499E-4</v>
      </c>
      <c r="K288">
        <v>0</v>
      </c>
    </row>
    <row r="289" spans="3:11" x14ac:dyDescent="0.25">
      <c r="C289" t="s">
        <v>626</v>
      </c>
      <c r="D289">
        <v>0</v>
      </c>
      <c r="E289">
        <v>138</v>
      </c>
      <c r="F289">
        <v>-1.5</v>
      </c>
      <c r="G289">
        <v>2.5</v>
      </c>
      <c r="H289">
        <v>0</v>
      </c>
      <c r="I289">
        <v>12</v>
      </c>
      <c r="J289">
        <v>0.97118959107806602</v>
      </c>
      <c r="K289">
        <v>0</v>
      </c>
    </row>
    <row r="290" spans="3:11" x14ac:dyDescent="0.25">
      <c r="C290" t="s">
        <v>628</v>
      </c>
      <c r="D290">
        <v>0</v>
      </c>
      <c r="E290">
        <v>111</v>
      </c>
      <c r="F290">
        <v>0</v>
      </c>
      <c r="G290">
        <v>0</v>
      </c>
      <c r="H290">
        <v>0</v>
      </c>
      <c r="I290">
        <v>17.97</v>
      </c>
      <c r="J290">
        <v>0.20064126394052001</v>
      </c>
      <c r="K290">
        <v>0</v>
      </c>
    </row>
    <row r="291" spans="3:11" x14ac:dyDescent="0.25">
      <c r="C291" t="s">
        <v>630</v>
      </c>
      <c r="D291">
        <v>0</v>
      </c>
      <c r="E291">
        <v>17</v>
      </c>
      <c r="F291">
        <v>0</v>
      </c>
      <c r="G291">
        <v>0</v>
      </c>
      <c r="H291">
        <v>0</v>
      </c>
      <c r="I291">
        <v>0.9</v>
      </c>
      <c r="J291">
        <v>3.0483271375464599E-3</v>
      </c>
      <c r="K291">
        <v>0</v>
      </c>
    </row>
    <row r="292" spans="3:11" x14ac:dyDescent="0.25">
      <c r="C292" t="s">
        <v>632</v>
      </c>
      <c r="D292">
        <v>0</v>
      </c>
      <c r="E292">
        <v>70</v>
      </c>
      <c r="F292">
        <v>-3</v>
      </c>
      <c r="G292">
        <v>5</v>
      </c>
      <c r="H292">
        <v>0</v>
      </c>
      <c r="I292">
        <v>12</v>
      </c>
      <c r="J292">
        <v>1.3949814126394</v>
      </c>
      <c r="K292">
        <v>1</v>
      </c>
    </row>
    <row r="293" spans="3:11" x14ac:dyDescent="0.25">
      <c r="C293" t="s">
        <v>634</v>
      </c>
      <c r="D293">
        <v>0</v>
      </c>
      <c r="E293">
        <v>2</v>
      </c>
      <c r="F293">
        <v>0</v>
      </c>
      <c r="G293">
        <v>0</v>
      </c>
      <c r="H293">
        <v>0</v>
      </c>
      <c r="I293">
        <v>0.08</v>
      </c>
      <c r="J293">
        <v>1.4869888475836399E-4</v>
      </c>
      <c r="K293">
        <v>0</v>
      </c>
    </row>
    <row r="294" spans="3:11" x14ac:dyDescent="0.25">
      <c r="C294" t="s">
        <v>636</v>
      </c>
      <c r="D294">
        <v>0</v>
      </c>
      <c r="E294">
        <v>65</v>
      </c>
      <c r="F294">
        <v>0</v>
      </c>
      <c r="G294">
        <v>0</v>
      </c>
      <c r="H294">
        <v>0</v>
      </c>
      <c r="I294">
        <v>0.66</v>
      </c>
      <c r="J294">
        <v>1.06226765799256E-2</v>
      </c>
      <c r="K294">
        <v>0</v>
      </c>
    </row>
    <row r="295" spans="3:11" hidden="1" x14ac:dyDescent="0.25">
      <c r="C295" t="s">
        <v>638</v>
      </c>
      <c r="D295">
        <v>0</v>
      </c>
      <c r="E295">
        <v>0</v>
      </c>
      <c r="F295">
        <v>0</v>
      </c>
      <c r="G295">
        <v>0</v>
      </c>
      <c r="H295">
        <v>0</v>
      </c>
      <c r="I295">
        <v>0</v>
      </c>
      <c r="J295">
        <v>0</v>
      </c>
      <c r="K295">
        <v>0</v>
      </c>
    </row>
    <row r="296" spans="3:11" x14ac:dyDescent="0.25">
      <c r="C296" t="s">
        <v>640</v>
      </c>
      <c r="D296">
        <v>0</v>
      </c>
      <c r="E296">
        <v>27</v>
      </c>
      <c r="F296">
        <v>0</v>
      </c>
      <c r="G296">
        <v>0</v>
      </c>
      <c r="H296">
        <v>0</v>
      </c>
      <c r="I296">
        <v>248.67</v>
      </c>
      <c r="J296">
        <v>0.44685873605947901</v>
      </c>
      <c r="K296">
        <v>0</v>
      </c>
    </row>
    <row r="297" spans="3:11" x14ac:dyDescent="0.25">
      <c r="C297" t="s">
        <v>642</v>
      </c>
      <c r="D297">
        <v>0</v>
      </c>
      <c r="E297">
        <v>50</v>
      </c>
      <c r="F297">
        <v>0</v>
      </c>
      <c r="G297">
        <v>0</v>
      </c>
      <c r="H297">
        <v>0</v>
      </c>
      <c r="I297">
        <v>1.25</v>
      </c>
      <c r="J297">
        <v>1.6970260223048299E-2</v>
      </c>
      <c r="K297">
        <v>0</v>
      </c>
    </row>
    <row r="298" spans="3:11" x14ac:dyDescent="0.25">
      <c r="C298" t="s">
        <v>644</v>
      </c>
      <c r="D298">
        <v>0</v>
      </c>
      <c r="E298">
        <v>12</v>
      </c>
      <c r="F298">
        <v>0</v>
      </c>
      <c r="G298">
        <v>0</v>
      </c>
      <c r="H298">
        <v>0</v>
      </c>
      <c r="I298">
        <v>0.55000000000000004</v>
      </c>
      <c r="J298">
        <v>1.7007434944237901E-3</v>
      </c>
      <c r="K298">
        <v>0</v>
      </c>
    </row>
    <row r="299" spans="3:11" hidden="1" x14ac:dyDescent="0.25">
      <c r="C299" t="s">
        <v>646</v>
      </c>
      <c r="D299">
        <v>118</v>
      </c>
      <c r="E299">
        <v>0</v>
      </c>
      <c r="F299">
        <v>480</v>
      </c>
      <c r="G299">
        <v>480</v>
      </c>
      <c r="H299">
        <v>7</v>
      </c>
      <c r="I299">
        <v>480</v>
      </c>
      <c r="J299">
        <v>442.69516728624501</v>
      </c>
      <c r="K299">
        <v>480</v>
      </c>
    </row>
    <row r="300" spans="3:11" hidden="1" x14ac:dyDescent="0.25">
      <c r="C300" t="s">
        <v>648</v>
      </c>
      <c r="D300">
        <v>0</v>
      </c>
      <c r="E300">
        <v>0</v>
      </c>
      <c r="F300">
        <v>0</v>
      </c>
      <c r="G300">
        <v>0</v>
      </c>
      <c r="H300">
        <v>0</v>
      </c>
      <c r="I300">
        <v>0</v>
      </c>
      <c r="J300">
        <v>0</v>
      </c>
      <c r="K300">
        <v>0</v>
      </c>
    </row>
    <row r="301" spans="3:11" hidden="1" x14ac:dyDescent="0.25">
      <c r="C301" t="s">
        <v>650</v>
      </c>
      <c r="D301">
        <v>0</v>
      </c>
      <c r="E301">
        <v>0</v>
      </c>
      <c r="F301">
        <v>0</v>
      </c>
      <c r="G301">
        <v>0</v>
      </c>
      <c r="H301">
        <v>0</v>
      </c>
      <c r="I301">
        <v>0</v>
      </c>
      <c r="J301">
        <v>0</v>
      </c>
      <c r="K301">
        <v>0</v>
      </c>
    </row>
    <row r="302" spans="3:11" hidden="1" x14ac:dyDescent="0.25">
      <c r="C302" t="s">
        <v>652</v>
      </c>
      <c r="D302">
        <v>0</v>
      </c>
      <c r="E302">
        <v>0</v>
      </c>
      <c r="F302">
        <v>0</v>
      </c>
      <c r="G302">
        <v>0</v>
      </c>
      <c r="H302">
        <v>0</v>
      </c>
      <c r="I302">
        <v>0</v>
      </c>
      <c r="J302">
        <v>0</v>
      </c>
      <c r="K302">
        <v>0</v>
      </c>
    </row>
    <row r="303" spans="3:11" x14ac:dyDescent="0.25">
      <c r="C303" t="s">
        <v>654</v>
      </c>
      <c r="D303">
        <v>0</v>
      </c>
      <c r="E303">
        <v>267</v>
      </c>
      <c r="F303">
        <v>0</v>
      </c>
      <c r="G303">
        <v>0</v>
      </c>
      <c r="H303">
        <v>0</v>
      </c>
      <c r="I303">
        <v>2.5</v>
      </c>
      <c r="J303">
        <v>0.16378252788104</v>
      </c>
      <c r="K303">
        <v>0</v>
      </c>
    </row>
    <row r="304" spans="3:11" x14ac:dyDescent="0.25">
      <c r="C304" t="s">
        <v>656</v>
      </c>
      <c r="D304">
        <v>0</v>
      </c>
      <c r="E304">
        <v>135</v>
      </c>
      <c r="F304">
        <v>-0.12</v>
      </c>
      <c r="G304">
        <v>0.2</v>
      </c>
      <c r="H304">
        <v>0</v>
      </c>
      <c r="I304">
        <v>2.08</v>
      </c>
      <c r="J304">
        <v>8.2314126394052001E-2</v>
      </c>
      <c r="K304">
        <v>0</v>
      </c>
    </row>
    <row r="305" spans="3:11" x14ac:dyDescent="0.25">
      <c r="C305" t="s">
        <v>658</v>
      </c>
      <c r="D305">
        <v>0</v>
      </c>
      <c r="E305">
        <v>258</v>
      </c>
      <c r="F305">
        <v>0</v>
      </c>
      <c r="G305">
        <v>0</v>
      </c>
      <c r="H305">
        <v>0</v>
      </c>
      <c r="I305">
        <v>4.83</v>
      </c>
      <c r="J305">
        <v>0.12851301115241601</v>
      </c>
      <c r="K305">
        <v>0</v>
      </c>
    </row>
    <row r="306" spans="3:11" x14ac:dyDescent="0.25">
      <c r="C306" t="s">
        <v>660</v>
      </c>
      <c r="D306">
        <v>0</v>
      </c>
      <c r="E306">
        <v>80</v>
      </c>
      <c r="F306">
        <v>0</v>
      </c>
      <c r="G306">
        <v>0</v>
      </c>
      <c r="H306">
        <v>0</v>
      </c>
      <c r="I306">
        <v>6567.96</v>
      </c>
      <c r="J306">
        <v>107.116691449814</v>
      </c>
      <c r="K306">
        <v>0</v>
      </c>
    </row>
    <row r="307" spans="3:11" x14ac:dyDescent="0.25">
      <c r="C307" t="s">
        <v>662</v>
      </c>
      <c r="D307">
        <v>0</v>
      </c>
      <c r="E307">
        <v>35</v>
      </c>
      <c r="F307">
        <v>0</v>
      </c>
      <c r="G307">
        <v>0</v>
      </c>
      <c r="H307">
        <v>0</v>
      </c>
      <c r="I307">
        <v>300</v>
      </c>
      <c r="J307">
        <v>0.97028810408921895</v>
      </c>
      <c r="K307">
        <v>0</v>
      </c>
    </row>
    <row r="308" spans="3:11" x14ac:dyDescent="0.25">
      <c r="C308" t="s">
        <v>664</v>
      </c>
      <c r="D308">
        <v>0</v>
      </c>
      <c r="E308">
        <v>118</v>
      </c>
      <c r="F308">
        <v>0</v>
      </c>
      <c r="G308">
        <v>0</v>
      </c>
      <c r="H308">
        <v>0</v>
      </c>
      <c r="I308">
        <v>0.66</v>
      </c>
      <c r="J308">
        <v>1.3615241635687701E-2</v>
      </c>
      <c r="K308">
        <v>0</v>
      </c>
    </row>
    <row r="309" spans="3:11" x14ac:dyDescent="0.25">
      <c r="C309" t="s">
        <v>666</v>
      </c>
      <c r="D309">
        <v>0</v>
      </c>
      <c r="E309">
        <v>9</v>
      </c>
      <c r="F309">
        <v>0</v>
      </c>
      <c r="G309">
        <v>0</v>
      </c>
      <c r="H309">
        <v>0</v>
      </c>
      <c r="I309">
        <v>0.41</v>
      </c>
      <c r="J309">
        <v>2.8717472118959101E-3</v>
      </c>
      <c r="K309">
        <v>0</v>
      </c>
    </row>
    <row r="310" spans="3:11" hidden="1" x14ac:dyDescent="0.25">
      <c r="C310" t="s">
        <v>668</v>
      </c>
      <c r="D310">
        <v>0</v>
      </c>
      <c r="E310">
        <v>0</v>
      </c>
      <c r="F310">
        <v>0</v>
      </c>
      <c r="G310">
        <v>0</v>
      </c>
      <c r="H310">
        <v>0</v>
      </c>
      <c r="I310">
        <v>0</v>
      </c>
      <c r="J310">
        <v>0</v>
      </c>
      <c r="K310">
        <v>0</v>
      </c>
    </row>
    <row r="311" spans="3:11" x14ac:dyDescent="0.25">
      <c r="C311" t="s">
        <v>670</v>
      </c>
      <c r="D311">
        <v>0</v>
      </c>
      <c r="E311">
        <v>186</v>
      </c>
      <c r="F311">
        <v>-0.15</v>
      </c>
      <c r="G311">
        <v>0.25</v>
      </c>
      <c r="H311">
        <v>0</v>
      </c>
      <c r="I311">
        <v>1.97</v>
      </c>
      <c r="J311">
        <v>9.4395910780669098E-2</v>
      </c>
      <c r="K311">
        <v>0</v>
      </c>
    </row>
    <row r="312" spans="3:11" hidden="1" x14ac:dyDescent="0.25">
      <c r="C312" t="s">
        <v>672</v>
      </c>
      <c r="D312">
        <v>0</v>
      </c>
      <c r="E312">
        <v>0</v>
      </c>
      <c r="F312">
        <v>0</v>
      </c>
      <c r="G312">
        <v>0</v>
      </c>
      <c r="H312">
        <v>0</v>
      </c>
      <c r="I312">
        <v>0</v>
      </c>
      <c r="J312">
        <v>0</v>
      </c>
      <c r="K312">
        <v>0</v>
      </c>
    </row>
    <row r="313" spans="3:11" x14ac:dyDescent="0.25">
      <c r="C313" t="s">
        <v>674</v>
      </c>
      <c r="D313">
        <v>0</v>
      </c>
      <c r="E313">
        <v>7</v>
      </c>
      <c r="F313">
        <v>0</v>
      </c>
      <c r="G313">
        <v>0</v>
      </c>
      <c r="H313">
        <v>0</v>
      </c>
      <c r="I313">
        <v>0.08</v>
      </c>
      <c r="J313">
        <v>5.2044609665427501E-4</v>
      </c>
      <c r="K313">
        <v>0</v>
      </c>
    </row>
    <row r="314" spans="3:11" x14ac:dyDescent="0.25">
      <c r="C314" t="s">
        <v>676</v>
      </c>
      <c r="D314">
        <v>0</v>
      </c>
      <c r="E314">
        <v>146</v>
      </c>
      <c r="F314">
        <v>-0.24</v>
      </c>
      <c r="G314">
        <v>0.4</v>
      </c>
      <c r="H314">
        <v>0</v>
      </c>
      <c r="I314">
        <v>7.73</v>
      </c>
      <c r="J314">
        <v>0.22157063197026</v>
      </c>
      <c r="K314">
        <v>0</v>
      </c>
    </row>
    <row r="315" spans="3:11" x14ac:dyDescent="0.25">
      <c r="C315" t="s">
        <v>678</v>
      </c>
      <c r="D315">
        <v>0</v>
      </c>
      <c r="E315">
        <v>87</v>
      </c>
      <c r="F315">
        <v>-0.12</v>
      </c>
      <c r="G315">
        <v>0.2</v>
      </c>
      <c r="H315">
        <v>0</v>
      </c>
      <c r="I315">
        <v>0.9</v>
      </c>
      <c r="J315">
        <v>5.1403345724906999E-2</v>
      </c>
      <c r="K315">
        <v>0</v>
      </c>
    </row>
    <row r="316" spans="3:11" hidden="1" x14ac:dyDescent="0.25">
      <c r="C316" t="s">
        <v>680</v>
      </c>
      <c r="D316">
        <v>0</v>
      </c>
      <c r="E316">
        <v>0</v>
      </c>
      <c r="F316">
        <v>0</v>
      </c>
      <c r="G316">
        <v>0</v>
      </c>
      <c r="H316">
        <v>0</v>
      </c>
      <c r="I316">
        <v>0</v>
      </c>
      <c r="J316">
        <v>0</v>
      </c>
      <c r="K316">
        <v>0</v>
      </c>
    </row>
    <row r="317" spans="3:11" x14ac:dyDescent="0.25">
      <c r="C317" t="s">
        <v>682</v>
      </c>
      <c r="D317">
        <v>0</v>
      </c>
      <c r="E317">
        <v>128</v>
      </c>
      <c r="F317">
        <v>0</v>
      </c>
      <c r="G317">
        <v>0</v>
      </c>
      <c r="H317">
        <v>0</v>
      </c>
      <c r="I317">
        <v>2.37</v>
      </c>
      <c r="J317">
        <v>4.1840148698884701E-2</v>
      </c>
      <c r="K317">
        <v>0</v>
      </c>
    </row>
    <row r="318" spans="3:11" hidden="1" x14ac:dyDescent="0.25">
      <c r="C318" t="s">
        <v>684</v>
      </c>
      <c r="D318">
        <v>0</v>
      </c>
      <c r="E318">
        <v>0</v>
      </c>
      <c r="F318">
        <v>-1.5</v>
      </c>
      <c r="G318">
        <v>2.5</v>
      </c>
      <c r="H318">
        <v>0</v>
      </c>
      <c r="I318">
        <v>1</v>
      </c>
      <c r="J318">
        <v>0.27788104089219301</v>
      </c>
      <c r="K318">
        <v>0</v>
      </c>
    </row>
    <row r="319" spans="3:11" x14ac:dyDescent="0.25">
      <c r="C319" t="s">
        <v>686</v>
      </c>
      <c r="D319">
        <v>0</v>
      </c>
      <c r="E319">
        <v>82</v>
      </c>
      <c r="F319">
        <v>0</v>
      </c>
      <c r="G319">
        <v>0</v>
      </c>
      <c r="H319">
        <v>0</v>
      </c>
      <c r="I319">
        <v>56.82</v>
      </c>
      <c r="J319">
        <v>1.04539962825278</v>
      </c>
      <c r="K319">
        <v>0</v>
      </c>
    </row>
    <row r="320" spans="3:11" hidden="1" x14ac:dyDescent="0.25">
      <c r="C320" t="s">
        <v>688</v>
      </c>
      <c r="D320">
        <v>0</v>
      </c>
      <c r="E320">
        <v>0</v>
      </c>
      <c r="F320">
        <v>0</v>
      </c>
      <c r="G320">
        <v>0</v>
      </c>
      <c r="H320">
        <v>0</v>
      </c>
      <c r="I320">
        <v>0</v>
      </c>
      <c r="J320">
        <v>0</v>
      </c>
      <c r="K320">
        <v>0</v>
      </c>
    </row>
    <row r="321" spans="3:11" hidden="1" x14ac:dyDescent="0.25">
      <c r="C321" t="s">
        <v>690</v>
      </c>
      <c r="D321">
        <v>0</v>
      </c>
      <c r="E321">
        <v>0</v>
      </c>
      <c r="F321">
        <v>0</v>
      </c>
      <c r="G321">
        <v>0</v>
      </c>
      <c r="H321">
        <v>0</v>
      </c>
      <c r="I321">
        <v>0</v>
      </c>
      <c r="J321">
        <v>0</v>
      </c>
      <c r="K321">
        <v>0</v>
      </c>
    </row>
    <row r="322" spans="3:11" x14ac:dyDescent="0.25">
      <c r="C322" t="s">
        <v>692</v>
      </c>
      <c r="D322">
        <v>0</v>
      </c>
      <c r="E322">
        <v>4</v>
      </c>
      <c r="F322">
        <v>0</v>
      </c>
      <c r="G322">
        <v>0</v>
      </c>
      <c r="H322">
        <v>0</v>
      </c>
      <c r="I322">
        <v>10.84</v>
      </c>
      <c r="J322">
        <v>1.8578066914498099E-2</v>
      </c>
      <c r="K322">
        <v>0</v>
      </c>
    </row>
    <row r="323" spans="3:11" hidden="1" x14ac:dyDescent="0.25">
      <c r="C323" t="s">
        <v>694</v>
      </c>
      <c r="D323">
        <v>0</v>
      </c>
      <c r="E323">
        <v>0</v>
      </c>
      <c r="F323">
        <v>0</v>
      </c>
      <c r="G323">
        <v>0</v>
      </c>
      <c r="H323">
        <v>0</v>
      </c>
      <c r="I323">
        <v>0</v>
      </c>
      <c r="J323">
        <v>0</v>
      </c>
      <c r="K323">
        <v>0</v>
      </c>
    </row>
    <row r="324" spans="3:11" hidden="1" x14ac:dyDescent="0.25">
      <c r="C324" t="s">
        <v>696</v>
      </c>
      <c r="D324">
        <v>0</v>
      </c>
      <c r="E324">
        <v>0</v>
      </c>
      <c r="F324">
        <v>0</v>
      </c>
      <c r="G324">
        <v>0</v>
      </c>
      <c r="H324">
        <v>0</v>
      </c>
      <c r="I324">
        <v>0</v>
      </c>
      <c r="J324">
        <v>0</v>
      </c>
      <c r="K324">
        <v>0</v>
      </c>
    </row>
    <row r="325" spans="3:11" hidden="1" x14ac:dyDescent="0.25">
      <c r="C325" t="s">
        <v>698</v>
      </c>
      <c r="D325">
        <v>0</v>
      </c>
      <c r="E325">
        <v>0</v>
      </c>
      <c r="F325">
        <v>0</v>
      </c>
      <c r="G325">
        <v>0</v>
      </c>
      <c r="H325">
        <v>0</v>
      </c>
      <c r="I325">
        <v>0</v>
      </c>
      <c r="J325">
        <v>0</v>
      </c>
      <c r="K325">
        <v>0</v>
      </c>
    </row>
    <row r="326" spans="3:11" x14ac:dyDescent="0.25">
      <c r="C326" t="s">
        <v>700</v>
      </c>
      <c r="D326">
        <v>0</v>
      </c>
      <c r="E326">
        <v>135</v>
      </c>
      <c r="F326">
        <v>-0.24</v>
      </c>
      <c r="G326">
        <v>0.4</v>
      </c>
      <c r="H326">
        <v>0</v>
      </c>
      <c r="I326">
        <v>3.58</v>
      </c>
      <c r="J326">
        <v>0.16029739776951599</v>
      </c>
      <c r="K326">
        <v>0</v>
      </c>
    </row>
    <row r="327" spans="3:11" x14ac:dyDescent="0.25">
      <c r="C327" t="s">
        <v>702</v>
      </c>
      <c r="D327">
        <v>0</v>
      </c>
      <c r="E327">
        <v>6</v>
      </c>
      <c r="F327">
        <v>0</v>
      </c>
      <c r="G327">
        <v>0</v>
      </c>
      <c r="H327">
        <v>0</v>
      </c>
      <c r="I327">
        <v>0.41</v>
      </c>
      <c r="J327">
        <v>1.05947955390334E-3</v>
      </c>
      <c r="K327">
        <v>0</v>
      </c>
    </row>
    <row r="328" spans="3:11" x14ac:dyDescent="0.25">
      <c r="C328" t="s">
        <v>704</v>
      </c>
      <c r="D328">
        <v>0</v>
      </c>
      <c r="E328">
        <v>46</v>
      </c>
      <c r="F328">
        <v>0</v>
      </c>
      <c r="G328">
        <v>0</v>
      </c>
      <c r="H328">
        <v>0</v>
      </c>
      <c r="I328">
        <v>1.47</v>
      </c>
      <c r="J328">
        <v>1.2472118959107799E-2</v>
      </c>
      <c r="K328">
        <v>0</v>
      </c>
    </row>
    <row r="329" spans="3:11" x14ac:dyDescent="0.25">
      <c r="C329" t="s">
        <v>706</v>
      </c>
      <c r="D329">
        <v>0</v>
      </c>
      <c r="E329">
        <v>196</v>
      </c>
      <c r="F329">
        <v>0</v>
      </c>
      <c r="G329">
        <v>0</v>
      </c>
      <c r="H329">
        <v>0</v>
      </c>
      <c r="I329">
        <v>1.66</v>
      </c>
      <c r="J329">
        <v>6.0511152416356802E-2</v>
      </c>
      <c r="K329">
        <v>0</v>
      </c>
    </row>
    <row r="330" spans="3:11" hidden="1" x14ac:dyDescent="0.25">
      <c r="C330" t="s">
        <v>708</v>
      </c>
      <c r="D330">
        <v>0</v>
      </c>
      <c r="E330">
        <v>0</v>
      </c>
      <c r="F330">
        <v>480</v>
      </c>
      <c r="G330">
        <v>480</v>
      </c>
      <c r="H330">
        <v>480</v>
      </c>
      <c r="I330">
        <v>480</v>
      </c>
      <c r="J330">
        <v>480</v>
      </c>
      <c r="K330">
        <v>480</v>
      </c>
    </row>
    <row r="331" spans="3:11" hidden="1" x14ac:dyDescent="0.25">
      <c r="C331" t="s">
        <v>710</v>
      </c>
      <c r="D331">
        <v>0</v>
      </c>
      <c r="E331">
        <v>0</v>
      </c>
      <c r="F331">
        <v>0</v>
      </c>
      <c r="G331">
        <v>0</v>
      </c>
      <c r="H331">
        <v>0</v>
      </c>
      <c r="I331">
        <v>0</v>
      </c>
      <c r="J331">
        <v>0</v>
      </c>
      <c r="K331">
        <v>0</v>
      </c>
    </row>
    <row r="332" spans="3:11" x14ac:dyDescent="0.25">
      <c r="C332" t="s">
        <v>712</v>
      </c>
      <c r="D332">
        <v>0</v>
      </c>
      <c r="E332">
        <v>7</v>
      </c>
      <c r="F332">
        <v>0</v>
      </c>
      <c r="G332">
        <v>0</v>
      </c>
      <c r="H332">
        <v>0</v>
      </c>
      <c r="I332">
        <v>0.08</v>
      </c>
      <c r="J332">
        <v>5.2044609665427501E-4</v>
      </c>
      <c r="K332">
        <v>0</v>
      </c>
    </row>
    <row r="333" spans="3:11" x14ac:dyDescent="0.25">
      <c r="C333" t="s">
        <v>714</v>
      </c>
      <c r="D333">
        <v>0</v>
      </c>
      <c r="E333">
        <v>36</v>
      </c>
      <c r="F333">
        <v>0</v>
      </c>
      <c r="G333">
        <v>0</v>
      </c>
      <c r="H333">
        <v>0</v>
      </c>
      <c r="I333">
        <v>1.58</v>
      </c>
      <c r="J333">
        <v>1.0613382899628199E-2</v>
      </c>
      <c r="K333">
        <v>0</v>
      </c>
    </row>
    <row r="334" spans="3:11" x14ac:dyDescent="0.25">
      <c r="C334" t="s">
        <v>720</v>
      </c>
      <c r="D334">
        <v>0</v>
      </c>
      <c r="E334">
        <v>14</v>
      </c>
      <c r="F334">
        <v>0</v>
      </c>
      <c r="G334">
        <v>0</v>
      </c>
      <c r="H334">
        <v>0</v>
      </c>
      <c r="I334">
        <v>0.16</v>
      </c>
      <c r="J334">
        <v>1.2639405204460899E-3</v>
      </c>
      <c r="K334">
        <v>0</v>
      </c>
    </row>
    <row r="335" spans="3:11" hidden="1" x14ac:dyDescent="0.25">
      <c r="C335" t="s">
        <v>722</v>
      </c>
      <c r="D335">
        <v>0</v>
      </c>
      <c r="E335">
        <v>0</v>
      </c>
      <c r="F335">
        <v>0</v>
      </c>
      <c r="G335">
        <v>0</v>
      </c>
      <c r="H335">
        <v>0</v>
      </c>
      <c r="I335">
        <v>0</v>
      </c>
      <c r="J335">
        <v>0</v>
      </c>
      <c r="K335">
        <v>0</v>
      </c>
    </row>
    <row r="336" spans="3:11" hidden="1" x14ac:dyDescent="0.25">
      <c r="C336" t="s">
        <v>724</v>
      </c>
      <c r="D336">
        <v>0</v>
      </c>
      <c r="E336">
        <v>0</v>
      </c>
      <c r="F336">
        <v>0</v>
      </c>
      <c r="G336">
        <v>0</v>
      </c>
      <c r="H336">
        <v>0</v>
      </c>
      <c r="I336">
        <v>0</v>
      </c>
      <c r="J336">
        <v>0</v>
      </c>
      <c r="K336">
        <v>0</v>
      </c>
    </row>
    <row r="337" spans="3:11" x14ac:dyDescent="0.25">
      <c r="C337" t="s">
        <v>726</v>
      </c>
      <c r="D337">
        <v>0</v>
      </c>
      <c r="E337">
        <v>17</v>
      </c>
      <c r="F337">
        <v>0</v>
      </c>
      <c r="G337">
        <v>0</v>
      </c>
      <c r="H337">
        <v>0</v>
      </c>
      <c r="I337">
        <v>635.05999999999995</v>
      </c>
      <c r="J337">
        <v>4.5662639405204404</v>
      </c>
      <c r="K337">
        <v>0</v>
      </c>
    </row>
    <row r="338" spans="3:11" x14ac:dyDescent="0.25">
      <c r="C338" t="s">
        <v>728</v>
      </c>
      <c r="D338">
        <v>0</v>
      </c>
      <c r="E338">
        <v>256</v>
      </c>
      <c r="F338">
        <v>0</v>
      </c>
      <c r="G338">
        <v>0</v>
      </c>
      <c r="H338">
        <v>0</v>
      </c>
      <c r="I338">
        <v>1.18</v>
      </c>
      <c r="J338">
        <v>5.4498141263940501E-2</v>
      </c>
      <c r="K338">
        <v>0</v>
      </c>
    </row>
    <row r="339" spans="3:11" hidden="1" x14ac:dyDescent="0.25">
      <c r="C339" t="s">
        <v>730</v>
      </c>
      <c r="D339">
        <v>0</v>
      </c>
      <c r="E339">
        <v>0</v>
      </c>
      <c r="F339">
        <v>0</v>
      </c>
      <c r="G339">
        <v>0</v>
      </c>
      <c r="H339">
        <v>0</v>
      </c>
      <c r="I339">
        <v>0</v>
      </c>
      <c r="J339">
        <v>0</v>
      </c>
      <c r="K339">
        <v>0</v>
      </c>
    </row>
    <row r="340" spans="3:11" x14ac:dyDescent="0.25">
      <c r="C340" t="s">
        <v>732</v>
      </c>
      <c r="D340">
        <v>39</v>
      </c>
      <c r="E340">
        <v>76</v>
      </c>
      <c r="F340">
        <v>2.4999999999999901E-2</v>
      </c>
      <c r="G340">
        <v>0.38500000000000001</v>
      </c>
      <c r="H340">
        <v>0</v>
      </c>
      <c r="I340">
        <v>2.42</v>
      </c>
      <c r="J340">
        <v>0.24120817843866099</v>
      </c>
      <c r="K340">
        <v>0.25</v>
      </c>
    </row>
    <row r="341" spans="3:11" hidden="1" x14ac:dyDescent="0.25">
      <c r="C341" t="s">
        <v>734</v>
      </c>
      <c r="D341">
        <v>0</v>
      </c>
      <c r="E341">
        <v>0</v>
      </c>
      <c r="F341">
        <v>0</v>
      </c>
      <c r="G341">
        <v>0</v>
      </c>
      <c r="H341">
        <v>0</v>
      </c>
      <c r="I341">
        <v>0</v>
      </c>
      <c r="J341">
        <v>0</v>
      </c>
      <c r="K341">
        <v>0</v>
      </c>
    </row>
    <row r="342" spans="3:11" x14ac:dyDescent="0.25">
      <c r="C342" t="s">
        <v>736</v>
      </c>
      <c r="D342">
        <v>0</v>
      </c>
      <c r="E342">
        <v>149</v>
      </c>
      <c r="F342">
        <v>0</v>
      </c>
      <c r="G342">
        <v>0</v>
      </c>
      <c r="H342">
        <v>0</v>
      </c>
      <c r="I342">
        <v>1</v>
      </c>
      <c r="J342">
        <v>2.8271375464684001E-2</v>
      </c>
      <c r="K342">
        <v>0</v>
      </c>
    </row>
    <row r="343" spans="3:11" x14ac:dyDescent="0.25">
      <c r="C343" t="s">
        <v>738</v>
      </c>
      <c r="D343">
        <v>0</v>
      </c>
      <c r="E343">
        <v>143</v>
      </c>
      <c r="F343">
        <v>-33.875</v>
      </c>
      <c r="G343">
        <v>75.125</v>
      </c>
      <c r="H343">
        <v>1</v>
      </c>
      <c r="I343">
        <v>480</v>
      </c>
      <c r="J343">
        <v>59.938661710037103</v>
      </c>
      <c r="K343">
        <v>16</v>
      </c>
    </row>
    <row r="344" spans="3:11" x14ac:dyDescent="0.25">
      <c r="C344" t="s">
        <v>740</v>
      </c>
      <c r="D344">
        <v>0</v>
      </c>
      <c r="E344">
        <v>12</v>
      </c>
      <c r="F344">
        <v>0</v>
      </c>
      <c r="G344">
        <v>0</v>
      </c>
      <c r="H344">
        <v>0</v>
      </c>
      <c r="I344">
        <v>4.3099999999999996</v>
      </c>
      <c r="J344">
        <v>7.6486988847583601E-3</v>
      </c>
      <c r="K344">
        <v>0</v>
      </c>
    </row>
    <row r="345" spans="3:11" hidden="1" x14ac:dyDescent="0.25">
      <c r="C345" t="s">
        <v>742</v>
      </c>
      <c r="D345">
        <v>0</v>
      </c>
      <c r="E345">
        <v>0</v>
      </c>
      <c r="F345">
        <v>0</v>
      </c>
      <c r="G345">
        <v>0</v>
      </c>
      <c r="H345">
        <v>0</v>
      </c>
      <c r="I345">
        <v>0</v>
      </c>
      <c r="J345">
        <v>0</v>
      </c>
      <c r="K345">
        <v>0</v>
      </c>
    </row>
    <row r="346" spans="3:11" x14ac:dyDescent="0.25">
      <c r="C346" t="s">
        <v>744</v>
      </c>
      <c r="D346">
        <v>0</v>
      </c>
      <c r="E346">
        <v>218</v>
      </c>
      <c r="F346">
        <v>0</v>
      </c>
      <c r="G346">
        <v>0</v>
      </c>
      <c r="H346">
        <v>0</v>
      </c>
      <c r="I346">
        <v>2.33</v>
      </c>
      <c r="J346">
        <v>0.109228624535315</v>
      </c>
      <c r="K346">
        <v>0</v>
      </c>
    </row>
    <row r="347" spans="3:11" x14ac:dyDescent="0.25">
      <c r="C347" t="s">
        <v>748</v>
      </c>
      <c r="D347">
        <v>0</v>
      </c>
      <c r="E347">
        <v>27</v>
      </c>
      <c r="F347">
        <v>0</v>
      </c>
      <c r="G347">
        <v>0</v>
      </c>
      <c r="H347">
        <v>0</v>
      </c>
      <c r="I347">
        <v>2</v>
      </c>
      <c r="J347">
        <v>7.2955390334572398E-3</v>
      </c>
      <c r="K347">
        <v>0</v>
      </c>
    </row>
    <row r="348" spans="3:11" hidden="1" x14ac:dyDescent="0.25">
      <c r="C348" t="s">
        <v>750</v>
      </c>
      <c r="D348">
        <v>0</v>
      </c>
      <c r="E348">
        <v>0</v>
      </c>
      <c r="F348">
        <v>0</v>
      </c>
      <c r="G348">
        <v>0</v>
      </c>
      <c r="H348">
        <v>0</v>
      </c>
      <c r="I348">
        <v>0</v>
      </c>
      <c r="J348">
        <v>0</v>
      </c>
      <c r="K348">
        <v>0</v>
      </c>
    </row>
    <row r="349" spans="3:11" x14ac:dyDescent="0.25">
      <c r="C349" t="s">
        <v>752</v>
      </c>
      <c r="D349">
        <v>0</v>
      </c>
      <c r="E349">
        <v>1</v>
      </c>
      <c r="F349">
        <v>0</v>
      </c>
      <c r="G349">
        <v>0</v>
      </c>
      <c r="H349">
        <v>0</v>
      </c>
      <c r="I349">
        <v>4000</v>
      </c>
      <c r="J349">
        <v>3.7174721189590998</v>
      </c>
      <c r="K349">
        <v>0</v>
      </c>
    </row>
    <row r="350" spans="3:11" hidden="1" x14ac:dyDescent="0.25">
      <c r="C350" t="s">
        <v>754</v>
      </c>
      <c r="D350">
        <v>0</v>
      </c>
      <c r="E350">
        <v>0</v>
      </c>
      <c r="F350">
        <v>0</v>
      </c>
      <c r="G350">
        <v>0</v>
      </c>
      <c r="H350">
        <v>0</v>
      </c>
      <c r="I350">
        <v>0</v>
      </c>
      <c r="J350">
        <v>0</v>
      </c>
      <c r="K350">
        <v>0</v>
      </c>
    </row>
    <row r="351" spans="3:11" x14ac:dyDescent="0.25">
      <c r="C351" t="s">
        <v>756</v>
      </c>
      <c r="D351">
        <v>0</v>
      </c>
      <c r="E351">
        <v>145</v>
      </c>
      <c r="F351">
        <v>0</v>
      </c>
      <c r="G351">
        <v>0</v>
      </c>
      <c r="H351">
        <v>0</v>
      </c>
      <c r="I351">
        <v>1.91</v>
      </c>
      <c r="J351">
        <v>3.0576208178438601E-2</v>
      </c>
      <c r="K351">
        <v>0</v>
      </c>
    </row>
    <row r="352" spans="3:11" x14ac:dyDescent="0.25">
      <c r="C352" t="s">
        <v>758</v>
      </c>
      <c r="D352">
        <v>0</v>
      </c>
      <c r="E352">
        <v>178</v>
      </c>
      <c r="F352">
        <v>0</v>
      </c>
      <c r="G352">
        <v>0</v>
      </c>
      <c r="H352">
        <v>0</v>
      </c>
      <c r="I352">
        <v>0.85</v>
      </c>
      <c r="J352">
        <v>2.6421933085501802E-2</v>
      </c>
      <c r="K352">
        <v>0</v>
      </c>
    </row>
    <row r="353" spans="3:11" x14ac:dyDescent="0.25">
      <c r="C353" t="s">
        <v>760</v>
      </c>
      <c r="D353">
        <v>0</v>
      </c>
      <c r="E353">
        <v>21</v>
      </c>
      <c r="F353">
        <v>-1.5</v>
      </c>
      <c r="G353">
        <v>10.5</v>
      </c>
      <c r="H353">
        <v>0</v>
      </c>
      <c r="I353">
        <v>16</v>
      </c>
      <c r="J353">
        <v>4.6756505576208101</v>
      </c>
      <c r="K353">
        <v>4</v>
      </c>
    </row>
    <row r="354" spans="3:11" x14ac:dyDescent="0.25">
      <c r="C354" t="s">
        <v>762</v>
      </c>
      <c r="D354">
        <v>0</v>
      </c>
      <c r="E354">
        <v>63</v>
      </c>
      <c r="F354">
        <v>0</v>
      </c>
      <c r="G354">
        <v>0</v>
      </c>
      <c r="H354">
        <v>0</v>
      </c>
      <c r="I354">
        <v>7</v>
      </c>
      <c r="J354">
        <v>2.09107806691449E-2</v>
      </c>
      <c r="K354">
        <v>0</v>
      </c>
    </row>
    <row r="355" spans="3:11" hidden="1" x14ac:dyDescent="0.25">
      <c r="C355" t="s">
        <v>764</v>
      </c>
      <c r="D355">
        <v>0</v>
      </c>
      <c r="E355">
        <v>0</v>
      </c>
      <c r="F355">
        <v>0</v>
      </c>
      <c r="G355">
        <v>0</v>
      </c>
      <c r="H355">
        <v>0</v>
      </c>
      <c r="I355">
        <v>0</v>
      </c>
      <c r="J355">
        <v>0</v>
      </c>
      <c r="K355">
        <v>0</v>
      </c>
    </row>
    <row r="356" spans="3:11" hidden="1" x14ac:dyDescent="0.25">
      <c r="C356" t="s">
        <v>766</v>
      </c>
      <c r="D356">
        <v>0</v>
      </c>
      <c r="E356">
        <v>0</v>
      </c>
      <c r="F356">
        <v>0</v>
      </c>
      <c r="G356">
        <v>0</v>
      </c>
      <c r="H356">
        <v>0</v>
      </c>
      <c r="I356">
        <v>0</v>
      </c>
      <c r="J356">
        <v>0</v>
      </c>
      <c r="K356">
        <v>0</v>
      </c>
    </row>
    <row r="357" spans="3:11" hidden="1" x14ac:dyDescent="0.25">
      <c r="C357" t="s">
        <v>768</v>
      </c>
      <c r="D357">
        <v>0</v>
      </c>
      <c r="E357">
        <v>0</v>
      </c>
      <c r="F357">
        <v>-1.5</v>
      </c>
      <c r="G357">
        <v>2.5</v>
      </c>
      <c r="H357">
        <v>0</v>
      </c>
      <c r="I357">
        <v>1</v>
      </c>
      <c r="J357">
        <v>0.477695167286245</v>
      </c>
      <c r="K357">
        <v>0</v>
      </c>
    </row>
    <row r="358" spans="3:11" x14ac:dyDescent="0.25">
      <c r="C358" t="s">
        <v>770</v>
      </c>
      <c r="D358">
        <v>0</v>
      </c>
      <c r="E358">
        <v>33</v>
      </c>
      <c r="F358">
        <v>-4.5</v>
      </c>
      <c r="G358">
        <v>7.5</v>
      </c>
      <c r="H358">
        <v>0</v>
      </c>
      <c r="I358">
        <v>14</v>
      </c>
      <c r="J358">
        <v>1.91821561338289</v>
      </c>
      <c r="K358">
        <v>1</v>
      </c>
    </row>
    <row r="359" spans="3:11" hidden="1" x14ac:dyDescent="0.25">
      <c r="C359" t="s">
        <v>772</v>
      </c>
      <c r="D359">
        <v>0</v>
      </c>
      <c r="E359">
        <v>0</v>
      </c>
      <c r="F359">
        <v>0</v>
      </c>
      <c r="G359">
        <v>0</v>
      </c>
      <c r="H359">
        <v>0</v>
      </c>
      <c r="I359">
        <v>0</v>
      </c>
      <c r="J359">
        <v>0</v>
      </c>
      <c r="K359">
        <v>0</v>
      </c>
    </row>
    <row r="360" spans="3:11" x14ac:dyDescent="0.25">
      <c r="C360" t="s">
        <v>774</v>
      </c>
      <c r="D360">
        <v>1</v>
      </c>
      <c r="E360">
        <v>6</v>
      </c>
      <c r="F360">
        <v>4.2999999999999901</v>
      </c>
      <c r="G360">
        <v>17.100000000000001</v>
      </c>
      <c r="H360">
        <v>4.0999999999999996</v>
      </c>
      <c r="I360">
        <v>18.7</v>
      </c>
      <c r="J360">
        <v>10.8607806691449</v>
      </c>
      <c r="K360">
        <v>10.8</v>
      </c>
    </row>
    <row r="361" spans="3:11" hidden="1" x14ac:dyDescent="0.25">
      <c r="C361" t="s">
        <v>778</v>
      </c>
      <c r="D361">
        <v>0</v>
      </c>
      <c r="E361">
        <v>0</v>
      </c>
      <c r="F361">
        <v>0</v>
      </c>
      <c r="G361">
        <v>0</v>
      </c>
      <c r="H361">
        <v>0</v>
      </c>
      <c r="I361">
        <v>0</v>
      </c>
      <c r="J361">
        <v>0</v>
      </c>
      <c r="K361">
        <v>0</v>
      </c>
    </row>
    <row r="362" spans="3:11" x14ac:dyDescent="0.25">
      <c r="C362" t="s">
        <v>780</v>
      </c>
      <c r="D362">
        <v>0</v>
      </c>
      <c r="E362">
        <v>4</v>
      </c>
      <c r="F362">
        <v>0</v>
      </c>
      <c r="G362">
        <v>0</v>
      </c>
      <c r="H362">
        <v>0</v>
      </c>
      <c r="I362">
        <v>0.25</v>
      </c>
      <c r="J362">
        <v>5.2044609665427501E-4</v>
      </c>
      <c r="K362">
        <v>0</v>
      </c>
    </row>
    <row r="363" spans="3:11" x14ac:dyDescent="0.25">
      <c r="C363" t="s">
        <v>786</v>
      </c>
      <c r="D363">
        <v>0</v>
      </c>
      <c r="E363">
        <v>2</v>
      </c>
      <c r="F363">
        <v>0</v>
      </c>
      <c r="G363">
        <v>0</v>
      </c>
      <c r="H363">
        <v>0</v>
      </c>
      <c r="I363">
        <v>8.3333335999999994E-2</v>
      </c>
      <c r="J363">
        <v>1.5489467657992499E-4</v>
      </c>
      <c r="K363">
        <v>0</v>
      </c>
    </row>
    <row r="364" spans="3:11" x14ac:dyDescent="0.25">
      <c r="C364" t="s">
        <v>788</v>
      </c>
      <c r="D364">
        <v>0</v>
      </c>
      <c r="E364">
        <v>144</v>
      </c>
      <c r="F364">
        <v>0</v>
      </c>
      <c r="G364">
        <v>0</v>
      </c>
      <c r="H364">
        <v>0</v>
      </c>
      <c r="I364">
        <v>3.41</v>
      </c>
      <c r="J364">
        <v>5.8001858736059397E-2</v>
      </c>
      <c r="K364">
        <v>0</v>
      </c>
    </row>
    <row r="365" spans="3:11" x14ac:dyDescent="0.25">
      <c r="C365" t="s">
        <v>790</v>
      </c>
      <c r="D365">
        <v>0</v>
      </c>
      <c r="E365">
        <v>21</v>
      </c>
      <c r="F365">
        <v>-2.665</v>
      </c>
      <c r="G365">
        <v>6.6550000000000002</v>
      </c>
      <c r="H365">
        <v>0</v>
      </c>
      <c r="I365">
        <v>12.56</v>
      </c>
      <c r="J365">
        <v>2.17166356877323</v>
      </c>
      <c r="K365">
        <v>1.83</v>
      </c>
    </row>
    <row r="366" spans="3:11" x14ac:dyDescent="0.25">
      <c r="C366" t="s">
        <v>792</v>
      </c>
      <c r="D366">
        <v>0</v>
      </c>
      <c r="E366">
        <v>5</v>
      </c>
      <c r="F366">
        <v>-1.5</v>
      </c>
      <c r="G366">
        <v>2.5</v>
      </c>
      <c r="H366">
        <v>0</v>
      </c>
      <c r="I366">
        <v>3</v>
      </c>
      <c r="J366">
        <v>0.77509293680297398</v>
      </c>
      <c r="K366">
        <v>1</v>
      </c>
    </row>
    <row r="367" spans="3:11" hidden="1" x14ac:dyDescent="0.25">
      <c r="C367" t="s">
        <v>794</v>
      </c>
      <c r="D367">
        <v>0</v>
      </c>
      <c r="E367">
        <v>0</v>
      </c>
      <c r="F367">
        <v>0</v>
      </c>
      <c r="G367">
        <v>0</v>
      </c>
      <c r="H367">
        <v>0</v>
      </c>
      <c r="I367">
        <v>0</v>
      </c>
      <c r="J367">
        <v>0</v>
      </c>
      <c r="K367">
        <v>0</v>
      </c>
    </row>
    <row r="368" spans="3:11" hidden="1" x14ac:dyDescent="0.25">
      <c r="C368" t="s">
        <v>796</v>
      </c>
      <c r="D368">
        <v>117</v>
      </c>
      <c r="E368">
        <v>0</v>
      </c>
      <c r="F368">
        <v>480</v>
      </c>
      <c r="G368">
        <v>480</v>
      </c>
      <c r="H368">
        <v>7</v>
      </c>
      <c r="I368">
        <v>480</v>
      </c>
      <c r="J368">
        <v>446.92936802973901</v>
      </c>
      <c r="K368">
        <v>480</v>
      </c>
    </row>
    <row r="369" spans="3:11" x14ac:dyDescent="0.25">
      <c r="C369" t="s">
        <v>798</v>
      </c>
      <c r="D369">
        <v>0</v>
      </c>
      <c r="E369">
        <v>1</v>
      </c>
      <c r="F369">
        <v>0</v>
      </c>
      <c r="G369">
        <v>0</v>
      </c>
      <c r="H369">
        <v>0</v>
      </c>
      <c r="I369">
        <v>300</v>
      </c>
      <c r="J369">
        <v>0.27881040892193298</v>
      </c>
      <c r="K369">
        <v>0</v>
      </c>
    </row>
    <row r="370" spans="3:11" x14ac:dyDescent="0.25">
      <c r="C370" t="s">
        <v>800</v>
      </c>
      <c r="D370">
        <v>0</v>
      </c>
      <c r="E370">
        <v>2</v>
      </c>
      <c r="F370">
        <v>0</v>
      </c>
      <c r="G370">
        <v>0</v>
      </c>
      <c r="H370">
        <v>0</v>
      </c>
      <c r="I370">
        <v>2.0099999999999998</v>
      </c>
      <c r="J370">
        <v>3.5687732342007399E-3</v>
      </c>
      <c r="K370">
        <v>0</v>
      </c>
    </row>
    <row r="371" spans="3:11" x14ac:dyDescent="0.25">
      <c r="C371" t="s">
        <v>804</v>
      </c>
      <c r="D371">
        <v>0</v>
      </c>
      <c r="E371">
        <v>39</v>
      </c>
      <c r="F371">
        <v>-6</v>
      </c>
      <c r="G371">
        <v>10</v>
      </c>
      <c r="H371">
        <v>0</v>
      </c>
      <c r="I371">
        <v>43</v>
      </c>
      <c r="J371">
        <v>2.7546468401486899</v>
      </c>
      <c r="K371">
        <v>2</v>
      </c>
    </row>
    <row r="372" spans="3:11" hidden="1" x14ac:dyDescent="0.25">
      <c r="C372" t="s">
        <v>806</v>
      </c>
      <c r="D372">
        <v>0</v>
      </c>
      <c r="E372">
        <v>0</v>
      </c>
      <c r="F372">
        <v>0</v>
      </c>
      <c r="G372">
        <v>0</v>
      </c>
      <c r="H372">
        <v>0</v>
      </c>
      <c r="I372">
        <v>0</v>
      </c>
      <c r="J372">
        <v>0</v>
      </c>
      <c r="K372">
        <v>0</v>
      </c>
    </row>
    <row r="373" spans="3:11" x14ac:dyDescent="0.25">
      <c r="C373" t="s">
        <v>808</v>
      </c>
      <c r="D373">
        <v>0</v>
      </c>
      <c r="E373">
        <v>4</v>
      </c>
      <c r="F373">
        <v>0</v>
      </c>
      <c r="G373">
        <v>0</v>
      </c>
      <c r="H373">
        <v>0</v>
      </c>
      <c r="I373">
        <v>0.56000000000000005</v>
      </c>
      <c r="J373">
        <v>1.11524163568773E-3</v>
      </c>
      <c r="K373">
        <v>0</v>
      </c>
    </row>
    <row r="374" spans="3:11" x14ac:dyDescent="0.25">
      <c r="C374" t="s">
        <v>810</v>
      </c>
      <c r="D374">
        <v>0</v>
      </c>
      <c r="E374">
        <v>12</v>
      </c>
      <c r="F374">
        <v>-6</v>
      </c>
      <c r="G374">
        <v>10</v>
      </c>
      <c r="H374">
        <v>0</v>
      </c>
      <c r="I374">
        <v>15</v>
      </c>
      <c r="J374">
        <v>1.9535315985130099</v>
      </c>
      <c r="K374">
        <v>0</v>
      </c>
    </row>
    <row r="375" spans="3:11" x14ac:dyDescent="0.25">
      <c r="C375" t="s">
        <v>812</v>
      </c>
      <c r="D375">
        <v>0</v>
      </c>
      <c r="E375">
        <v>100</v>
      </c>
      <c r="F375">
        <v>0</v>
      </c>
      <c r="G375">
        <v>0</v>
      </c>
      <c r="H375">
        <v>0</v>
      </c>
      <c r="I375">
        <v>1</v>
      </c>
      <c r="J375">
        <v>9.2936802973977606E-2</v>
      </c>
      <c r="K375">
        <v>0</v>
      </c>
    </row>
    <row r="376" spans="3:11" x14ac:dyDescent="0.25">
      <c r="C376" t="s">
        <v>814</v>
      </c>
      <c r="D376">
        <v>0</v>
      </c>
      <c r="E376">
        <v>40</v>
      </c>
      <c r="F376">
        <v>0</v>
      </c>
      <c r="G376">
        <v>0</v>
      </c>
      <c r="H376">
        <v>0</v>
      </c>
      <c r="I376">
        <v>0.36</v>
      </c>
      <c r="J376">
        <v>6.6914498141263899E-3</v>
      </c>
      <c r="K376">
        <v>0</v>
      </c>
    </row>
    <row r="377" spans="3:11" x14ac:dyDescent="0.25">
      <c r="C377" t="s">
        <v>816</v>
      </c>
      <c r="D377">
        <v>0</v>
      </c>
      <c r="E377">
        <v>156</v>
      </c>
      <c r="F377">
        <v>0</v>
      </c>
      <c r="G377">
        <v>0</v>
      </c>
      <c r="H377">
        <v>0</v>
      </c>
      <c r="I377">
        <v>16.239999999999998</v>
      </c>
      <c r="J377">
        <v>0.41307620817843799</v>
      </c>
      <c r="K377">
        <v>0</v>
      </c>
    </row>
    <row r="378" spans="3:11" x14ac:dyDescent="0.25">
      <c r="C378" t="s">
        <v>818</v>
      </c>
      <c r="D378">
        <v>0</v>
      </c>
      <c r="E378">
        <v>108</v>
      </c>
      <c r="F378">
        <v>-1.5974999999999999</v>
      </c>
      <c r="G378">
        <v>2.6624999999999899</v>
      </c>
      <c r="H378">
        <v>0</v>
      </c>
      <c r="I378">
        <v>83.01</v>
      </c>
      <c r="J378">
        <v>1.26023234200743</v>
      </c>
      <c r="K378">
        <v>0</v>
      </c>
    </row>
    <row r="379" spans="3:11" x14ac:dyDescent="0.25">
      <c r="C379" t="s">
        <v>820</v>
      </c>
      <c r="D379">
        <v>0</v>
      </c>
      <c r="E379">
        <v>19</v>
      </c>
      <c r="F379">
        <v>-1.7012499999999999</v>
      </c>
      <c r="G379">
        <v>3.94875</v>
      </c>
      <c r="H379">
        <v>0</v>
      </c>
      <c r="I379">
        <v>9.5399999999999991</v>
      </c>
      <c r="J379">
        <v>1.2504646840148601</v>
      </c>
      <c r="K379">
        <v>1.08</v>
      </c>
    </row>
    <row r="380" spans="3:11" x14ac:dyDescent="0.25">
      <c r="C380" t="s">
        <v>824</v>
      </c>
      <c r="D380">
        <v>0</v>
      </c>
      <c r="E380">
        <v>1</v>
      </c>
      <c r="F380">
        <v>-1.5</v>
      </c>
      <c r="G380">
        <v>2.5</v>
      </c>
      <c r="H380">
        <v>0</v>
      </c>
      <c r="I380">
        <v>3</v>
      </c>
      <c r="J380">
        <v>0.286245353159851</v>
      </c>
      <c r="K380">
        <v>0</v>
      </c>
    </row>
    <row r="381" spans="3:11" x14ac:dyDescent="0.25">
      <c r="C381" t="s">
        <v>826</v>
      </c>
      <c r="D381">
        <v>0</v>
      </c>
      <c r="E381">
        <v>104</v>
      </c>
      <c r="F381">
        <v>-0.869999999999999</v>
      </c>
      <c r="G381">
        <v>1.44999999999999</v>
      </c>
      <c r="H381">
        <v>0</v>
      </c>
      <c r="I381">
        <v>6.08</v>
      </c>
      <c r="J381">
        <v>0.476486988847583</v>
      </c>
      <c r="K381">
        <v>0.16</v>
      </c>
    </row>
    <row r="382" spans="3:11" x14ac:dyDescent="0.25">
      <c r="C382" t="s">
        <v>828</v>
      </c>
      <c r="D382">
        <v>0</v>
      </c>
      <c r="E382">
        <v>138</v>
      </c>
      <c r="F382">
        <v>-325228.5</v>
      </c>
      <c r="G382">
        <v>608071.5</v>
      </c>
      <c r="H382">
        <v>718</v>
      </c>
      <c r="I382">
        <v>3281845</v>
      </c>
      <c r="J382">
        <v>258133.23048327101</v>
      </c>
      <c r="K382">
        <v>88014</v>
      </c>
    </row>
    <row r="383" spans="3:11" hidden="1" x14ac:dyDescent="0.25">
      <c r="C383" t="s">
        <v>832</v>
      </c>
      <c r="D383">
        <v>0</v>
      </c>
      <c r="E383">
        <v>0</v>
      </c>
      <c r="F383">
        <v>0</v>
      </c>
      <c r="G383">
        <v>0</v>
      </c>
      <c r="H383">
        <v>0</v>
      </c>
      <c r="I383">
        <v>0</v>
      </c>
      <c r="J383">
        <v>0</v>
      </c>
      <c r="K383">
        <v>0</v>
      </c>
    </row>
    <row r="384" spans="3:11" x14ac:dyDescent="0.25">
      <c r="C384" t="s">
        <v>834</v>
      </c>
      <c r="D384">
        <v>0</v>
      </c>
      <c r="E384">
        <v>4</v>
      </c>
      <c r="F384">
        <v>0</v>
      </c>
      <c r="G384">
        <v>0</v>
      </c>
      <c r="H384">
        <v>0</v>
      </c>
      <c r="I384">
        <v>0.1</v>
      </c>
      <c r="J384">
        <v>3.15985130111524E-4</v>
      </c>
      <c r="K384">
        <v>0</v>
      </c>
    </row>
    <row r="385" spans="3:11" hidden="1" x14ac:dyDescent="0.25">
      <c r="C385" t="s">
        <v>836</v>
      </c>
      <c r="D385">
        <v>0</v>
      </c>
      <c r="E385">
        <v>0</v>
      </c>
      <c r="F385">
        <v>0</v>
      </c>
      <c r="G385">
        <v>0</v>
      </c>
      <c r="H385">
        <v>0</v>
      </c>
      <c r="I385">
        <v>0</v>
      </c>
      <c r="J385">
        <v>0</v>
      </c>
      <c r="K385">
        <v>0</v>
      </c>
    </row>
    <row r="386" spans="3:11" x14ac:dyDescent="0.25">
      <c r="C386" t="s">
        <v>838</v>
      </c>
      <c r="D386">
        <v>0</v>
      </c>
      <c r="E386">
        <v>99</v>
      </c>
      <c r="F386">
        <v>0</v>
      </c>
      <c r="G386">
        <v>0</v>
      </c>
      <c r="H386">
        <v>0</v>
      </c>
      <c r="I386">
        <v>0.76</v>
      </c>
      <c r="J386">
        <v>1.37825278810408E-2</v>
      </c>
      <c r="K386">
        <v>0</v>
      </c>
    </row>
    <row r="387" spans="3:11" hidden="1" x14ac:dyDescent="0.25">
      <c r="C387" t="s">
        <v>840</v>
      </c>
      <c r="D387">
        <v>0</v>
      </c>
      <c r="E387">
        <v>0</v>
      </c>
      <c r="F387">
        <v>0</v>
      </c>
      <c r="G387">
        <v>0</v>
      </c>
      <c r="H387">
        <v>0</v>
      </c>
      <c r="I387">
        <v>0</v>
      </c>
      <c r="J387">
        <v>0</v>
      </c>
      <c r="K387">
        <v>0</v>
      </c>
    </row>
    <row r="388" spans="3:11" x14ac:dyDescent="0.25">
      <c r="C388" t="s">
        <v>842</v>
      </c>
      <c r="D388">
        <v>0</v>
      </c>
      <c r="E388">
        <v>166</v>
      </c>
      <c r="F388">
        <v>-158.5</v>
      </c>
      <c r="G388">
        <v>357.5</v>
      </c>
      <c r="H388">
        <v>5</v>
      </c>
      <c r="I388">
        <v>480</v>
      </c>
      <c r="J388">
        <v>141.98698884758301</v>
      </c>
      <c r="K388">
        <v>68.5</v>
      </c>
    </row>
    <row r="389" spans="3:11" x14ac:dyDescent="0.25">
      <c r="C389" t="s">
        <v>844</v>
      </c>
      <c r="D389">
        <v>0</v>
      </c>
      <c r="E389">
        <v>21</v>
      </c>
      <c r="F389">
        <v>0</v>
      </c>
      <c r="G389">
        <v>0</v>
      </c>
      <c r="H389">
        <v>0</v>
      </c>
      <c r="I389">
        <v>1.5</v>
      </c>
      <c r="J389">
        <v>4.9256505576208099E-3</v>
      </c>
      <c r="K389">
        <v>0</v>
      </c>
    </row>
    <row r="390" spans="3:11" x14ac:dyDescent="0.25">
      <c r="C390" t="s">
        <v>846</v>
      </c>
      <c r="D390">
        <v>0</v>
      </c>
      <c r="E390">
        <v>142</v>
      </c>
      <c r="F390">
        <v>-496.64625000000001</v>
      </c>
      <c r="G390">
        <v>983.48374999999999</v>
      </c>
      <c r="H390">
        <v>0</v>
      </c>
      <c r="I390">
        <v>8902.52</v>
      </c>
      <c r="J390">
        <v>547.54417286245302</v>
      </c>
      <c r="K390">
        <v>175.505</v>
      </c>
    </row>
    <row r="391" spans="3:11" x14ac:dyDescent="0.25">
      <c r="C391" t="s">
        <v>850</v>
      </c>
      <c r="D391">
        <v>0</v>
      </c>
      <c r="E391">
        <v>37</v>
      </c>
      <c r="F391">
        <v>0</v>
      </c>
      <c r="G391">
        <v>0</v>
      </c>
      <c r="H391">
        <v>0</v>
      </c>
      <c r="I391">
        <v>0.5</v>
      </c>
      <c r="J391">
        <v>6.9702602230483201E-3</v>
      </c>
      <c r="K391">
        <v>0</v>
      </c>
    </row>
    <row r="392" spans="3:11" hidden="1" x14ac:dyDescent="0.25">
      <c r="C392" t="s">
        <v>852</v>
      </c>
      <c r="D392">
        <v>0</v>
      </c>
      <c r="E392">
        <v>0</v>
      </c>
      <c r="F392">
        <v>0</v>
      </c>
      <c r="G392">
        <v>0</v>
      </c>
      <c r="H392">
        <v>0</v>
      </c>
      <c r="I392">
        <v>0</v>
      </c>
      <c r="J392">
        <v>0</v>
      </c>
      <c r="K392">
        <v>0</v>
      </c>
    </row>
    <row r="393" spans="3:11" x14ac:dyDescent="0.25">
      <c r="C393" t="s">
        <v>854</v>
      </c>
      <c r="D393">
        <v>0</v>
      </c>
      <c r="E393">
        <v>15</v>
      </c>
      <c r="F393">
        <v>0</v>
      </c>
      <c r="G393">
        <v>0</v>
      </c>
      <c r="H393">
        <v>0</v>
      </c>
      <c r="I393">
        <v>0.16</v>
      </c>
      <c r="J393">
        <v>1.55204460966542E-3</v>
      </c>
      <c r="K393">
        <v>0</v>
      </c>
    </row>
    <row r="394" spans="3:11" hidden="1" x14ac:dyDescent="0.25">
      <c r="C394" t="s">
        <v>856</v>
      </c>
      <c r="D394">
        <v>0</v>
      </c>
      <c r="E394">
        <v>0</v>
      </c>
      <c r="F394">
        <v>0</v>
      </c>
      <c r="G394">
        <v>0</v>
      </c>
      <c r="H394">
        <v>0</v>
      </c>
      <c r="I394">
        <v>0</v>
      </c>
      <c r="J394">
        <v>0</v>
      </c>
      <c r="K394">
        <v>0</v>
      </c>
    </row>
    <row r="395" spans="3:11" x14ac:dyDescent="0.25">
      <c r="C395" t="s">
        <v>858</v>
      </c>
      <c r="D395">
        <v>0</v>
      </c>
      <c r="E395">
        <v>171</v>
      </c>
      <c r="F395">
        <v>0</v>
      </c>
      <c r="G395">
        <v>0</v>
      </c>
      <c r="H395">
        <v>0</v>
      </c>
      <c r="I395">
        <v>6.33</v>
      </c>
      <c r="J395">
        <v>5.4721189591078002E-2</v>
      </c>
      <c r="K395">
        <v>0</v>
      </c>
    </row>
    <row r="396" spans="3:11" hidden="1" x14ac:dyDescent="0.25">
      <c r="C396" t="s">
        <v>860</v>
      </c>
      <c r="D396">
        <v>0</v>
      </c>
      <c r="E396">
        <v>0</v>
      </c>
      <c r="F396">
        <v>0</v>
      </c>
      <c r="G396">
        <v>0</v>
      </c>
      <c r="H396">
        <v>0</v>
      </c>
      <c r="I396">
        <v>0</v>
      </c>
      <c r="J396">
        <v>0</v>
      </c>
      <c r="K396">
        <v>0</v>
      </c>
    </row>
    <row r="397" spans="3:11" x14ac:dyDescent="0.25">
      <c r="C397" t="s">
        <v>862</v>
      </c>
      <c r="D397">
        <v>0</v>
      </c>
      <c r="E397">
        <v>10</v>
      </c>
      <c r="F397">
        <v>-5.1150000000000002</v>
      </c>
      <c r="G397">
        <v>8.5250000000000004</v>
      </c>
      <c r="H397">
        <v>0</v>
      </c>
      <c r="I397">
        <v>11.58</v>
      </c>
      <c r="J397">
        <v>1.9185873605947901</v>
      </c>
      <c r="K397">
        <v>0.91</v>
      </c>
    </row>
    <row r="398" spans="3:11" x14ac:dyDescent="0.25">
      <c r="C398" t="s">
        <v>864</v>
      </c>
      <c r="D398">
        <v>0</v>
      </c>
      <c r="E398">
        <v>2</v>
      </c>
      <c r="F398">
        <v>0</v>
      </c>
      <c r="G398">
        <v>0</v>
      </c>
      <c r="H398">
        <v>0</v>
      </c>
      <c r="I398">
        <v>2</v>
      </c>
      <c r="J398">
        <v>3.7174721189590998E-3</v>
      </c>
      <c r="K398">
        <v>0</v>
      </c>
    </row>
    <row r="399" spans="3:11" hidden="1" x14ac:dyDescent="0.25">
      <c r="C399" t="s">
        <v>866</v>
      </c>
      <c r="D399">
        <v>0</v>
      </c>
      <c r="E399">
        <v>0</v>
      </c>
      <c r="F399">
        <v>0</v>
      </c>
      <c r="G399">
        <v>0</v>
      </c>
      <c r="H399">
        <v>0</v>
      </c>
      <c r="I399">
        <v>0</v>
      </c>
      <c r="J399">
        <v>0</v>
      </c>
      <c r="K399">
        <v>0</v>
      </c>
    </row>
    <row r="400" spans="3:11" x14ac:dyDescent="0.25">
      <c r="C400" t="s">
        <v>868</v>
      </c>
      <c r="D400">
        <v>0</v>
      </c>
      <c r="E400">
        <v>38</v>
      </c>
      <c r="F400">
        <v>0</v>
      </c>
      <c r="G400">
        <v>0</v>
      </c>
      <c r="H400">
        <v>0</v>
      </c>
      <c r="I400">
        <v>0.46</v>
      </c>
      <c r="J400">
        <v>3.8568773234200701E-3</v>
      </c>
      <c r="K400">
        <v>0</v>
      </c>
    </row>
    <row r="401" spans="3:11" x14ac:dyDescent="0.25">
      <c r="C401" t="s">
        <v>870</v>
      </c>
      <c r="D401">
        <v>0</v>
      </c>
      <c r="E401">
        <v>24</v>
      </c>
      <c r="F401">
        <v>-0.495</v>
      </c>
      <c r="G401">
        <v>0.82499999999999996</v>
      </c>
      <c r="H401">
        <v>0</v>
      </c>
      <c r="I401">
        <v>1.46</v>
      </c>
      <c r="J401">
        <v>0.22391263940520401</v>
      </c>
      <c r="K401">
        <v>0.25</v>
      </c>
    </row>
    <row r="402" spans="3:11" x14ac:dyDescent="0.25">
      <c r="C402" t="s">
        <v>872</v>
      </c>
      <c r="D402">
        <v>0</v>
      </c>
      <c r="E402">
        <v>91</v>
      </c>
      <c r="F402">
        <v>0</v>
      </c>
      <c r="G402">
        <v>0</v>
      </c>
      <c r="H402">
        <v>0</v>
      </c>
      <c r="I402">
        <v>93.25</v>
      </c>
      <c r="J402">
        <v>0.83458178438661701</v>
      </c>
      <c r="K402">
        <v>0</v>
      </c>
    </row>
    <row r="403" spans="3:11" hidden="1" x14ac:dyDescent="0.25">
      <c r="C403" t="s">
        <v>874</v>
      </c>
      <c r="D403">
        <v>0</v>
      </c>
      <c r="E403">
        <v>0</v>
      </c>
      <c r="F403">
        <v>480</v>
      </c>
      <c r="G403">
        <v>480</v>
      </c>
      <c r="H403">
        <v>480</v>
      </c>
      <c r="I403">
        <v>480</v>
      </c>
      <c r="J403">
        <v>480</v>
      </c>
      <c r="K403">
        <v>480</v>
      </c>
    </row>
    <row r="404" spans="3:11" x14ac:dyDescent="0.25">
      <c r="C404" t="s">
        <v>876</v>
      </c>
      <c r="D404">
        <v>0</v>
      </c>
      <c r="E404">
        <v>11</v>
      </c>
      <c r="F404">
        <v>0</v>
      </c>
      <c r="G404">
        <v>0</v>
      </c>
      <c r="H404">
        <v>0</v>
      </c>
      <c r="I404">
        <v>0.4</v>
      </c>
      <c r="J404">
        <v>1.4869888475836401E-3</v>
      </c>
      <c r="K404">
        <v>0</v>
      </c>
    </row>
    <row r="405" spans="3:11" x14ac:dyDescent="0.25">
      <c r="C405" t="s">
        <v>878</v>
      </c>
      <c r="D405">
        <v>0</v>
      </c>
      <c r="E405">
        <v>25</v>
      </c>
      <c r="F405">
        <v>-3.34</v>
      </c>
      <c r="G405">
        <v>8.66</v>
      </c>
      <c r="H405">
        <v>0</v>
      </c>
      <c r="I405">
        <v>19.579999999999998</v>
      </c>
      <c r="J405">
        <v>2.94906133828996</v>
      </c>
      <c r="K405">
        <v>2.58</v>
      </c>
    </row>
    <row r="406" spans="3:11" x14ac:dyDescent="0.25">
      <c r="C406" t="s">
        <v>880</v>
      </c>
      <c r="D406">
        <v>0</v>
      </c>
      <c r="E406">
        <v>54</v>
      </c>
      <c r="F406">
        <v>0</v>
      </c>
      <c r="G406">
        <v>0</v>
      </c>
      <c r="H406">
        <v>0</v>
      </c>
      <c r="I406">
        <v>5.33</v>
      </c>
      <c r="J406">
        <v>5.0278810408921903E-2</v>
      </c>
      <c r="K406">
        <v>0</v>
      </c>
    </row>
    <row r="407" spans="3:11" hidden="1" x14ac:dyDescent="0.25">
      <c r="C407" t="s">
        <v>882</v>
      </c>
      <c r="D407">
        <v>0</v>
      </c>
      <c r="E407">
        <v>0</v>
      </c>
      <c r="F407">
        <v>0</v>
      </c>
      <c r="G407">
        <v>0</v>
      </c>
      <c r="H407">
        <v>0</v>
      </c>
      <c r="I407">
        <v>0</v>
      </c>
      <c r="J407">
        <v>0</v>
      </c>
      <c r="K407">
        <v>0</v>
      </c>
    </row>
    <row r="408" spans="3:11" hidden="1" x14ac:dyDescent="0.25">
      <c r="C408" t="s">
        <v>884</v>
      </c>
      <c r="D408">
        <v>0</v>
      </c>
      <c r="E408">
        <v>0</v>
      </c>
      <c r="F408">
        <v>0</v>
      </c>
      <c r="G408">
        <v>0</v>
      </c>
      <c r="H408">
        <v>0</v>
      </c>
      <c r="I408">
        <v>0</v>
      </c>
      <c r="J408">
        <v>0</v>
      </c>
      <c r="K408">
        <v>0</v>
      </c>
    </row>
    <row r="409" spans="3:11" hidden="1" x14ac:dyDescent="0.25">
      <c r="C409" t="s">
        <v>886</v>
      </c>
      <c r="D409">
        <v>0</v>
      </c>
      <c r="E409">
        <v>0</v>
      </c>
      <c r="F409">
        <v>0</v>
      </c>
      <c r="G409">
        <v>0</v>
      </c>
      <c r="H409">
        <v>0</v>
      </c>
      <c r="I409">
        <v>0</v>
      </c>
      <c r="J409">
        <v>0</v>
      </c>
      <c r="K409">
        <v>0</v>
      </c>
    </row>
    <row r="410" spans="3:11" x14ac:dyDescent="0.25">
      <c r="C410" t="s">
        <v>888</v>
      </c>
      <c r="D410">
        <v>0</v>
      </c>
      <c r="E410">
        <v>167</v>
      </c>
      <c r="F410">
        <v>0</v>
      </c>
      <c r="G410">
        <v>0</v>
      </c>
      <c r="H410">
        <v>0</v>
      </c>
      <c r="I410">
        <v>96.19</v>
      </c>
      <c r="J410">
        <v>1.8722676579925599</v>
      </c>
      <c r="K410">
        <v>0</v>
      </c>
    </row>
    <row r="411" spans="3:11" x14ac:dyDescent="0.25">
      <c r="C411" t="s">
        <v>890</v>
      </c>
      <c r="D411">
        <v>0</v>
      </c>
      <c r="E411">
        <v>67</v>
      </c>
      <c r="F411">
        <v>4.3112499999999896</v>
      </c>
      <c r="G411">
        <v>22.921250000000001</v>
      </c>
      <c r="H411">
        <v>6.64</v>
      </c>
      <c r="I411">
        <v>43.38</v>
      </c>
      <c r="J411">
        <v>14.1856784386617</v>
      </c>
      <c r="K411">
        <v>13.17</v>
      </c>
    </row>
    <row r="412" spans="3:11" x14ac:dyDescent="0.25">
      <c r="C412" t="s">
        <v>892</v>
      </c>
      <c r="D412">
        <v>0</v>
      </c>
      <c r="E412">
        <v>1</v>
      </c>
      <c r="F412">
        <v>0</v>
      </c>
      <c r="G412">
        <v>0</v>
      </c>
      <c r="H412">
        <v>0</v>
      </c>
      <c r="I412">
        <v>0.41</v>
      </c>
      <c r="J412">
        <v>3.8104089219330797E-4</v>
      </c>
      <c r="K412">
        <v>0</v>
      </c>
    </row>
    <row r="413" spans="3:11" x14ac:dyDescent="0.25">
      <c r="C413" t="s">
        <v>894</v>
      </c>
      <c r="D413">
        <v>0</v>
      </c>
      <c r="E413">
        <v>131</v>
      </c>
      <c r="F413">
        <v>-0.869999999999999</v>
      </c>
      <c r="G413">
        <v>1.44999999999999</v>
      </c>
      <c r="H413">
        <v>0</v>
      </c>
      <c r="I413">
        <v>9.66</v>
      </c>
      <c r="J413">
        <v>0.50938661710037103</v>
      </c>
      <c r="K413">
        <v>0</v>
      </c>
    </row>
    <row r="414" spans="3:11" x14ac:dyDescent="0.25">
      <c r="C414" t="s">
        <v>896</v>
      </c>
      <c r="D414">
        <v>0</v>
      </c>
      <c r="E414">
        <v>24</v>
      </c>
      <c r="F414">
        <v>-6</v>
      </c>
      <c r="G414">
        <v>10</v>
      </c>
      <c r="H414">
        <v>0</v>
      </c>
      <c r="I414">
        <v>19</v>
      </c>
      <c r="J414">
        <v>2.6161710037174699</v>
      </c>
      <c r="K414">
        <v>2</v>
      </c>
    </row>
    <row r="415" spans="3:11" x14ac:dyDescent="0.25">
      <c r="C415" t="s">
        <v>898</v>
      </c>
      <c r="D415">
        <v>0</v>
      </c>
      <c r="E415">
        <v>150</v>
      </c>
      <c r="F415">
        <v>-1.5</v>
      </c>
      <c r="G415">
        <v>2.5</v>
      </c>
      <c r="H415">
        <v>0</v>
      </c>
      <c r="I415">
        <v>14</v>
      </c>
      <c r="J415">
        <v>1.01765799256505</v>
      </c>
      <c r="K415">
        <v>0</v>
      </c>
    </row>
    <row r="416" spans="3:11" x14ac:dyDescent="0.25">
      <c r="C416" t="s">
        <v>900</v>
      </c>
      <c r="D416">
        <v>0</v>
      </c>
      <c r="E416">
        <v>33</v>
      </c>
      <c r="F416">
        <v>0</v>
      </c>
      <c r="G416">
        <v>0</v>
      </c>
      <c r="H416">
        <v>0</v>
      </c>
      <c r="I416">
        <v>0.26</v>
      </c>
      <c r="J416">
        <v>3.47583643122676E-3</v>
      </c>
      <c r="K416">
        <v>0</v>
      </c>
    </row>
    <row r="417" spans="3:11" x14ac:dyDescent="0.25">
      <c r="C417" t="s">
        <v>902</v>
      </c>
      <c r="D417">
        <v>0</v>
      </c>
      <c r="E417">
        <v>24</v>
      </c>
      <c r="F417">
        <v>0</v>
      </c>
      <c r="G417">
        <v>0</v>
      </c>
      <c r="H417">
        <v>0</v>
      </c>
      <c r="I417">
        <v>2</v>
      </c>
      <c r="J417">
        <v>7.7509293680297396E-3</v>
      </c>
      <c r="K417">
        <v>0</v>
      </c>
    </row>
    <row r="418" spans="3:11" x14ac:dyDescent="0.25">
      <c r="C418" t="s">
        <v>904</v>
      </c>
      <c r="D418">
        <v>0</v>
      </c>
      <c r="E418">
        <v>201</v>
      </c>
      <c r="F418">
        <v>0</v>
      </c>
      <c r="G418">
        <v>0</v>
      </c>
      <c r="H418">
        <v>0</v>
      </c>
      <c r="I418">
        <v>2987.86</v>
      </c>
      <c r="J418">
        <v>80.188224907063201</v>
      </c>
      <c r="K418">
        <v>0</v>
      </c>
    </row>
    <row r="419" spans="3:11" x14ac:dyDescent="0.25">
      <c r="C419" t="s">
        <v>906</v>
      </c>
      <c r="D419">
        <v>0</v>
      </c>
      <c r="E419">
        <v>47</v>
      </c>
      <c r="F419">
        <v>-4.5</v>
      </c>
      <c r="G419">
        <v>7.5</v>
      </c>
      <c r="H419">
        <v>0</v>
      </c>
      <c r="I419">
        <v>17</v>
      </c>
      <c r="J419">
        <v>1.89684014869888</v>
      </c>
      <c r="K419">
        <v>0</v>
      </c>
    </row>
    <row r="420" spans="3:11" x14ac:dyDescent="0.25">
      <c r="C420" t="s">
        <v>908</v>
      </c>
      <c r="D420">
        <v>0</v>
      </c>
      <c r="E420">
        <v>154</v>
      </c>
      <c r="F420">
        <v>-274.14125000000001</v>
      </c>
      <c r="G420">
        <v>460.60874999999999</v>
      </c>
      <c r="H420">
        <v>0</v>
      </c>
      <c r="I420">
        <v>7654.7</v>
      </c>
      <c r="J420">
        <v>240.126347583643</v>
      </c>
      <c r="K420">
        <v>14.845000000000001</v>
      </c>
    </row>
    <row r="421" spans="3:11" hidden="1" x14ac:dyDescent="0.25">
      <c r="C421" t="s">
        <v>910</v>
      </c>
      <c r="D421">
        <v>0</v>
      </c>
      <c r="E421">
        <v>0</v>
      </c>
      <c r="F421">
        <v>0</v>
      </c>
      <c r="G421">
        <v>0</v>
      </c>
      <c r="H421">
        <v>0</v>
      </c>
      <c r="I421">
        <v>0</v>
      </c>
      <c r="J421">
        <v>0</v>
      </c>
      <c r="K421">
        <v>0</v>
      </c>
    </row>
    <row r="422" spans="3:11" x14ac:dyDescent="0.25">
      <c r="C422" t="s">
        <v>912</v>
      </c>
      <c r="D422">
        <v>0</v>
      </c>
      <c r="E422">
        <v>48</v>
      </c>
      <c r="F422">
        <v>0</v>
      </c>
      <c r="G422">
        <v>0</v>
      </c>
      <c r="H422">
        <v>0</v>
      </c>
      <c r="I422">
        <v>0.81</v>
      </c>
      <c r="J422">
        <v>6.9423791821561298E-3</v>
      </c>
      <c r="K422">
        <v>0</v>
      </c>
    </row>
    <row r="423" spans="3:11" x14ac:dyDescent="0.25">
      <c r="C423" t="s">
        <v>914</v>
      </c>
      <c r="D423">
        <v>0</v>
      </c>
      <c r="E423">
        <v>117</v>
      </c>
      <c r="F423">
        <v>0</v>
      </c>
      <c r="G423">
        <v>0</v>
      </c>
      <c r="H423">
        <v>0</v>
      </c>
      <c r="I423">
        <v>17.149999999999999</v>
      </c>
      <c r="J423">
        <v>0.15217472118959099</v>
      </c>
      <c r="K423">
        <v>0</v>
      </c>
    </row>
    <row r="424" spans="3:11" x14ac:dyDescent="0.25">
      <c r="C424" t="s">
        <v>916</v>
      </c>
      <c r="D424">
        <v>0</v>
      </c>
      <c r="E424">
        <v>33</v>
      </c>
      <c r="F424">
        <v>0</v>
      </c>
      <c r="G424">
        <v>0</v>
      </c>
      <c r="H424">
        <v>0</v>
      </c>
      <c r="I424">
        <v>172.88</v>
      </c>
      <c r="J424">
        <v>1.25382899628252</v>
      </c>
      <c r="K424">
        <v>0</v>
      </c>
    </row>
    <row r="425" spans="3:11" hidden="1" x14ac:dyDescent="0.25">
      <c r="C425" t="s">
        <v>918</v>
      </c>
      <c r="D425">
        <v>0</v>
      </c>
      <c r="E425">
        <v>0</v>
      </c>
      <c r="F425">
        <v>480</v>
      </c>
      <c r="G425">
        <v>480</v>
      </c>
      <c r="H425">
        <v>480</v>
      </c>
      <c r="I425">
        <v>480</v>
      </c>
      <c r="J425">
        <v>480</v>
      </c>
      <c r="K425">
        <v>480</v>
      </c>
    </row>
    <row r="426" spans="3:11" hidden="1" x14ac:dyDescent="0.25">
      <c r="C426" t="s">
        <v>920</v>
      </c>
      <c r="D426">
        <v>0</v>
      </c>
      <c r="E426">
        <v>0</v>
      </c>
      <c r="F426">
        <v>0</v>
      </c>
      <c r="G426">
        <v>0</v>
      </c>
      <c r="H426">
        <v>0</v>
      </c>
      <c r="I426">
        <v>0</v>
      </c>
      <c r="J426">
        <v>0</v>
      </c>
      <c r="K426">
        <v>0</v>
      </c>
    </row>
    <row r="427" spans="3:11" hidden="1" x14ac:dyDescent="0.25">
      <c r="C427" t="s">
        <v>922</v>
      </c>
      <c r="D427">
        <v>0</v>
      </c>
      <c r="E427">
        <v>0</v>
      </c>
      <c r="F427">
        <v>0</v>
      </c>
      <c r="G427">
        <v>0</v>
      </c>
      <c r="H427">
        <v>0</v>
      </c>
      <c r="I427">
        <v>0</v>
      </c>
      <c r="J427">
        <v>0</v>
      </c>
      <c r="K427">
        <v>0</v>
      </c>
    </row>
    <row r="428" spans="3:11" x14ac:dyDescent="0.25">
      <c r="C428" t="s">
        <v>924</v>
      </c>
      <c r="D428">
        <v>0</v>
      </c>
      <c r="E428">
        <v>16</v>
      </c>
      <c r="F428">
        <v>0</v>
      </c>
      <c r="G428">
        <v>0</v>
      </c>
      <c r="H428">
        <v>0</v>
      </c>
      <c r="I428">
        <v>0.57999999999999996</v>
      </c>
      <c r="J428">
        <v>2.7323420074349398E-3</v>
      </c>
      <c r="K428">
        <v>0</v>
      </c>
    </row>
    <row r="429" spans="3:11" x14ac:dyDescent="0.25">
      <c r="C429" t="s">
        <v>926</v>
      </c>
      <c r="D429">
        <v>0</v>
      </c>
      <c r="E429">
        <v>68</v>
      </c>
      <c r="F429">
        <v>0</v>
      </c>
      <c r="G429">
        <v>0</v>
      </c>
      <c r="H429">
        <v>0</v>
      </c>
      <c r="I429">
        <v>0.4</v>
      </c>
      <c r="J429">
        <v>9.3494423791821504E-3</v>
      </c>
      <c r="K429">
        <v>0</v>
      </c>
    </row>
    <row r="430" spans="3:11" x14ac:dyDescent="0.25">
      <c r="C430" t="s">
        <v>928</v>
      </c>
      <c r="D430">
        <v>0</v>
      </c>
      <c r="E430">
        <v>3</v>
      </c>
      <c r="F430">
        <v>0</v>
      </c>
      <c r="G430">
        <v>0</v>
      </c>
      <c r="H430">
        <v>0</v>
      </c>
      <c r="I430">
        <v>8.3333335999999994E-2</v>
      </c>
      <c r="J430">
        <v>2.32342014869888E-4</v>
      </c>
      <c r="K430">
        <v>0</v>
      </c>
    </row>
    <row r="431" spans="3:11" x14ac:dyDescent="0.25">
      <c r="C431" t="s">
        <v>930</v>
      </c>
      <c r="D431">
        <v>0</v>
      </c>
      <c r="E431">
        <v>9</v>
      </c>
      <c r="F431">
        <v>0</v>
      </c>
      <c r="G431">
        <v>0</v>
      </c>
      <c r="H431">
        <v>0</v>
      </c>
      <c r="I431">
        <v>0.16</v>
      </c>
      <c r="J431">
        <v>7.4349442379182101E-4</v>
      </c>
      <c r="K431">
        <v>0</v>
      </c>
    </row>
    <row r="432" spans="3:11" hidden="1" x14ac:dyDescent="0.25">
      <c r="C432" t="s">
        <v>932</v>
      </c>
      <c r="D432">
        <v>0</v>
      </c>
      <c r="E432">
        <v>0</v>
      </c>
      <c r="F432">
        <v>480</v>
      </c>
      <c r="G432">
        <v>480</v>
      </c>
      <c r="H432">
        <v>480</v>
      </c>
      <c r="I432">
        <v>480</v>
      </c>
      <c r="J432">
        <v>480</v>
      </c>
      <c r="K432">
        <v>480</v>
      </c>
    </row>
    <row r="433" spans="3:11" hidden="1" x14ac:dyDescent="0.25">
      <c r="C433" t="s">
        <v>934</v>
      </c>
      <c r="D433">
        <v>0</v>
      </c>
      <c r="E433">
        <v>0</v>
      </c>
      <c r="F433">
        <v>0</v>
      </c>
      <c r="G433">
        <v>0</v>
      </c>
      <c r="H433">
        <v>0</v>
      </c>
      <c r="I433">
        <v>0</v>
      </c>
      <c r="J433">
        <v>0</v>
      </c>
      <c r="K433">
        <v>0</v>
      </c>
    </row>
    <row r="434" spans="3:11" hidden="1" x14ac:dyDescent="0.25">
      <c r="C434" t="s">
        <v>936</v>
      </c>
      <c r="D434">
        <v>0</v>
      </c>
      <c r="E434">
        <v>0</v>
      </c>
      <c r="F434">
        <v>0</v>
      </c>
      <c r="G434">
        <v>0</v>
      </c>
      <c r="H434">
        <v>0</v>
      </c>
      <c r="I434">
        <v>0</v>
      </c>
      <c r="J434">
        <v>0</v>
      </c>
      <c r="K434">
        <v>0</v>
      </c>
    </row>
    <row r="435" spans="3:11" x14ac:dyDescent="0.25">
      <c r="C435" t="s">
        <v>938</v>
      </c>
      <c r="D435">
        <v>0</v>
      </c>
      <c r="E435">
        <v>79</v>
      </c>
      <c r="F435">
        <v>0</v>
      </c>
      <c r="G435">
        <v>0</v>
      </c>
      <c r="H435">
        <v>0</v>
      </c>
      <c r="I435">
        <v>1.75</v>
      </c>
      <c r="J435">
        <v>3.7462825278810397E-2</v>
      </c>
      <c r="K435">
        <v>0</v>
      </c>
    </row>
    <row r="436" spans="3:11" x14ac:dyDescent="0.25">
      <c r="C436" t="s">
        <v>940</v>
      </c>
      <c r="D436">
        <v>0</v>
      </c>
      <c r="E436">
        <v>71</v>
      </c>
      <c r="F436">
        <v>-3.5</v>
      </c>
      <c r="G436">
        <v>8.5</v>
      </c>
      <c r="H436">
        <v>0</v>
      </c>
      <c r="I436">
        <v>46</v>
      </c>
      <c r="J436">
        <v>3.0966542750929298</v>
      </c>
      <c r="K436">
        <v>2</v>
      </c>
    </row>
    <row r="437" spans="3:11" x14ac:dyDescent="0.25">
      <c r="C437" t="s">
        <v>942</v>
      </c>
      <c r="D437">
        <v>0</v>
      </c>
      <c r="E437">
        <v>39</v>
      </c>
      <c r="F437">
        <v>-0.24</v>
      </c>
      <c r="G437">
        <v>0.4</v>
      </c>
      <c r="H437">
        <v>0</v>
      </c>
      <c r="I437">
        <v>1.08</v>
      </c>
      <c r="J437">
        <v>8.4888475836431193E-2</v>
      </c>
      <c r="K437">
        <v>0</v>
      </c>
    </row>
    <row r="438" spans="3:11" x14ac:dyDescent="0.25">
      <c r="C438" t="s">
        <v>944</v>
      </c>
      <c r="D438">
        <v>0</v>
      </c>
      <c r="E438">
        <v>120</v>
      </c>
      <c r="F438">
        <v>-0.12</v>
      </c>
      <c r="G438">
        <v>0.2</v>
      </c>
      <c r="H438">
        <v>0</v>
      </c>
      <c r="I438">
        <v>5.16</v>
      </c>
      <c r="J438">
        <v>8.4516728624535298E-2</v>
      </c>
      <c r="K438">
        <v>0</v>
      </c>
    </row>
    <row r="439" spans="3:11" hidden="1" x14ac:dyDescent="0.25">
      <c r="C439" t="s">
        <v>946</v>
      </c>
      <c r="D439">
        <v>0</v>
      </c>
      <c r="E439">
        <v>0</v>
      </c>
      <c r="F439">
        <v>0</v>
      </c>
      <c r="G439">
        <v>0</v>
      </c>
      <c r="H439">
        <v>0</v>
      </c>
      <c r="I439">
        <v>0</v>
      </c>
      <c r="J439">
        <v>0</v>
      </c>
      <c r="K439">
        <v>0</v>
      </c>
    </row>
    <row r="440" spans="3:11" hidden="1" x14ac:dyDescent="0.25">
      <c r="C440" t="s">
        <v>948</v>
      </c>
      <c r="D440">
        <v>0</v>
      </c>
      <c r="E440">
        <v>0</v>
      </c>
      <c r="F440">
        <v>0</v>
      </c>
      <c r="G440">
        <v>0</v>
      </c>
      <c r="H440">
        <v>0</v>
      </c>
      <c r="I440">
        <v>0</v>
      </c>
      <c r="J440">
        <v>0</v>
      </c>
      <c r="K440">
        <v>0</v>
      </c>
    </row>
    <row r="441" spans="3:11" x14ac:dyDescent="0.25">
      <c r="C441" t="s">
        <v>950</v>
      </c>
      <c r="D441">
        <v>0</v>
      </c>
      <c r="E441">
        <v>29</v>
      </c>
      <c r="F441">
        <v>-0.55000000000000004</v>
      </c>
      <c r="G441">
        <v>1.1299999999999999</v>
      </c>
      <c r="H441">
        <v>0</v>
      </c>
      <c r="I441">
        <v>4.25</v>
      </c>
      <c r="J441">
        <v>0.31466542750929299</v>
      </c>
      <c r="K441">
        <v>0.25</v>
      </c>
    </row>
    <row r="442" spans="3:11" x14ac:dyDescent="0.25">
      <c r="C442" t="s">
        <v>952</v>
      </c>
      <c r="D442">
        <v>0</v>
      </c>
      <c r="E442">
        <v>181</v>
      </c>
      <c r="F442">
        <v>0</v>
      </c>
      <c r="G442">
        <v>0</v>
      </c>
      <c r="H442">
        <v>0</v>
      </c>
      <c r="I442">
        <v>1.33</v>
      </c>
      <c r="J442">
        <v>3.8438661710037098E-2</v>
      </c>
      <c r="K442">
        <v>0</v>
      </c>
    </row>
    <row r="443" spans="3:11" x14ac:dyDescent="0.25">
      <c r="C443" t="s">
        <v>954</v>
      </c>
      <c r="D443">
        <v>0</v>
      </c>
      <c r="E443">
        <v>20</v>
      </c>
      <c r="F443">
        <v>-0.84499999999999897</v>
      </c>
      <c r="G443">
        <v>1.835</v>
      </c>
      <c r="H443">
        <v>0</v>
      </c>
      <c r="I443">
        <v>4.58</v>
      </c>
      <c r="J443">
        <v>0.58054832713754601</v>
      </c>
      <c r="K443">
        <v>0.47499999999999998</v>
      </c>
    </row>
    <row r="444" spans="3:11" x14ac:dyDescent="0.25">
      <c r="C444" t="s">
        <v>956</v>
      </c>
      <c r="D444">
        <v>0</v>
      </c>
      <c r="E444">
        <v>44</v>
      </c>
      <c r="F444">
        <v>0</v>
      </c>
      <c r="G444">
        <v>0</v>
      </c>
      <c r="H444">
        <v>0</v>
      </c>
      <c r="I444">
        <v>2</v>
      </c>
      <c r="J444">
        <v>2.1691449814126299E-2</v>
      </c>
      <c r="K444">
        <v>0</v>
      </c>
    </row>
    <row r="445" spans="3:11" x14ac:dyDescent="0.25">
      <c r="C445" t="s">
        <v>958</v>
      </c>
      <c r="D445">
        <v>0</v>
      </c>
      <c r="E445">
        <v>153</v>
      </c>
      <c r="F445">
        <v>-112.375</v>
      </c>
      <c r="G445">
        <v>264.625</v>
      </c>
      <c r="H445">
        <v>1</v>
      </c>
      <c r="I445">
        <v>480</v>
      </c>
      <c r="J445">
        <v>119.309479553903</v>
      </c>
      <c r="K445">
        <v>56</v>
      </c>
    </row>
    <row r="446" spans="3:11" x14ac:dyDescent="0.25">
      <c r="C446" t="s">
        <v>962</v>
      </c>
      <c r="D446">
        <v>0</v>
      </c>
      <c r="E446">
        <v>31</v>
      </c>
      <c r="F446">
        <v>0</v>
      </c>
      <c r="G446">
        <v>0</v>
      </c>
      <c r="H446">
        <v>0</v>
      </c>
      <c r="I446">
        <v>0.98</v>
      </c>
      <c r="J446">
        <v>4.6375464684014801E-3</v>
      </c>
      <c r="K446">
        <v>0</v>
      </c>
    </row>
    <row r="447" spans="3:11" hidden="1" x14ac:dyDescent="0.25">
      <c r="C447" t="s">
        <v>964</v>
      </c>
      <c r="D447">
        <v>0</v>
      </c>
      <c r="E447">
        <v>0</v>
      </c>
      <c r="F447">
        <v>0</v>
      </c>
      <c r="G447">
        <v>0</v>
      </c>
      <c r="H447">
        <v>0</v>
      </c>
      <c r="I447">
        <v>0</v>
      </c>
      <c r="J447">
        <v>0</v>
      </c>
      <c r="K447">
        <v>0</v>
      </c>
    </row>
    <row r="448" spans="3:11" x14ac:dyDescent="0.25">
      <c r="C448" t="s">
        <v>966</v>
      </c>
      <c r="D448">
        <v>0</v>
      </c>
      <c r="E448">
        <v>127</v>
      </c>
      <c r="F448">
        <v>-0.375</v>
      </c>
      <c r="G448">
        <v>0.625</v>
      </c>
      <c r="H448">
        <v>0</v>
      </c>
      <c r="I448">
        <v>4</v>
      </c>
      <c r="J448">
        <v>0.245613382899628</v>
      </c>
      <c r="K448">
        <v>0.08</v>
      </c>
    </row>
    <row r="449" spans="3:11" x14ac:dyDescent="0.25">
      <c r="C449" t="s">
        <v>968</v>
      </c>
      <c r="D449">
        <v>0</v>
      </c>
      <c r="E449">
        <v>89</v>
      </c>
      <c r="F449">
        <v>-39.628749999999997</v>
      </c>
      <c r="G449">
        <v>71.701250000000002</v>
      </c>
      <c r="H449">
        <v>0</v>
      </c>
      <c r="I449">
        <v>584.9</v>
      </c>
      <c r="J449">
        <v>24.934795539033399</v>
      </c>
      <c r="K449">
        <v>11.28</v>
      </c>
    </row>
    <row r="450" spans="3:11" x14ac:dyDescent="0.25">
      <c r="C450" t="s">
        <v>970</v>
      </c>
      <c r="D450">
        <v>0</v>
      </c>
      <c r="E450">
        <v>153</v>
      </c>
      <c r="F450">
        <v>0</v>
      </c>
      <c r="G450">
        <v>0</v>
      </c>
      <c r="H450">
        <v>0</v>
      </c>
      <c r="I450">
        <v>0.75</v>
      </c>
      <c r="J450">
        <v>2.4265799256505498E-2</v>
      </c>
      <c r="K450">
        <v>0</v>
      </c>
    </row>
    <row r="451" spans="3:11" x14ac:dyDescent="0.25">
      <c r="C451" t="s">
        <v>972</v>
      </c>
      <c r="D451">
        <v>0</v>
      </c>
      <c r="E451">
        <v>16</v>
      </c>
      <c r="F451">
        <v>0</v>
      </c>
      <c r="G451">
        <v>0</v>
      </c>
      <c r="H451">
        <v>0</v>
      </c>
      <c r="I451">
        <v>0.35</v>
      </c>
      <c r="J451">
        <v>2.6765799256505498E-3</v>
      </c>
      <c r="K451">
        <v>0</v>
      </c>
    </row>
    <row r="452" spans="3:11" hidden="1" x14ac:dyDescent="0.25">
      <c r="C452" t="s">
        <v>974</v>
      </c>
      <c r="D452">
        <v>0</v>
      </c>
      <c r="E452">
        <v>0</v>
      </c>
      <c r="F452">
        <v>0</v>
      </c>
      <c r="G452">
        <v>0</v>
      </c>
      <c r="H452">
        <v>0</v>
      </c>
      <c r="I452">
        <v>0</v>
      </c>
      <c r="J452">
        <v>0</v>
      </c>
      <c r="K452">
        <v>0</v>
      </c>
    </row>
    <row r="453" spans="3:11" x14ac:dyDescent="0.25">
      <c r="C453" t="s">
        <v>976</v>
      </c>
      <c r="D453">
        <v>0</v>
      </c>
      <c r="E453">
        <v>156</v>
      </c>
      <c r="F453">
        <v>0</v>
      </c>
      <c r="G453">
        <v>0</v>
      </c>
      <c r="H453">
        <v>0</v>
      </c>
      <c r="I453">
        <v>2.16</v>
      </c>
      <c r="J453">
        <v>6.0306691449814098E-2</v>
      </c>
      <c r="K453">
        <v>0</v>
      </c>
    </row>
    <row r="454" spans="3:11" x14ac:dyDescent="0.25">
      <c r="C454" t="s">
        <v>978</v>
      </c>
      <c r="D454">
        <v>0</v>
      </c>
      <c r="E454">
        <v>172</v>
      </c>
      <c r="F454">
        <v>0</v>
      </c>
      <c r="G454">
        <v>0</v>
      </c>
      <c r="H454">
        <v>0</v>
      </c>
      <c r="I454">
        <v>1.51</v>
      </c>
      <c r="J454">
        <v>2.61245353159851E-2</v>
      </c>
      <c r="K454">
        <v>0</v>
      </c>
    </row>
    <row r="455" spans="3:11" x14ac:dyDescent="0.25">
      <c r="C455" t="s">
        <v>980</v>
      </c>
      <c r="D455">
        <v>0</v>
      </c>
      <c r="E455">
        <v>132</v>
      </c>
      <c r="F455">
        <v>0</v>
      </c>
      <c r="G455">
        <v>0</v>
      </c>
      <c r="H455">
        <v>0</v>
      </c>
      <c r="I455">
        <v>0.57999999999999996</v>
      </c>
      <c r="J455">
        <v>1.74628252788104E-2</v>
      </c>
      <c r="K455">
        <v>0</v>
      </c>
    </row>
    <row r="456" spans="3:11" x14ac:dyDescent="0.25">
      <c r="C456" t="s">
        <v>982</v>
      </c>
      <c r="D456">
        <v>0</v>
      </c>
      <c r="E456">
        <v>24</v>
      </c>
      <c r="F456">
        <v>0</v>
      </c>
      <c r="G456">
        <v>0</v>
      </c>
      <c r="H456">
        <v>0</v>
      </c>
      <c r="I456">
        <v>1.08</v>
      </c>
      <c r="J456">
        <v>8.5130111524163495E-3</v>
      </c>
      <c r="K456">
        <v>0</v>
      </c>
    </row>
    <row r="457" spans="3:11" x14ac:dyDescent="0.25">
      <c r="C457" t="s">
        <v>986</v>
      </c>
      <c r="D457">
        <v>0</v>
      </c>
      <c r="E457">
        <v>222</v>
      </c>
      <c r="F457">
        <v>0</v>
      </c>
      <c r="G457">
        <v>0</v>
      </c>
      <c r="H457">
        <v>0</v>
      </c>
      <c r="I457">
        <v>6.75</v>
      </c>
      <c r="J457">
        <v>0.21837360594795499</v>
      </c>
      <c r="K457">
        <v>0</v>
      </c>
    </row>
    <row r="458" spans="3:11" hidden="1" x14ac:dyDescent="0.25">
      <c r="C458" t="s">
        <v>988</v>
      </c>
      <c r="D458">
        <v>0</v>
      </c>
      <c r="E458">
        <v>0</v>
      </c>
      <c r="F458">
        <v>0</v>
      </c>
      <c r="G458">
        <v>0</v>
      </c>
      <c r="H458">
        <v>0</v>
      </c>
      <c r="I458">
        <v>0</v>
      </c>
      <c r="J458">
        <v>0</v>
      </c>
      <c r="K458">
        <v>0</v>
      </c>
    </row>
    <row r="459" spans="3:11" x14ac:dyDescent="0.25">
      <c r="C459" t="s">
        <v>990</v>
      </c>
      <c r="D459">
        <v>0</v>
      </c>
      <c r="E459">
        <v>32</v>
      </c>
      <c r="F459">
        <v>0</v>
      </c>
      <c r="G459">
        <v>0</v>
      </c>
      <c r="H459">
        <v>0</v>
      </c>
      <c r="I459">
        <v>2</v>
      </c>
      <c r="J459">
        <v>7.3420074349442302E-3</v>
      </c>
      <c r="K459">
        <v>0</v>
      </c>
    </row>
    <row r="460" spans="3:11" hidden="1" x14ac:dyDescent="0.25">
      <c r="C460" t="s">
        <v>992</v>
      </c>
      <c r="D460">
        <v>0</v>
      </c>
      <c r="E460">
        <v>0</v>
      </c>
      <c r="F460">
        <v>0</v>
      </c>
      <c r="G460">
        <v>0</v>
      </c>
      <c r="H460">
        <v>0</v>
      </c>
      <c r="I460">
        <v>0</v>
      </c>
      <c r="J460">
        <v>0</v>
      </c>
      <c r="K460">
        <v>0</v>
      </c>
    </row>
    <row r="461" spans="3:11" x14ac:dyDescent="0.25">
      <c r="C461" t="s">
        <v>994</v>
      </c>
      <c r="D461">
        <v>0</v>
      </c>
      <c r="E461">
        <v>57</v>
      </c>
      <c r="F461">
        <v>-3</v>
      </c>
      <c r="G461">
        <v>5</v>
      </c>
      <c r="H461">
        <v>0</v>
      </c>
      <c r="I461">
        <v>14</v>
      </c>
      <c r="J461">
        <v>1.30576208178438</v>
      </c>
      <c r="K461">
        <v>0</v>
      </c>
    </row>
    <row r="462" spans="3:11" hidden="1" x14ac:dyDescent="0.25">
      <c r="C462" t="s">
        <v>996</v>
      </c>
      <c r="D462">
        <v>0</v>
      </c>
      <c r="E462">
        <v>0</v>
      </c>
      <c r="F462">
        <v>0</v>
      </c>
      <c r="G462">
        <v>0</v>
      </c>
      <c r="H462">
        <v>0</v>
      </c>
      <c r="I462">
        <v>0</v>
      </c>
      <c r="J462">
        <v>0</v>
      </c>
      <c r="K462">
        <v>0</v>
      </c>
    </row>
    <row r="463" spans="3:11" hidden="1" x14ac:dyDescent="0.25">
      <c r="C463" t="s">
        <v>998</v>
      </c>
      <c r="D463">
        <v>0</v>
      </c>
      <c r="E463">
        <v>0</v>
      </c>
      <c r="F463">
        <v>0</v>
      </c>
      <c r="G463">
        <v>0</v>
      </c>
      <c r="H463">
        <v>0</v>
      </c>
      <c r="I463">
        <v>0</v>
      </c>
      <c r="J463">
        <v>0</v>
      </c>
      <c r="K463">
        <v>0</v>
      </c>
    </row>
    <row r="464" spans="3:11" hidden="1" x14ac:dyDescent="0.25">
      <c r="C464" t="s">
        <v>1000</v>
      </c>
      <c r="D464">
        <v>0</v>
      </c>
      <c r="E464">
        <v>0</v>
      </c>
      <c r="F464">
        <v>0</v>
      </c>
      <c r="G464">
        <v>0</v>
      </c>
      <c r="H464">
        <v>0</v>
      </c>
      <c r="I464">
        <v>0</v>
      </c>
      <c r="J464">
        <v>0</v>
      </c>
      <c r="K464">
        <v>0</v>
      </c>
    </row>
    <row r="465" spans="3:11" x14ac:dyDescent="0.25">
      <c r="C465" t="s">
        <v>1002</v>
      </c>
      <c r="D465">
        <v>0</v>
      </c>
      <c r="E465">
        <v>67</v>
      </c>
      <c r="F465">
        <v>-0.76875000000000004</v>
      </c>
      <c r="G465">
        <v>1.6612499999999999</v>
      </c>
      <c r="H465">
        <v>0</v>
      </c>
      <c r="I465">
        <v>8.25</v>
      </c>
      <c r="J465">
        <v>0.57723977695167294</v>
      </c>
      <c r="K465">
        <v>0.41</v>
      </c>
    </row>
    <row r="466" spans="3:11" hidden="1" x14ac:dyDescent="0.25">
      <c r="C466" t="s">
        <v>1004</v>
      </c>
      <c r="D466">
        <v>0</v>
      </c>
      <c r="E466">
        <v>0</v>
      </c>
      <c r="F466">
        <v>0</v>
      </c>
      <c r="G466">
        <v>0</v>
      </c>
      <c r="H466">
        <v>0</v>
      </c>
      <c r="I466">
        <v>0</v>
      </c>
      <c r="J466">
        <v>0</v>
      </c>
      <c r="K466">
        <v>0</v>
      </c>
    </row>
    <row r="467" spans="3:11" x14ac:dyDescent="0.25">
      <c r="C467" t="s">
        <v>1006</v>
      </c>
      <c r="D467">
        <v>0</v>
      </c>
      <c r="E467">
        <v>68</v>
      </c>
      <c r="F467">
        <v>0</v>
      </c>
      <c r="G467">
        <v>0</v>
      </c>
      <c r="H467">
        <v>0</v>
      </c>
      <c r="I467">
        <v>38.07</v>
      </c>
      <c r="J467">
        <v>0.18465613382899601</v>
      </c>
      <c r="K467">
        <v>0</v>
      </c>
    </row>
    <row r="468" spans="3:11" x14ac:dyDescent="0.25">
      <c r="C468" t="s">
        <v>1008</v>
      </c>
      <c r="D468">
        <v>0</v>
      </c>
      <c r="E468">
        <v>74</v>
      </c>
      <c r="F468">
        <v>-0.24</v>
      </c>
      <c r="G468">
        <v>0.4</v>
      </c>
      <c r="H468">
        <v>0</v>
      </c>
      <c r="I468">
        <v>1.41</v>
      </c>
      <c r="J468">
        <v>9.8355018587360593E-2</v>
      </c>
      <c r="K468">
        <v>0</v>
      </c>
    </row>
    <row r="469" spans="3:11" x14ac:dyDescent="0.25">
      <c r="C469" t="s">
        <v>1010</v>
      </c>
      <c r="D469">
        <v>0</v>
      </c>
      <c r="E469">
        <v>227</v>
      </c>
      <c r="F469">
        <v>0</v>
      </c>
      <c r="G469">
        <v>0</v>
      </c>
      <c r="H469">
        <v>0</v>
      </c>
      <c r="I469">
        <v>431.89</v>
      </c>
      <c r="J469">
        <v>15.7653810408921</v>
      </c>
      <c r="K469">
        <v>0</v>
      </c>
    </row>
    <row r="470" spans="3:11" hidden="1" x14ac:dyDescent="0.25">
      <c r="C470" t="s">
        <v>1012</v>
      </c>
      <c r="D470">
        <v>0</v>
      </c>
      <c r="E470">
        <v>0</v>
      </c>
      <c r="F470">
        <v>0</v>
      </c>
      <c r="G470">
        <v>0</v>
      </c>
      <c r="H470">
        <v>0</v>
      </c>
      <c r="I470">
        <v>0</v>
      </c>
      <c r="J470">
        <v>0</v>
      </c>
      <c r="K470">
        <v>0</v>
      </c>
    </row>
    <row r="471" spans="3:11" x14ac:dyDescent="0.25">
      <c r="C471" t="s">
        <v>1014</v>
      </c>
      <c r="D471">
        <v>0</v>
      </c>
      <c r="E471">
        <v>6</v>
      </c>
      <c r="F471">
        <v>0</v>
      </c>
      <c r="G471">
        <v>0</v>
      </c>
      <c r="H471">
        <v>0</v>
      </c>
      <c r="I471">
        <v>0.25</v>
      </c>
      <c r="J471">
        <v>1.05947955390334E-3</v>
      </c>
      <c r="K471">
        <v>0</v>
      </c>
    </row>
    <row r="472" spans="3:11" x14ac:dyDescent="0.25">
      <c r="C472" t="s">
        <v>1016</v>
      </c>
      <c r="D472">
        <v>0</v>
      </c>
      <c r="E472">
        <v>15</v>
      </c>
      <c r="F472">
        <v>0</v>
      </c>
      <c r="G472">
        <v>0</v>
      </c>
      <c r="H472">
        <v>0</v>
      </c>
      <c r="I472">
        <v>102.52</v>
      </c>
      <c r="J472">
        <v>0.336022304832713</v>
      </c>
      <c r="K472">
        <v>0</v>
      </c>
    </row>
    <row r="473" spans="3:11" hidden="1" x14ac:dyDescent="0.25">
      <c r="C473" t="s">
        <v>1018</v>
      </c>
      <c r="D473">
        <v>0</v>
      </c>
      <c r="E473">
        <v>0</v>
      </c>
      <c r="F473">
        <v>0</v>
      </c>
      <c r="G473">
        <v>0</v>
      </c>
      <c r="H473">
        <v>0</v>
      </c>
      <c r="I473">
        <v>0</v>
      </c>
      <c r="J473">
        <v>0</v>
      </c>
      <c r="K473">
        <v>0</v>
      </c>
    </row>
    <row r="474" spans="3:11" hidden="1" x14ac:dyDescent="0.25">
      <c r="C474" t="s">
        <v>1020</v>
      </c>
      <c r="D474">
        <v>0</v>
      </c>
      <c r="E474">
        <v>0</v>
      </c>
      <c r="F474">
        <v>0</v>
      </c>
      <c r="G474">
        <v>0</v>
      </c>
      <c r="H474">
        <v>0</v>
      </c>
      <c r="I474">
        <v>0</v>
      </c>
      <c r="J474">
        <v>0</v>
      </c>
      <c r="K474">
        <v>0</v>
      </c>
    </row>
    <row r="475" spans="3:11" x14ac:dyDescent="0.25">
      <c r="C475" t="s">
        <v>1022</v>
      </c>
      <c r="D475">
        <v>0</v>
      </c>
      <c r="E475">
        <v>29</v>
      </c>
      <c r="F475">
        <v>0</v>
      </c>
      <c r="G475">
        <v>0</v>
      </c>
      <c r="H475">
        <v>0</v>
      </c>
      <c r="I475">
        <v>0.75</v>
      </c>
      <c r="J475">
        <v>4.7397769516728597E-3</v>
      </c>
      <c r="K475">
        <v>0</v>
      </c>
    </row>
    <row r="476" spans="3:11" hidden="1" x14ac:dyDescent="0.25">
      <c r="C476" t="s">
        <v>1024</v>
      </c>
      <c r="D476">
        <v>0</v>
      </c>
      <c r="E476">
        <v>0</v>
      </c>
      <c r="F476">
        <v>0</v>
      </c>
      <c r="G476">
        <v>0</v>
      </c>
      <c r="H476">
        <v>0</v>
      </c>
      <c r="I476">
        <v>0</v>
      </c>
      <c r="J476">
        <v>0</v>
      </c>
      <c r="K476">
        <v>0</v>
      </c>
    </row>
    <row r="477" spans="3:11" x14ac:dyDescent="0.25">
      <c r="C477" t="s">
        <v>1026</v>
      </c>
      <c r="D477">
        <v>0</v>
      </c>
      <c r="E477">
        <v>85</v>
      </c>
      <c r="F477">
        <v>0</v>
      </c>
      <c r="G477">
        <v>0</v>
      </c>
      <c r="H477">
        <v>0</v>
      </c>
      <c r="I477">
        <v>1.55</v>
      </c>
      <c r="J477">
        <v>1.30576208178438E-2</v>
      </c>
      <c r="K477">
        <v>0</v>
      </c>
    </row>
    <row r="478" spans="3:11" hidden="1" x14ac:dyDescent="0.25">
      <c r="C478" t="s">
        <v>1028</v>
      </c>
      <c r="D478">
        <v>0</v>
      </c>
      <c r="E478">
        <v>0</v>
      </c>
      <c r="F478">
        <v>-3</v>
      </c>
      <c r="G478">
        <v>5</v>
      </c>
      <c r="H478">
        <v>0</v>
      </c>
      <c r="I478">
        <v>5</v>
      </c>
      <c r="J478">
        <v>1.3680297397769501</v>
      </c>
      <c r="K478">
        <v>2</v>
      </c>
    </row>
    <row r="479" spans="3:11" x14ac:dyDescent="0.25">
      <c r="C479" t="s">
        <v>1030</v>
      </c>
      <c r="D479">
        <v>0</v>
      </c>
      <c r="E479">
        <v>61</v>
      </c>
      <c r="F479">
        <v>0</v>
      </c>
      <c r="G479">
        <v>0</v>
      </c>
      <c r="H479">
        <v>0</v>
      </c>
      <c r="I479">
        <v>2.16</v>
      </c>
      <c r="J479">
        <v>1.19888475836431E-2</v>
      </c>
      <c r="K479">
        <v>0</v>
      </c>
    </row>
    <row r="480" spans="3:11" hidden="1" x14ac:dyDescent="0.25">
      <c r="C480" t="s">
        <v>1032</v>
      </c>
      <c r="D480">
        <v>0</v>
      </c>
      <c r="E480">
        <v>0</v>
      </c>
      <c r="F480">
        <v>0</v>
      </c>
      <c r="G480">
        <v>0</v>
      </c>
      <c r="H480">
        <v>0</v>
      </c>
      <c r="I480">
        <v>0</v>
      </c>
      <c r="J480">
        <v>0</v>
      </c>
      <c r="K480">
        <v>0</v>
      </c>
    </row>
    <row r="481" spans="3:11" hidden="1" x14ac:dyDescent="0.25">
      <c r="C481" t="s">
        <v>1034</v>
      </c>
      <c r="D481">
        <v>0</v>
      </c>
      <c r="E481">
        <v>0</v>
      </c>
      <c r="F481">
        <v>0</v>
      </c>
      <c r="G481">
        <v>0</v>
      </c>
      <c r="H481">
        <v>0</v>
      </c>
      <c r="I481">
        <v>0</v>
      </c>
      <c r="J481">
        <v>0</v>
      </c>
      <c r="K481">
        <v>0</v>
      </c>
    </row>
    <row r="482" spans="3:11" x14ac:dyDescent="0.25">
      <c r="C482" t="s">
        <v>1036</v>
      </c>
      <c r="D482">
        <v>0</v>
      </c>
      <c r="E482">
        <v>32</v>
      </c>
      <c r="F482">
        <v>-3</v>
      </c>
      <c r="G482">
        <v>5</v>
      </c>
      <c r="H482">
        <v>0</v>
      </c>
      <c r="I482">
        <v>13</v>
      </c>
      <c r="J482">
        <v>1.1013011152416301</v>
      </c>
      <c r="K482">
        <v>0</v>
      </c>
    </row>
    <row r="483" spans="3:11" x14ac:dyDescent="0.25">
      <c r="C483" t="s">
        <v>1038</v>
      </c>
      <c r="D483">
        <v>0</v>
      </c>
      <c r="E483">
        <v>1</v>
      </c>
      <c r="F483">
        <v>-0.28999999999999898</v>
      </c>
      <c r="G483">
        <v>2.0299999999999998</v>
      </c>
      <c r="H483">
        <v>0</v>
      </c>
      <c r="I483">
        <v>2.16</v>
      </c>
      <c r="J483">
        <v>0.859702602230483</v>
      </c>
      <c r="K483">
        <v>1</v>
      </c>
    </row>
    <row r="484" spans="3:11" hidden="1" x14ac:dyDescent="0.25">
      <c r="C484" t="s">
        <v>1040</v>
      </c>
      <c r="D484">
        <v>0</v>
      </c>
      <c r="E484">
        <v>0</v>
      </c>
      <c r="F484">
        <v>0</v>
      </c>
      <c r="G484">
        <v>0</v>
      </c>
      <c r="H484">
        <v>0</v>
      </c>
      <c r="I484">
        <v>0</v>
      </c>
      <c r="J484">
        <v>0</v>
      </c>
      <c r="K484">
        <v>0</v>
      </c>
    </row>
    <row r="485" spans="3:11" x14ac:dyDescent="0.25">
      <c r="C485" t="s">
        <v>1042</v>
      </c>
      <c r="D485">
        <v>0</v>
      </c>
      <c r="E485">
        <v>205</v>
      </c>
      <c r="F485">
        <v>0</v>
      </c>
      <c r="G485">
        <v>0</v>
      </c>
      <c r="H485">
        <v>0</v>
      </c>
      <c r="I485">
        <v>1.91</v>
      </c>
      <c r="J485">
        <v>5.9126394052044597E-2</v>
      </c>
      <c r="K485">
        <v>0</v>
      </c>
    </row>
    <row r="486" spans="3:11" x14ac:dyDescent="0.25">
      <c r="C486" t="s">
        <v>1044</v>
      </c>
      <c r="D486">
        <v>0</v>
      </c>
      <c r="E486">
        <v>189</v>
      </c>
      <c r="F486">
        <v>0</v>
      </c>
      <c r="G486">
        <v>0</v>
      </c>
      <c r="H486">
        <v>0</v>
      </c>
      <c r="I486">
        <v>1</v>
      </c>
      <c r="J486">
        <v>3.02509293680297E-2</v>
      </c>
      <c r="K486">
        <v>0</v>
      </c>
    </row>
    <row r="487" spans="3:11" x14ac:dyDescent="0.25">
      <c r="C487" t="s">
        <v>1046</v>
      </c>
      <c r="D487">
        <v>0</v>
      </c>
      <c r="E487">
        <v>184</v>
      </c>
      <c r="F487">
        <v>0</v>
      </c>
      <c r="G487">
        <v>0</v>
      </c>
      <c r="H487">
        <v>0</v>
      </c>
      <c r="I487">
        <v>10.11</v>
      </c>
      <c r="J487">
        <v>0.17692379182156101</v>
      </c>
      <c r="K487">
        <v>0</v>
      </c>
    </row>
    <row r="488" spans="3:11" x14ac:dyDescent="0.25">
      <c r="C488" t="s">
        <v>1048</v>
      </c>
      <c r="D488">
        <v>0</v>
      </c>
      <c r="E488">
        <v>255</v>
      </c>
      <c r="F488">
        <v>0</v>
      </c>
      <c r="G488">
        <v>0</v>
      </c>
      <c r="H488">
        <v>0</v>
      </c>
      <c r="I488">
        <v>512.32000000000005</v>
      </c>
      <c r="J488">
        <v>13.153085501858699</v>
      </c>
      <c r="K488">
        <v>0</v>
      </c>
    </row>
    <row r="489" spans="3:11" x14ac:dyDescent="0.25">
      <c r="C489" t="s">
        <v>1050</v>
      </c>
      <c r="D489">
        <v>0</v>
      </c>
      <c r="E489">
        <v>240</v>
      </c>
      <c r="F489">
        <v>0</v>
      </c>
      <c r="G489">
        <v>0</v>
      </c>
      <c r="H489">
        <v>0</v>
      </c>
      <c r="I489">
        <v>5.58</v>
      </c>
      <c r="J489">
        <v>0.135631970260223</v>
      </c>
      <c r="K489">
        <v>0</v>
      </c>
    </row>
    <row r="490" spans="3:11" x14ac:dyDescent="0.25">
      <c r="C490" t="s">
        <v>1052</v>
      </c>
      <c r="D490">
        <v>0</v>
      </c>
      <c r="E490">
        <v>23</v>
      </c>
      <c r="F490">
        <v>0</v>
      </c>
      <c r="G490">
        <v>0</v>
      </c>
      <c r="H490">
        <v>0</v>
      </c>
      <c r="I490">
        <v>1400</v>
      </c>
      <c r="J490">
        <v>1.49323420074349</v>
      </c>
      <c r="K490">
        <v>0</v>
      </c>
    </row>
    <row r="491" spans="3:11" hidden="1" x14ac:dyDescent="0.25">
      <c r="C491" t="s">
        <v>1054</v>
      </c>
      <c r="D491">
        <v>0</v>
      </c>
      <c r="E491">
        <v>0</v>
      </c>
      <c r="F491">
        <v>0</v>
      </c>
      <c r="G491">
        <v>0</v>
      </c>
      <c r="H491">
        <v>0</v>
      </c>
      <c r="I491">
        <v>0</v>
      </c>
      <c r="J491">
        <v>0</v>
      </c>
      <c r="K491">
        <v>0</v>
      </c>
    </row>
    <row r="492" spans="3:11" x14ac:dyDescent="0.25">
      <c r="C492" t="s">
        <v>1056</v>
      </c>
      <c r="D492">
        <v>0</v>
      </c>
      <c r="E492">
        <v>136</v>
      </c>
      <c r="F492">
        <v>0</v>
      </c>
      <c r="G492">
        <v>0</v>
      </c>
      <c r="H492">
        <v>0</v>
      </c>
      <c r="I492">
        <v>0.87</v>
      </c>
      <c r="J492">
        <v>3.6654275092936797E-2</v>
      </c>
      <c r="K492">
        <v>0</v>
      </c>
    </row>
    <row r="493" spans="3:11" x14ac:dyDescent="0.25">
      <c r="C493" t="s">
        <v>1058</v>
      </c>
      <c r="D493">
        <v>0</v>
      </c>
      <c r="E493">
        <v>7</v>
      </c>
      <c r="F493">
        <v>0</v>
      </c>
      <c r="G493">
        <v>0</v>
      </c>
      <c r="H493">
        <v>0</v>
      </c>
      <c r="I493">
        <v>0.35</v>
      </c>
      <c r="J493">
        <v>9.20074349442379E-4</v>
      </c>
      <c r="K493">
        <v>0</v>
      </c>
    </row>
    <row r="494" spans="3:11" x14ac:dyDescent="0.25">
      <c r="C494" t="s">
        <v>1060</v>
      </c>
      <c r="D494">
        <v>0</v>
      </c>
      <c r="E494">
        <v>28</v>
      </c>
      <c r="F494">
        <v>0</v>
      </c>
      <c r="G494">
        <v>0</v>
      </c>
      <c r="H494">
        <v>0</v>
      </c>
      <c r="I494">
        <v>6533.74</v>
      </c>
      <c r="J494">
        <v>31.446626394052</v>
      </c>
      <c r="K494">
        <v>0</v>
      </c>
    </row>
    <row r="495" spans="3:11" hidden="1" x14ac:dyDescent="0.25">
      <c r="C495" t="s">
        <v>1062</v>
      </c>
      <c r="D495">
        <v>0</v>
      </c>
      <c r="E495">
        <v>0</v>
      </c>
      <c r="F495">
        <v>0</v>
      </c>
      <c r="G495">
        <v>0</v>
      </c>
      <c r="H495">
        <v>0</v>
      </c>
      <c r="I495">
        <v>0</v>
      </c>
      <c r="J495">
        <v>0</v>
      </c>
      <c r="K495">
        <v>0</v>
      </c>
    </row>
    <row r="496" spans="3:11" x14ac:dyDescent="0.25">
      <c r="C496" t="s">
        <v>1064</v>
      </c>
      <c r="D496">
        <v>0</v>
      </c>
      <c r="E496">
        <v>74</v>
      </c>
      <c r="F496">
        <v>-0.375</v>
      </c>
      <c r="G496">
        <v>0.625</v>
      </c>
      <c r="H496">
        <v>0</v>
      </c>
      <c r="I496">
        <v>2.09</v>
      </c>
      <c r="J496">
        <v>0.14673791821561299</v>
      </c>
      <c r="K496">
        <v>0</v>
      </c>
    </row>
    <row r="497" spans="3:11" hidden="1" x14ac:dyDescent="0.25">
      <c r="C497" t="s">
        <v>1066</v>
      </c>
      <c r="D497">
        <v>0</v>
      </c>
      <c r="E497">
        <v>0</v>
      </c>
      <c r="F497">
        <v>0</v>
      </c>
      <c r="G497">
        <v>0</v>
      </c>
      <c r="H497">
        <v>0</v>
      </c>
      <c r="I497">
        <v>0</v>
      </c>
      <c r="J497">
        <v>0</v>
      </c>
      <c r="K497">
        <v>0</v>
      </c>
    </row>
    <row r="498" spans="3:11" hidden="1" x14ac:dyDescent="0.25">
      <c r="C498" t="s">
        <v>1068</v>
      </c>
      <c r="D498">
        <v>0</v>
      </c>
      <c r="E498">
        <v>0</v>
      </c>
      <c r="F498">
        <v>0</v>
      </c>
      <c r="G498">
        <v>0</v>
      </c>
      <c r="H498">
        <v>0</v>
      </c>
      <c r="I498">
        <v>0</v>
      </c>
      <c r="J498">
        <v>0</v>
      </c>
      <c r="K498">
        <v>0</v>
      </c>
    </row>
    <row r="499" spans="3:11" x14ac:dyDescent="0.25">
      <c r="C499" t="s">
        <v>1070</v>
      </c>
      <c r="D499">
        <v>0</v>
      </c>
      <c r="E499">
        <v>22</v>
      </c>
      <c r="F499">
        <v>0</v>
      </c>
      <c r="G499">
        <v>0</v>
      </c>
      <c r="H499">
        <v>0</v>
      </c>
      <c r="I499">
        <v>1.65</v>
      </c>
      <c r="J499">
        <v>6.0501858736059398E-3</v>
      </c>
      <c r="K499">
        <v>0</v>
      </c>
    </row>
    <row r="500" spans="3:11" x14ac:dyDescent="0.25">
      <c r="C500" t="s">
        <v>1072</v>
      </c>
      <c r="D500">
        <v>0</v>
      </c>
      <c r="E500">
        <v>28</v>
      </c>
      <c r="F500">
        <v>0</v>
      </c>
      <c r="G500">
        <v>0</v>
      </c>
      <c r="H500">
        <v>0</v>
      </c>
      <c r="I500">
        <v>3</v>
      </c>
      <c r="J500">
        <v>9.9721189591078004E-3</v>
      </c>
      <c r="K500">
        <v>0</v>
      </c>
    </row>
    <row r="501" spans="3:11" x14ac:dyDescent="0.25">
      <c r="C501" t="s">
        <v>1074</v>
      </c>
      <c r="D501">
        <v>0</v>
      </c>
      <c r="E501">
        <v>7</v>
      </c>
      <c r="F501">
        <v>0</v>
      </c>
      <c r="G501">
        <v>0</v>
      </c>
      <c r="H501">
        <v>0</v>
      </c>
      <c r="I501">
        <v>0.16</v>
      </c>
      <c r="J501">
        <v>6.6914498141263897E-4</v>
      </c>
      <c r="K501">
        <v>0</v>
      </c>
    </row>
    <row r="502" spans="3:11" x14ac:dyDescent="0.25">
      <c r="C502" t="s">
        <v>1076</v>
      </c>
      <c r="D502">
        <v>0</v>
      </c>
      <c r="E502">
        <v>4</v>
      </c>
      <c r="F502">
        <v>0</v>
      </c>
      <c r="G502">
        <v>0</v>
      </c>
      <c r="H502">
        <v>0</v>
      </c>
      <c r="I502">
        <v>0.2</v>
      </c>
      <c r="J502">
        <v>4.0892193308550098E-4</v>
      </c>
      <c r="K502">
        <v>0</v>
      </c>
    </row>
    <row r="503" spans="3:11" x14ac:dyDescent="0.25">
      <c r="C503" t="s">
        <v>1080</v>
      </c>
      <c r="D503">
        <v>0</v>
      </c>
      <c r="E503">
        <v>63</v>
      </c>
      <c r="F503">
        <v>-0.869999999999999</v>
      </c>
      <c r="G503">
        <v>1.44999999999999</v>
      </c>
      <c r="H503">
        <v>0</v>
      </c>
      <c r="I503">
        <v>8.66</v>
      </c>
      <c r="J503">
        <v>0.43622676579925601</v>
      </c>
      <c r="K503">
        <v>0.25</v>
      </c>
    </row>
    <row r="504" spans="3:11" x14ac:dyDescent="0.25">
      <c r="C504" t="s">
        <v>1082</v>
      </c>
      <c r="D504">
        <v>0</v>
      </c>
      <c r="E504">
        <v>53</v>
      </c>
      <c r="F504">
        <v>-34.303750000000001</v>
      </c>
      <c r="G504">
        <v>62.366249999999901</v>
      </c>
      <c r="H504">
        <v>0</v>
      </c>
      <c r="I504">
        <v>642.57000000000005</v>
      </c>
      <c r="J504">
        <v>18.999210037174699</v>
      </c>
      <c r="K504">
        <v>11.01</v>
      </c>
    </row>
    <row r="505" spans="3:11" x14ac:dyDescent="0.25">
      <c r="C505" t="s">
        <v>1084</v>
      </c>
      <c r="D505">
        <v>0</v>
      </c>
      <c r="E505">
        <v>218</v>
      </c>
      <c r="F505">
        <v>-1.2037499999999901</v>
      </c>
      <c r="G505">
        <v>2.0062499999999899</v>
      </c>
      <c r="H505">
        <v>0</v>
      </c>
      <c r="I505">
        <v>1865.62</v>
      </c>
      <c r="J505">
        <v>4.9098048327137498</v>
      </c>
      <c r="K505">
        <v>0</v>
      </c>
    </row>
    <row r="506" spans="3:11" x14ac:dyDescent="0.25">
      <c r="C506" t="s">
        <v>1086</v>
      </c>
      <c r="D506">
        <v>0</v>
      </c>
      <c r="E506">
        <v>72</v>
      </c>
      <c r="F506">
        <v>0</v>
      </c>
      <c r="G506">
        <v>0</v>
      </c>
      <c r="H506">
        <v>0</v>
      </c>
      <c r="I506">
        <v>1.25</v>
      </c>
      <c r="J506">
        <v>2.0204460966542701E-2</v>
      </c>
      <c r="K506">
        <v>0</v>
      </c>
    </row>
    <row r="507" spans="3:11" hidden="1" x14ac:dyDescent="0.25">
      <c r="C507" t="s">
        <v>1088</v>
      </c>
      <c r="D507">
        <v>0</v>
      </c>
      <c r="E507">
        <v>0</v>
      </c>
      <c r="F507">
        <v>0</v>
      </c>
      <c r="G507">
        <v>0</v>
      </c>
      <c r="H507">
        <v>0</v>
      </c>
      <c r="I507">
        <v>0</v>
      </c>
      <c r="J507">
        <v>0</v>
      </c>
      <c r="K507">
        <v>0</v>
      </c>
    </row>
    <row r="508" spans="3:11" hidden="1" x14ac:dyDescent="0.25">
      <c r="C508" t="s">
        <v>1090</v>
      </c>
      <c r="D508">
        <v>0</v>
      </c>
      <c r="E508">
        <v>0</v>
      </c>
      <c r="F508">
        <v>0</v>
      </c>
      <c r="G508">
        <v>0</v>
      </c>
      <c r="H508">
        <v>0</v>
      </c>
      <c r="I508">
        <v>0</v>
      </c>
      <c r="J508">
        <v>0</v>
      </c>
      <c r="K508">
        <v>0</v>
      </c>
    </row>
    <row r="509" spans="3:11" x14ac:dyDescent="0.25">
      <c r="C509" t="s">
        <v>1092</v>
      </c>
      <c r="D509">
        <v>0</v>
      </c>
      <c r="E509">
        <v>196</v>
      </c>
      <c r="F509">
        <v>0</v>
      </c>
      <c r="G509">
        <v>0</v>
      </c>
      <c r="H509">
        <v>0</v>
      </c>
      <c r="I509">
        <v>0.62</v>
      </c>
      <c r="J509">
        <v>2.8605947955390301E-2</v>
      </c>
      <c r="K509">
        <v>0</v>
      </c>
    </row>
    <row r="510" spans="3:11" hidden="1" x14ac:dyDescent="0.25">
      <c r="C510" t="s">
        <v>1094</v>
      </c>
      <c r="D510">
        <v>0</v>
      </c>
      <c r="E510">
        <v>0</v>
      </c>
      <c r="F510">
        <v>0</v>
      </c>
      <c r="G510">
        <v>0</v>
      </c>
      <c r="H510">
        <v>0</v>
      </c>
      <c r="I510">
        <v>0</v>
      </c>
      <c r="J510">
        <v>0</v>
      </c>
      <c r="K510">
        <v>0</v>
      </c>
    </row>
    <row r="511" spans="3:11" x14ac:dyDescent="0.25">
      <c r="C511" t="s">
        <v>1096</v>
      </c>
      <c r="D511">
        <v>0</v>
      </c>
      <c r="E511">
        <v>176</v>
      </c>
      <c r="F511">
        <v>0</v>
      </c>
      <c r="G511">
        <v>0</v>
      </c>
      <c r="H511">
        <v>0</v>
      </c>
      <c r="I511">
        <v>1</v>
      </c>
      <c r="J511">
        <v>0.16356877323419999</v>
      </c>
      <c r="K511">
        <v>0</v>
      </c>
    </row>
    <row r="512" spans="3:11" x14ac:dyDescent="0.25">
      <c r="C512" t="s">
        <v>1098</v>
      </c>
      <c r="D512">
        <v>0</v>
      </c>
      <c r="E512">
        <v>2</v>
      </c>
      <c r="F512">
        <v>0</v>
      </c>
      <c r="G512">
        <v>0</v>
      </c>
      <c r="H512">
        <v>0</v>
      </c>
      <c r="I512">
        <v>8.3333335999999994E-2</v>
      </c>
      <c r="J512">
        <v>1.5489467657992499E-4</v>
      </c>
      <c r="K512">
        <v>0</v>
      </c>
    </row>
    <row r="513" spans="3:11" x14ac:dyDescent="0.25">
      <c r="C513" t="s">
        <v>1100</v>
      </c>
      <c r="D513">
        <v>0</v>
      </c>
      <c r="E513">
        <v>1</v>
      </c>
      <c r="F513">
        <v>0</v>
      </c>
      <c r="G513">
        <v>0</v>
      </c>
      <c r="H513">
        <v>0</v>
      </c>
      <c r="I513">
        <v>8.3333335999999994E-2</v>
      </c>
      <c r="J513" s="31">
        <v>7.7447338289962793E-5</v>
      </c>
      <c r="K513">
        <v>0</v>
      </c>
    </row>
    <row r="514" spans="3:11" x14ac:dyDescent="0.25">
      <c r="C514" t="s">
        <v>1102</v>
      </c>
      <c r="D514">
        <v>0</v>
      </c>
      <c r="E514">
        <v>207</v>
      </c>
      <c r="F514">
        <v>0</v>
      </c>
      <c r="G514">
        <v>0</v>
      </c>
      <c r="H514">
        <v>0</v>
      </c>
      <c r="I514">
        <v>0.85</v>
      </c>
      <c r="J514">
        <v>2.7797397769516698E-2</v>
      </c>
      <c r="K514">
        <v>0</v>
      </c>
    </row>
    <row r="515" spans="3:11" hidden="1" x14ac:dyDescent="0.25">
      <c r="C515" t="s">
        <v>1104</v>
      </c>
      <c r="D515">
        <v>0</v>
      </c>
      <c r="E515">
        <v>0</v>
      </c>
      <c r="F515">
        <v>0</v>
      </c>
      <c r="G515">
        <v>0</v>
      </c>
      <c r="H515">
        <v>0</v>
      </c>
      <c r="I515">
        <v>0</v>
      </c>
      <c r="J515">
        <v>0</v>
      </c>
      <c r="K515">
        <v>0</v>
      </c>
    </row>
    <row r="516" spans="3:11" x14ac:dyDescent="0.25">
      <c r="C516" t="s">
        <v>1106</v>
      </c>
      <c r="D516">
        <v>0</v>
      </c>
      <c r="E516">
        <v>209</v>
      </c>
      <c r="F516">
        <v>0</v>
      </c>
      <c r="G516">
        <v>0</v>
      </c>
      <c r="H516">
        <v>0</v>
      </c>
      <c r="I516">
        <v>2.41</v>
      </c>
      <c r="J516">
        <v>5.1171003717472102E-2</v>
      </c>
      <c r="K516">
        <v>0</v>
      </c>
    </row>
    <row r="517" spans="3:11" x14ac:dyDescent="0.25">
      <c r="C517" t="s">
        <v>1112</v>
      </c>
      <c r="D517">
        <v>0</v>
      </c>
      <c r="E517">
        <v>5</v>
      </c>
      <c r="F517">
        <v>0</v>
      </c>
      <c r="G517">
        <v>0</v>
      </c>
      <c r="H517">
        <v>0</v>
      </c>
      <c r="I517">
        <v>0.68</v>
      </c>
      <c r="J517">
        <v>1.27323420074349E-3</v>
      </c>
      <c r="K517">
        <v>0</v>
      </c>
    </row>
    <row r="518" spans="3:11" x14ac:dyDescent="0.25">
      <c r="C518" t="s">
        <v>1114</v>
      </c>
      <c r="D518">
        <v>0</v>
      </c>
      <c r="E518">
        <v>127</v>
      </c>
      <c r="F518">
        <v>0</v>
      </c>
      <c r="G518">
        <v>0</v>
      </c>
      <c r="H518">
        <v>0</v>
      </c>
      <c r="I518">
        <v>1.18</v>
      </c>
      <c r="J518">
        <v>3.3578066914498099E-2</v>
      </c>
      <c r="K518">
        <v>0</v>
      </c>
    </row>
    <row r="519" spans="3:11" x14ac:dyDescent="0.25">
      <c r="C519" t="s">
        <v>1116</v>
      </c>
      <c r="D519">
        <v>0</v>
      </c>
      <c r="E519">
        <v>100</v>
      </c>
      <c r="F519">
        <v>0</v>
      </c>
      <c r="G519">
        <v>0</v>
      </c>
      <c r="H519">
        <v>0</v>
      </c>
      <c r="I519">
        <v>332.32</v>
      </c>
      <c r="J519">
        <v>5.6872862453531496</v>
      </c>
      <c r="K519">
        <v>0</v>
      </c>
    </row>
    <row r="520" spans="3:11" x14ac:dyDescent="0.25">
      <c r="C520" t="s">
        <v>1118</v>
      </c>
      <c r="D520">
        <v>0</v>
      </c>
      <c r="E520">
        <v>225</v>
      </c>
      <c r="F520">
        <v>0</v>
      </c>
      <c r="G520">
        <v>0</v>
      </c>
      <c r="H520">
        <v>0</v>
      </c>
      <c r="I520">
        <v>0.83</v>
      </c>
      <c r="J520">
        <v>3.4340148698884701E-2</v>
      </c>
      <c r="K520">
        <v>0</v>
      </c>
    </row>
    <row r="521" spans="3:11" hidden="1" x14ac:dyDescent="0.25">
      <c r="C521" t="s">
        <v>1120</v>
      </c>
      <c r="D521">
        <v>0</v>
      </c>
      <c r="E521">
        <v>0</v>
      </c>
      <c r="F521">
        <v>0</v>
      </c>
      <c r="G521">
        <v>0</v>
      </c>
      <c r="H521">
        <v>0</v>
      </c>
      <c r="I521">
        <v>0</v>
      </c>
      <c r="J521">
        <v>0</v>
      </c>
      <c r="K521">
        <v>0</v>
      </c>
    </row>
    <row r="522" spans="3:11" hidden="1" x14ac:dyDescent="0.25">
      <c r="C522" t="s">
        <v>1122</v>
      </c>
      <c r="D522">
        <v>0</v>
      </c>
      <c r="E522">
        <v>0</v>
      </c>
      <c r="F522">
        <v>0</v>
      </c>
      <c r="G522">
        <v>0</v>
      </c>
      <c r="H522">
        <v>0</v>
      </c>
      <c r="I522">
        <v>0</v>
      </c>
      <c r="J522">
        <v>0</v>
      </c>
      <c r="K522">
        <v>0</v>
      </c>
    </row>
    <row r="523" spans="3:11" x14ac:dyDescent="0.25">
      <c r="C523" t="s">
        <v>1124</v>
      </c>
      <c r="D523">
        <v>0</v>
      </c>
      <c r="E523">
        <v>8</v>
      </c>
      <c r="F523">
        <v>0</v>
      </c>
      <c r="G523">
        <v>0</v>
      </c>
      <c r="H523">
        <v>0</v>
      </c>
      <c r="I523">
        <v>1</v>
      </c>
      <c r="J523">
        <v>3.0390334572490702E-3</v>
      </c>
      <c r="K523">
        <v>0</v>
      </c>
    </row>
    <row r="524" spans="3:11" hidden="1" x14ac:dyDescent="0.25">
      <c r="C524" t="s">
        <v>1126</v>
      </c>
      <c r="D524">
        <v>0</v>
      </c>
      <c r="E524">
        <v>0</v>
      </c>
      <c r="F524">
        <v>0</v>
      </c>
      <c r="G524">
        <v>0</v>
      </c>
      <c r="H524">
        <v>0</v>
      </c>
      <c r="I524">
        <v>0</v>
      </c>
      <c r="J524">
        <v>0</v>
      </c>
      <c r="K524">
        <v>0</v>
      </c>
    </row>
    <row r="525" spans="3:11" x14ac:dyDescent="0.25">
      <c r="C525" t="s">
        <v>1128</v>
      </c>
      <c r="D525">
        <v>0</v>
      </c>
      <c r="E525">
        <v>31</v>
      </c>
      <c r="F525">
        <v>0</v>
      </c>
      <c r="G525">
        <v>0</v>
      </c>
      <c r="H525">
        <v>0</v>
      </c>
      <c r="I525">
        <v>0.26</v>
      </c>
      <c r="J525">
        <v>3.4386617100371701E-3</v>
      </c>
      <c r="K525">
        <v>0</v>
      </c>
    </row>
    <row r="526" spans="3:11" x14ac:dyDescent="0.25">
      <c r="C526" t="s">
        <v>1130</v>
      </c>
      <c r="D526">
        <v>0</v>
      </c>
      <c r="E526">
        <v>64</v>
      </c>
      <c r="F526">
        <v>0</v>
      </c>
      <c r="G526">
        <v>0</v>
      </c>
      <c r="H526">
        <v>0</v>
      </c>
      <c r="I526">
        <v>0.57999999999999996</v>
      </c>
      <c r="J526">
        <v>1.00371747211895E-2</v>
      </c>
      <c r="K526">
        <v>0</v>
      </c>
    </row>
    <row r="527" spans="3:11" x14ac:dyDescent="0.25">
      <c r="C527" t="s">
        <v>1132</v>
      </c>
      <c r="D527">
        <v>0</v>
      </c>
      <c r="E527">
        <v>118</v>
      </c>
      <c r="F527">
        <v>0</v>
      </c>
      <c r="G527">
        <v>0</v>
      </c>
      <c r="H527">
        <v>0</v>
      </c>
      <c r="I527">
        <v>0.91</v>
      </c>
      <c r="J527">
        <v>1.9126394052044599E-2</v>
      </c>
      <c r="K527">
        <v>0</v>
      </c>
    </row>
    <row r="528" spans="3:11" x14ac:dyDescent="0.25">
      <c r="C528" t="s">
        <v>1134</v>
      </c>
      <c r="D528">
        <v>0</v>
      </c>
      <c r="E528">
        <v>17</v>
      </c>
      <c r="F528">
        <v>0</v>
      </c>
      <c r="G528">
        <v>0</v>
      </c>
      <c r="H528">
        <v>0</v>
      </c>
      <c r="I528">
        <v>1.58</v>
      </c>
      <c r="J528">
        <v>9.1635687732341993E-3</v>
      </c>
      <c r="K528">
        <v>0</v>
      </c>
    </row>
    <row r="529" spans="3:11" x14ac:dyDescent="0.25">
      <c r="C529" t="s">
        <v>1136</v>
      </c>
      <c r="D529">
        <v>0</v>
      </c>
      <c r="E529">
        <v>1</v>
      </c>
      <c r="F529">
        <v>0</v>
      </c>
      <c r="G529">
        <v>0</v>
      </c>
      <c r="H529">
        <v>0</v>
      </c>
      <c r="I529">
        <v>596.45000000000005</v>
      </c>
      <c r="J529">
        <v>0.55432156133829003</v>
      </c>
      <c r="K529">
        <v>0</v>
      </c>
    </row>
    <row r="530" spans="3:11" x14ac:dyDescent="0.25">
      <c r="C530" t="s">
        <v>1138</v>
      </c>
      <c r="D530">
        <v>0</v>
      </c>
      <c r="E530">
        <v>3</v>
      </c>
      <c r="F530">
        <v>0</v>
      </c>
      <c r="G530">
        <v>0</v>
      </c>
      <c r="H530">
        <v>0</v>
      </c>
      <c r="I530">
        <v>1</v>
      </c>
      <c r="J530">
        <v>1.4126394052044601E-3</v>
      </c>
      <c r="K530">
        <v>0</v>
      </c>
    </row>
    <row r="531" spans="3:11" x14ac:dyDescent="0.25">
      <c r="C531" t="s">
        <v>1140</v>
      </c>
      <c r="D531">
        <v>0</v>
      </c>
      <c r="E531">
        <v>242</v>
      </c>
      <c r="F531">
        <v>0</v>
      </c>
      <c r="G531">
        <v>0</v>
      </c>
      <c r="H531">
        <v>0</v>
      </c>
      <c r="I531">
        <v>36.68</v>
      </c>
      <c r="J531">
        <v>1.29348513011152</v>
      </c>
      <c r="K531">
        <v>0</v>
      </c>
    </row>
    <row r="532" spans="3:11" hidden="1" x14ac:dyDescent="0.25">
      <c r="C532" t="s">
        <v>1142</v>
      </c>
      <c r="D532">
        <v>0</v>
      </c>
      <c r="E532">
        <v>0</v>
      </c>
      <c r="F532">
        <v>0</v>
      </c>
      <c r="G532">
        <v>0</v>
      </c>
      <c r="H532">
        <v>0</v>
      </c>
      <c r="I532">
        <v>0</v>
      </c>
      <c r="J532">
        <v>0</v>
      </c>
      <c r="K532">
        <v>0</v>
      </c>
    </row>
    <row r="533" spans="3:11" x14ac:dyDescent="0.25">
      <c r="C533" t="s">
        <v>1144</v>
      </c>
      <c r="D533">
        <v>0</v>
      </c>
      <c r="E533">
        <v>167</v>
      </c>
      <c r="F533">
        <v>0</v>
      </c>
      <c r="G533">
        <v>0</v>
      </c>
      <c r="H533">
        <v>0</v>
      </c>
      <c r="I533">
        <v>109.79</v>
      </c>
      <c r="J533">
        <v>0.94850371747211903</v>
      </c>
      <c r="K533">
        <v>0</v>
      </c>
    </row>
    <row r="534" spans="3:11" hidden="1" x14ac:dyDescent="0.25">
      <c r="C534" t="s">
        <v>1146</v>
      </c>
      <c r="D534">
        <v>0</v>
      </c>
      <c r="E534">
        <v>0</v>
      </c>
      <c r="F534">
        <v>0</v>
      </c>
      <c r="G534">
        <v>0</v>
      </c>
      <c r="H534">
        <v>0</v>
      </c>
      <c r="I534">
        <v>0</v>
      </c>
      <c r="J534">
        <v>0</v>
      </c>
      <c r="K534">
        <v>0</v>
      </c>
    </row>
    <row r="535" spans="3:11" hidden="1" x14ac:dyDescent="0.25">
      <c r="C535" t="s">
        <v>1148</v>
      </c>
      <c r="D535">
        <v>0</v>
      </c>
      <c r="E535">
        <v>0</v>
      </c>
      <c r="F535">
        <v>0</v>
      </c>
      <c r="G535">
        <v>0</v>
      </c>
      <c r="H535">
        <v>0</v>
      </c>
      <c r="I535">
        <v>0</v>
      </c>
      <c r="J535">
        <v>0</v>
      </c>
      <c r="K535">
        <v>0</v>
      </c>
    </row>
    <row r="536" spans="3:11" x14ac:dyDescent="0.25">
      <c r="C536" t="s">
        <v>1150</v>
      </c>
      <c r="D536">
        <v>0</v>
      </c>
      <c r="E536">
        <v>99</v>
      </c>
      <c r="F536">
        <v>0</v>
      </c>
      <c r="G536">
        <v>0</v>
      </c>
      <c r="H536">
        <v>0</v>
      </c>
      <c r="I536">
        <v>1.58</v>
      </c>
      <c r="J536">
        <v>3.7843866171003701E-2</v>
      </c>
      <c r="K536">
        <v>0</v>
      </c>
    </row>
    <row r="537" spans="3:11" x14ac:dyDescent="0.25">
      <c r="C537" t="s">
        <v>1154</v>
      </c>
      <c r="D537">
        <v>0</v>
      </c>
      <c r="E537">
        <v>128</v>
      </c>
      <c r="F537">
        <v>-0.12</v>
      </c>
      <c r="G537">
        <v>0.2</v>
      </c>
      <c r="H537">
        <v>0</v>
      </c>
      <c r="I537">
        <v>3.33</v>
      </c>
      <c r="J537">
        <v>8.1040892193308497E-2</v>
      </c>
      <c r="K537">
        <v>0</v>
      </c>
    </row>
    <row r="538" spans="3:11" hidden="1" x14ac:dyDescent="0.25">
      <c r="C538" t="s">
        <v>1156</v>
      </c>
      <c r="D538">
        <v>0</v>
      </c>
      <c r="E538">
        <v>0</v>
      </c>
      <c r="F538">
        <v>0</v>
      </c>
      <c r="G538">
        <v>0</v>
      </c>
      <c r="H538">
        <v>0</v>
      </c>
      <c r="I538">
        <v>0</v>
      </c>
      <c r="J538">
        <v>0</v>
      </c>
      <c r="K538">
        <v>0</v>
      </c>
    </row>
    <row r="539" spans="3:11" hidden="1" x14ac:dyDescent="0.25">
      <c r="C539" t="s">
        <v>1158</v>
      </c>
      <c r="D539">
        <v>0</v>
      </c>
      <c r="E539">
        <v>0</v>
      </c>
      <c r="F539">
        <v>0</v>
      </c>
      <c r="G539">
        <v>0</v>
      </c>
      <c r="H539">
        <v>0</v>
      </c>
      <c r="I539">
        <v>0</v>
      </c>
      <c r="J539">
        <v>0</v>
      </c>
      <c r="K539">
        <v>0</v>
      </c>
    </row>
    <row r="540" spans="3:11" x14ac:dyDescent="0.25">
      <c r="C540" t="s">
        <v>1160</v>
      </c>
      <c r="D540">
        <v>0</v>
      </c>
      <c r="E540">
        <v>48</v>
      </c>
      <c r="F540">
        <v>0</v>
      </c>
      <c r="G540">
        <v>0</v>
      </c>
      <c r="H540">
        <v>0</v>
      </c>
      <c r="I540">
        <v>1</v>
      </c>
      <c r="J540">
        <v>9.3215613382899593E-3</v>
      </c>
      <c r="K540">
        <v>0</v>
      </c>
    </row>
    <row r="541" spans="3:11" hidden="1" x14ac:dyDescent="0.25">
      <c r="C541" t="s">
        <v>1162</v>
      </c>
      <c r="D541">
        <v>0</v>
      </c>
      <c r="E541">
        <v>0</v>
      </c>
      <c r="F541">
        <v>0</v>
      </c>
      <c r="G541">
        <v>0</v>
      </c>
      <c r="H541">
        <v>0</v>
      </c>
      <c r="I541">
        <v>0</v>
      </c>
      <c r="J541">
        <v>0</v>
      </c>
      <c r="K541">
        <v>0</v>
      </c>
    </row>
    <row r="542" spans="3:11" x14ac:dyDescent="0.25">
      <c r="C542" t="s">
        <v>1164</v>
      </c>
      <c r="D542">
        <v>0</v>
      </c>
      <c r="E542">
        <v>1</v>
      </c>
      <c r="F542">
        <v>0</v>
      </c>
      <c r="G542">
        <v>0</v>
      </c>
      <c r="H542">
        <v>0</v>
      </c>
      <c r="I542">
        <v>8.3333335999999994E-2</v>
      </c>
      <c r="J542" s="31">
        <v>7.7447338289962793E-5</v>
      </c>
      <c r="K542">
        <v>0</v>
      </c>
    </row>
    <row r="543" spans="3:11" x14ac:dyDescent="0.25">
      <c r="C543" t="s">
        <v>1166</v>
      </c>
      <c r="D543">
        <v>0</v>
      </c>
      <c r="E543">
        <v>36</v>
      </c>
      <c r="F543">
        <v>-9.5000000000000001E-2</v>
      </c>
      <c r="G543">
        <v>0.58499999999999996</v>
      </c>
      <c r="H543">
        <v>0</v>
      </c>
      <c r="I543">
        <v>2.3199999999999998</v>
      </c>
      <c r="J543">
        <v>0.249516728624535</v>
      </c>
      <c r="K543">
        <v>0.25</v>
      </c>
    </row>
    <row r="544" spans="3:11" x14ac:dyDescent="0.25">
      <c r="C544" t="s">
        <v>1168</v>
      </c>
      <c r="D544">
        <v>0</v>
      </c>
      <c r="E544">
        <v>118</v>
      </c>
      <c r="F544">
        <v>-0.375</v>
      </c>
      <c r="G544">
        <v>0.625</v>
      </c>
      <c r="H544">
        <v>0</v>
      </c>
      <c r="I544">
        <v>25.25</v>
      </c>
      <c r="J544">
        <v>0.29858736059479501</v>
      </c>
      <c r="K544">
        <v>0</v>
      </c>
    </row>
    <row r="545" spans="3:11" hidden="1" x14ac:dyDescent="0.25">
      <c r="C545" t="s">
        <v>1172</v>
      </c>
      <c r="D545">
        <v>0</v>
      </c>
      <c r="E545">
        <v>0</v>
      </c>
      <c r="F545">
        <v>0</v>
      </c>
      <c r="G545">
        <v>0</v>
      </c>
      <c r="H545">
        <v>0</v>
      </c>
      <c r="I545">
        <v>0</v>
      </c>
      <c r="J545">
        <v>0</v>
      </c>
      <c r="K545">
        <v>0</v>
      </c>
    </row>
    <row r="546" spans="3:11" x14ac:dyDescent="0.25">
      <c r="C546" t="s">
        <v>1174</v>
      </c>
      <c r="D546">
        <v>0</v>
      </c>
      <c r="E546">
        <v>257</v>
      </c>
      <c r="F546">
        <v>0</v>
      </c>
      <c r="G546">
        <v>0</v>
      </c>
      <c r="H546">
        <v>0</v>
      </c>
      <c r="I546">
        <v>2.75</v>
      </c>
      <c r="J546">
        <v>7.4730483271375395E-2</v>
      </c>
      <c r="K546">
        <v>0</v>
      </c>
    </row>
    <row r="547" spans="3:11" x14ac:dyDescent="0.25">
      <c r="C547" t="s">
        <v>1178</v>
      </c>
      <c r="D547">
        <v>0</v>
      </c>
      <c r="E547">
        <v>22</v>
      </c>
      <c r="F547">
        <v>0</v>
      </c>
      <c r="G547">
        <v>0</v>
      </c>
      <c r="H547">
        <v>0</v>
      </c>
      <c r="I547">
        <v>0.5</v>
      </c>
      <c r="J547">
        <v>4.3215613382899601E-3</v>
      </c>
      <c r="K547">
        <v>0</v>
      </c>
    </row>
    <row r="548" spans="3:11" hidden="1" x14ac:dyDescent="0.25">
      <c r="C548" t="s">
        <v>1180</v>
      </c>
      <c r="D548">
        <v>0</v>
      </c>
      <c r="E548">
        <v>0</v>
      </c>
      <c r="F548">
        <v>0</v>
      </c>
      <c r="G548">
        <v>0</v>
      </c>
      <c r="H548">
        <v>0</v>
      </c>
      <c r="I548">
        <v>0</v>
      </c>
      <c r="J548">
        <v>0</v>
      </c>
      <c r="K548">
        <v>0</v>
      </c>
    </row>
    <row r="549" spans="3:11" x14ac:dyDescent="0.25">
      <c r="C549" t="s">
        <v>1182</v>
      </c>
      <c r="D549">
        <v>0</v>
      </c>
      <c r="E549">
        <v>1</v>
      </c>
      <c r="F549">
        <v>0</v>
      </c>
      <c r="G549">
        <v>0</v>
      </c>
      <c r="H549">
        <v>0</v>
      </c>
      <c r="I549">
        <v>8.3333332999999996E-2</v>
      </c>
      <c r="J549" s="31">
        <v>7.7447335501858695E-5</v>
      </c>
      <c r="K549">
        <v>0</v>
      </c>
    </row>
    <row r="550" spans="3:11" x14ac:dyDescent="0.25">
      <c r="C550" t="s">
        <v>1184</v>
      </c>
      <c r="D550">
        <v>0</v>
      </c>
      <c r="E550">
        <v>194</v>
      </c>
      <c r="F550">
        <v>-1.5</v>
      </c>
      <c r="G550">
        <v>2.5</v>
      </c>
      <c r="H550">
        <v>0</v>
      </c>
      <c r="I550">
        <v>12</v>
      </c>
      <c r="J550">
        <v>1.2174721189591</v>
      </c>
      <c r="K550">
        <v>0</v>
      </c>
    </row>
    <row r="551" spans="3:11" hidden="1" x14ac:dyDescent="0.25">
      <c r="C551" t="s">
        <v>1186</v>
      </c>
      <c r="D551">
        <v>0</v>
      </c>
      <c r="E551">
        <v>0</v>
      </c>
      <c r="F551">
        <v>0</v>
      </c>
      <c r="G551">
        <v>0</v>
      </c>
      <c r="H551">
        <v>0</v>
      </c>
      <c r="I551">
        <v>0</v>
      </c>
      <c r="J551">
        <v>0</v>
      </c>
      <c r="K551">
        <v>0</v>
      </c>
    </row>
    <row r="552" spans="3:11" x14ac:dyDescent="0.25">
      <c r="C552" t="s">
        <v>1190</v>
      </c>
      <c r="D552">
        <v>0</v>
      </c>
      <c r="E552">
        <v>72</v>
      </c>
      <c r="F552">
        <v>-4.5</v>
      </c>
      <c r="G552">
        <v>7.5</v>
      </c>
      <c r="H552">
        <v>0</v>
      </c>
      <c r="I552">
        <v>15</v>
      </c>
      <c r="J552">
        <v>2.0120817843866101</v>
      </c>
      <c r="K552">
        <v>0</v>
      </c>
    </row>
    <row r="553" spans="3:11" hidden="1" x14ac:dyDescent="0.25">
      <c r="C553" t="s">
        <v>1192</v>
      </c>
      <c r="D553">
        <v>0</v>
      </c>
      <c r="E553">
        <v>0</v>
      </c>
      <c r="F553">
        <v>0</v>
      </c>
      <c r="G553">
        <v>0</v>
      </c>
      <c r="H553">
        <v>0</v>
      </c>
      <c r="I553">
        <v>0</v>
      </c>
      <c r="J553">
        <v>0</v>
      </c>
      <c r="K553">
        <v>0</v>
      </c>
    </row>
    <row r="554" spans="3:11" hidden="1" x14ac:dyDescent="0.25">
      <c r="C554" t="s">
        <v>1196</v>
      </c>
      <c r="D554">
        <v>0</v>
      </c>
      <c r="E554">
        <v>0</v>
      </c>
      <c r="F554">
        <v>0</v>
      </c>
      <c r="G554">
        <v>0</v>
      </c>
      <c r="H554">
        <v>0</v>
      </c>
      <c r="I554">
        <v>0</v>
      </c>
      <c r="J554">
        <v>0</v>
      </c>
      <c r="K554">
        <v>0</v>
      </c>
    </row>
    <row r="555" spans="3:11" hidden="1" x14ac:dyDescent="0.25">
      <c r="C555" t="s">
        <v>1198</v>
      </c>
      <c r="D555">
        <v>0</v>
      </c>
      <c r="E555">
        <v>0</v>
      </c>
      <c r="F555">
        <v>0</v>
      </c>
      <c r="G555">
        <v>0</v>
      </c>
      <c r="H555">
        <v>0</v>
      </c>
      <c r="I555">
        <v>0</v>
      </c>
      <c r="J555">
        <v>0</v>
      </c>
      <c r="K555">
        <v>0</v>
      </c>
    </row>
    <row r="556" spans="3:11" hidden="1" x14ac:dyDescent="0.25">
      <c r="C556" t="s">
        <v>1200</v>
      </c>
      <c r="D556">
        <v>1</v>
      </c>
      <c r="E556">
        <v>0</v>
      </c>
      <c r="F556">
        <v>480</v>
      </c>
      <c r="G556">
        <v>480</v>
      </c>
      <c r="H556">
        <v>280</v>
      </c>
      <c r="I556">
        <v>480</v>
      </c>
      <c r="J556">
        <v>479.81412639405198</v>
      </c>
      <c r="K556">
        <v>480</v>
      </c>
    </row>
    <row r="557" spans="3:11" hidden="1" x14ac:dyDescent="0.25">
      <c r="C557" t="s">
        <v>1202</v>
      </c>
      <c r="D557">
        <v>0</v>
      </c>
      <c r="E557">
        <v>0</v>
      </c>
      <c r="F557">
        <v>0</v>
      </c>
      <c r="G557">
        <v>0</v>
      </c>
      <c r="H557">
        <v>0</v>
      </c>
      <c r="I557">
        <v>0</v>
      </c>
      <c r="J557">
        <v>0</v>
      </c>
      <c r="K557">
        <v>0</v>
      </c>
    </row>
    <row r="558" spans="3:11" x14ac:dyDescent="0.25">
      <c r="C558" t="s">
        <v>1204</v>
      </c>
      <c r="D558">
        <v>0</v>
      </c>
      <c r="E558">
        <v>1</v>
      </c>
      <c r="F558">
        <v>0</v>
      </c>
      <c r="G558">
        <v>0</v>
      </c>
      <c r="H558">
        <v>0</v>
      </c>
      <c r="I558">
        <v>0.08</v>
      </c>
      <c r="J558" s="31">
        <v>7.4349442379182103E-5</v>
      </c>
      <c r="K558">
        <v>0</v>
      </c>
    </row>
    <row r="559" spans="3:11" hidden="1" x14ac:dyDescent="0.25">
      <c r="C559" t="s">
        <v>1206</v>
      </c>
      <c r="D559">
        <v>0</v>
      </c>
      <c r="E559">
        <v>0</v>
      </c>
      <c r="F559">
        <v>0</v>
      </c>
      <c r="G559">
        <v>0</v>
      </c>
      <c r="H559">
        <v>0</v>
      </c>
      <c r="I559">
        <v>0</v>
      </c>
      <c r="J559">
        <v>0</v>
      </c>
      <c r="K559">
        <v>0</v>
      </c>
    </row>
    <row r="560" spans="3:11" x14ac:dyDescent="0.25">
      <c r="C560" t="s">
        <v>1208</v>
      </c>
      <c r="D560">
        <v>0</v>
      </c>
      <c r="E560">
        <v>3</v>
      </c>
      <c r="F560">
        <v>0</v>
      </c>
      <c r="G560">
        <v>0</v>
      </c>
      <c r="H560">
        <v>0</v>
      </c>
      <c r="I560">
        <v>1.08</v>
      </c>
      <c r="J560">
        <v>1.3568773234200701E-3</v>
      </c>
      <c r="K560">
        <v>0</v>
      </c>
    </row>
    <row r="561" spans="3:11" x14ac:dyDescent="0.25">
      <c r="C561" t="s">
        <v>1210</v>
      </c>
      <c r="D561">
        <v>0</v>
      </c>
      <c r="E561">
        <v>44</v>
      </c>
      <c r="F561">
        <v>0</v>
      </c>
      <c r="G561">
        <v>0</v>
      </c>
      <c r="H561">
        <v>0</v>
      </c>
      <c r="I561">
        <v>2.31</v>
      </c>
      <c r="J561">
        <v>1.6802973977695101E-2</v>
      </c>
      <c r="K561">
        <v>0</v>
      </c>
    </row>
    <row r="562" spans="3:11" x14ac:dyDescent="0.25">
      <c r="C562" t="s">
        <v>1212</v>
      </c>
      <c r="D562">
        <v>0</v>
      </c>
      <c r="E562">
        <v>26</v>
      </c>
      <c r="F562">
        <v>0</v>
      </c>
      <c r="G562">
        <v>0</v>
      </c>
      <c r="H562">
        <v>0</v>
      </c>
      <c r="I562">
        <v>0.16</v>
      </c>
      <c r="J562">
        <v>2.2955390334572401E-3</v>
      </c>
      <c r="K562">
        <v>0</v>
      </c>
    </row>
    <row r="563" spans="3:11" hidden="1" x14ac:dyDescent="0.25">
      <c r="C563" t="s">
        <v>1214</v>
      </c>
      <c r="D563">
        <v>0</v>
      </c>
      <c r="E563">
        <v>0</v>
      </c>
      <c r="F563">
        <v>0</v>
      </c>
      <c r="G563">
        <v>0</v>
      </c>
      <c r="H563">
        <v>0</v>
      </c>
      <c r="I563">
        <v>0</v>
      </c>
      <c r="J563">
        <v>0</v>
      </c>
      <c r="K563">
        <v>0</v>
      </c>
    </row>
    <row r="564" spans="3:11" hidden="1" x14ac:dyDescent="0.25">
      <c r="C564" t="s">
        <v>1216</v>
      </c>
      <c r="D564">
        <v>0</v>
      </c>
      <c r="E564">
        <v>0</v>
      </c>
      <c r="F564">
        <v>0</v>
      </c>
      <c r="G564">
        <v>0</v>
      </c>
      <c r="H564">
        <v>0</v>
      </c>
      <c r="I564">
        <v>0</v>
      </c>
      <c r="J564">
        <v>0</v>
      </c>
      <c r="K564">
        <v>0</v>
      </c>
    </row>
    <row r="565" spans="3:11" x14ac:dyDescent="0.25">
      <c r="C565" t="s">
        <v>1218</v>
      </c>
      <c r="D565">
        <v>0</v>
      </c>
      <c r="E565">
        <v>195</v>
      </c>
      <c r="F565">
        <v>0</v>
      </c>
      <c r="G565">
        <v>0</v>
      </c>
      <c r="H565">
        <v>0</v>
      </c>
      <c r="I565">
        <v>1.71</v>
      </c>
      <c r="J565">
        <v>3.5353159851301101E-2</v>
      </c>
      <c r="K565">
        <v>0</v>
      </c>
    </row>
    <row r="566" spans="3:11" x14ac:dyDescent="0.25">
      <c r="C566" t="s">
        <v>1220</v>
      </c>
      <c r="D566">
        <v>0</v>
      </c>
      <c r="E566">
        <v>159</v>
      </c>
      <c r="F566">
        <v>-0.12</v>
      </c>
      <c r="G566">
        <v>0.2</v>
      </c>
      <c r="H566">
        <v>0</v>
      </c>
      <c r="I566">
        <v>4.2300000000000004</v>
      </c>
      <c r="J566">
        <v>0.114330855018587</v>
      </c>
      <c r="K566">
        <v>0</v>
      </c>
    </row>
    <row r="567" spans="3:11" x14ac:dyDescent="0.25">
      <c r="C567" t="s">
        <v>1222</v>
      </c>
      <c r="D567">
        <v>0</v>
      </c>
      <c r="E567">
        <v>70</v>
      </c>
      <c r="F567">
        <v>0</v>
      </c>
      <c r="G567">
        <v>0</v>
      </c>
      <c r="H567">
        <v>0</v>
      </c>
      <c r="I567">
        <v>3.25</v>
      </c>
      <c r="J567">
        <v>1.67007434944237E-2</v>
      </c>
      <c r="K567">
        <v>0</v>
      </c>
    </row>
    <row r="568" spans="3:11" hidden="1" x14ac:dyDescent="0.25">
      <c r="C568" t="s">
        <v>1224</v>
      </c>
      <c r="D568">
        <v>0</v>
      </c>
      <c r="E568">
        <v>0</v>
      </c>
      <c r="F568">
        <v>0</v>
      </c>
      <c r="G568">
        <v>0</v>
      </c>
      <c r="H568">
        <v>0</v>
      </c>
      <c r="I568">
        <v>0</v>
      </c>
      <c r="J568">
        <v>0</v>
      </c>
      <c r="K568">
        <v>0</v>
      </c>
    </row>
    <row r="569" spans="3:11" x14ac:dyDescent="0.25">
      <c r="C569" t="s">
        <v>1226</v>
      </c>
      <c r="D569">
        <v>0</v>
      </c>
      <c r="E569">
        <v>5</v>
      </c>
      <c r="F569">
        <v>0</v>
      </c>
      <c r="G569">
        <v>0</v>
      </c>
      <c r="H569">
        <v>0</v>
      </c>
      <c r="I569">
        <v>8.3333335999999994E-2</v>
      </c>
      <c r="J569">
        <v>3.8723669144981402E-4</v>
      </c>
      <c r="K569">
        <v>0</v>
      </c>
    </row>
    <row r="570" spans="3:11" x14ac:dyDescent="0.25">
      <c r="C570" t="s">
        <v>1228</v>
      </c>
      <c r="D570">
        <v>0</v>
      </c>
      <c r="E570">
        <v>156</v>
      </c>
      <c r="F570">
        <v>-43.286250000000003</v>
      </c>
      <c r="G570">
        <v>76.103750000000005</v>
      </c>
      <c r="H570">
        <v>0</v>
      </c>
      <c r="I570">
        <v>4632</v>
      </c>
      <c r="J570">
        <v>67.7645724907063</v>
      </c>
      <c r="K570">
        <v>8.9749999999999996</v>
      </c>
    </row>
    <row r="571" spans="3:11" hidden="1" x14ac:dyDescent="0.25">
      <c r="C571" t="s">
        <v>1230</v>
      </c>
      <c r="D571">
        <v>0</v>
      </c>
      <c r="E571">
        <v>0</v>
      </c>
      <c r="F571">
        <v>0</v>
      </c>
      <c r="G571">
        <v>0</v>
      </c>
      <c r="H571">
        <v>0</v>
      </c>
      <c r="I571">
        <v>0</v>
      </c>
      <c r="J571">
        <v>0</v>
      </c>
      <c r="K571">
        <v>0</v>
      </c>
    </row>
    <row r="572" spans="3:11" hidden="1" x14ac:dyDescent="0.25">
      <c r="C572" t="s">
        <v>1232</v>
      </c>
      <c r="D572">
        <v>0</v>
      </c>
      <c r="E572">
        <v>0</v>
      </c>
      <c r="F572">
        <v>0</v>
      </c>
      <c r="G572">
        <v>0</v>
      </c>
      <c r="H572">
        <v>0</v>
      </c>
      <c r="I572">
        <v>0</v>
      </c>
      <c r="J572">
        <v>0</v>
      </c>
      <c r="K572">
        <v>0</v>
      </c>
    </row>
    <row r="573" spans="3:11" hidden="1" x14ac:dyDescent="0.25">
      <c r="C573" t="s">
        <v>1234</v>
      </c>
      <c r="D573">
        <v>0</v>
      </c>
      <c r="E573">
        <v>0</v>
      </c>
      <c r="F573">
        <v>0</v>
      </c>
      <c r="G573">
        <v>0</v>
      </c>
      <c r="H573">
        <v>0</v>
      </c>
      <c r="I573">
        <v>0</v>
      </c>
      <c r="J573">
        <v>0</v>
      </c>
      <c r="K573">
        <v>0</v>
      </c>
    </row>
    <row r="574" spans="3:11" x14ac:dyDescent="0.25">
      <c r="C574" t="s">
        <v>1236</v>
      </c>
      <c r="D574">
        <v>0</v>
      </c>
      <c r="E574">
        <v>154</v>
      </c>
      <c r="F574">
        <v>-111</v>
      </c>
      <c r="G574">
        <v>257</v>
      </c>
      <c r="H574">
        <v>1</v>
      </c>
      <c r="I574">
        <v>480</v>
      </c>
      <c r="J574">
        <v>115.415427509293</v>
      </c>
      <c r="K574">
        <v>53</v>
      </c>
    </row>
    <row r="575" spans="3:11" x14ac:dyDescent="0.25">
      <c r="C575" t="s">
        <v>1238</v>
      </c>
      <c r="D575">
        <v>0</v>
      </c>
      <c r="E575">
        <v>22</v>
      </c>
      <c r="F575">
        <v>0</v>
      </c>
      <c r="G575">
        <v>0</v>
      </c>
      <c r="H575">
        <v>0</v>
      </c>
      <c r="I575">
        <v>2.2000000000000002</v>
      </c>
      <c r="J575">
        <v>8.4944237918215607E-3</v>
      </c>
      <c r="K575">
        <v>0</v>
      </c>
    </row>
    <row r="576" spans="3:11" hidden="1" x14ac:dyDescent="0.25">
      <c r="C576" t="s">
        <v>1240</v>
      </c>
      <c r="D576">
        <v>0</v>
      </c>
      <c r="E576">
        <v>0</v>
      </c>
      <c r="F576">
        <v>0</v>
      </c>
      <c r="G576">
        <v>0</v>
      </c>
      <c r="H576">
        <v>0</v>
      </c>
      <c r="I576">
        <v>0</v>
      </c>
      <c r="J576">
        <v>0</v>
      </c>
      <c r="K576">
        <v>0</v>
      </c>
    </row>
    <row r="577" spans="3:11" x14ac:dyDescent="0.25">
      <c r="C577" t="s">
        <v>1242</v>
      </c>
      <c r="D577">
        <v>0</v>
      </c>
      <c r="E577">
        <v>122</v>
      </c>
      <c r="F577">
        <v>0</v>
      </c>
      <c r="G577">
        <v>0</v>
      </c>
      <c r="H577">
        <v>0</v>
      </c>
      <c r="I577">
        <v>0.95</v>
      </c>
      <c r="J577">
        <v>1.59014869888475E-2</v>
      </c>
      <c r="K577">
        <v>0</v>
      </c>
    </row>
    <row r="578" spans="3:11" hidden="1" x14ac:dyDescent="0.25">
      <c r="C578" t="s">
        <v>1244</v>
      </c>
      <c r="D578">
        <v>0</v>
      </c>
      <c r="E578">
        <v>0</v>
      </c>
      <c r="F578">
        <v>0</v>
      </c>
      <c r="G578">
        <v>0</v>
      </c>
      <c r="H578">
        <v>0</v>
      </c>
      <c r="I578">
        <v>0</v>
      </c>
      <c r="J578">
        <v>0</v>
      </c>
      <c r="K578">
        <v>0</v>
      </c>
    </row>
    <row r="579" spans="3:11" hidden="1" x14ac:dyDescent="0.25">
      <c r="C579" t="s">
        <v>1246</v>
      </c>
      <c r="D579">
        <v>0</v>
      </c>
      <c r="E579">
        <v>0</v>
      </c>
      <c r="F579">
        <v>0</v>
      </c>
      <c r="G579">
        <v>0</v>
      </c>
      <c r="H579">
        <v>0</v>
      </c>
      <c r="I579">
        <v>0</v>
      </c>
      <c r="J579">
        <v>0</v>
      </c>
      <c r="K579">
        <v>0</v>
      </c>
    </row>
    <row r="580" spans="3:11" hidden="1" x14ac:dyDescent="0.25">
      <c r="C580" t="s">
        <v>1248</v>
      </c>
      <c r="D580">
        <v>0</v>
      </c>
      <c r="E580">
        <v>0</v>
      </c>
      <c r="F580">
        <v>0</v>
      </c>
      <c r="G580">
        <v>0</v>
      </c>
      <c r="H580">
        <v>0</v>
      </c>
      <c r="I580">
        <v>0</v>
      </c>
      <c r="J580">
        <v>0</v>
      </c>
      <c r="K580">
        <v>0</v>
      </c>
    </row>
    <row r="581" spans="3:11" x14ac:dyDescent="0.25">
      <c r="C581" t="s">
        <v>1250</v>
      </c>
      <c r="D581">
        <v>0</v>
      </c>
      <c r="E581">
        <v>72</v>
      </c>
      <c r="F581">
        <v>-0.24</v>
      </c>
      <c r="G581">
        <v>0.4</v>
      </c>
      <c r="H581">
        <v>0</v>
      </c>
      <c r="I581">
        <v>2.5</v>
      </c>
      <c r="J581">
        <v>0.107565055762081</v>
      </c>
      <c r="K581">
        <v>0</v>
      </c>
    </row>
    <row r="582" spans="3:11" hidden="1" x14ac:dyDescent="0.25">
      <c r="C582" t="s">
        <v>1252</v>
      </c>
      <c r="D582">
        <v>0</v>
      </c>
      <c r="E582">
        <v>0</v>
      </c>
      <c r="F582">
        <v>0</v>
      </c>
      <c r="G582">
        <v>0</v>
      </c>
      <c r="H582">
        <v>0</v>
      </c>
      <c r="I582">
        <v>0</v>
      </c>
      <c r="J582">
        <v>0</v>
      </c>
      <c r="K582">
        <v>0</v>
      </c>
    </row>
    <row r="583" spans="3:11" hidden="1" x14ac:dyDescent="0.25">
      <c r="C583" t="s">
        <v>1254</v>
      </c>
      <c r="D583">
        <v>0</v>
      </c>
      <c r="E583">
        <v>0</v>
      </c>
      <c r="F583">
        <v>0</v>
      </c>
      <c r="G583">
        <v>0</v>
      </c>
      <c r="H583">
        <v>0</v>
      </c>
      <c r="I583">
        <v>0</v>
      </c>
      <c r="J583">
        <v>0</v>
      </c>
      <c r="K583">
        <v>0</v>
      </c>
    </row>
    <row r="584" spans="3:11" x14ac:dyDescent="0.25">
      <c r="C584" t="s">
        <v>1256</v>
      </c>
      <c r="D584">
        <v>0</v>
      </c>
      <c r="E584">
        <v>189</v>
      </c>
      <c r="F584">
        <v>0</v>
      </c>
      <c r="G584">
        <v>0</v>
      </c>
      <c r="H584">
        <v>0</v>
      </c>
      <c r="I584">
        <v>2</v>
      </c>
      <c r="J584">
        <v>4.8931226765799203E-2</v>
      </c>
      <c r="K584">
        <v>0</v>
      </c>
    </row>
    <row r="585" spans="3:11" x14ac:dyDescent="0.25">
      <c r="C585" t="s">
        <v>1258</v>
      </c>
      <c r="D585">
        <v>0</v>
      </c>
      <c r="E585">
        <v>101</v>
      </c>
      <c r="F585">
        <v>-0.55000000000000004</v>
      </c>
      <c r="G585">
        <v>1.1299999999999999</v>
      </c>
      <c r="H585">
        <v>0</v>
      </c>
      <c r="I585">
        <v>14.41</v>
      </c>
      <c r="J585">
        <v>0.47122676579925599</v>
      </c>
      <c r="K585">
        <v>0.25</v>
      </c>
    </row>
    <row r="586" spans="3:11" x14ac:dyDescent="0.25">
      <c r="C586" t="s">
        <v>1260</v>
      </c>
      <c r="D586">
        <v>0</v>
      </c>
      <c r="E586">
        <v>59</v>
      </c>
      <c r="F586">
        <v>-3</v>
      </c>
      <c r="G586">
        <v>5</v>
      </c>
      <c r="H586">
        <v>0</v>
      </c>
      <c r="I586">
        <v>13</v>
      </c>
      <c r="J586">
        <v>1.36988847583643</v>
      </c>
      <c r="K586">
        <v>1</v>
      </c>
    </row>
    <row r="587" spans="3:11" x14ac:dyDescent="0.25">
      <c r="C587" t="s">
        <v>1262</v>
      </c>
      <c r="D587">
        <v>0</v>
      </c>
      <c r="E587">
        <v>87</v>
      </c>
      <c r="F587">
        <v>-0.12</v>
      </c>
      <c r="G587">
        <v>0.2</v>
      </c>
      <c r="H587">
        <v>0</v>
      </c>
      <c r="I587">
        <v>4.83</v>
      </c>
      <c r="J587">
        <v>7.6449814126393997E-2</v>
      </c>
      <c r="K587">
        <v>0</v>
      </c>
    </row>
    <row r="588" spans="3:11" x14ac:dyDescent="0.25">
      <c r="C588" t="s">
        <v>1264</v>
      </c>
      <c r="D588">
        <v>0</v>
      </c>
      <c r="E588">
        <v>37</v>
      </c>
      <c r="F588">
        <v>-1.9724999999999999</v>
      </c>
      <c r="G588">
        <v>3.2874999999999899</v>
      </c>
      <c r="H588">
        <v>0</v>
      </c>
      <c r="I588">
        <v>5.91</v>
      </c>
      <c r="J588">
        <v>0.81834572490706303</v>
      </c>
      <c r="K588">
        <v>0.41</v>
      </c>
    </row>
    <row r="589" spans="3:11" x14ac:dyDescent="0.25">
      <c r="C589" t="s">
        <v>1266</v>
      </c>
      <c r="D589">
        <v>0</v>
      </c>
      <c r="E589">
        <v>6</v>
      </c>
      <c r="F589">
        <v>0</v>
      </c>
      <c r="G589">
        <v>0</v>
      </c>
      <c r="H589">
        <v>0</v>
      </c>
      <c r="I589">
        <v>0.66</v>
      </c>
      <c r="J589">
        <v>1.14312267657992E-3</v>
      </c>
      <c r="K589">
        <v>0</v>
      </c>
    </row>
    <row r="590" spans="3:11" x14ac:dyDescent="0.25">
      <c r="C590" t="s">
        <v>1268</v>
      </c>
      <c r="D590">
        <v>0</v>
      </c>
      <c r="E590">
        <v>203</v>
      </c>
      <c r="F590">
        <v>0</v>
      </c>
      <c r="G590">
        <v>0</v>
      </c>
      <c r="H590">
        <v>0</v>
      </c>
      <c r="I590">
        <v>2.92</v>
      </c>
      <c r="J590">
        <v>4.5985130111524102E-2</v>
      </c>
      <c r="K590">
        <v>0</v>
      </c>
    </row>
    <row r="591" spans="3:11" hidden="1" x14ac:dyDescent="0.25">
      <c r="C591" t="s">
        <v>1270</v>
      </c>
      <c r="D591">
        <v>0</v>
      </c>
      <c r="E591">
        <v>0</v>
      </c>
      <c r="F591">
        <v>0</v>
      </c>
      <c r="G591">
        <v>0</v>
      </c>
      <c r="H591">
        <v>0</v>
      </c>
      <c r="I591">
        <v>0</v>
      </c>
      <c r="J591">
        <v>0</v>
      </c>
      <c r="K591">
        <v>0</v>
      </c>
    </row>
    <row r="592" spans="3:11" hidden="1" x14ac:dyDescent="0.25">
      <c r="C592" t="s">
        <v>1272</v>
      </c>
      <c r="D592">
        <v>0</v>
      </c>
      <c r="E592">
        <v>0</v>
      </c>
      <c r="F592">
        <v>0</v>
      </c>
      <c r="G592">
        <v>0</v>
      </c>
      <c r="H592">
        <v>0</v>
      </c>
      <c r="I592">
        <v>0</v>
      </c>
      <c r="J592">
        <v>0</v>
      </c>
      <c r="K592">
        <v>0</v>
      </c>
    </row>
    <row r="593" spans="3:11" x14ac:dyDescent="0.25">
      <c r="C593" t="s">
        <v>1274</v>
      </c>
      <c r="D593">
        <v>0</v>
      </c>
      <c r="E593">
        <v>232</v>
      </c>
      <c r="F593">
        <v>0</v>
      </c>
      <c r="G593">
        <v>0</v>
      </c>
      <c r="H593">
        <v>0</v>
      </c>
      <c r="I593">
        <v>5.61</v>
      </c>
      <c r="J593">
        <v>8.4219330855018495E-2</v>
      </c>
      <c r="K593">
        <v>0</v>
      </c>
    </row>
    <row r="594" spans="3:11" hidden="1" x14ac:dyDescent="0.25">
      <c r="C594" t="s">
        <v>1278</v>
      </c>
      <c r="D594">
        <v>0</v>
      </c>
      <c r="E594">
        <v>0</v>
      </c>
      <c r="F594">
        <v>0</v>
      </c>
      <c r="G594">
        <v>0</v>
      </c>
      <c r="H594">
        <v>0</v>
      </c>
      <c r="I594">
        <v>0</v>
      </c>
      <c r="J594">
        <v>0</v>
      </c>
      <c r="K594">
        <v>0</v>
      </c>
    </row>
    <row r="595" spans="3:11" x14ac:dyDescent="0.25">
      <c r="C595" t="s">
        <v>1280</v>
      </c>
      <c r="D595">
        <v>0</v>
      </c>
      <c r="E595">
        <v>4</v>
      </c>
      <c r="F595">
        <v>0</v>
      </c>
      <c r="G595">
        <v>0</v>
      </c>
      <c r="H595">
        <v>0</v>
      </c>
      <c r="I595">
        <v>0.16666666999999999</v>
      </c>
      <c r="J595">
        <v>3.8723668959107798E-4</v>
      </c>
      <c r="K595">
        <v>0</v>
      </c>
    </row>
    <row r="596" spans="3:11" x14ac:dyDescent="0.25">
      <c r="C596" t="s">
        <v>1282</v>
      </c>
      <c r="D596">
        <v>0</v>
      </c>
      <c r="E596">
        <v>3</v>
      </c>
      <c r="F596">
        <v>0</v>
      </c>
      <c r="G596">
        <v>0</v>
      </c>
      <c r="H596">
        <v>0</v>
      </c>
      <c r="I596">
        <v>0.4</v>
      </c>
      <c r="J596">
        <v>5.2044609665427501E-4</v>
      </c>
      <c r="K596">
        <v>0</v>
      </c>
    </row>
    <row r="597" spans="3:11" x14ac:dyDescent="0.25">
      <c r="C597" t="s">
        <v>1284</v>
      </c>
      <c r="D597">
        <v>0</v>
      </c>
      <c r="E597">
        <v>137</v>
      </c>
      <c r="F597">
        <v>-0.24</v>
      </c>
      <c r="G597">
        <v>0.4</v>
      </c>
      <c r="H597">
        <v>0</v>
      </c>
      <c r="I597">
        <v>2.75</v>
      </c>
      <c r="J597">
        <v>0.14748141263940501</v>
      </c>
      <c r="K597">
        <v>0</v>
      </c>
    </row>
    <row r="598" spans="3:11" x14ac:dyDescent="0.25">
      <c r="C598" t="s">
        <v>1286</v>
      </c>
      <c r="D598">
        <v>0</v>
      </c>
      <c r="E598">
        <v>13</v>
      </c>
      <c r="F598">
        <v>0</v>
      </c>
      <c r="G598">
        <v>0</v>
      </c>
      <c r="H598">
        <v>0</v>
      </c>
      <c r="I598">
        <v>0.57999999999999996</v>
      </c>
      <c r="J598">
        <v>2.59293680297397E-3</v>
      </c>
      <c r="K598">
        <v>0</v>
      </c>
    </row>
    <row r="599" spans="3:11" hidden="1" x14ac:dyDescent="0.25">
      <c r="C599" t="s">
        <v>1288</v>
      </c>
      <c r="D599">
        <v>0</v>
      </c>
      <c r="E599">
        <v>0</v>
      </c>
      <c r="F599">
        <v>0</v>
      </c>
      <c r="G599">
        <v>0</v>
      </c>
      <c r="H599">
        <v>0</v>
      </c>
      <c r="I599">
        <v>0</v>
      </c>
      <c r="J599">
        <v>0</v>
      </c>
      <c r="K599">
        <v>0</v>
      </c>
    </row>
    <row r="600" spans="3:11" x14ac:dyDescent="0.25">
      <c r="C600" t="s">
        <v>1290</v>
      </c>
      <c r="D600">
        <v>0</v>
      </c>
      <c r="E600">
        <v>3</v>
      </c>
      <c r="F600">
        <v>0</v>
      </c>
      <c r="G600">
        <v>0</v>
      </c>
      <c r="H600">
        <v>0</v>
      </c>
      <c r="I600">
        <v>8.3333335999999994E-2</v>
      </c>
      <c r="J600">
        <v>2.32342014869888E-4</v>
      </c>
      <c r="K600">
        <v>0</v>
      </c>
    </row>
    <row r="601" spans="3:11" hidden="1" x14ac:dyDescent="0.25">
      <c r="C601" t="s">
        <v>1292</v>
      </c>
      <c r="D601">
        <v>0</v>
      </c>
      <c r="E601">
        <v>0</v>
      </c>
      <c r="F601">
        <v>0</v>
      </c>
      <c r="G601">
        <v>0</v>
      </c>
      <c r="H601">
        <v>0</v>
      </c>
      <c r="I601">
        <v>0</v>
      </c>
      <c r="J601">
        <v>0</v>
      </c>
      <c r="K601">
        <v>0</v>
      </c>
    </row>
    <row r="602" spans="3:11" x14ac:dyDescent="0.25">
      <c r="C602" t="s">
        <v>1294</v>
      </c>
      <c r="D602">
        <v>0</v>
      </c>
      <c r="E602">
        <v>1</v>
      </c>
      <c r="F602">
        <v>0</v>
      </c>
      <c r="G602">
        <v>0</v>
      </c>
      <c r="H602">
        <v>0</v>
      </c>
      <c r="I602">
        <v>5.88</v>
      </c>
      <c r="J602">
        <v>5.4646840148698797E-3</v>
      </c>
      <c r="K602">
        <v>0</v>
      </c>
    </row>
    <row r="603" spans="3:11" x14ac:dyDescent="0.25">
      <c r="C603" t="s">
        <v>1296</v>
      </c>
      <c r="D603">
        <v>0</v>
      </c>
      <c r="E603">
        <v>86</v>
      </c>
      <c r="F603">
        <v>0</v>
      </c>
      <c r="G603">
        <v>0</v>
      </c>
      <c r="H603">
        <v>0</v>
      </c>
      <c r="I603">
        <v>0.88</v>
      </c>
      <c r="J603">
        <v>2.1756505576208101E-2</v>
      </c>
      <c r="K603">
        <v>0</v>
      </c>
    </row>
    <row r="604" spans="3:11" hidden="1" x14ac:dyDescent="0.25">
      <c r="C604" t="s">
        <v>1300</v>
      </c>
      <c r="D604">
        <v>0</v>
      </c>
      <c r="E604">
        <v>0</v>
      </c>
      <c r="F604">
        <v>480</v>
      </c>
      <c r="G604">
        <v>480</v>
      </c>
      <c r="H604">
        <v>480</v>
      </c>
      <c r="I604">
        <v>480</v>
      </c>
      <c r="J604">
        <v>480</v>
      </c>
      <c r="K604">
        <v>480</v>
      </c>
    </row>
    <row r="605" spans="3:11" hidden="1" x14ac:dyDescent="0.25">
      <c r="C605" t="s">
        <v>1302</v>
      </c>
      <c r="D605">
        <v>0</v>
      </c>
      <c r="E605">
        <v>0</v>
      </c>
      <c r="F605">
        <v>0</v>
      </c>
      <c r="G605">
        <v>0</v>
      </c>
      <c r="H605">
        <v>0</v>
      </c>
      <c r="I605">
        <v>0</v>
      </c>
      <c r="J605">
        <v>0</v>
      </c>
      <c r="K605">
        <v>0</v>
      </c>
    </row>
    <row r="606" spans="3:11" x14ac:dyDescent="0.25">
      <c r="C606" t="s">
        <v>1304</v>
      </c>
      <c r="D606">
        <v>0</v>
      </c>
      <c r="E606">
        <v>15</v>
      </c>
      <c r="F606">
        <v>0</v>
      </c>
      <c r="G606">
        <v>0</v>
      </c>
      <c r="H606">
        <v>0</v>
      </c>
      <c r="I606">
        <v>0.25</v>
      </c>
      <c r="J606">
        <v>1.47149941635687E-3</v>
      </c>
      <c r="K606">
        <v>0</v>
      </c>
    </row>
    <row r="607" spans="3:11" x14ac:dyDescent="0.25">
      <c r="C607" t="s">
        <v>1306</v>
      </c>
      <c r="D607">
        <v>0</v>
      </c>
      <c r="E607">
        <v>11</v>
      </c>
      <c r="F607">
        <v>0</v>
      </c>
      <c r="G607">
        <v>0</v>
      </c>
      <c r="H607">
        <v>0</v>
      </c>
      <c r="I607">
        <v>26</v>
      </c>
      <c r="J607">
        <v>8.3215613382899595E-2</v>
      </c>
      <c r="K607">
        <v>0</v>
      </c>
    </row>
    <row r="608" spans="3:11" x14ac:dyDescent="0.25">
      <c r="C608" t="s">
        <v>1308</v>
      </c>
      <c r="D608">
        <v>0</v>
      </c>
      <c r="E608">
        <v>1</v>
      </c>
      <c r="F608">
        <v>-1.5</v>
      </c>
      <c r="G608">
        <v>2.5</v>
      </c>
      <c r="H608">
        <v>0</v>
      </c>
      <c r="I608">
        <v>3</v>
      </c>
      <c r="J608">
        <v>0.61431226765799196</v>
      </c>
      <c r="K608">
        <v>1</v>
      </c>
    </row>
    <row r="609" spans="3:11" hidden="1" x14ac:dyDescent="0.25">
      <c r="C609" t="s">
        <v>1310</v>
      </c>
      <c r="D609">
        <v>0</v>
      </c>
      <c r="E609">
        <v>0</v>
      </c>
      <c r="F609">
        <v>0</v>
      </c>
      <c r="G609">
        <v>0</v>
      </c>
      <c r="H609">
        <v>0</v>
      </c>
      <c r="I609">
        <v>0</v>
      </c>
      <c r="J609">
        <v>0</v>
      </c>
      <c r="K609">
        <v>0</v>
      </c>
    </row>
    <row r="610" spans="3:11" hidden="1" x14ac:dyDescent="0.25">
      <c r="C610" t="s">
        <v>1312</v>
      </c>
      <c r="D610">
        <v>0</v>
      </c>
      <c r="E610">
        <v>0</v>
      </c>
      <c r="F610">
        <v>0</v>
      </c>
      <c r="G610">
        <v>0</v>
      </c>
      <c r="H610">
        <v>0</v>
      </c>
      <c r="I610">
        <v>0</v>
      </c>
      <c r="J610">
        <v>0</v>
      </c>
      <c r="K610">
        <v>0</v>
      </c>
    </row>
    <row r="611" spans="3:11" hidden="1" x14ac:dyDescent="0.25">
      <c r="C611" t="s">
        <v>1314</v>
      </c>
      <c r="D611">
        <v>0</v>
      </c>
      <c r="E611">
        <v>0</v>
      </c>
      <c r="F611">
        <v>0</v>
      </c>
      <c r="G611">
        <v>0</v>
      </c>
      <c r="H611">
        <v>0</v>
      </c>
      <c r="I611">
        <v>0</v>
      </c>
      <c r="J611">
        <v>0</v>
      </c>
      <c r="K611">
        <v>0</v>
      </c>
    </row>
    <row r="612" spans="3:11" x14ac:dyDescent="0.25">
      <c r="C612" t="s">
        <v>1316</v>
      </c>
      <c r="D612">
        <v>0</v>
      </c>
      <c r="E612">
        <v>81</v>
      </c>
      <c r="F612">
        <v>0</v>
      </c>
      <c r="G612">
        <v>0</v>
      </c>
      <c r="H612">
        <v>0</v>
      </c>
      <c r="I612">
        <v>2.5499999999999998</v>
      </c>
      <c r="J612">
        <v>2.6672862453531499E-2</v>
      </c>
      <c r="K612">
        <v>0</v>
      </c>
    </row>
    <row r="613" spans="3:11" hidden="1" x14ac:dyDescent="0.25">
      <c r="C613" t="s">
        <v>1318</v>
      </c>
      <c r="D613">
        <v>0</v>
      </c>
      <c r="E613">
        <v>0</v>
      </c>
      <c r="F613">
        <v>480</v>
      </c>
      <c r="G613">
        <v>480</v>
      </c>
      <c r="H613">
        <v>480</v>
      </c>
      <c r="I613">
        <v>480</v>
      </c>
      <c r="J613">
        <v>480</v>
      </c>
      <c r="K613">
        <v>480</v>
      </c>
    </row>
    <row r="614" spans="3:11" hidden="1" x14ac:dyDescent="0.25">
      <c r="C614" t="s">
        <v>1320</v>
      </c>
      <c r="D614">
        <v>0</v>
      </c>
      <c r="E614">
        <v>0</v>
      </c>
      <c r="F614">
        <v>0</v>
      </c>
      <c r="G614">
        <v>0</v>
      </c>
      <c r="H614">
        <v>0</v>
      </c>
      <c r="I614">
        <v>0</v>
      </c>
      <c r="J614">
        <v>0</v>
      </c>
      <c r="K614">
        <v>0</v>
      </c>
    </row>
    <row r="615" spans="3:11" x14ac:dyDescent="0.25">
      <c r="C615" t="s">
        <v>1322</v>
      </c>
      <c r="D615">
        <v>0</v>
      </c>
      <c r="E615">
        <v>11</v>
      </c>
      <c r="F615">
        <v>-6</v>
      </c>
      <c r="G615">
        <v>10</v>
      </c>
      <c r="H615">
        <v>0</v>
      </c>
      <c r="I615">
        <v>13</v>
      </c>
      <c r="J615">
        <v>1.91078066914498</v>
      </c>
      <c r="K615">
        <v>0</v>
      </c>
    </row>
    <row r="616" spans="3:11" x14ac:dyDescent="0.25">
      <c r="C616" t="s">
        <v>1326</v>
      </c>
      <c r="D616">
        <v>0</v>
      </c>
      <c r="E616">
        <v>140</v>
      </c>
      <c r="F616">
        <v>0</v>
      </c>
      <c r="G616">
        <v>0</v>
      </c>
      <c r="H616">
        <v>0</v>
      </c>
      <c r="I616">
        <v>1.32</v>
      </c>
      <c r="J616">
        <v>4.3113382899628197E-2</v>
      </c>
      <c r="K616">
        <v>0</v>
      </c>
    </row>
    <row r="617" spans="3:11" x14ac:dyDescent="0.25">
      <c r="C617" t="s">
        <v>1328</v>
      </c>
      <c r="D617">
        <v>0</v>
      </c>
      <c r="E617">
        <v>213</v>
      </c>
      <c r="F617">
        <v>0</v>
      </c>
      <c r="G617">
        <v>0</v>
      </c>
      <c r="H617">
        <v>0</v>
      </c>
      <c r="I617">
        <v>1.08</v>
      </c>
      <c r="J617">
        <v>4.9851301115241602E-2</v>
      </c>
      <c r="K617">
        <v>0</v>
      </c>
    </row>
    <row r="618" spans="3:11" x14ac:dyDescent="0.25">
      <c r="C618" t="s">
        <v>1330</v>
      </c>
      <c r="D618">
        <v>0</v>
      </c>
      <c r="E618">
        <v>50</v>
      </c>
      <c r="F618">
        <v>-1.2449999999999899</v>
      </c>
      <c r="G618">
        <v>2.07499999999999</v>
      </c>
      <c r="H618">
        <v>0</v>
      </c>
      <c r="I618">
        <v>6.33</v>
      </c>
      <c r="J618">
        <v>0.57674721189591005</v>
      </c>
      <c r="K618">
        <v>0.33</v>
      </c>
    </row>
    <row r="619" spans="3:11" hidden="1" x14ac:dyDescent="0.25">
      <c r="C619" t="s">
        <v>1332</v>
      </c>
      <c r="D619">
        <v>0</v>
      </c>
      <c r="E619">
        <v>0</v>
      </c>
      <c r="F619">
        <v>0</v>
      </c>
      <c r="G619">
        <v>0</v>
      </c>
      <c r="H619">
        <v>0</v>
      </c>
      <c r="I619">
        <v>0</v>
      </c>
      <c r="J619">
        <v>0</v>
      </c>
      <c r="K619">
        <v>0</v>
      </c>
    </row>
    <row r="620" spans="3:11" x14ac:dyDescent="0.25">
      <c r="C620" t="s">
        <v>1334</v>
      </c>
      <c r="D620">
        <v>0</v>
      </c>
      <c r="E620">
        <v>11</v>
      </c>
      <c r="F620">
        <v>0</v>
      </c>
      <c r="G620">
        <v>0</v>
      </c>
      <c r="H620">
        <v>0</v>
      </c>
      <c r="I620">
        <v>0.36</v>
      </c>
      <c r="J620">
        <v>1.1802973977695099E-3</v>
      </c>
      <c r="K620">
        <v>0</v>
      </c>
    </row>
    <row r="621" spans="3:11" x14ac:dyDescent="0.25">
      <c r="C621" t="s">
        <v>1336</v>
      </c>
      <c r="D621">
        <v>0</v>
      </c>
      <c r="E621">
        <v>18</v>
      </c>
      <c r="F621">
        <v>0</v>
      </c>
      <c r="G621">
        <v>0</v>
      </c>
      <c r="H621">
        <v>0</v>
      </c>
      <c r="I621">
        <v>0.26</v>
      </c>
      <c r="J621">
        <v>1.82156133828996E-3</v>
      </c>
      <c r="K621">
        <v>0</v>
      </c>
    </row>
    <row r="622" spans="3:11" hidden="1" x14ac:dyDescent="0.25">
      <c r="C622" t="s">
        <v>1338</v>
      </c>
      <c r="D622">
        <v>0</v>
      </c>
      <c r="E622">
        <v>0</v>
      </c>
      <c r="F622">
        <v>0</v>
      </c>
      <c r="G622">
        <v>0</v>
      </c>
      <c r="H622">
        <v>0</v>
      </c>
      <c r="I622">
        <v>0</v>
      </c>
      <c r="J622">
        <v>0</v>
      </c>
      <c r="K622">
        <v>0</v>
      </c>
    </row>
    <row r="623" spans="3:11" x14ac:dyDescent="0.25">
      <c r="C623" t="s">
        <v>1340</v>
      </c>
      <c r="D623">
        <v>0</v>
      </c>
      <c r="E623">
        <v>82</v>
      </c>
      <c r="F623">
        <v>-194.537499999999</v>
      </c>
      <c r="G623">
        <v>790.96249999999895</v>
      </c>
      <c r="H623">
        <v>25.5</v>
      </c>
      <c r="I623">
        <v>1870.1</v>
      </c>
      <c r="J623">
        <v>340.58327137546399</v>
      </c>
      <c r="K623">
        <v>274.60000000000002</v>
      </c>
    </row>
    <row r="624" spans="3:11" x14ac:dyDescent="0.25">
      <c r="C624" t="s">
        <v>1342</v>
      </c>
      <c r="D624">
        <v>0</v>
      </c>
      <c r="E624">
        <v>41</v>
      </c>
      <c r="F624">
        <v>0</v>
      </c>
      <c r="G624">
        <v>0</v>
      </c>
      <c r="H624">
        <v>0</v>
      </c>
      <c r="I624">
        <v>1.58</v>
      </c>
      <c r="J624">
        <v>9.45167286245353E-3</v>
      </c>
      <c r="K624">
        <v>0</v>
      </c>
    </row>
    <row r="625" spans="3:11" x14ac:dyDescent="0.25">
      <c r="C625" t="s">
        <v>1344</v>
      </c>
      <c r="D625">
        <v>0</v>
      </c>
      <c r="E625">
        <v>33</v>
      </c>
      <c r="F625">
        <v>0</v>
      </c>
      <c r="G625">
        <v>0</v>
      </c>
      <c r="H625">
        <v>0</v>
      </c>
      <c r="I625">
        <v>2.25</v>
      </c>
      <c r="J625">
        <v>1.4498141263940501E-2</v>
      </c>
      <c r="K625">
        <v>0</v>
      </c>
    </row>
    <row r="626" spans="3:11" x14ac:dyDescent="0.25">
      <c r="C626" t="s">
        <v>1346</v>
      </c>
      <c r="D626">
        <v>0</v>
      </c>
      <c r="E626">
        <v>29</v>
      </c>
      <c r="F626">
        <v>0</v>
      </c>
      <c r="G626">
        <v>0</v>
      </c>
      <c r="H626">
        <v>0</v>
      </c>
      <c r="I626">
        <v>3.58</v>
      </c>
      <c r="J626">
        <v>1.6301115241635598E-2</v>
      </c>
      <c r="K626">
        <v>0</v>
      </c>
    </row>
    <row r="627" spans="3:11" x14ac:dyDescent="0.25">
      <c r="C627" t="s">
        <v>1348</v>
      </c>
      <c r="D627">
        <v>0</v>
      </c>
      <c r="E627">
        <v>198</v>
      </c>
      <c r="F627">
        <v>0</v>
      </c>
      <c r="G627">
        <v>0</v>
      </c>
      <c r="H627">
        <v>0</v>
      </c>
      <c r="I627">
        <v>224.45</v>
      </c>
      <c r="J627">
        <v>0.82127323420074305</v>
      </c>
      <c r="K627">
        <v>0</v>
      </c>
    </row>
    <row r="628" spans="3:11" x14ac:dyDescent="0.25">
      <c r="C628" t="s">
        <v>1350</v>
      </c>
      <c r="D628">
        <v>0</v>
      </c>
      <c r="E628">
        <v>10</v>
      </c>
      <c r="F628">
        <v>0</v>
      </c>
      <c r="G628">
        <v>0</v>
      </c>
      <c r="H628">
        <v>0</v>
      </c>
      <c r="I628">
        <v>1.1499999999999999</v>
      </c>
      <c r="J628">
        <v>4.6654275092936799E-3</v>
      </c>
      <c r="K628">
        <v>0</v>
      </c>
    </row>
    <row r="629" spans="3:11" x14ac:dyDescent="0.25">
      <c r="C629" t="s">
        <v>1354</v>
      </c>
      <c r="D629">
        <v>0</v>
      </c>
      <c r="E629">
        <v>7</v>
      </c>
      <c r="F629">
        <v>-1.5</v>
      </c>
      <c r="G629">
        <v>2.5</v>
      </c>
      <c r="H629">
        <v>0</v>
      </c>
      <c r="I629">
        <v>3</v>
      </c>
      <c r="J629">
        <v>0.64869888475836401</v>
      </c>
      <c r="K629">
        <v>1</v>
      </c>
    </row>
    <row r="630" spans="3:11" hidden="1" x14ac:dyDescent="0.25">
      <c r="C630" t="s">
        <v>1356</v>
      </c>
      <c r="D630">
        <v>0</v>
      </c>
      <c r="E630">
        <v>0</v>
      </c>
      <c r="F630">
        <v>0</v>
      </c>
      <c r="G630">
        <v>0</v>
      </c>
      <c r="H630">
        <v>0</v>
      </c>
      <c r="I630">
        <v>0</v>
      </c>
      <c r="J630">
        <v>0</v>
      </c>
      <c r="K630">
        <v>0</v>
      </c>
    </row>
    <row r="631" spans="3:11" hidden="1" x14ac:dyDescent="0.25">
      <c r="C631" t="s">
        <v>1358</v>
      </c>
      <c r="D631">
        <v>0</v>
      </c>
      <c r="E631">
        <v>0</v>
      </c>
      <c r="F631">
        <v>0</v>
      </c>
      <c r="G631">
        <v>0</v>
      </c>
      <c r="H631">
        <v>0</v>
      </c>
      <c r="I631">
        <v>0</v>
      </c>
      <c r="J631">
        <v>0</v>
      </c>
      <c r="K631">
        <v>0</v>
      </c>
    </row>
    <row r="632" spans="3:11" x14ac:dyDescent="0.25">
      <c r="C632" t="s">
        <v>1360</v>
      </c>
      <c r="D632">
        <v>0</v>
      </c>
      <c r="E632">
        <v>32</v>
      </c>
      <c r="F632">
        <v>0</v>
      </c>
      <c r="G632">
        <v>0</v>
      </c>
      <c r="H632">
        <v>0</v>
      </c>
      <c r="I632">
        <v>0.5</v>
      </c>
      <c r="J632">
        <v>3.1412639405204402E-3</v>
      </c>
      <c r="K632">
        <v>0</v>
      </c>
    </row>
    <row r="633" spans="3:11" x14ac:dyDescent="0.25">
      <c r="C633" t="s">
        <v>1362</v>
      </c>
      <c r="D633">
        <v>0</v>
      </c>
      <c r="E633">
        <v>2</v>
      </c>
      <c r="F633">
        <v>0</v>
      </c>
      <c r="G633">
        <v>0</v>
      </c>
      <c r="H633">
        <v>0</v>
      </c>
      <c r="I633">
        <v>0.08</v>
      </c>
      <c r="J633">
        <v>1.4869888475836399E-4</v>
      </c>
      <c r="K633">
        <v>0</v>
      </c>
    </row>
    <row r="634" spans="3:11" hidden="1" x14ac:dyDescent="0.25">
      <c r="C634" t="s">
        <v>1364</v>
      </c>
      <c r="D634">
        <v>0</v>
      </c>
      <c r="E634">
        <v>0</v>
      </c>
      <c r="F634">
        <v>480</v>
      </c>
      <c r="G634">
        <v>480</v>
      </c>
      <c r="H634">
        <v>480</v>
      </c>
      <c r="I634">
        <v>480</v>
      </c>
      <c r="J634">
        <v>480</v>
      </c>
      <c r="K634">
        <v>480</v>
      </c>
    </row>
    <row r="635" spans="3:11" x14ac:dyDescent="0.25">
      <c r="C635" t="s">
        <v>1366</v>
      </c>
      <c r="D635">
        <v>0</v>
      </c>
      <c r="E635">
        <v>20</v>
      </c>
      <c r="F635">
        <v>0</v>
      </c>
      <c r="G635">
        <v>0</v>
      </c>
      <c r="H635">
        <v>0</v>
      </c>
      <c r="I635">
        <v>0.66</v>
      </c>
      <c r="J635">
        <v>2.8810408921932998E-3</v>
      </c>
      <c r="K635">
        <v>0</v>
      </c>
    </row>
    <row r="636" spans="3:11" hidden="1" x14ac:dyDescent="0.25">
      <c r="C636" t="s">
        <v>1370</v>
      </c>
      <c r="D636">
        <v>0</v>
      </c>
      <c r="E636">
        <v>0</v>
      </c>
      <c r="F636">
        <v>0</v>
      </c>
      <c r="G636">
        <v>0</v>
      </c>
      <c r="H636">
        <v>0</v>
      </c>
      <c r="I636">
        <v>0</v>
      </c>
      <c r="J636">
        <v>0</v>
      </c>
      <c r="K636">
        <v>0</v>
      </c>
    </row>
    <row r="637" spans="3:11" x14ac:dyDescent="0.25">
      <c r="C637" t="s">
        <v>1372</v>
      </c>
      <c r="D637">
        <v>0</v>
      </c>
      <c r="E637">
        <v>3</v>
      </c>
      <c r="F637">
        <v>0</v>
      </c>
      <c r="G637">
        <v>0</v>
      </c>
      <c r="H637">
        <v>0</v>
      </c>
      <c r="I637">
        <v>12.33</v>
      </c>
      <c r="J637">
        <v>2.4897769516728601E-2</v>
      </c>
      <c r="K637">
        <v>0</v>
      </c>
    </row>
    <row r="638" spans="3:11" x14ac:dyDescent="0.25">
      <c r="C638" t="s">
        <v>1374</v>
      </c>
      <c r="D638">
        <v>0</v>
      </c>
      <c r="E638">
        <v>1</v>
      </c>
      <c r="F638">
        <v>-1.5</v>
      </c>
      <c r="G638">
        <v>2.5</v>
      </c>
      <c r="H638">
        <v>0</v>
      </c>
      <c r="I638">
        <v>3</v>
      </c>
      <c r="J638">
        <v>0.65892193308550095</v>
      </c>
      <c r="K638">
        <v>1</v>
      </c>
    </row>
    <row r="639" spans="3:11" x14ac:dyDescent="0.25">
      <c r="C639" t="s">
        <v>1376</v>
      </c>
      <c r="D639">
        <v>0</v>
      </c>
      <c r="E639">
        <v>4</v>
      </c>
      <c r="F639">
        <v>0</v>
      </c>
      <c r="G639">
        <v>0</v>
      </c>
      <c r="H639">
        <v>0</v>
      </c>
      <c r="I639">
        <v>0.25</v>
      </c>
      <c r="J639">
        <v>4.6468402230483201E-4</v>
      </c>
      <c r="K639">
        <v>0</v>
      </c>
    </row>
    <row r="640" spans="3:11" x14ac:dyDescent="0.25">
      <c r="C640" t="s">
        <v>1378</v>
      </c>
      <c r="D640">
        <v>0</v>
      </c>
      <c r="E640">
        <v>73</v>
      </c>
      <c r="F640">
        <v>-8.7449999999999992</v>
      </c>
      <c r="G640">
        <v>14.574999999999999</v>
      </c>
      <c r="H640">
        <v>0</v>
      </c>
      <c r="I640">
        <v>58.09</v>
      </c>
      <c r="J640">
        <v>3.7459014869888398</v>
      </c>
      <c r="K640">
        <v>0</v>
      </c>
    </row>
    <row r="641" spans="3:11" x14ac:dyDescent="0.25">
      <c r="C641" t="s">
        <v>1380</v>
      </c>
      <c r="D641">
        <v>0</v>
      </c>
      <c r="E641">
        <v>54</v>
      </c>
      <c r="F641">
        <v>0</v>
      </c>
      <c r="G641">
        <v>0</v>
      </c>
      <c r="H641">
        <v>0</v>
      </c>
      <c r="I641">
        <v>0.96</v>
      </c>
      <c r="J641">
        <v>1.6905204460966501E-2</v>
      </c>
      <c r="K641">
        <v>0</v>
      </c>
    </row>
    <row r="642" spans="3:11" x14ac:dyDescent="0.25">
      <c r="C642" t="s">
        <v>1382</v>
      </c>
      <c r="D642">
        <v>0</v>
      </c>
      <c r="E642">
        <v>23</v>
      </c>
      <c r="F642">
        <v>0</v>
      </c>
      <c r="G642">
        <v>0</v>
      </c>
      <c r="H642">
        <v>0</v>
      </c>
      <c r="I642">
        <v>1.66</v>
      </c>
      <c r="J642">
        <v>5.5390334572490698E-3</v>
      </c>
      <c r="K642">
        <v>0</v>
      </c>
    </row>
    <row r="643" spans="3:11" x14ac:dyDescent="0.25">
      <c r="C643" t="s">
        <v>1384</v>
      </c>
      <c r="D643">
        <v>0</v>
      </c>
      <c r="E643">
        <v>16</v>
      </c>
      <c r="F643">
        <v>0</v>
      </c>
      <c r="G643">
        <v>0</v>
      </c>
      <c r="H643">
        <v>0</v>
      </c>
      <c r="I643">
        <v>6.25</v>
      </c>
      <c r="J643">
        <v>8.2899628252788102E-3</v>
      </c>
      <c r="K643">
        <v>0</v>
      </c>
    </row>
    <row r="644" spans="3:11" x14ac:dyDescent="0.25">
      <c r="C644" t="s">
        <v>1386</v>
      </c>
      <c r="D644">
        <v>0</v>
      </c>
      <c r="E644">
        <v>9</v>
      </c>
      <c r="F644">
        <v>0</v>
      </c>
      <c r="G644">
        <v>0</v>
      </c>
      <c r="H644">
        <v>0</v>
      </c>
      <c r="I644">
        <v>0.2</v>
      </c>
      <c r="J644">
        <v>9.3866171003717405E-4</v>
      </c>
      <c r="K644">
        <v>0</v>
      </c>
    </row>
    <row r="645" spans="3:11" hidden="1" x14ac:dyDescent="0.25">
      <c r="C645" t="s">
        <v>1388</v>
      </c>
      <c r="D645">
        <v>0</v>
      </c>
      <c r="E645">
        <v>0</v>
      </c>
      <c r="F645">
        <v>0</v>
      </c>
      <c r="G645">
        <v>0</v>
      </c>
      <c r="H645">
        <v>0</v>
      </c>
      <c r="I645">
        <v>0</v>
      </c>
      <c r="J645">
        <v>0</v>
      </c>
      <c r="K645">
        <v>0</v>
      </c>
    </row>
    <row r="646" spans="3:11" x14ac:dyDescent="0.25">
      <c r="C646" t="s">
        <v>1390</v>
      </c>
      <c r="D646">
        <v>0</v>
      </c>
      <c r="E646">
        <v>85</v>
      </c>
      <c r="F646">
        <v>-0.74</v>
      </c>
      <c r="G646">
        <v>1.9</v>
      </c>
      <c r="H646">
        <v>0</v>
      </c>
      <c r="I646">
        <v>15.91</v>
      </c>
      <c r="J646">
        <v>0.78503717472118895</v>
      </c>
      <c r="K646">
        <v>0.5</v>
      </c>
    </row>
    <row r="647" spans="3:11" hidden="1" x14ac:dyDescent="0.25">
      <c r="C647" t="s">
        <v>1392</v>
      </c>
      <c r="D647">
        <v>0</v>
      </c>
      <c r="E647">
        <v>0</v>
      </c>
      <c r="F647">
        <v>0</v>
      </c>
      <c r="G647">
        <v>0</v>
      </c>
      <c r="H647">
        <v>0</v>
      </c>
      <c r="I647">
        <v>0</v>
      </c>
      <c r="J647">
        <v>0</v>
      </c>
      <c r="K647">
        <v>0</v>
      </c>
    </row>
    <row r="648" spans="3:11" x14ac:dyDescent="0.25">
      <c r="C648" t="s">
        <v>1394</v>
      </c>
      <c r="D648">
        <v>0</v>
      </c>
      <c r="E648">
        <v>18</v>
      </c>
      <c r="F648">
        <v>0</v>
      </c>
      <c r="G648">
        <v>0</v>
      </c>
      <c r="H648">
        <v>0</v>
      </c>
      <c r="I648">
        <v>9</v>
      </c>
      <c r="J648">
        <v>5.8066914498141199E-2</v>
      </c>
      <c r="K648">
        <v>0</v>
      </c>
    </row>
    <row r="649" spans="3:11" x14ac:dyDescent="0.25">
      <c r="C649" t="s">
        <v>1396</v>
      </c>
      <c r="D649">
        <v>0</v>
      </c>
      <c r="E649">
        <v>69</v>
      </c>
      <c r="F649">
        <v>0</v>
      </c>
      <c r="G649">
        <v>0</v>
      </c>
      <c r="H649">
        <v>0</v>
      </c>
      <c r="I649">
        <v>0.51</v>
      </c>
      <c r="J649">
        <v>6.9144981412639396E-3</v>
      </c>
      <c r="K649">
        <v>0</v>
      </c>
    </row>
    <row r="650" spans="3:11" x14ac:dyDescent="0.25">
      <c r="C650" t="s">
        <v>1398</v>
      </c>
      <c r="D650">
        <v>0</v>
      </c>
      <c r="E650">
        <v>4</v>
      </c>
      <c r="F650">
        <v>0</v>
      </c>
      <c r="G650">
        <v>0</v>
      </c>
      <c r="H650">
        <v>0</v>
      </c>
      <c r="I650">
        <v>8.3333335999999994E-2</v>
      </c>
      <c r="J650">
        <v>3.0978935315985101E-4</v>
      </c>
      <c r="K650">
        <v>0</v>
      </c>
    </row>
    <row r="651" spans="3:11" x14ac:dyDescent="0.25">
      <c r="C651" t="s">
        <v>1400</v>
      </c>
      <c r="D651">
        <v>0</v>
      </c>
      <c r="E651">
        <v>18</v>
      </c>
      <c r="F651">
        <v>0</v>
      </c>
      <c r="G651">
        <v>0</v>
      </c>
      <c r="H651">
        <v>0</v>
      </c>
      <c r="I651">
        <v>0.76</v>
      </c>
      <c r="J651">
        <v>2.7230483271375402E-3</v>
      </c>
      <c r="K651">
        <v>0</v>
      </c>
    </row>
    <row r="652" spans="3:11" hidden="1" x14ac:dyDescent="0.25">
      <c r="C652" t="s">
        <v>1402</v>
      </c>
      <c r="D652">
        <v>0</v>
      </c>
      <c r="E652">
        <v>0</v>
      </c>
      <c r="F652">
        <v>0</v>
      </c>
      <c r="G652">
        <v>0</v>
      </c>
      <c r="H652">
        <v>0</v>
      </c>
      <c r="I652">
        <v>0</v>
      </c>
      <c r="J652">
        <v>0</v>
      </c>
      <c r="K652">
        <v>0</v>
      </c>
    </row>
    <row r="653" spans="3:11" hidden="1" x14ac:dyDescent="0.25">
      <c r="C653" t="s">
        <v>1404</v>
      </c>
      <c r="D653">
        <v>0</v>
      </c>
      <c r="E653">
        <v>0</v>
      </c>
      <c r="F653">
        <v>0</v>
      </c>
      <c r="G653">
        <v>0</v>
      </c>
      <c r="H653">
        <v>0</v>
      </c>
      <c r="I653">
        <v>0</v>
      </c>
      <c r="J653">
        <v>0</v>
      </c>
      <c r="K653">
        <v>0</v>
      </c>
    </row>
    <row r="654" spans="3:11" x14ac:dyDescent="0.25">
      <c r="C654" t="s">
        <v>1406</v>
      </c>
      <c r="D654">
        <v>0</v>
      </c>
      <c r="E654">
        <v>191</v>
      </c>
      <c r="F654">
        <v>-0.24</v>
      </c>
      <c r="G654">
        <v>0.4</v>
      </c>
      <c r="H654">
        <v>0</v>
      </c>
      <c r="I654">
        <v>3</v>
      </c>
      <c r="J654">
        <v>0.18469330855018501</v>
      </c>
      <c r="K654">
        <v>0</v>
      </c>
    </row>
    <row r="655" spans="3:11" hidden="1" x14ac:dyDescent="0.25">
      <c r="C655" t="s">
        <v>1408</v>
      </c>
      <c r="D655">
        <v>0</v>
      </c>
      <c r="E655">
        <v>0</v>
      </c>
      <c r="F655">
        <v>480</v>
      </c>
      <c r="G655">
        <v>480</v>
      </c>
      <c r="H655">
        <v>480</v>
      </c>
      <c r="I655">
        <v>480</v>
      </c>
      <c r="J655">
        <v>480</v>
      </c>
      <c r="K655">
        <v>480</v>
      </c>
    </row>
    <row r="656" spans="3:11" x14ac:dyDescent="0.25">
      <c r="C656" t="s">
        <v>1410</v>
      </c>
      <c r="D656">
        <v>0</v>
      </c>
      <c r="E656">
        <v>58</v>
      </c>
      <c r="F656">
        <v>-4.5</v>
      </c>
      <c r="G656">
        <v>7.5</v>
      </c>
      <c r="H656">
        <v>0</v>
      </c>
      <c r="I656">
        <v>15</v>
      </c>
      <c r="J656">
        <v>1.86431226765799</v>
      </c>
      <c r="K656">
        <v>0</v>
      </c>
    </row>
    <row r="657" spans="3:11" x14ac:dyDescent="0.25">
      <c r="C657" t="s">
        <v>1412</v>
      </c>
      <c r="D657">
        <v>0</v>
      </c>
      <c r="E657">
        <v>14</v>
      </c>
      <c r="F657">
        <v>0</v>
      </c>
      <c r="G657">
        <v>0</v>
      </c>
      <c r="H657">
        <v>0</v>
      </c>
      <c r="I657">
        <v>43.4</v>
      </c>
      <c r="J657">
        <v>0.11180297397769499</v>
      </c>
      <c r="K657">
        <v>0</v>
      </c>
    </row>
    <row r="658" spans="3:11" x14ac:dyDescent="0.25">
      <c r="C658" t="s">
        <v>1414</v>
      </c>
      <c r="D658">
        <v>0</v>
      </c>
      <c r="E658">
        <v>66</v>
      </c>
      <c r="F658">
        <v>0</v>
      </c>
      <c r="G658">
        <v>0</v>
      </c>
      <c r="H658">
        <v>0</v>
      </c>
      <c r="I658">
        <v>5</v>
      </c>
      <c r="J658">
        <v>2.9377323420074299E-2</v>
      </c>
      <c r="K658">
        <v>0</v>
      </c>
    </row>
    <row r="659" spans="3:11" x14ac:dyDescent="0.25">
      <c r="C659" t="s">
        <v>1416</v>
      </c>
      <c r="D659">
        <v>0</v>
      </c>
      <c r="E659">
        <v>27</v>
      </c>
      <c r="F659">
        <v>-96.666250000000005</v>
      </c>
      <c r="G659">
        <v>192.64375000000001</v>
      </c>
      <c r="H659">
        <v>0</v>
      </c>
      <c r="I659">
        <v>386.42</v>
      </c>
      <c r="J659">
        <v>55.943224907063197</v>
      </c>
      <c r="K659">
        <v>42.93</v>
      </c>
    </row>
    <row r="660" spans="3:11" hidden="1" x14ac:dyDescent="0.25">
      <c r="C660" t="s">
        <v>1418</v>
      </c>
      <c r="D660">
        <v>0</v>
      </c>
      <c r="E660">
        <v>0</v>
      </c>
      <c r="F660">
        <v>0</v>
      </c>
      <c r="G660">
        <v>0</v>
      </c>
      <c r="H660">
        <v>0</v>
      </c>
      <c r="I660">
        <v>0</v>
      </c>
      <c r="J660">
        <v>0</v>
      </c>
      <c r="K660">
        <v>0</v>
      </c>
    </row>
    <row r="661" spans="3:11" x14ac:dyDescent="0.25">
      <c r="C661" t="s">
        <v>1420</v>
      </c>
      <c r="D661">
        <v>0</v>
      </c>
      <c r="E661">
        <v>1</v>
      </c>
      <c r="F661">
        <v>0</v>
      </c>
      <c r="G661">
        <v>0</v>
      </c>
      <c r="H661">
        <v>0</v>
      </c>
      <c r="I661">
        <v>0.33</v>
      </c>
      <c r="J661">
        <v>3.0669144981412599E-4</v>
      </c>
      <c r="K661">
        <v>0</v>
      </c>
    </row>
    <row r="662" spans="3:11" hidden="1" x14ac:dyDescent="0.25">
      <c r="C662" t="s">
        <v>1422</v>
      </c>
      <c r="D662">
        <v>0</v>
      </c>
      <c r="E662">
        <v>0</v>
      </c>
      <c r="F662">
        <v>0</v>
      </c>
      <c r="G662">
        <v>0</v>
      </c>
      <c r="H662">
        <v>0</v>
      </c>
      <c r="I662">
        <v>0</v>
      </c>
      <c r="J662">
        <v>0</v>
      </c>
      <c r="K662">
        <v>0</v>
      </c>
    </row>
    <row r="663" spans="3:11" x14ac:dyDescent="0.25">
      <c r="C663" t="s">
        <v>1424</v>
      </c>
      <c r="D663">
        <v>0</v>
      </c>
      <c r="E663">
        <v>22</v>
      </c>
      <c r="F663">
        <v>0</v>
      </c>
      <c r="G663">
        <v>0</v>
      </c>
      <c r="H663">
        <v>0</v>
      </c>
      <c r="I663">
        <v>0.36</v>
      </c>
      <c r="J663">
        <v>2.6115241635687701E-3</v>
      </c>
      <c r="K663">
        <v>0</v>
      </c>
    </row>
    <row r="664" spans="3:11" x14ac:dyDescent="0.25">
      <c r="C664" t="s">
        <v>1428</v>
      </c>
      <c r="D664">
        <v>0</v>
      </c>
      <c r="E664">
        <v>20</v>
      </c>
      <c r="F664">
        <v>0</v>
      </c>
      <c r="G664">
        <v>0</v>
      </c>
      <c r="H664">
        <v>0</v>
      </c>
      <c r="I664">
        <v>2.75</v>
      </c>
      <c r="J664">
        <v>9.1449814126394E-3</v>
      </c>
      <c r="K664">
        <v>0</v>
      </c>
    </row>
    <row r="665" spans="3:11" x14ac:dyDescent="0.25">
      <c r="C665" t="s">
        <v>1430</v>
      </c>
      <c r="D665">
        <v>0</v>
      </c>
      <c r="E665">
        <v>104</v>
      </c>
      <c r="F665">
        <v>0</v>
      </c>
      <c r="G665">
        <v>0</v>
      </c>
      <c r="H665">
        <v>0</v>
      </c>
      <c r="I665">
        <v>0.75</v>
      </c>
      <c r="J665">
        <v>1.13475836431226E-2</v>
      </c>
      <c r="K665">
        <v>0</v>
      </c>
    </row>
    <row r="666" spans="3:11" x14ac:dyDescent="0.25">
      <c r="C666" t="s">
        <v>1432</v>
      </c>
      <c r="D666">
        <v>0</v>
      </c>
      <c r="E666">
        <v>1</v>
      </c>
      <c r="F666">
        <v>0</v>
      </c>
      <c r="G666">
        <v>0</v>
      </c>
      <c r="H666">
        <v>0</v>
      </c>
      <c r="I666">
        <v>0.08</v>
      </c>
      <c r="J666" s="31">
        <v>7.4349442379182103E-5</v>
      </c>
      <c r="K666">
        <v>0</v>
      </c>
    </row>
    <row r="667" spans="3:11" hidden="1" x14ac:dyDescent="0.25">
      <c r="C667" t="s">
        <v>1434</v>
      </c>
      <c r="D667">
        <v>0</v>
      </c>
      <c r="E667">
        <v>0</v>
      </c>
      <c r="F667">
        <v>0</v>
      </c>
      <c r="G667">
        <v>0</v>
      </c>
      <c r="H667">
        <v>0</v>
      </c>
      <c r="I667">
        <v>0</v>
      </c>
      <c r="J667">
        <v>0</v>
      </c>
      <c r="K667">
        <v>0</v>
      </c>
    </row>
    <row r="668" spans="3:11" hidden="1" x14ac:dyDescent="0.25">
      <c r="C668" t="s">
        <v>1436</v>
      </c>
      <c r="D668">
        <v>0</v>
      </c>
      <c r="E668">
        <v>0</v>
      </c>
      <c r="F668">
        <v>0</v>
      </c>
      <c r="G668">
        <v>0</v>
      </c>
      <c r="H668">
        <v>0</v>
      </c>
      <c r="I668">
        <v>0</v>
      </c>
      <c r="J668">
        <v>0</v>
      </c>
      <c r="K668">
        <v>0</v>
      </c>
    </row>
    <row r="669" spans="3:11" hidden="1" x14ac:dyDescent="0.25">
      <c r="C669" t="s">
        <v>1438</v>
      </c>
      <c r="D669">
        <v>0</v>
      </c>
      <c r="E669">
        <v>0</v>
      </c>
      <c r="F669">
        <v>0</v>
      </c>
      <c r="G669">
        <v>0</v>
      </c>
      <c r="H669">
        <v>0</v>
      </c>
      <c r="I669">
        <v>0</v>
      </c>
      <c r="J669">
        <v>0</v>
      </c>
      <c r="K669">
        <v>0</v>
      </c>
    </row>
    <row r="670" spans="3:11" hidden="1" x14ac:dyDescent="0.25">
      <c r="C670" t="s">
        <v>1442</v>
      </c>
      <c r="D670">
        <v>0</v>
      </c>
      <c r="E670">
        <v>0</v>
      </c>
      <c r="F670">
        <v>0</v>
      </c>
      <c r="G670">
        <v>0</v>
      </c>
      <c r="H670">
        <v>0</v>
      </c>
      <c r="I670">
        <v>0</v>
      </c>
      <c r="J670">
        <v>0</v>
      </c>
      <c r="K670">
        <v>0</v>
      </c>
    </row>
    <row r="671" spans="3:11" hidden="1" x14ac:dyDescent="0.25">
      <c r="C671" t="s">
        <v>1444</v>
      </c>
      <c r="D671">
        <v>0</v>
      </c>
      <c r="E671">
        <v>0</v>
      </c>
      <c r="F671">
        <v>0</v>
      </c>
      <c r="G671">
        <v>0</v>
      </c>
      <c r="H671">
        <v>0</v>
      </c>
      <c r="I671">
        <v>0</v>
      </c>
      <c r="J671">
        <v>0</v>
      </c>
      <c r="K671">
        <v>0</v>
      </c>
    </row>
    <row r="672" spans="3:11" x14ac:dyDescent="0.25">
      <c r="C672" t="s">
        <v>1446</v>
      </c>
      <c r="D672">
        <v>0</v>
      </c>
      <c r="E672">
        <v>119</v>
      </c>
      <c r="F672">
        <v>0</v>
      </c>
      <c r="G672">
        <v>0</v>
      </c>
      <c r="H672">
        <v>0</v>
      </c>
      <c r="I672">
        <v>61.88</v>
      </c>
      <c r="J672">
        <v>0.53092007434944199</v>
      </c>
      <c r="K672">
        <v>0</v>
      </c>
    </row>
    <row r="673" spans="3:11" x14ac:dyDescent="0.25">
      <c r="C673" t="s">
        <v>1448</v>
      </c>
      <c r="D673">
        <v>0</v>
      </c>
      <c r="E673">
        <v>136</v>
      </c>
      <c r="F673">
        <v>-0.12</v>
      </c>
      <c r="G673">
        <v>0.2</v>
      </c>
      <c r="H673">
        <v>0</v>
      </c>
      <c r="I673">
        <v>3.58</v>
      </c>
      <c r="J673">
        <v>0.10650557620817799</v>
      </c>
      <c r="K673">
        <v>0</v>
      </c>
    </row>
    <row r="674" spans="3:11" x14ac:dyDescent="0.25">
      <c r="C674" t="s">
        <v>1450</v>
      </c>
      <c r="D674">
        <v>0</v>
      </c>
      <c r="E674">
        <v>46</v>
      </c>
      <c r="F674">
        <v>0</v>
      </c>
      <c r="G674">
        <v>0</v>
      </c>
      <c r="H674">
        <v>0</v>
      </c>
      <c r="I674">
        <v>0.36</v>
      </c>
      <c r="J674">
        <v>4.1171003717472097E-3</v>
      </c>
      <c r="K674">
        <v>0</v>
      </c>
    </row>
    <row r="675" spans="3:11" x14ac:dyDescent="0.25">
      <c r="C675" t="s">
        <v>1452</v>
      </c>
      <c r="D675">
        <v>0</v>
      </c>
      <c r="E675">
        <v>83</v>
      </c>
      <c r="F675">
        <v>-0.869999999999999</v>
      </c>
      <c r="G675">
        <v>1.44999999999999</v>
      </c>
      <c r="H675">
        <v>0</v>
      </c>
      <c r="I675">
        <v>3.69</v>
      </c>
      <c r="J675">
        <v>0.41846654275092898</v>
      </c>
      <c r="K675">
        <v>0.16</v>
      </c>
    </row>
    <row r="676" spans="3:11" hidden="1" x14ac:dyDescent="0.25">
      <c r="C676" t="s">
        <v>1454</v>
      </c>
      <c r="D676">
        <v>0</v>
      </c>
      <c r="E676">
        <v>0</v>
      </c>
      <c r="F676">
        <v>0</v>
      </c>
      <c r="G676">
        <v>0</v>
      </c>
      <c r="H676">
        <v>0</v>
      </c>
      <c r="I676">
        <v>0</v>
      </c>
      <c r="J676">
        <v>0</v>
      </c>
      <c r="K676">
        <v>0</v>
      </c>
    </row>
    <row r="677" spans="3:11" hidden="1" x14ac:dyDescent="0.25">
      <c r="C677" t="s">
        <v>1456</v>
      </c>
      <c r="D677">
        <v>0</v>
      </c>
      <c r="E677">
        <v>0</v>
      </c>
      <c r="F677">
        <v>0</v>
      </c>
      <c r="G677">
        <v>0</v>
      </c>
      <c r="H677">
        <v>0</v>
      </c>
      <c r="I677">
        <v>0</v>
      </c>
      <c r="J677">
        <v>0</v>
      </c>
      <c r="K677">
        <v>0</v>
      </c>
    </row>
    <row r="678" spans="3:11" x14ac:dyDescent="0.25">
      <c r="C678" t="s">
        <v>1458</v>
      </c>
      <c r="D678">
        <v>0</v>
      </c>
      <c r="E678">
        <v>253</v>
      </c>
      <c r="F678">
        <v>0</v>
      </c>
      <c r="G678">
        <v>0</v>
      </c>
      <c r="H678">
        <v>0</v>
      </c>
      <c r="I678">
        <v>76</v>
      </c>
      <c r="J678">
        <v>1.16232342007434</v>
      </c>
      <c r="K678">
        <v>0</v>
      </c>
    </row>
    <row r="679" spans="3:11" x14ac:dyDescent="0.25">
      <c r="C679" t="s">
        <v>1460</v>
      </c>
      <c r="D679">
        <v>0</v>
      </c>
      <c r="E679">
        <v>236</v>
      </c>
      <c r="F679">
        <v>0</v>
      </c>
      <c r="G679">
        <v>0</v>
      </c>
      <c r="H679">
        <v>0</v>
      </c>
      <c r="I679">
        <v>1.1599999999999999</v>
      </c>
      <c r="J679">
        <v>5.11895910780669E-2</v>
      </c>
      <c r="K679">
        <v>0</v>
      </c>
    </row>
    <row r="680" spans="3:11" x14ac:dyDescent="0.25">
      <c r="C680" t="s">
        <v>1464</v>
      </c>
      <c r="D680">
        <v>0</v>
      </c>
      <c r="E680">
        <v>239</v>
      </c>
      <c r="F680">
        <v>0</v>
      </c>
      <c r="G680">
        <v>0</v>
      </c>
      <c r="H680">
        <v>0</v>
      </c>
      <c r="I680">
        <v>2.25</v>
      </c>
      <c r="J680">
        <v>8.4600371747211897E-2</v>
      </c>
      <c r="K680">
        <v>0</v>
      </c>
    </row>
    <row r="681" spans="3:11" hidden="1" x14ac:dyDescent="0.25">
      <c r="C681" t="s">
        <v>1466</v>
      </c>
      <c r="D681">
        <v>0</v>
      </c>
      <c r="E681">
        <v>0</v>
      </c>
      <c r="F681">
        <v>0</v>
      </c>
      <c r="G681">
        <v>0</v>
      </c>
      <c r="H681">
        <v>0</v>
      </c>
      <c r="I681">
        <v>0</v>
      </c>
      <c r="J681">
        <v>0</v>
      </c>
      <c r="K681">
        <v>0</v>
      </c>
    </row>
    <row r="682" spans="3:11" x14ac:dyDescent="0.25">
      <c r="C682" t="s">
        <v>1468</v>
      </c>
      <c r="D682">
        <v>0</v>
      </c>
      <c r="E682">
        <v>29</v>
      </c>
      <c r="F682">
        <v>-4.5</v>
      </c>
      <c r="G682">
        <v>7.5</v>
      </c>
      <c r="H682">
        <v>0</v>
      </c>
      <c r="I682">
        <v>13</v>
      </c>
      <c r="J682">
        <v>1.80762081784386</v>
      </c>
      <c r="K682">
        <v>0</v>
      </c>
    </row>
    <row r="683" spans="3:11" x14ac:dyDescent="0.25">
      <c r="C683" t="s">
        <v>1470</v>
      </c>
      <c r="D683">
        <v>0</v>
      </c>
      <c r="E683">
        <v>10</v>
      </c>
      <c r="F683">
        <v>0</v>
      </c>
      <c r="G683">
        <v>0</v>
      </c>
      <c r="H683">
        <v>0</v>
      </c>
      <c r="I683">
        <v>0.08</v>
      </c>
      <c r="J683">
        <v>7.4349442379182101E-4</v>
      </c>
      <c r="K683">
        <v>0</v>
      </c>
    </row>
    <row r="684" spans="3:11" x14ac:dyDescent="0.25">
      <c r="C684" t="s">
        <v>1472</v>
      </c>
      <c r="D684">
        <v>0</v>
      </c>
      <c r="E684">
        <v>22</v>
      </c>
      <c r="F684">
        <v>0</v>
      </c>
      <c r="G684">
        <v>0</v>
      </c>
      <c r="H684">
        <v>0</v>
      </c>
      <c r="I684">
        <v>0.9</v>
      </c>
      <c r="J684">
        <v>7.8810408921933094E-3</v>
      </c>
      <c r="K684">
        <v>0</v>
      </c>
    </row>
    <row r="685" spans="3:11" hidden="1" x14ac:dyDescent="0.25">
      <c r="C685" t="s">
        <v>1476</v>
      </c>
      <c r="D685">
        <v>0</v>
      </c>
      <c r="E685">
        <v>0</v>
      </c>
      <c r="F685">
        <v>0</v>
      </c>
      <c r="G685">
        <v>0</v>
      </c>
      <c r="H685">
        <v>0</v>
      </c>
      <c r="I685">
        <v>0</v>
      </c>
      <c r="J685">
        <v>0</v>
      </c>
      <c r="K685">
        <v>0</v>
      </c>
    </row>
    <row r="686" spans="3:11" x14ac:dyDescent="0.25">
      <c r="C686" t="s">
        <v>1478</v>
      </c>
      <c r="D686">
        <v>0</v>
      </c>
      <c r="E686">
        <v>45</v>
      </c>
      <c r="F686">
        <v>0</v>
      </c>
      <c r="G686">
        <v>0</v>
      </c>
      <c r="H686">
        <v>0</v>
      </c>
      <c r="I686">
        <v>30</v>
      </c>
      <c r="J686">
        <v>0.36805762081784299</v>
      </c>
      <c r="K686">
        <v>0</v>
      </c>
    </row>
    <row r="687" spans="3:11" x14ac:dyDescent="0.25">
      <c r="C687" t="s">
        <v>1480</v>
      </c>
      <c r="D687">
        <v>0</v>
      </c>
      <c r="E687">
        <v>220</v>
      </c>
      <c r="F687">
        <v>0</v>
      </c>
      <c r="G687">
        <v>0</v>
      </c>
      <c r="H687">
        <v>0</v>
      </c>
      <c r="I687">
        <v>1.83</v>
      </c>
      <c r="J687">
        <v>4.8763940520445997E-2</v>
      </c>
      <c r="K687">
        <v>0</v>
      </c>
    </row>
    <row r="688" spans="3:11" x14ac:dyDescent="0.25">
      <c r="C688" t="s">
        <v>1482</v>
      </c>
      <c r="D688">
        <v>0</v>
      </c>
      <c r="E688">
        <v>144</v>
      </c>
      <c r="F688">
        <v>0</v>
      </c>
      <c r="G688">
        <v>0</v>
      </c>
      <c r="H688">
        <v>0</v>
      </c>
      <c r="I688">
        <v>90.95</v>
      </c>
      <c r="J688">
        <v>0.60411710037174704</v>
      </c>
      <c r="K688">
        <v>0</v>
      </c>
    </row>
    <row r="689" spans="3:11" hidden="1" x14ac:dyDescent="0.25">
      <c r="C689" t="s">
        <v>1484</v>
      </c>
      <c r="D689">
        <v>0</v>
      </c>
      <c r="E689">
        <v>0</v>
      </c>
      <c r="F689">
        <v>0</v>
      </c>
      <c r="G689">
        <v>0</v>
      </c>
      <c r="H689">
        <v>0</v>
      </c>
      <c r="I689">
        <v>0</v>
      </c>
      <c r="J689">
        <v>0</v>
      </c>
      <c r="K689">
        <v>0</v>
      </c>
    </row>
    <row r="690" spans="3:11" hidden="1" x14ac:dyDescent="0.25">
      <c r="C690" t="s">
        <v>1486</v>
      </c>
      <c r="D690">
        <v>0</v>
      </c>
      <c r="E690">
        <v>0</v>
      </c>
      <c r="F690">
        <v>0</v>
      </c>
      <c r="G690">
        <v>0</v>
      </c>
      <c r="H690">
        <v>0</v>
      </c>
      <c r="I690">
        <v>0</v>
      </c>
      <c r="J690">
        <v>0</v>
      </c>
      <c r="K690">
        <v>0</v>
      </c>
    </row>
    <row r="691" spans="3:11" x14ac:dyDescent="0.25">
      <c r="C691" t="s">
        <v>1488</v>
      </c>
      <c r="D691">
        <v>0</v>
      </c>
      <c r="E691">
        <v>4</v>
      </c>
      <c r="F691">
        <v>0</v>
      </c>
      <c r="G691">
        <v>0</v>
      </c>
      <c r="H691">
        <v>0</v>
      </c>
      <c r="I691">
        <v>6.76</v>
      </c>
      <c r="J691">
        <v>1.2583643122676499E-2</v>
      </c>
      <c r="K691">
        <v>0</v>
      </c>
    </row>
    <row r="692" spans="3:11" x14ac:dyDescent="0.25">
      <c r="C692" t="s">
        <v>1490</v>
      </c>
      <c r="D692">
        <v>0</v>
      </c>
      <c r="E692">
        <v>43</v>
      </c>
      <c r="F692">
        <v>0</v>
      </c>
      <c r="G692">
        <v>0</v>
      </c>
      <c r="H692">
        <v>0</v>
      </c>
      <c r="I692">
        <v>0.33</v>
      </c>
      <c r="J692">
        <v>4.3494423791821503E-3</v>
      </c>
      <c r="K692">
        <v>0</v>
      </c>
    </row>
    <row r="693" spans="3:11" x14ac:dyDescent="0.25">
      <c r="C693" t="s">
        <v>1492</v>
      </c>
      <c r="D693">
        <v>0</v>
      </c>
      <c r="E693">
        <v>42</v>
      </c>
      <c r="F693">
        <v>0</v>
      </c>
      <c r="G693">
        <v>0</v>
      </c>
      <c r="H693">
        <v>0</v>
      </c>
      <c r="I693">
        <v>1</v>
      </c>
      <c r="J693">
        <v>3.9033457249070598E-2</v>
      </c>
      <c r="K693">
        <v>0</v>
      </c>
    </row>
    <row r="694" spans="3:11" hidden="1" x14ac:dyDescent="0.25">
      <c r="C694" t="s">
        <v>1494</v>
      </c>
      <c r="D694">
        <v>0</v>
      </c>
      <c r="E694">
        <v>0</v>
      </c>
      <c r="F694">
        <v>0</v>
      </c>
      <c r="G694">
        <v>0</v>
      </c>
      <c r="H694">
        <v>0</v>
      </c>
      <c r="I694">
        <v>0</v>
      </c>
      <c r="J694">
        <v>0</v>
      </c>
      <c r="K694">
        <v>0</v>
      </c>
    </row>
    <row r="695" spans="3:11" hidden="1" x14ac:dyDescent="0.25">
      <c r="C695" t="s">
        <v>1496</v>
      </c>
      <c r="D695">
        <v>0</v>
      </c>
      <c r="E695">
        <v>0</v>
      </c>
      <c r="F695">
        <v>0</v>
      </c>
      <c r="G695">
        <v>0</v>
      </c>
      <c r="H695">
        <v>0</v>
      </c>
      <c r="I695">
        <v>0</v>
      </c>
      <c r="J695">
        <v>0</v>
      </c>
      <c r="K695">
        <v>0</v>
      </c>
    </row>
    <row r="696" spans="3:11" hidden="1" x14ac:dyDescent="0.25">
      <c r="C696" t="s">
        <v>1498</v>
      </c>
      <c r="D696">
        <v>0</v>
      </c>
      <c r="E696">
        <v>0</v>
      </c>
      <c r="F696">
        <v>0</v>
      </c>
      <c r="G696">
        <v>0</v>
      </c>
      <c r="H696">
        <v>0</v>
      </c>
      <c r="I696">
        <v>0</v>
      </c>
      <c r="J696">
        <v>0</v>
      </c>
      <c r="K696">
        <v>0</v>
      </c>
    </row>
    <row r="697" spans="3:11" x14ac:dyDescent="0.25">
      <c r="C697" t="s">
        <v>1500</v>
      </c>
      <c r="D697">
        <v>0</v>
      </c>
      <c r="E697">
        <v>135</v>
      </c>
      <c r="F697">
        <v>0</v>
      </c>
      <c r="G697">
        <v>0</v>
      </c>
      <c r="H697">
        <v>0</v>
      </c>
      <c r="I697">
        <v>0.85</v>
      </c>
      <c r="J697">
        <v>1.56691449814126E-2</v>
      </c>
      <c r="K697">
        <v>0</v>
      </c>
    </row>
    <row r="698" spans="3:11" x14ac:dyDescent="0.25">
      <c r="C698" t="s">
        <v>1502</v>
      </c>
      <c r="D698">
        <v>0</v>
      </c>
      <c r="E698">
        <v>117</v>
      </c>
      <c r="F698">
        <v>-0.12</v>
      </c>
      <c r="G698">
        <v>0.2</v>
      </c>
      <c r="H698">
        <v>0</v>
      </c>
      <c r="I698">
        <v>1.83</v>
      </c>
      <c r="J698">
        <v>7.2184014869888402E-2</v>
      </c>
      <c r="K698">
        <v>0</v>
      </c>
    </row>
    <row r="699" spans="3:11" x14ac:dyDescent="0.25">
      <c r="C699" t="s">
        <v>1504</v>
      </c>
      <c r="D699">
        <v>0</v>
      </c>
      <c r="E699">
        <v>45</v>
      </c>
      <c r="F699">
        <v>0</v>
      </c>
      <c r="G699">
        <v>0</v>
      </c>
      <c r="H699">
        <v>0</v>
      </c>
      <c r="I699">
        <v>0.36</v>
      </c>
      <c r="J699">
        <v>5.1301115241635603E-3</v>
      </c>
      <c r="K699">
        <v>0</v>
      </c>
    </row>
    <row r="700" spans="3:11" hidden="1" x14ac:dyDescent="0.25">
      <c r="C700" t="s">
        <v>1506</v>
      </c>
      <c r="D700">
        <v>0</v>
      </c>
      <c r="E700">
        <v>0</v>
      </c>
      <c r="F700">
        <v>0</v>
      </c>
      <c r="G700">
        <v>0</v>
      </c>
      <c r="H700">
        <v>0</v>
      </c>
      <c r="I700">
        <v>0</v>
      </c>
      <c r="J700">
        <v>0</v>
      </c>
      <c r="K700">
        <v>0</v>
      </c>
    </row>
    <row r="701" spans="3:11" x14ac:dyDescent="0.25">
      <c r="C701" t="s">
        <v>1508</v>
      </c>
      <c r="D701">
        <v>0</v>
      </c>
      <c r="E701">
        <v>7</v>
      </c>
      <c r="F701">
        <v>0</v>
      </c>
      <c r="G701">
        <v>0</v>
      </c>
      <c r="H701">
        <v>0</v>
      </c>
      <c r="I701">
        <v>0.16</v>
      </c>
      <c r="J701">
        <v>6.6914498141263897E-4</v>
      </c>
      <c r="K701">
        <v>0</v>
      </c>
    </row>
    <row r="702" spans="3:11" hidden="1" x14ac:dyDescent="0.25">
      <c r="C702" t="s">
        <v>1510</v>
      </c>
      <c r="D702">
        <v>0</v>
      </c>
      <c r="E702">
        <v>0</v>
      </c>
      <c r="F702">
        <v>0</v>
      </c>
      <c r="G702">
        <v>0</v>
      </c>
      <c r="H702">
        <v>0</v>
      </c>
      <c r="I702">
        <v>0</v>
      </c>
      <c r="J702">
        <v>0</v>
      </c>
      <c r="K702">
        <v>0</v>
      </c>
    </row>
    <row r="703" spans="3:11" hidden="1" x14ac:dyDescent="0.25">
      <c r="C703" t="s">
        <v>1512</v>
      </c>
      <c r="D703">
        <v>0</v>
      </c>
      <c r="E703">
        <v>0</v>
      </c>
      <c r="F703">
        <v>0</v>
      </c>
      <c r="G703">
        <v>0</v>
      </c>
      <c r="H703">
        <v>0</v>
      </c>
      <c r="I703">
        <v>0</v>
      </c>
      <c r="J703">
        <v>0</v>
      </c>
      <c r="K703">
        <v>0</v>
      </c>
    </row>
    <row r="704" spans="3:11" x14ac:dyDescent="0.25">
      <c r="C704" t="s">
        <v>1514</v>
      </c>
      <c r="D704">
        <v>0</v>
      </c>
      <c r="E704">
        <v>11</v>
      </c>
      <c r="F704">
        <v>0</v>
      </c>
      <c r="G704">
        <v>0</v>
      </c>
      <c r="H704">
        <v>0</v>
      </c>
      <c r="I704">
        <v>0.16</v>
      </c>
      <c r="J704">
        <v>1.4126394052044601E-3</v>
      </c>
      <c r="K704">
        <v>0</v>
      </c>
    </row>
    <row r="705" spans="3:11" hidden="1" x14ac:dyDescent="0.25">
      <c r="C705" t="s">
        <v>1516</v>
      </c>
      <c r="D705">
        <v>0</v>
      </c>
      <c r="E705">
        <v>0</v>
      </c>
      <c r="F705">
        <v>0</v>
      </c>
      <c r="G705">
        <v>0</v>
      </c>
      <c r="H705">
        <v>0</v>
      </c>
      <c r="I705">
        <v>0</v>
      </c>
      <c r="J705">
        <v>0</v>
      </c>
      <c r="K705">
        <v>0</v>
      </c>
    </row>
    <row r="706" spans="3:11" x14ac:dyDescent="0.25">
      <c r="C706" t="s">
        <v>1518</v>
      </c>
      <c r="D706">
        <v>0</v>
      </c>
      <c r="E706">
        <v>10</v>
      </c>
      <c r="F706">
        <v>0</v>
      </c>
      <c r="G706">
        <v>0</v>
      </c>
      <c r="H706">
        <v>0</v>
      </c>
      <c r="I706">
        <v>0.16</v>
      </c>
      <c r="J706">
        <v>9.7583643122676502E-4</v>
      </c>
      <c r="K706">
        <v>0</v>
      </c>
    </row>
    <row r="707" spans="3:11" x14ac:dyDescent="0.25">
      <c r="C707" t="s">
        <v>1520</v>
      </c>
      <c r="D707">
        <v>0</v>
      </c>
      <c r="E707">
        <v>186</v>
      </c>
      <c r="F707">
        <v>-0.24</v>
      </c>
      <c r="G707">
        <v>0.4</v>
      </c>
      <c r="H707">
        <v>0</v>
      </c>
      <c r="I707">
        <v>8.75</v>
      </c>
      <c r="J707">
        <v>0.32694237918215602</v>
      </c>
      <c r="K707">
        <v>0</v>
      </c>
    </row>
    <row r="708" spans="3:11" x14ac:dyDescent="0.25">
      <c r="C708" t="s">
        <v>1522</v>
      </c>
      <c r="D708">
        <v>0</v>
      </c>
      <c r="E708">
        <v>20</v>
      </c>
      <c r="F708">
        <v>-3.165</v>
      </c>
      <c r="G708">
        <v>8.1549999999999994</v>
      </c>
      <c r="H708">
        <v>0</v>
      </c>
      <c r="I708">
        <v>13.85</v>
      </c>
      <c r="J708">
        <v>2.7455669144981401</v>
      </c>
      <c r="K708">
        <v>2.415</v>
      </c>
    </row>
    <row r="709" spans="3:11" x14ac:dyDescent="0.25">
      <c r="C709" t="s">
        <v>1524</v>
      </c>
      <c r="D709">
        <v>0</v>
      </c>
      <c r="E709">
        <v>2</v>
      </c>
      <c r="F709">
        <v>0</v>
      </c>
      <c r="G709">
        <v>0</v>
      </c>
      <c r="H709">
        <v>0</v>
      </c>
      <c r="I709">
        <v>8.3333335999999994E-2</v>
      </c>
      <c r="J709">
        <v>1.5489467657992499E-4</v>
      </c>
      <c r="K709">
        <v>0</v>
      </c>
    </row>
    <row r="710" spans="3:11" hidden="1" x14ac:dyDescent="0.25">
      <c r="C710" t="s">
        <v>1526</v>
      </c>
      <c r="D710">
        <v>0</v>
      </c>
      <c r="E710">
        <v>0</v>
      </c>
      <c r="F710">
        <v>0</v>
      </c>
      <c r="G710">
        <v>0</v>
      </c>
      <c r="H710">
        <v>0</v>
      </c>
      <c r="I710">
        <v>0</v>
      </c>
      <c r="J710">
        <v>0</v>
      </c>
      <c r="K710">
        <v>0</v>
      </c>
    </row>
    <row r="711" spans="3:11" x14ac:dyDescent="0.25">
      <c r="C711" t="s">
        <v>1528</v>
      </c>
      <c r="D711">
        <v>0</v>
      </c>
      <c r="E711">
        <v>6</v>
      </c>
      <c r="F711">
        <v>0</v>
      </c>
      <c r="G711">
        <v>0</v>
      </c>
      <c r="H711">
        <v>0</v>
      </c>
      <c r="I711">
        <v>0.4</v>
      </c>
      <c r="J711">
        <v>9.7583643122676502E-4</v>
      </c>
      <c r="K711">
        <v>0</v>
      </c>
    </row>
    <row r="712" spans="3:11" hidden="1" x14ac:dyDescent="0.25">
      <c r="C712" t="s">
        <v>1530</v>
      </c>
      <c r="D712">
        <v>0</v>
      </c>
      <c r="E712">
        <v>0</v>
      </c>
      <c r="F712">
        <v>0</v>
      </c>
      <c r="G712">
        <v>0</v>
      </c>
      <c r="H712">
        <v>0</v>
      </c>
      <c r="I712">
        <v>0</v>
      </c>
      <c r="J712">
        <v>0</v>
      </c>
      <c r="K712">
        <v>0</v>
      </c>
    </row>
    <row r="713" spans="3:11" x14ac:dyDescent="0.25">
      <c r="C713" t="s">
        <v>1532</v>
      </c>
      <c r="D713">
        <v>0</v>
      </c>
      <c r="E713">
        <v>40</v>
      </c>
      <c r="F713">
        <v>0</v>
      </c>
      <c r="G713">
        <v>0</v>
      </c>
      <c r="H713">
        <v>0</v>
      </c>
      <c r="I713">
        <v>0.61</v>
      </c>
      <c r="J713">
        <v>4.4330855018587297E-3</v>
      </c>
      <c r="K713">
        <v>0</v>
      </c>
    </row>
    <row r="714" spans="3:11" x14ac:dyDescent="0.25">
      <c r="C714" t="s">
        <v>1534</v>
      </c>
      <c r="D714">
        <v>0</v>
      </c>
      <c r="E714">
        <v>10</v>
      </c>
      <c r="F714">
        <v>0</v>
      </c>
      <c r="G714">
        <v>0</v>
      </c>
      <c r="H714">
        <v>0</v>
      </c>
      <c r="I714">
        <v>1.1599999999999999</v>
      </c>
      <c r="J714">
        <v>2.2397769516728601E-3</v>
      </c>
      <c r="K714">
        <v>0</v>
      </c>
    </row>
    <row r="715" spans="3:11" x14ac:dyDescent="0.25">
      <c r="C715" t="s">
        <v>1536</v>
      </c>
      <c r="D715">
        <v>0</v>
      </c>
      <c r="E715">
        <v>1</v>
      </c>
      <c r="F715">
        <v>0</v>
      </c>
      <c r="G715">
        <v>0</v>
      </c>
      <c r="H715">
        <v>0</v>
      </c>
      <c r="I715">
        <v>6</v>
      </c>
      <c r="J715">
        <v>5.5762081784386597E-3</v>
      </c>
      <c r="K715">
        <v>0</v>
      </c>
    </row>
    <row r="716" spans="3:11" x14ac:dyDescent="0.25">
      <c r="C716" t="s">
        <v>1538</v>
      </c>
      <c r="D716">
        <v>0</v>
      </c>
      <c r="E716">
        <v>33</v>
      </c>
      <c r="F716">
        <v>0</v>
      </c>
      <c r="G716">
        <v>0</v>
      </c>
      <c r="H716">
        <v>0</v>
      </c>
      <c r="I716">
        <v>0.37</v>
      </c>
      <c r="J716">
        <v>5.0464684014869801E-3</v>
      </c>
      <c r="K716">
        <v>0</v>
      </c>
    </row>
    <row r="717" spans="3:11" x14ac:dyDescent="0.25">
      <c r="C717" t="s">
        <v>1540</v>
      </c>
      <c r="D717">
        <v>0</v>
      </c>
      <c r="E717">
        <v>68</v>
      </c>
      <c r="F717">
        <v>0</v>
      </c>
      <c r="G717">
        <v>0</v>
      </c>
      <c r="H717">
        <v>0</v>
      </c>
      <c r="I717">
        <v>2.76</v>
      </c>
      <c r="J717">
        <v>1.75371747211895E-2</v>
      </c>
      <c r="K717">
        <v>0</v>
      </c>
    </row>
    <row r="718" spans="3:11" x14ac:dyDescent="0.25">
      <c r="C718" t="s">
        <v>1544</v>
      </c>
      <c r="D718">
        <v>13</v>
      </c>
      <c r="E718">
        <v>228</v>
      </c>
      <c r="F718">
        <v>1</v>
      </c>
      <c r="G718">
        <v>1</v>
      </c>
      <c r="H718">
        <v>0</v>
      </c>
      <c r="I718">
        <v>6</v>
      </c>
      <c r="J718">
        <v>1.30576208178438</v>
      </c>
      <c r="K718">
        <v>1</v>
      </c>
    </row>
    <row r="719" spans="3:11" hidden="1" x14ac:dyDescent="0.25">
      <c r="C719" t="s">
        <v>1548</v>
      </c>
      <c r="D719">
        <v>0</v>
      </c>
      <c r="E719">
        <v>0</v>
      </c>
      <c r="F719">
        <v>0</v>
      </c>
      <c r="G719">
        <v>0</v>
      </c>
      <c r="H719">
        <v>0</v>
      </c>
      <c r="I719">
        <v>0</v>
      </c>
      <c r="J719">
        <v>0</v>
      </c>
      <c r="K719">
        <v>0</v>
      </c>
    </row>
    <row r="720" spans="3:11" x14ac:dyDescent="0.25">
      <c r="C720" t="s">
        <v>1550</v>
      </c>
      <c r="D720">
        <v>0</v>
      </c>
      <c r="E720">
        <v>184</v>
      </c>
      <c r="F720">
        <v>0</v>
      </c>
      <c r="G720">
        <v>0</v>
      </c>
      <c r="H720">
        <v>0</v>
      </c>
      <c r="I720">
        <v>0.97</v>
      </c>
      <c r="J720">
        <v>2.1328996282527799E-2</v>
      </c>
      <c r="K720">
        <v>0</v>
      </c>
    </row>
    <row r="721" spans="3:11" x14ac:dyDescent="0.25">
      <c r="C721" t="s">
        <v>1552</v>
      </c>
      <c r="D721">
        <v>0</v>
      </c>
      <c r="E721">
        <v>10</v>
      </c>
      <c r="F721">
        <v>0</v>
      </c>
      <c r="G721">
        <v>0</v>
      </c>
      <c r="H721">
        <v>0</v>
      </c>
      <c r="I721">
        <v>4.3600000000000003</v>
      </c>
      <c r="J721">
        <v>1.5065055762081701E-2</v>
      </c>
      <c r="K721">
        <v>0</v>
      </c>
    </row>
    <row r="722" spans="3:11" hidden="1" x14ac:dyDescent="0.25">
      <c r="C722" t="s">
        <v>1554</v>
      </c>
      <c r="D722">
        <v>0</v>
      </c>
      <c r="E722">
        <v>0</v>
      </c>
      <c r="F722">
        <v>0</v>
      </c>
      <c r="G722">
        <v>0</v>
      </c>
      <c r="H722">
        <v>0</v>
      </c>
      <c r="I722">
        <v>0</v>
      </c>
      <c r="J722">
        <v>0</v>
      </c>
      <c r="K722">
        <v>0</v>
      </c>
    </row>
    <row r="723" spans="3:11" hidden="1" x14ac:dyDescent="0.25">
      <c r="C723" t="s">
        <v>1556</v>
      </c>
      <c r="D723">
        <v>0</v>
      </c>
      <c r="E723">
        <v>0</v>
      </c>
      <c r="F723">
        <v>-1.5</v>
      </c>
      <c r="G723">
        <v>2.5</v>
      </c>
      <c r="H723">
        <v>0</v>
      </c>
      <c r="I723">
        <v>2</v>
      </c>
      <c r="J723">
        <v>0.69702602230483202</v>
      </c>
      <c r="K723">
        <v>1</v>
      </c>
    </row>
    <row r="724" spans="3:11" x14ac:dyDescent="0.25">
      <c r="C724" t="s">
        <v>1558</v>
      </c>
      <c r="D724">
        <v>0</v>
      </c>
      <c r="E724">
        <v>152</v>
      </c>
      <c r="F724">
        <v>-0.12</v>
      </c>
      <c r="G724">
        <v>0.2</v>
      </c>
      <c r="H724">
        <v>0</v>
      </c>
      <c r="I724">
        <v>6.41</v>
      </c>
      <c r="J724">
        <v>0.12122676579925599</v>
      </c>
      <c r="K724">
        <v>0</v>
      </c>
    </row>
    <row r="725" spans="3:11" x14ac:dyDescent="0.25">
      <c r="C725" t="s">
        <v>1560</v>
      </c>
      <c r="D725">
        <v>0</v>
      </c>
      <c r="E725">
        <v>223</v>
      </c>
      <c r="F725">
        <v>0</v>
      </c>
      <c r="G725">
        <v>0</v>
      </c>
      <c r="H725">
        <v>0</v>
      </c>
      <c r="I725">
        <v>2.41</v>
      </c>
      <c r="J725">
        <v>8.7397769516728604E-2</v>
      </c>
      <c r="K725">
        <v>0</v>
      </c>
    </row>
    <row r="726" spans="3:11" x14ac:dyDescent="0.25">
      <c r="C726" t="s">
        <v>1562</v>
      </c>
      <c r="D726">
        <v>0</v>
      </c>
      <c r="E726">
        <v>13</v>
      </c>
      <c r="F726">
        <v>0</v>
      </c>
      <c r="G726">
        <v>0</v>
      </c>
      <c r="H726">
        <v>0</v>
      </c>
      <c r="I726">
        <v>0.16</v>
      </c>
      <c r="J726">
        <v>1.34758364312267E-3</v>
      </c>
      <c r="K726">
        <v>0</v>
      </c>
    </row>
    <row r="727" spans="3:11" x14ac:dyDescent="0.25">
      <c r="C727" t="s">
        <v>1564</v>
      </c>
      <c r="D727">
        <v>0</v>
      </c>
      <c r="E727">
        <v>100</v>
      </c>
      <c r="F727">
        <v>-0.495</v>
      </c>
      <c r="G727">
        <v>0.82499999999999996</v>
      </c>
      <c r="H727">
        <v>0</v>
      </c>
      <c r="I727">
        <v>3.75</v>
      </c>
      <c r="J727">
        <v>0.23744423791821501</v>
      </c>
      <c r="K727">
        <v>0</v>
      </c>
    </row>
    <row r="728" spans="3:11" hidden="1" x14ac:dyDescent="0.25">
      <c r="C728" t="s">
        <v>1566</v>
      </c>
      <c r="D728">
        <v>0</v>
      </c>
      <c r="E728">
        <v>0</v>
      </c>
      <c r="F728">
        <v>0</v>
      </c>
      <c r="G728">
        <v>0</v>
      </c>
      <c r="H728">
        <v>0</v>
      </c>
      <c r="I728">
        <v>0</v>
      </c>
      <c r="J728">
        <v>0</v>
      </c>
      <c r="K728">
        <v>0</v>
      </c>
    </row>
    <row r="729" spans="3:11" hidden="1" x14ac:dyDescent="0.25">
      <c r="C729" t="s">
        <v>1568</v>
      </c>
      <c r="D729">
        <v>0</v>
      </c>
      <c r="E729">
        <v>0</v>
      </c>
      <c r="F729">
        <v>0</v>
      </c>
      <c r="G729">
        <v>0</v>
      </c>
      <c r="H729">
        <v>0</v>
      </c>
      <c r="I729">
        <v>0</v>
      </c>
      <c r="J729">
        <v>0</v>
      </c>
      <c r="K729">
        <v>0</v>
      </c>
    </row>
    <row r="730" spans="3:11" hidden="1" x14ac:dyDescent="0.25">
      <c r="C730" t="s">
        <v>1570</v>
      </c>
      <c r="D730">
        <v>0</v>
      </c>
      <c r="E730">
        <v>0</v>
      </c>
      <c r="F730">
        <v>0</v>
      </c>
      <c r="G730">
        <v>0</v>
      </c>
      <c r="H730">
        <v>0</v>
      </c>
      <c r="I730">
        <v>0</v>
      </c>
      <c r="J730">
        <v>0</v>
      </c>
      <c r="K730">
        <v>0</v>
      </c>
    </row>
    <row r="731" spans="3:11" x14ac:dyDescent="0.25">
      <c r="C731" t="s">
        <v>1572</v>
      </c>
      <c r="D731">
        <v>0</v>
      </c>
      <c r="E731">
        <v>26</v>
      </c>
      <c r="F731">
        <v>0</v>
      </c>
      <c r="G731">
        <v>0</v>
      </c>
      <c r="H731">
        <v>0</v>
      </c>
      <c r="I731">
        <v>9781.2199999999993</v>
      </c>
      <c r="J731">
        <v>31.8928903345724</v>
      </c>
      <c r="K731">
        <v>0</v>
      </c>
    </row>
    <row r="732" spans="3:11" x14ac:dyDescent="0.25">
      <c r="C732" t="s">
        <v>1573</v>
      </c>
      <c r="D732">
        <v>0</v>
      </c>
      <c r="E732">
        <v>82</v>
      </c>
      <c r="F732">
        <v>0</v>
      </c>
      <c r="G732">
        <v>0</v>
      </c>
      <c r="H732">
        <v>0</v>
      </c>
      <c r="I732">
        <v>12.5</v>
      </c>
      <c r="J732">
        <v>3.86524163568773E-2</v>
      </c>
      <c r="K732">
        <v>0</v>
      </c>
    </row>
    <row r="733" spans="3:11" hidden="1" x14ac:dyDescent="0.25">
      <c r="C733" t="s">
        <v>1575</v>
      </c>
      <c r="D733">
        <v>0</v>
      </c>
      <c r="E733">
        <v>0</v>
      </c>
      <c r="F733">
        <v>0</v>
      </c>
      <c r="G733">
        <v>0</v>
      </c>
      <c r="H733">
        <v>0</v>
      </c>
      <c r="I733">
        <v>0</v>
      </c>
      <c r="J733">
        <v>0</v>
      </c>
      <c r="K733">
        <v>0</v>
      </c>
    </row>
    <row r="734" spans="3:11" hidden="1" x14ac:dyDescent="0.25">
      <c r="C734" t="s">
        <v>1577</v>
      </c>
      <c r="D734">
        <v>0</v>
      </c>
      <c r="E734">
        <v>0</v>
      </c>
      <c r="F734">
        <v>0</v>
      </c>
      <c r="G734">
        <v>0</v>
      </c>
      <c r="H734">
        <v>0</v>
      </c>
      <c r="I734">
        <v>0</v>
      </c>
      <c r="J734">
        <v>0</v>
      </c>
      <c r="K734">
        <v>0</v>
      </c>
    </row>
    <row r="735" spans="3:11" hidden="1" x14ac:dyDescent="0.25">
      <c r="C735" t="s">
        <v>1579</v>
      </c>
      <c r="D735">
        <v>0</v>
      </c>
      <c r="E735">
        <v>0</v>
      </c>
      <c r="F735">
        <v>0</v>
      </c>
      <c r="G735">
        <v>0</v>
      </c>
      <c r="H735">
        <v>0</v>
      </c>
      <c r="I735">
        <v>0</v>
      </c>
      <c r="J735">
        <v>0</v>
      </c>
      <c r="K735">
        <v>0</v>
      </c>
    </row>
    <row r="736" spans="3:11" x14ac:dyDescent="0.25">
      <c r="C736" t="s">
        <v>1581</v>
      </c>
      <c r="D736">
        <v>0</v>
      </c>
      <c r="E736">
        <v>18</v>
      </c>
      <c r="F736">
        <v>-1.5</v>
      </c>
      <c r="G736">
        <v>2.5</v>
      </c>
      <c r="H736">
        <v>0</v>
      </c>
      <c r="I736">
        <v>4</v>
      </c>
      <c r="J736">
        <v>0.74814126394052005</v>
      </c>
      <c r="K736">
        <v>1</v>
      </c>
    </row>
    <row r="737" spans="3:11" x14ac:dyDescent="0.25">
      <c r="C737" t="s">
        <v>1583</v>
      </c>
      <c r="D737">
        <v>0</v>
      </c>
      <c r="E737">
        <v>145</v>
      </c>
      <c r="F737">
        <v>-0.24</v>
      </c>
      <c r="G737">
        <v>0.4</v>
      </c>
      <c r="H737">
        <v>0</v>
      </c>
      <c r="I737">
        <v>7</v>
      </c>
      <c r="J737">
        <v>0.167723048327137</v>
      </c>
      <c r="K737">
        <v>0</v>
      </c>
    </row>
    <row r="738" spans="3:11" x14ac:dyDescent="0.25">
      <c r="C738" t="s">
        <v>1585</v>
      </c>
      <c r="D738">
        <v>0</v>
      </c>
      <c r="E738">
        <v>206</v>
      </c>
      <c r="F738">
        <v>0</v>
      </c>
      <c r="G738">
        <v>0</v>
      </c>
      <c r="H738">
        <v>0</v>
      </c>
      <c r="I738">
        <v>4</v>
      </c>
      <c r="J738">
        <v>8.8475836431226695E-2</v>
      </c>
      <c r="K738">
        <v>0</v>
      </c>
    </row>
    <row r="739" spans="3:11" x14ac:dyDescent="0.25">
      <c r="C739" t="s">
        <v>1587</v>
      </c>
      <c r="D739">
        <v>0</v>
      </c>
      <c r="E739">
        <v>160</v>
      </c>
      <c r="F739">
        <v>-1.5</v>
      </c>
      <c r="G739">
        <v>2.5</v>
      </c>
      <c r="H739">
        <v>0</v>
      </c>
      <c r="I739">
        <v>13</v>
      </c>
      <c r="J739">
        <v>1.08828996282527</v>
      </c>
      <c r="K739">
        <v>0</v>
      </c>
    </row>
    <row r="740" spans="3:11" x14ac:dyDescent="0.25">
      <c r="C740" t="s">
        <v>1589</v>
      </c>
      <c r="D740">
        <v>0</v>
      </c>
      <c r="E740">
        <v>1</v>
      </c>
      <c r="F740">
        <v>-1.5</v>
      </c>
      <c r="G740">
        <v>2.5</v>
      </c>
      <c r="H740">
        <v>0</v>
      </c>
      <c r="I740">
        <v>3</v>
      </c>
      <c r="J740">
        <v>0.725836431226765</v>
      </c>
      <c r="K740">
        <v>1</v>
      </c>
    </row>
    <row r="741" spans="3:11" hidden="1" x14ac:dyDescent="0.25">
      <c r="C741" t="s">
        <v>1591</v>
      </c>
      <c r="D741">
        <v>0</v>
      </c>
      <c r="E741">
        <v>0</v>
      </c>
      <c r="F741">
        <v>0</v>
      </c>
      <c r="G741">
        <v>0</v>
      </c>
      <c r="H741">
        <v>0</v>
      </c>
      <c r="I741">
        <v>0</v>
      </c>
      <c r="J741">
        <v>0</v>
      </c>
      <c r="K741">
        <v>0</v>
      </c>
    </row>
    <row r="742" spans="3:11" x14ac:dyDescent="0.25">
      <c r="C742" t="s">
        <v>1593</v>
      </c>
      <c r="D742">
        <v>0</v>
      </c>
      <c r="E742">
        <v>32</v>
      </c>
      <c r="F742">
        <v>0</v>
      </c>
      <c r="G742">
        <v>0</v>
      </c>
      <c r="H742">
        <v>0</v>
      </c>
      <c r="I742">
        <v>0.5</v>
      </c>
      <c r="J742">
        <v>6.2174721189591003E-3</v>
      </c>
      <c r="K742">
        <v>0</v>
      </c>
    </row>
    <row r="743" spans="3:11" x14ac:dyDescent="0.25">
      <c r="C743" t="s">
        <v>1595</v>
      </c>
      <c r="D743">
        <v>0</v>
      </c>
      <c r="E743">
        <v>15</v>
      </c>
      <c r="F743">
        <v>0</v>
      </c>
      <c r="G743">
        <v>0</v>
      </c>
      <c r="H743">
        <v>0</v>
      </c>
      <c r="I743">
        <v>0.83</v>
      </c>
      <c r="J743">
        <v>3.58736059479553E-3</v>
      </c>
      <c r="K743">
        <v>0</v>
      </c>
    </row>
    <row r="744" spans="3:11" x14ac:dyDescent="0.25">
      <c r="C744" t="s">
        <v>1597</v>
      </c>
      <c r="D744">
        <v>0</v>
      </c>
      <c r="E744">
        <v>112</v>
      </c>
      <c r="F744">
        <v>-0.12</v>
      </c>
      <c r="G744">
        <v>0.2</v>
      </c>
      <c r="H744">
        <v>0</v>
      </c>
      <c r="I744">
        <v>2.5</v>
      </c>
      <c r="J744">
        <v>6.8011152416356802E-2</v>
      </c>
      <c r="K744">
        <v>0</v>
      </c>
    </row>
    <row r="745" spans="3:11" hidden="1" x14ac:dyDescent="0.25">
      <c r="C745" t="s">
        <v>1599</v>
      </c>
      <c r="D745">
        <v>0</v>
      </c>
      <c r="E745">
        <v>0</v>
      </c>
      <c r="F745">
        <v>0</v>
      </c>
      <c r="G745">
        <v>0</v>
      </c>
      <c r="H745">
        <v>0</v>
      </c>
      <c r="I745">
        <v>0</v>
      </c>
      <c r="J745">
        <v>0</v>
      </c>
      <c r="K745">
        <v>0</v>
      </c>
    </row>
    <row r="746" spans="3:11" hidden="1" x14ac:dyDescent="0.25">
      <c r="C746" t="s">
        <v>1601</v>
      </c>
      <c r="D746">
        <v>0</v>
      </c>
      <c r="E746">
        <v>0</v>
      </c>
      <c r="F746">
        <v>0</v>
      </c>
      <c r="G746">
        <v>0</v>
      </c>
      <c r="H746">
        <v>0</v>
      </c>
      <c r="I746">
        <v>0</v>
      </c>
      <c r="J746">
        <v>0</v>
      </c>
      <c r="K746">
        <v>0</v>
      </c>
    </row>
    <row r="747" spans="3:11" x14ac:dyDescent="0.25">
      <c r="C747" t="s">
        <v>1603</v>
      </c>
      <c r="D747">
        <v>0</v>
      </c>
      <c r="E747">
        <v>134</v>
      </c>
      <c r="F747">
        <v>0</v>
      </c>
      <c r="G747">
        <v>0</v>
      </c>
      <c r="H747">
        <v>0</v>
      </c>
      <c r="I747">
        <v>1.1599999999999999</v>
      </c>
      <c r="J747">
        <v>3.3587360594795501E-2</v>
      </c>
      <c r="K747">
        <v>0</v>
      </c>
    </row>
    <row r="748" spans="3:11" hidden="1" x14ac:dyDescent="0.25">
      <c r="C748" t="s">
        <v>1605</v>
      </c>
      <c r="D748">
        <v>0</v>
      </c>
      <c r="E748">
        <v>0</v>
      </c>
      <c r="F748">
        <v>0</v>
      </c>
      <c r="G748">
        <v>0</v>
      </c>
      <c r="H748">
        <v>0</v>
      </c>
      <c r="I748">
        <v>0</v>
      </c>
      <c r="J748">
        <v>0</v>
      </c>
      <c r="K748">
        <v>0</v>
      </c>
    </row>
    <row r="749" spans="3:11" x14ac:dyDescent="0.25">
      <c r="C749" t="s">
        <v>1607</v>
      </c>
      <c r="D749">
        <v>0</v>
      </c>
      <c r="E749">
        <v>16</v>
      </c>
      <c r="F749">
        <v>0</v>
      </c>
      <c r="G749">
        <v>0</v>
      </c>
      <c r="H749">
        <v>0</v>
      </c>
      <c r="I749">
        <v>5.25</v>
      </c>
      <c r="J749">
        <v>1.6050185873605901E-2</v>
      </c>
      <c r="K749">
        <v>0</v>
      </c>
    </row>
    <row r="750" spans="3:11" x14ac:dyDescent="0.25">
      <c r="C750" t="s">
        <v>1609</v>
      </c>
      <c r="D750">
        <v>0</v>
      </c>
      <c r="E750">
        <v>255</v>
      </c>
      <c r="F750">
        <v>0</v>
      </c>
      <c r="G750">
        <v>0</v>
      </c>
      <c r="H750">
        <v>0</v>
      </c>
      <c r="I750">
        <v>3.41</v>
      </c>
      <c r="J750">
        <v>0.12551115241635599</v>
      </c>
      <c r="K750">
        <v>0</v>
      </c>
    </row>
    <row r="751" spans="3:11" x14ac:dyDescent="0.25">
      <c r="C751" t="s">
        <v>1611</v>
      </c>
      <c r="D751">
        <v>0</v>
      </c>
      <c r="E751">
        <v>79</v>
      </c>
      <c r="F751">
        <v>0</v>
      </c>
      <c r="G751">
        <v>0</v>
      </c>
      <c r="H751">
        <v>0</v>
      </c>
      <c r="I751">
        <v>1.25</v>
      </c>
      <c r="J751">
        <v>2.4674721189590999E-2</v>
      </c>
      <c r="K751">
        <v>0</v>
      </c>
    </row>
    <row r="752" spans="3:11" x14ac:dyDescent="0.25">
      <c r="C752" t="s">
        <v>1613</v>
      </c>
      <c r="D752">
        <v>0</v>
      </c>
      <c r="E752">
        <v>140</v>
      </c>
      <c r="F752">
        <v>-47.375</v>
      </c>
      <c r="G752">
        <v>105.625</v>
      </c>
      <c r="H752">
        <v>0</v>
      </c>
      <c r="I752">
        <v>4124</v>
      </c>
      <c r="J752">
        <v>82.768587360594793</v>
      </c>
      <c r="K752">
        <v>19</v>
      </c>
    </row>
    <row r="753" spans="3:11" hidden="1" x14ac:dyDescent="0.25">
      <c r="C753" t="s">
        <v>1615</v>
      </c>
      <c r="D753">
        <v>0</v>
      </c>
      <c r="E753">
        <v>0</v>
      </c>
      <c r="F753">
        <v>0</v>
      </c>
      <c r="G753">
        <v>0</v>
      </c>
      <c r="H753">
        <v>0</v>
      </c>
      <c r="I753">
        <v>0</v>
      </c>
      <c r="J753">
        <v>0</v>
      </c>
      <c r="K753">
        <v>0</v>
      </c>
    </row>
    <row r="754" spans="3:11" hidden="1" x14ac:dyDescent="0.25">
      <c r="C754" t="s">
        <v>1617</v>
      </c>
      <c r="D754">
        <v>0</v>
      </c>
      <c r="E754">
        <v>0</v>
      </c>
      <c r="F754">
        <v>0</v>
      </c>
      <c r="G754">
        <v>0</v>
      </c>
      <c r="H754">
        <v>0</v>
      </c>
      <c r="I754">
        <v>0</v>
      </c>
      <c r="J754">
        <v>0</v>
      </c>
      <c r="K754">
        <v>0</v>
      </c>
    </row>
    <row r="755" spans="3:11" x14ac:dyDescent="0.25">
      <c r="C755" t="s">
        <v>1619</v>
      </c>
      <c r="D755">
        <v>0</v>
      </c>
      <c r="E755">
        <v>16</v>
      </c>
      <c r="F755">
        <v>0</v>
      </c>
      <c r="G755">
        <v>0</v>
      </c>
      <c r="H755">
        <v>0</v>
      </c>
      <c r="I755">
        <v>0.75</v>
      </c>
      <c r="J755">
        <v>2.6672862453531601E-3</v>
      </c>
      <c r="K755">
        <v>0</v>
      </c>
    </row>
    <row r="756" spans="3:11" hidden="1" x14ac:dyDescent="0.25">
      <c r="C756" t="s">
        <v>1621</v>
      </c>
      <c r="D756">
        <v>0</v>
      </c>
      <c r="E756">
        <v>0</v>
      </c>
      <c r="F756">
        <v>0</v>
      </c>
      <c r="G756">
        <v>0</v>
      </c>
      <c r="H756">
        <v>0</v>
      </c>
      <c r="I756">
        <v>0</v>
      </c>
      <c r="J756">
        <v>0</v>
      </c>
      <c r="K756">
        <v>0</v>
      </c>
    </row>
    <row r="757" spans="3:11" x14ac:dyDescent="0.25">
      <c r="C757" t="s">
        <v>1623</v>
      </c>
      <c r="D757">
        <v>0</v>
      </c>
      <c r="E757">
        <v>44</v>
      </c>
      <c r="F757">
        <v>-6</v>
      </c>
      <c r="G757">
        <v>10</v>
      </c>
      <c r="H757">
        <v>0</v>
      </c>
      <c r="I757">
        <v>19</v>
      </c>
      <c r="J757">
        <v>2.6189591078066901</v>
      </c>
      <c r="K757">
        <v>2</v>
      </c>
    </row>
    <row r="758" spans="3:11" x14ac:dyDescent="0.25">
      <c r="C758" t="s">
        <v>1625</v>
      </c>
      <c r="D758">
        <v>0</v>
      </c>
      <c r="E758">
        <v>6</v>
      </c>
      <c r="F758">
        <v>0</v>
      </c>
      <c r="G758">
        <v>0</v>
      </c>
      <c r="H758">
        <v>0</v>
      </c>
      <c r="I758">
        <v>0.63</v>
      </c>
      <c r="J758">
        <v>1.9052044609665401E-3</v>
      </c>
      <c r="K758">
        <v>0</v>
      </c>
    </row>
    <row r="759" spans="3:11" x14ac:dyDescent="0.25">
      <c r="C759" t="s">
        <v>1627</v>
      </c>
      <c r="D759">
        <v>0</v>
      </c>
      <c r="E759">
        <v>1</v>
      </c>
      <c r="F759">
        <v>0</v>
      </c>
      <c r="G759">
        <v>0</v>
      </c>
      <c r="H759">
        <v>0</v>
      </c>
      <c r="I759">
        <v>8.3333335999999994E-2</v>
      </c>
      <c r="J759" s="31">
        <v>7.7447338289962793E-5</v>
      </c>
      <c r="K759">
        <v>0</v>
      </c>
    </row>
    <row r="760" spans="3:11" hidden="1" x14ac:dyDescent="0.25">
      <c r="C760" t="s">
        <v>1629</v>
      </c>
      <c r="D760">
        <v>0</v>
      </c>
      <c r="E760">
        <v>0</v>
      </c>
      <c r="F760">
        <v>0</v>
      </c>
      <c r="G760">
        <v>0</v>
      </c>
      <c r="H760">
        <v>0</v>
      </c>
      <c r="I760">
        <v>0</v>
      </c>
      <c r="J760">
        <v>0</v>
      </c>
      <c r="K760">
        <v>0</v>
      </c>
    </row>
    <row r="761" spans="3:11" x14ac:dyDescent="0.25">
      <c r="C761" t="s">
        <v>1631</v>
      </c>
      <c r="D761">
        <v>0</v>
      </c>
      <c r="E761">
        <v>267</v>
      </c>
      <c r="F761">
        <v>0</v>
      </c>
      <c r="G761">
        <v>0</v>
      </c>
      <c r="H761">
        <v>0</v>
      </c>
      <c r="I761">
        <v>1</v>
      </c>
      <c r="J761">
        <v>4.2481412639405199E-2</v>
      </c>
      <c r="K761">
        <v>0</v>
      </c>
    </row>
    <row r="762" spans="3:11" x14ac:dyDescent="0.25">
      <c r="C762" t="s">
        <v>1633</v>
      </c>
      <c r="D762">
        <v>0</v>
      </c>
      <c r="E762">
        <v>2</v>
      </c>
      <c r="F762">
        <v>0</v>
      </c>
      <c r="G762">
        <v>0</v>
      </c>
      <c r="H762">
        <v>0</v>
      </c>
      <c r="I762">
        <v>0.16666666999999999</v>
      </c>
      <c r="J762">
        <v>2.3234201301115199E-4</v>
      </c>
      <c r="K762">
        <v>0</v>
      </c>
    </row>
    <row r="763" spans="3:11" hidden="1" x14ac:dyDescent="0.25">
      <c r="C763" t="s">
        <v>1635</v>
      </c>
      <c r="D763">
        <v>0</v>
      </c>
      <c r="E763">
        <v>0</v>
      </c>
      <c r="F763">
        <v>0</v>
      </c>
      <c r="G763">
        <v>0</v>
      </c>
      <c r="H763">
        <v>0</v>
      </c>
      <c r="I763">
        <v>0</v>
      </c>
      <c r="J763">
        <v>0</v>
      </c>
      <c r="K763">
        <v>0</v>
      </c>
    </row>
    <row r="764" spans="3:11" hidden="1" x14ac:dyDescent="0.25">
      <c r="C764" t="s">
        <v>1637</v>
      </c>
      <c r="D764">
        <v>0</v>
      </c>
      <c r="E764">
        <v>0</v>
      </c>
      <c r="F764">
        <v>0</v>
      </c>
      <c r="G764">
        <v>0</v>
      </c>
      <c r="H764">
        <v>0</v>
      </c>
      <c r="I764">
        <v>0</v>
      </c>
      <c r="J764">
        <v>0</v>
      </c>
      <c r="K764">
        <v>0</v>
      </c>
    </row>
    <row r="765" spans="3:11" x14ac:dyDescent="0.25">
      <c r="C765" t="s">
        <v>1639</v>
      </c>
      <c r="D765">
        <v>0</v>
      </c>
      <c r="E765">
        <v>94</v>
      </c>
      <c r="F765">
        <v>0</v>
      </c>
      <c r="G765">
        <v>0</v>
      </c>
      <c r="H765">
        <v>0</v>
      </c>
      <c r="I765">
        <v>48.62</v>
      </c>
      <c r="J765">
        <v>0.53894981412639398</v>
      </c>
      <c r="K765">
        <v>0</v>
      </c>
    </row>
    <row r="766" spans="3:11" x14ac:dyDescent="0.25">
      <c r="C766" t="s">
        <v>1641</v>
      </c>
      <c r="D766">
        <v>0</v>
      </c>
      <c r="E766">
        <v>34</v>
      </c>
      <c r="F766">
        <v>-2.5962499999999999</v>
      </c>
      <c r="G766">
        <v>6.2137500000000001</v>
      </c>
      <c r="H766">
        <v>0</v>
      </c>
      <c r="I766">
        <v>9.58</v>
      </c>
      <c r="J766">
        <v>1.9949163568773201</v>
      </c>
      <c r="K766">
        <v>1.66</v>
      </c>
    </row>
    <row r="767" spans="3:11" x14ac:dyDescent="0.25">
      <c r="C767" t="s">
        <v>1643</v>
      </c>
      <c r="D767">
        <v>0</v>
      </c>
      <c r="E767">
        <v>5</v>
      </c>
      <c r="F767">
        <v>0</v>
      </c>
      <c r="G767">
        <v>0</v>
      </c>
      <c r="H767">
        <v>0</v>
      </c>
      <c r="I767">
        <v>0.16</v>
      </c>
      <c r="J767">
        <v>4.46096654275092E-4</v>
      </c>
      <c r="K767">
        <v>0</v>
      </c>
    </row>
    <row r="768" spans="3:11" hidden="1" x14ac:dyDescent="0.25">
      <c r="C768" t="s">
        <v>1645</v>
      </c>
      <c r="D768">
        <v>0</v>
      </c>
      <c r="E768">
        <v>0</v>
      </c>
      <c r="F768">
        <v>0</v>
      </c>
      <c r="G768">
        <v>0</v>
      </c>
      <c r="H768">
        <v>0</v>
      </c>
      <c r="I768">
        <v>0</v>
      </c>
      <c r="J768">
        <v>0</v>
      </c>
      <c r="K768">
        <v>0</v>
      </c>
    </row>
    <row r="769" spans="3:11" hidden="1" x14ac:dyDescent="0.25">
      <c r="C769" t="s">
        <v>1647</v>
      </c>
      <c r="D769">
        <v>0</v>
      </c>
      <c r="E769">
        <v>0</v>
      </c>
      <c r="F769">
        <v>0</v>
      </c>
      <c r="G769">
        <v>0</v>
      </c>
      <c r="H769">
        <v>0</v>
      </c>
      <c r="I769">
        <v>0</v>
      </c>
      <c r="J769">
        <v>0</v>
      </c>
      <c r="K769">
        <v>0</v>
      </c>
    </row>
    <row r="770" spans="3:11" hidden="1" x14ac:dyDescent="0.25">
      <c r="C770" t="s">
        <v>1649</v>
      </c>
      <c r="D770">
        <v>0</v>
      </c>
      <c r="E770">
        <v>0</v>
      </c>
      <c r="F770">
        <v>0</v>
      </c>
      <c r="G770">
        <v>0</v>
      </c>
      <c r="H770">
        <v>0</v>
      </c>
      <c r="I770">
        <v>0</v>
      </c>
      <c r="J770">
        <v>0</v>
      </c>
      <c r="K770">
        <v>0</v>
      </c>
    </row>
    <row r="771" spans="3:11" hidden="1" x14ac:dyDescent="0.25">
      <c r="C771" t="s">
        <v>1651</v>
      </c>
      <c r="D771">
        <v>0</v>
      </c>
      <c r="E771">
        <v>0</v>
      </c>
      <c r="F771">
        <v>0</v>
      </c>
      <c r="G771">
        <v>0</v>
      </c>
      <c r="H771">
        <v>0</v>
      </c>
      <c r="I771">
        <v>0</v>
      </c>
      <c r="J771">
        <v>0</v>
      </c>
      <c r="K771">
        <v>0</v>
      </c>
    </row>
    <row r="772" spans="3:11" hidden="1" x14ac:dyDescent="0.25">
      <c r="C772" t="s">
        <v>1653</v>
      </c>
      <c r="D772">
        <v>0</v>
      </c>
      <c r="E772">
        <v>0</v>
      </c>
      <c r="F772">
        <v>0</v>
      </c>
      <c r="G772">
        <v>0</v>
      </c>
      <c r="H772">
        <v>0</v>
      </c>
      <c r="I772">
        <v>0</v>
      </c>
      <c r="J772">
        <v>0</v>
      </c>
      <c r="K772">
        <v>0</v>
      </c>
    </row>
    <row r="773" spans="3:11" x14ac:dyDescent="0.25">
      <c r="C773" t="s">
        <v>1655</v>
      </c>
      <c r="D773">
        <v>0</v>
      </c>
      <c r="E773">
        <v>170</v>
      </c>
      <c r="F773">
        <v>0</v>
      </c>
      <c r="G773">
        <v>0</v>
      </c>
      <c r="H773">
        <v>0</v>
      </c>
      <c r="I773">
        <v>1.33</v>
      </c>
      <c r="J773">
        <v>5.8977695167286202E-2</v>
      </c>
      <c r="K773">
        <v>0</v>
      </c>
    </row>
    <row r="774" spans="3:11" x14ac:dyDescent="0.25">
      <c r="C774" t="s">
        <v>1657</v>
      </c>
      <c r="D774">
        <v>0</v>
      </c>
      <c r="E774">
        <v>2</v>
      </c>
      <c r="F774">
        <v>0</v>
      </c>
      <c r="G774">
        <v>0</v>
      </c>
      <c r="H774">
        <v>0</v>
      </c>
      <c r="I774">
        <v>0.16666666999999999</v>
      </c>
      <c r="J774">
        <v>2.3234201301115199E-4</v>
      </c>
      <c r="K774">
        <v>0</v>
      </c>
    </row>
    <row r="775" spans="3:11" x14ac:dyDescent="0.25">
      <c r="C775" t="s">
        <v>1659</v>
      </c>
      <c r="D775">
        <v>0</v>
      </c>
      <c r="E775">
        <v>128</v>
      </c>
      <c r="F775">
        <v>0</v>
      </c>
      <c r="G775">
        <v>0</v>
      </c>
      <c r="H775">
        <v>0</v>
      </c>
      <c r="I775">
        <v>1.95</v>
      </c>
      <c r="J775">
        <v>5.0241635687732301E-2</v>
      </c>
      <c r="K775">
        <v>0</v>
      </c>
    </row>
    <row r="776" spans="3:11" x14ac:dyDescent="0.25">
      <c r="C776" t="s">
        <v>1661</v>
      </c>
      <c r="D776">
        <v>0</v>
      </c>
      <c r="E776">
        <v>57</v>
      </c>
      <c r="F776">
        <v>0</v>
      </c>
      <c r="G776">
        <v>0</v>
      </c>
      <c r="H776">
        <v>0</v>
      </c>
      <c r="I776">
        <v>31.62</v>
      </c>
      <c r="J776">
        <v>0.14494423791821501</v>
      </c>
      <c r="K776">
        <v>0</v>
      </c>
    </row>
    <row r="777" spans="3:11" x14ac:dyDescent="0.25">
      <c r="C777" t="s">
        <v>1663</v>
      </c>
      <c r="D777">
        <v>0</v>
      </c>
      <c r="E777">
        <v>34</v>
      </c>
      <c r="F777">
        <v>-4.5</v>
      </c>
      <c r="G777">
        <v>7.5</v>
      </c>
      <c r="H777">
        <v>0</v>
      </c>
      <c r="I777">
        <v>15</v>
      </c>
      <c r="J777">
        <v>1.60501858736059</v>
      </c>
      <c r="K777">
        <v>0</v>
      </c>
    </row>
    <row r="778" spans="3:11" x14ac:dyDescent="0.25">
      <c r="C778" t="s">
        <v>1665</v>
      </c>
      <c r="D778">
        <v>0</v>
      </c>
      <c r="E778">
        <v>168</v>
      </c>
      <c r="F778">
        <v>-145.375</v>
      </c>
      <c r="G778">
        <v>335.625</v>
      </c>
      <c r="H778">
        <v>5</v>
      </c>
      <c r="I778">
        <v>480</v>
      </c>
      <c r="J778">
        <v>140.555762081784</v>
      </c>
      <c r="K778">
        <v>72.5</v>
      </c>
    </row>
    <row r="779" spans="3:11" hidden="1" x14ac:dyDescent="0.25">
      <c r="C779" t="s">
        <v>1667</v>
      </c>
      <c r="D779">
        <v>0</v>
      </c>
      <c r="E779">
        <v>0</v>
      </c>
      <c r="F779">
        <v>0</v>
      </c>
      <c r="G779">
        <v>0</v>
      </c>
      <c r="H779">
        <v>0</v>
      </c>
      <c r="I779">
        <v>0</v>
      </c>
      <c r="J779">
        <v>0</v>
      </c>
      <c r="K779">
        <v>0</v>
      </c>
    </row>
    <row r="780" spans="3:11" hidden="1" x14ac:dyDescent="0.25">
      <c r="C780" t="s">
        <v>1669</v>
      </c>
      <c r="D780">
        <v>0</v>
      </c>
      <c r="E780">
        <v>0</v>
      </c>
      <c r="F780">
        <v>0</v>
      </c>
      <c r="G780">
        <v>0</v>
      </c>
      <c r="H780">
        <v>0</v>
      </c>
      <c r="I780">
        <v>0</v>
      </c>
      <c r="J780">
        <v>0</v>
      </c>
      <c r="K780">
        <v>0</v>
      </c>
    </row>
    <row r="781" spans="3:11" x14ac:dyDescent="0.25">
      <c r="C781" t="s">
        <v>1671</v>
      </c>
      <c r="D781">
        <v>0</v>
      </c>
      <c r="E781">
        <v>5</v>
      </c>
      <c r="F781">
        <v>0</v>
      </c>
      <c r="G781">
        <v>0</v>
      </c>
      <c r="H781">
        <v>0</v>
      </c>
      <c r="I781">
        <v>0.41</v>
      </c>
      <c r="J781">
        <v>1.31970260223048E-3</v>
      </c>
      <c r="K781">
        <v>0</v>
      </c>
    </row>
    <row r="782" spans="3:11" x14ac:dyDescent="0.25">
      <c r="C782" t="s">
        <v>1673</v>
      </c>
      <c r="D782">
        <v>0</v>
      </c>
      <c r="E782">
        <v>102</v>
      </c>
      <c r="F782">
        <v>-0.24</v>
      </c>
      <c r="G782">
        <v>0.4</v>
      </c>
      <c r="H782">
        <v>0</v>
      </c>
      <c r="I782">
        <v>2.41</v>
      </c>
      <c r="J782">
        <v>0.11817843866171</v>
      </c>
      <c r="K782">
        <v>0</v>
      </c>
    </row>
    <row r="783" spans="3:11" hidden="1" x14ac:dyDescent="0.25">
      <c r="C783" t="s">
        <v>1675</v>
      </c>
      <c r="D783">
        <v>0</v>
      </c>
      <c r="E783">
        <v>0</v>
      </c>
      <c r="F783">
        <v>0</v>
      </c>
      <c r="G783">
        <v>0</v>
      </c>
      <c r="H783">
        <v>0</v>
      </c>
      <c r="I783">
        <v>0</v>
      </c>
      <c r="J783">
        <v>0</v>
      </c>
      <c r="K783">
        <v>0</v>
      </c>
    </row>
    <row r="784" spans="3:11" x14ac:dyDescent="0.25">
      <c r="C784" t="s">
        <v>1677</v>
      </c>
      <c r="D784">
        <v>0</v>
      </c>
      <c r="E784">
        <v>23</v>
      </c>
      <c r="F784">
        <v>0</v>
      </c>
      <c r="G784">
        <v>0</v>
      </c>
      <c r="H784">
        <v>0</v>
      </c>
      <c r="I784">
        <v>1.08</v>
      </c>
      <c r="J784">
        <v>8.9126394052044602E-3</v>
      </c>
      <c r="K784">
        <v>0</v>
      </c>
    </row>
    <row r="785" spans="3:11" x14ac:dyDescent="0.25">
      <c r="C785" t="s">
        <v>1678</v>
      </c>
      <c r="D785">
        <v>0</v>
      </c>
      <c r="E785">
        <v>40</v>
      </c>
      <c r="F785">
        <v>-4.5</v>
      </c>
      <c r="G785">
        <v>7.5</v>
      </c>
      <c r="H785">
        <v>0</v>
      </c>
      <c r="I785">
        <v>13</v>
      </c>
      <c r="J785">
        <v>1.72769516728624</v>
      </c>
      <c r="K785">
        <v>0</v>
      </c>
    </row>
    <row r="786" spans="3:11" x14ac:dyDescent="0.25">
      <c r="C786" t="s">
        <v>1680</v>
      </c>
      <c r="D786">
        <v>0</v>
      </c>
      <c r="E786">
        <v>7</v>
      </c>
      <c r="F786">
        <v>0</v>
      </c>
      <c r="G786">
        <v>0</v>
      </c>
      <c r="H786">
        <v>0</v>
      </c>
      <c r="I786">
        <v>0.08</v>
      </c>
      <c r="J786">
        <v>5.2044609665427501E-4</v>
      </c>
      <c r="K786">
        <v>0</v>
      </c>
    </row>
    <row r="787" spans="3:11" hidden="1" x14ac:dyDescent="0.25">
      <c r="C787" t="s">
        <v>1682</v>
      </c>
      <c r="D787">
        <v>0</v>
      </c>
      <c r="E787">
        <v>0</v>
      </c>
      <c r="F787">
        <v>0</v>
      </c>
      <c r="G787">
        <v>0</v>
      </c>
      <c r="H787">
        <v>0</v>
      </c>
      <c r="I787">
        <v>0</v>
      </c>
      <c r="J787">
        <v>0</v>
      </c>
      <c r="K787">
        <v>0</v>
      </c>
    </row>
    <row r="788" spans="3:11" x14ac:dyDescent="0.25">
      <c r="C788" t="s">
        <v>1684</v>
      </c>
      <c r="D788">
        <v>0</v>
      </c>
      <c r="E788">
        <v>1</v>
      </c>
      <c r="F788">
        <v>0</v>
      </c>
      <c r="G788">
        <v>0</v>
      </c>
      <c r="H788">
        <v>0</v>
      </c>
      <c r="I788">
        <v>8.3333335999999994E-2</v>
      </c>
      <c r="J788" s="31">
        <v>7.7447338289962793E-5</v>
      </c>
      <c r="K788">
        <v>0</v>
      </c>
    </row>
    <row r="789" spans="3:11" hidden="1" x14ac:dyDescent="0.25">
      <c r="C789" t="s">
        <v>1686</v>
      </c>
      <c r="D789">
        <v>0</v>
      </c>
      <c r="E789">
        <v>0</v>
      </c>
      <c r="F789">
        <v>0</v>
      </c>
      <c r="G789">
        <v>0</v>
      </c>
      <c r="H789">
        <v>0</v>
      </c>
      <c r="I789">
        <v>0</v>
      </c>
      <c r="J789">
        <v>0</v>
      </c>
      <c r="K789">
        <v>0</v>
      </c>
    </row>
    <row r="790" spans="3:11" hidden="1" x14ac:dyDescent="0.25">
      <c r="C790" t="s">
        <v>1688</v>
      </c>
      <c r="D790">
        <v>0</v>
      </c>
      <c r="E790">
        <v>0</v>
      </c>
      <c r="F790">
        <v>0</v>
      </c>
      <c r="G790">
        <v>0</v>
      </c>
      <c r="H790">
        <v>0</v>
      </c>
      <c r="I790">
        <v>0</v>
      </c>
      <c r="J790">
        <v>0</v>
      </c>
      <c r="K790">
        <v>0</v>
      </c>
    </row>
    <row r="791" spans="3:11" x14ac:dyDescent="0.25">
      <c r="C791" t="s">
        <v>1690</v>
      </c>
      <c r="D791">
        <v>0</v>
      </c>
      <c r="E791">
        <v>98</v>
      </c>
      <c r="F791">
        <v>0</v>
      </c>
      <c r="G791">
        <v>0</v>
      </c>
      <c r="H791">
        <v>0</v>
      </c>
      <c r="I791">
        <v>1.08</v>
      </c>
      <c r="J791">
        <v>1.2509293680297301E-2</v>
      </c>
      <c r="K791">
        <v>0</v>
      </c>
    </row>
    <row r="792" spans="3:11" x14ac:dyDescent="0.25">
      <c r="C792" t="s">
        <v>1692</v>
      </c>
      <c r="D792">
        <v>0</v>
      </c>
      <c r="E792">
        <v>129</v>
      </c>
      <c r="F792">
        <v>0</v>
      </c>
      <c r="G792">
        <v>0</v>
      </c>
      <c r="H792">
        <v>0</v>
      </c>
      <c r="I792">
        <v>16.989999999999998</v>
      </c>
      <c r="J792">
        <v>0.44916356877323399</v>
      </c>
      <c r="K792">
        <v>0</v>
      </c>
    </row>
    <row r="793" spans="3:11" hidden="1" x14ac:dyDescent="0.25">
      <c r="C793" t="s">
        <v>1696</v>
      </c>
      <c r="D793">
        <v>0</v>
      </c>
      <c r="E793">
        <v>0</v>
      </c>
      <c r="F793">
        <v>0</v>
      </c>
      <c r="G793">
        <v>0</v>
      </c>
      <c r="H793">
        <v>0</v>
      </c>
      <c r="I793">
        <v>0</v>
      </c>
      <c r="J793">
        <v>0</v>
      </c>
      <c r="K793">
        <v>0</v>
      </c>
    </row>
    <row r="794" spans="3:11" hidden="1" x14ac:dyDescent="0.25">
      <c r="C794" t="s">
        <v>1698</v>
      </c>
      <c r="D794">
        <v>0</v>
      </c>
      <c r="E794">
        <v>0</v>
      </c>
      <c r="F794">
        <v>0</v>
      </c>
      <c r="G794">
        <v>0</v>
      </c>
      <c r="H794">
        <v>0</v>
      </c>
      <c r="I794">
        <v>0</v>
      </c>
      <c r="J794">
        <v>0</v>
      </c>
      <c r="K794">
        <v>0</v>
      </c>
    </row>
    <row r="795" spans="3:11" x14ac:dyDescent="0.25">
      <c r="C795" t="s">
        <v>1700</v>
      </c>
      <c r="D795">
        <v>0</v>
      </c>
      <c r="E795">
        <v>102</v>
      </c>
      <c r="F795">
        <v>0</v>
      </c>
      <c r="G795">
        <v>0</v>
      </c>
      <c r="H795">
        <v>0</v>
      </c>
      <c r="I795">
        <v>47.16</v>
      </c>
      <c r="J795">
        <v>1.6218680297397701</v>
      </c>
      <c r="K795">
        <v>0</v>
      </c>
    </row>
    <row r="796" spans="3:11" x14ac:dyDescent="0.25">
      <c r="C796" t="s">
        <v>1702</v>
      </c>
      <c r="D796">
        <v>0</v>
      </c>
      <c r="E796">
        <v>5</v>
      </c>
      <c r="F796">
        <v>0</v>
      </c>
      <c r="G796">
        <v>0</v>
      </c>
      <c r="H796">
        <v>0</v>
      </c>
      <c r="I796">
        <v>1.55</v>
      </c>
      <c r="J796">
        <v>6.03159851301115E-3</v>
      </c>
      <c r="K796">
        <v>0</v>
      </c>
    </row>
    <row r="797" spans="3:11" x14ac:dyDescent="0.25">
      <c r="C797" t="s">
        <v>1706</v>
      </c>
      <c r="D797">
        <v>0</v>
      </c>
      <c r="E797">
        <v>2</v>
      </c>
      <c r="F797">
        <v>0</v>
      </c>
      <c r="G797">
        <v>0</v>
      </c>
      <c r="H797">
        <v>0</v>
      </c>
      <c r="I797">
        <v>10</v>
      </c>
      <c r="J797">
        <v>1.7657992565055701E-2</v>
      </c>
      <c r="K797">
        <v>0</v>
      </c>
    </row>
    <row r="798" spans="3:11" x14ac:dyDescent="0.25">
      <c r="C798" t="s">
        <v>1708</v>
      </c>
      <c r="D798">
        <v>85</v>
      </c>
      <c r="E798">
        <v>155</v>
      </c>
      <c r="F798">
        <v>0.08</v>
      </c>
      <c r="G798">
        <v>0.08</v>
      </c>
      <c r="H798">
        <v>0</v>
      </c>
      <c r="I798">
        <v>0.72</v>
      </c>
      <c r="J798">
        <v>8.8763940520446005E-2</v>
      </c>
      <c r="K798">
        <v>0.08</v>
      </c>
    </row>
    <row r="799" spans="3:11" x14ac:dyDescent="0.25">
      <c r="C799" t="s">
        <v>1710</v>
      </c>
      <c r="D799">
        <v>0</v>
      </c>
      <c r="E799">
        <v>174</v>
      </c>
      <c r="F799">
        <v>0</v>
      </c>
      <c r="G799">
        <v>0</v>
      </c>
      <c r="H799">
        <v>0</v>
      </c>
      <c r="I799">
        <v>83.18</v>
      </c>
      <c r="J799">
        <v>0.65751858736059399</v>
      </c>
      <c r="K799">
        <v>0</v>
      </c>
    </row>
    <row r="800" spans="3:11" x14ac:dyDescent="0.25">
      <c r="C800" t="s">
        <v>1712</v>
      </c>
      <c r="D800">
        <v>0</v>
      </c>
      <c r="E800">
        <v>136</v>
      </c>
      <c r="F800">
        <v>0</v>
      </c>
      <c r="G800">
        <v>0</v>
      </c>
      <c r="H800">
        <v>0</v>
      </c>
      <c r="I800">
        <v>0.35</v>
      </c>
      <c r="J800">
        <v>1.3652416356877301E-2</v>
      </c>
      <c r="K800">
        <v>0</v>
      </c>
    </row>
    <row r="801" spans="3:11" hidden="1" x14ac:dyDescent="0.25">
      <c r="C801" t="s">
        <v>1714</v>
      </c>
      <c r="D801">
        <v>0</v>
      </c>
      <c r="E801">
        <v>0</v>
      </c>
      <c r="F801">
        <v>0</v>
      </c>
      <c r="G801">
        <v>0</v>
      </c>
      <c r="H801">
        <v>0</v>
      </c>
      <c r="I801">
        <v>0</v>
      </c>
      <c r="J801">
        <v>0</v>
      </c>
      <c r="K801">
        <v>0</v>
      </c>
    </row>
    <row r="802" spans="3:11" hidden="1" x14ac:dyDescent="0.25">
      <c r="C802" t="s">
        <v>1716</v>
      </c>
      <c r="D802">
        <v>0</v>
      </c>
      <c r="E802">
        <v>0</v>
      </c>
      <c r="F802">
        <v>0</v>
      </c>
      <c r="G802">
        <v>0</v>
      </c>
      <c r="H802">
        <v>0</v>
      </c>
      <c r="I802">
        <v>0</v>
      </c>
      <c r="J802">
        <v>0</v>
      </c>
      <c r="K802">
        <v>0</v>
      </c>
    </row>
    <row r="803" spans="3:11" x14ac:dyDescent="0.25">
      <c r="C803" t="s">
        <v>1718</v>
      </c>
      <c r="D803">
        <v>0</v>
      </c>
      <c r="E803">
        <v>4</v>
      </c>
      <c r="F803">
        <v>0</v>
      </c>
      <c r="G803">
        <v>0</v>
      </c>
      <c r="H803">
        <v>0</v>
      </c>
      <c r="I803">
        <v>0.3</v>
      </c>
      <c r="J803">
        <v>6.2267657992565E-4</v>
      </c>
      <c r="K803">
        <v>0</v>
      </c>
    </row>
    <row r="804" spans="3:11" hidden="1" x14ac:dyDescent="0.25">
      <c r="C804" t="s">
        <v>1720</v>
      </c>
      <c r="D804">
        <v>0</v>
      </c>
      <c r="E804">
        <v>0</v>
      </c>
      <c r="F804">
        <v>0</v>
      </c>
      <c r="G804">
        <v>0</v>
      </c>
      <c r="H804">
        <v>0</v>
      </c>
      <c r="I804">
        <v>0</v>
      </c>
      <c r="J804">
        <v>0</v>
      </c>
      <c r="K804">
        <v>0</v>
      </c>
    </row>
    <row r="805" spans="3:11" x14ac:dyDescent="0.25">
      <c r="C805" t="s">
        <v>1722</v>
      </c>
      <c r="D805">
        <v>0</v>
      </c>
      <c r="E805">
        <v>7</v>
      </c>
      <c r="F805">
        <v>0</v>
      </c>
      <c r="G805">
        <v>0</v>
      </c>
      <c r="H805">
        <v>0</v>
      </c>
      <c r="I805">
        <v>0.08</v>
      </c>
      <c r="J805">
        <v>5.2044609665427501E-4</v>
      </c>
      <c r="K805">
        <v>0</v>
      </c>
    </row>
    <row r="806" spans="3:11" x14ac:dyDescent="0.25">
      <c r="C806" t="s">
        <v>1724</v>
      </c>
      <c r="D806">
        <v>0</v>
      </c>
      <c r="E806">
        <v>54</v>
      </c>
      <c r="F806">
        <v>-4.5</v>
      </c>
      <c r="G806">
        <v>7.5</v>
      </c>
      <c r="H806">
        <v>0</v>
      </c>
      <c r="I806">
        <v>25</v>
      </c>
      <c r="J806">
        <v>2.21840148698884</v>
      </c>
      <c r="K806">
        <v>1</v>
      </c>
    </row>
    <row r="807" spans="3:11" hidden="1" x14ac:dyDescent="0.25">
      <c r="C807" t="s">
        <v>1726</v>
      </c>
      <c r="D807">
        <v>0</v>
      </c>
      <c r="E807">
        <v>0</v>
      </c>
      <c r="F807">
        <v>0</v>
      </c>
      <c r="G807">
        <v>0</v>
      </c>
      <c r="H807">
        <v>0</v>
      </c>
      <c r="I807">
        <v>0</v>
      </c>
      <c r="J807">
        <v>0</v>
      </c>
      <c r="K807">
        <v>0</v>
      </c>
    </row>
    <row r="808" spans="3:11" x14ac:dyDescent="0.25">
      <c r="C808" t="s">
        <v>1728</v>
      </c>
      <c r="D808">
        <v>0</v>
      </c>
      <c r="E808">
        <v>64</v>
      </c>
      <c r="F808">
        <v>-3.5</v>
      </c>
      <c r="G808">
        <v>8.5</v>
      </c>
      <c r="H808">
        <v>0</v>
      </c>
      <c r="I808">
        <v>43</v>
      </c>
      <c r="J808">
        <v>2.9377323420074299</v>
      </c>
      <c r="K808">
        <v>2</v>
      </c>
    </row>
    <row r="809" spans="3:11" x14ac:dyDescent="0.25">
      <c r="C809" t="s">
        <v>1730</v>
      </c>
      <c r="D809">
        <v>0</v>
      </c>
      <c r="E809">
        <v>6</v>
      </c>
      <c r="F809">
        <v>0</v>
      </c>
      <c r="G809">
        <v>0</v>
      </c>
      <c r="H809">
        <v>0</v>
      </c>
      <c r="I809">
        <v>11.97</v>
      </c>
      <c r="J809">
        <v>5.1617100371747202E-2</v>
      </c>
      <c r="K809">
        <v>0</v>
      </c>
    </row>
    <row r="810" spans="3:11" hidden="1" x14ac:dyDescent="0.25">
      <c r="C810" t="s">
        <v>1732</v>
      </c>
      <c r="D810">
        <v>0</v>
      </c>
      <c r="E810">
        <v>0</v>
      </c>
      <c r="F810">
        <v>0</v>
      </c>
      <c r="G810">
        <v>0</v>
      </c>
      <c r="H810">
        <v>0</v>
      </c>
      <c r="I810">
        <v>0</v>
      </c>
      <c r="J810">
        <v>0</v>
      </c>
      <c r="K810">
        <v>0</v>
      </c>
    </row>
    <row r="811" spans="3:11" x14ac:dyDescent="0.25">
      <c r="C811" t="s">
        <v>1734</v>
      </c>
      <c r="D811">
        <v>0</v>
      </c>
      <c r="E811">
        <v>148</v>
      </c>
      <c r="F811">
        <v>-267.126249999999</v>
      </c>
      <c r="G811">
        <v>475.42374999999902</v>
      </c>
      <c r="H811">
        <v>0</v>
      </c>
      <c r="I811">
        <v>2988.11</v>
      </c>
      <c r="J811">
        <v>208.50949814126301</v>
      </c>
      <c r="K811">
        <v>36.784999999999997</v>
      </c>
    </row>
    <row r="812" spans="3:11" x14ac:dyDescent="0.25">
      <c r="C812" t="s">
        <v>1736</v>
      </c>
      <c r="D812">
        <v>0</v>
      </c>
      <c r="E812">
        <v>20</v>
      </c>
      <c r="F812">
        <v>0</v>
      </c>
      <c r="G812">
        <v>0</v>
      </c>
      <c r="H812">
        <v>0</v>
      </c>
      <c r="I812">
        <v>2.5</v>
      </c>
      <c r="J812">
        <v>6.5520446096654196E-3</v>
      </c>
      <c r="K812">
        <v>0</v>
      </c>
    </row>
    <row r="813" spans="3:11" hidden="1" x14ac:dyDescent="0.25">
      <c r="C813" t="s">
        <v>1738</v>
      </c>
      <c r="D813">
        <v>0</v>
      </c>
      <c r="E813">
        <v>0</v>
      </c>
      <c r="F813">
        <v>0</v>
      </c>
      <c r="G813">
        <v>0</v>
      </c>
      <c r="H813">
        <v>0</v>
      </c>
      <c r="I813">
        <v>0</v>
      </c>
      <c r="J813">
        <v>0</v>
      </c>
      <c r="K813">
        <v>0</v>
      </c>
    </row>
    <row r="814" spans="3:11" x14ac:dyDescent="0.25">
      <c r="C814" t="s">
        <v>1740</v>
      </c>
      <c r="D814">
        <v>0</v>
      </c>
      <c r="E814">
        <v>54</v>
      </c>
      <c r="F814">
        <v>0</v>
      </c>
      <c r="G814">
        <v>0</v>
      </c>
      <c r="H814">
        <v>0</v>
      </c>
      <c r="I814">
        <v>0.63</v>
      </c>
      <c r="J814">
        <v>6.3289962825278804E-3</v>
      </c>
      <c r="K814">
        <v>0</v>
      </c>
    </row>
    <row r="815" spans="3:11" x14ac:dyDescent="0.25">
      <c r="C815" t="s">
        <v>1742</v>
      </c>
      <c r="D815">
        <v>0</v>
      </c>
      <c r="E815">
        <v>69</v>
      </c>
      <c r="F815">
        <v>0</v>
      </c>
      <c r="G815">
        <v>0</v>
      </c>
      <c r="H815">
        <v>0</v>
      </c>
      <c r="I815">
        <v>0.57999999999999996</v>
      </c>
      <c r="J815">
        <v>7.6115241635687702E-3</v>
      </c>
      <c r="K815">
        <v>0</v>
      </c>
    </row>
    <row r="816" spans="3:11" hidden="1" x14ac:dyDescent="0.25">
      <c r="C816" t="s">
        <v>1744</v>
      </c>
      <c r="D816">
        <v>0</v>
      </c>
      <c r="E816">
        <v>0</v>
      </c>
      <c r="F816">
        <v>0</v>
      </c>
      <c r="G816">
        <v>0</v>
      </c>
      <c r="H816">
        <v>0</v>
      </c>
      <c r="I816">
        <v>0</v>
      </c>
      <c r="J816">
        <v>0</v>
      </c>
      <c r="K816">
        <v>0</v>
      </c>
    </row>
    <row r="817" spans="3:11" x14ac:dyDescent="0.25">
      <c r="C817" t="s">
        <v>1746</v>
      </c>
      <c r="D817">
        <v>0</v>
      </c>
      <c r="E817">
        <v>1</v>
      </c>
      <c r="F817">
        <v>0</v>
      </c>
      <c r="G817">
        <v>0</v>
      </c>
      <c r="H817">
        <v>0</v>
      </c>
      <c r="I817">
        <v>255.73</v>
      </c>
      <c r="J817">
        <v>0.23766728624535299</v>
      </c>
      <c r="K817">
        <v>0</v>
      </c>
    </row>
    <row r="818" spans="3:11" x14ac:dyDescent="0.25">
      <c r="C818" t="s">
        <v>1748</v>
      </c>
      <c r="D818">
        <v>0</v>
      </c>
      <c r="E818">
        <v>90</v>
      </c>
      <c r="F818">
        <v>-0.80500000000000005</v>
      </c>
      <c r="G818">
        <v>1.5549999999999999</v>
      </c>
      <c r="H818">
        <v>0</v>
      </c>
      <c r="I818">
        <v>12.16</v>
      </c>
      <c r="J818">
        <v>0.57836431226765805</v>
      </c>
      <c r="K818">
        <v>0.33</v>
      </c>
    </row>
    <row r="819" spans="3:11" x14ac:dyDescent="0.25">
      <c r="C819" t="s">
        <v>1750</v>
      </c>
      <c r="D819">
        <v>0</v>
      </c>
      <c r="E819">
        <v>98</v>
      </c>
      <c r="F819">
        <v>-0.375</v>
      </c>
      <c r="G819">
        <v>0.625</v>
      </c>
      <c r="H819">
        <v>0</v>
      </c>
      <c r="I819">
        <v>2.41</v>
      </c>
      <c r="J819">
        <v>0.19596654275092901</v>
      </c>
      <c r="K819">
        <v>0.08</v>
      </c>
    </row>
    <row r="820" spans="3:11" x14ac:dyDescent="0.25">
      <c r="C820" t="s">
        <v>1752</v>
      </c>
      <c r="D820">
        <v>0</v>
      </c>
      <c r="E820">
        <v>214</v>
      </c>
      <c r="F820">
        <v>0</v>
      </c>
      <c r="G820">
        <v>0</v>
      </c>
      <c r="H820">
        <v>0</v>
      </c>
      <c r="I820">
        <v>3.25</v>
      </c>
      <c r="J820">
        <v>3.77230483271375E-2</v>
      </c>
      <c r="K820">
        <v>0</v>
      </c>
    </row>
    <row r="821" spans="3:11" hidden="1" x14ac:dyDescent="0.25">
      <c r="C821" t="s">
        <v>1754</v>
      </c>
      <c r="D821">
        <v>0</v>
      </c>
      <c r="E821">
        <v>0</v>
      </c>
      <c r="F821">
        <v>0</v>
      </c>
      <c r="G821">
        <v>0</v>
      </c>
      <c r="H821">
        <v>0</v>
      </c>
      <c r="I821">
        <v>0</v>
      </c>
      <c r="J821">
        <v>0</v>
      </c>
      <c r="K821">
        <v>0</v>
      </c>
    </row>
    <row r="822" spans="3:11" x14ac:dyDescent="0.25">
      <c r="C822" t="s">
        <v>1756</v>
      </c>
      <c r="D822">
        <v>0</v>
      </c>
      <c r="E822">
        <v>27</v>
      </c>
      <c r="F822">
        <v>0</v>
      </c>
      <c r="G822">
        <v>0</v>
      </c>
      <c r="H822">
        <v>0</v>
      </c>
      <c r="I822">
        <v>1</v>
      </c>
      <c r="J822">
        <v>9.6840148698884698E-3</v>
      </c>
      <c r="K822">
        <v>0</v>
      </c>
    </row>
    <row r="823" spans="3:11" hidden="1" x14ac:dyDescent="0.25">
      <c r="C823" t="s">
        <v>1758</v>
      </c>
      <c r="D823">
        <v>116</v>
      </c>
      <c r="E823">
        <v>0</v>
      </c>
      <c r="F823">
        <v>480</v>
      </c>
      <c r="G823">
        <v>480</v>
      </c>
      <c r="H823">
        <v>7</v>
      </c>
      <c r="I823">
        <v>480</v>
      </c>
      <c r="J823">
        <v>447.54832713754598</v>
      </c>
      <c r="K823">
        <v>480</v>
      </c>
    </row>
    <row r="824" spans="3:11" hidden="1" x14ac:dyDescent="0.25">
      <c r="C824" t="s">
        <v>1760</v>
      </c>
      <c r="D824">
        <v>0</v>
      </c>
      <c r="E824">
        <v>0</v>
      </c>
      <c r="F824">
        <v>0</v>
      </c>
      <c r="G824">
        <v>0</v>
      </c>
      <c r="H824">
        <v>0</v>
      </c>
      <c r="I824">
        <v>0</v>
      </c>
      <c r="J824">
        <v>0</v>
      </c>
      <c r="K824">
        <v>0</v>
      </c>
    </row>
    <row r="825" spans="3:11" x14ac:dyDescent="0.25">
      <c r="C825" t="s">
        <v>1762</v>
      </c>
      <c r="D825">
        <v>0</v>
      </c>
      <c r="E825">
        <v>228</v>
      </c>
      <c r="F825">
        <v>0</v>
      </c>
      <c r="G825">
        <v>0</v>
      </c>
      <c r="H825">
        <v>0</v>
      </c>
      <c r="I825">
        <v>5.41</v>
      </c>
      <c r="J825">
        <v>9.8076208178438595E-2</v>
      </c>
      <c r="K825">
        <v>0</v>
      </c>
    </row>
    <row r="826" spans="3:11" x14ac:dyDescent="0.25">
      <c r="C826" t="s">
        <v>1764</v>
      </c>
      <c r="D826">
        <v>0</v>
      </c>
      <c r="E826">
        <v>7</v>
      </c>
      <c r="F826">
        <v>0</v>
      </c>
      <c r="G826">
        <v>0</v>
      </c>
      <c r="H826">
        <v>0</v>
      </c>
      <c r="I826">
        <v>0.16666666999999999</v>
      </c>
      <c r="J826">
        <v>6.9702604089219296E-4</v>
      </c>
      <c r="K826">
        <v>0</v>
      </c>
    </row>
    <row r="827" spans="3:11" x14ac:dyDescent="0.25">
      <c r="C827" t="s">
        <v>1766</v>
      </c>
      <c r="D827">
        <v>0</v>
      </c>
      <c r="E827">
        <v>143</v>
      </c>
      <c r="F827">
        <v>0</v>
      </c>
      <c r="G827">
        <v>0</v>
      </c>
      <c r="H827">
        <v>0</v>
      </c>
      <c r="I827">
        <v>1.58</v>
      </c>
      <c r="J827">
        <v>3.3977695167286201E-2</v>
      </c>
      <c r="K827">
        <v>0</v>
      </c>
    </row>
    <row r="828" spans="3:11" x14ac:dyDescent="0.25">
      <c r="C828" t="s">
        <v>1768</v>
      </c>
      <c r="D828">
        <v>0</v>
      </c>
      <c r="E828">
        <v>131</v>
      </c>
      <c r="F828">
        <v>-873170.625</v>
      </c>
      <c r="G828">
        <v>1613454.375</v>
      </c>
      <c r="H828">
        <v>1</v>
      </c>
      <c r="I828">
        <v>5227575</v>
      </c>
      <c r="J828">
        <v>639509.21003717405</v>
      </c>
      <c r="K828">
        <v>222318.5</v>
      </c>
    </row>
    <row r="829" spans="3:11" hidden="1" x14ac:dyDescent="0.25">
      <c r="C829" t="s">
        <v>1770</v>
      </c>
      <c r="D829">
        <v>0</v>
      </c>
      <c r="E829">
        <v>0</v>
      </c>
      <c r="F829">
        <v>0</v>
      </c>
      <c r="G829">
        <v>0</v>
      </c>
      <c r="H829">
        <v>0</v>
      </c>
      <c r="I829">
        <v>0</v>
      </c>
      <c r="J829">
        <v>0</v>
      </c>
      <c r="K829">
        <v>0</v>
      </c>
    </row>
    <row r="830" spans="3:11" x14ac:dyDescent="0.25">
      <c r="C830" t="s">
        <v>1772</v>
      </c>
      <c r="D830">
        <v>0</v>
      </c>
      <c r="E830">
        <v>58</v>
      </c>
      <c r="F830">
        <v>0</v>
      </c>
      <c r="G830">
        <v>0</v>
      </c>
      <c r="H830">
        <v>0</v>
      </c>
      <c r="I830">
        <v>0.5</v>
      </c>
      <c r="J830">
        <v>1.1124535315985101E-2</v>
      </c>
      <c r="K830">
        <v>0</v>
      </c>
    </row>
    <row r="831" spans="3:11" x14ac:dyDescent="0.25">
      <c r="C831" t="s">
        <v>1774</v>
      </c>
      <c r="D831">
        <v>0</v>
      </c>
      <c r="E831">
        <v>101</v>
      </c>
      <c r="F831">
        <v>-0.12</v>
      </c>
      <c r="G831">
        <v>0.2</v>
      </c>
      <c r="H831">
        <v>0</v>
      </c>
      <c r="I831">
        <v>1.66</v>
      </c>
      <c r="J831">
        <v>5.57527881040892E-2</v>
      </c>
      <c r="K831">
        <v>0</v>
      </c>
    </row>
    <row r="832" spans="3:11" hidden="1" x14ac:dyDescent="0.25">
      <c r="C832" t="s">
        <v>1776</v>
      </c>
      <c r="D832">
        <v>0</v>
      </c>
      <c r="E832">
        <v>0</v>
      </c>
      <c r="F832">
        <v>0</v>
      </c>
      <c r="G832">
        <v>0</v>
      </c>
      <c r="H832">
        <v>0</v>
      </c>
      <c r="I832">
        <v>0</v>
      </c>
      <c r="J832">
        <v>0</v>
      </c>
      <c r="K832">
        <v>0</v>
      </c>
    </row>
    <row r="833" spans="3:11" hidden="1" x14ac:dyDescent="0.25">
      <c r="C833" t="s">
        <v>1778</v>
      </c>
      <c r="D833">
        <v>6</v>
      </c>
      <c r="E833">
        <v>0</v>
      </c>
      <c r="F833">
        <v>5.45</v>
      </c>
      <c r="G833">
        <v>9.8499999999999908</v>
      </c>
      <c r="H833">
        <v>4.5999999999999996</v>
      </c>
      <c r="I833">
        <v>9.6999999999999993</v>
      </c>
      <c r="J833">
        <v>7.6628252788104003</v>
      </c>
      <c r="K833">
        <v>7.7</v>
      </c>
    </row>
    <row r="834" spans="3:11" x14ac:dyDescent="0.25">
      <c r="C834" t="s">
        <v>1782</v>
      </c>
      <c r="D834">
        <v>0</v>
      </c>
      <c r="E834">
        <v>51</v>
      </c>
      <c r="F834">
        <v>0</v>
      </c>
      <c r="G834">
        <v>0</v>
      </c>
      <c r="H834">
        <v>0</v>
      </c>
      <c r="I834">
        <v>1</v>
      </c>
      <c r="J834">
        <v>4.7397769516728597E-2</v>
      </c>
      <c r="K834">
        <v>0</v>
      </c>
    </row>
  </sheetData>
  <autoFilter ref="C2:K834" xr:uid="{7D830081-06F4-475C-858E-A910656DAAD4}">
    <filterColumn colId="2">
      <filters>
        <filter val="1"/>
        <filter val="10"/>
        <filter val="100"/>
        <filter val="101"/>
        <filter val="102"/>
        <filter val="104"/>
        <filter val="105"/>
        <filter val="106"/>
        <filter val="108"/>
        <filter val="11"/>
        <filter val="110"/>
        <filter val="111"/>
        <filter val="112"/>
        <filter val="117"/>
        <filter val="118"/>
        <filter val="119"/>
        <filter val="12"/>
        <filter val="120"/>
        <filter val="121"/>
        <filter val="122"/>
        <filter val="123"/>
        <filter val="124"/>
        <filter val="126"/>
        <filter val="127"/>
        <filter val="128"/>
        <filter val="129"/>
        <filter val="13"/>
        <filter val="130"/>
        <filter val="131"/>
        <filter val="132"/>
        <filter val="133"/>
        <filter val="134"/>
        <filter val="135"/>
        <filter val="136"/>
        <filter val="137"/>
        <filter val="138"/>
        <filter val="14"/>
        <filter val="140"/>
        <filter val="142"/>
        <filter val="143"/>
        <filter val="144"/>
        <filter val="145"/>
        <filter val="146"/>
        <filter val="148"/>
        <filter val="149"/>
        <filter val="15"/>
        <filter val="150"/>
        <filter val="151"/>
        <filter val="152"/>
        <filter val="153"/>
        <filter val="154"/>
        <filter val="155"/>
        <filter val="156"/>
        <filter val="159"/>
        <filter val="16"/>
        <filter val="160"/>
        <filter val="161"/>
        <filter val="165"/>
        <filter val="166"/>
        <filter val="167"/>
        <filter val="168"/>
        <filter val="17"/>
        <filter val="170"/>
        <filter val="171"/>
        <filter val="172"/>
        <filter val="174"/>
        <filter val="176"/>
        <filter val="177"/>
        <filter val="178"/>
        <filter val="18"/>
        <filter val="181"/>
        <filter val="183"/>
        <filter val="184"/>
        <filter val="186"/>
        <filter val="188"/>
        <filter val="189"/>
        <filter val="19"/>
        <filter val="191"/>
        <filter val="194"/>
        <filter val="195"/>
        <filter val="196"/>
        <filter val="198"/>
        <filter val="2"/>
        <filter val="20"/>
        <filter val="200"/>
        <filter val="201"/>
        <filter val="203"/>
        <filter val="205"/>
        <filter val="206"/>
        <filter val="207"/>
        <filter val="209"/>
        <filter val="21"/>
        <filter val="210"/>
        <filter val="213"/>
        <filter val="214"/>
        <filter val="215"/>
        <filter val="218"/>
        <filter val="22"/>
        <filter val="220"/>
        <filter val="222"/>
        <filter val="223"/>
        <filter val="225"/>
        <filter val="227"/>
        <filter val="228"/>
        <filter val="23"/>
        <filter val="232"/>
        <filter val="236"/>
        <filter val="239"/>
        <filter val="24"/>
        <filter val="240"/>
        <filter val="242"/>
        <filter val="25"/>
        <filter val="253"/>
        <filter val="254"/>
        <filter val="255"/>
        <filter val="256"/>
        <filter val="257"/>
        <filter val="258"/>
        <filter val="26"/>
        <filter val="263"/>
        <filter val="267"/>
        <filter val="27"/>
        <filter val="28"/>
        <filter val="29"/>
        <filter val="3"/>
        <filter val="30"/>
        <filter val="31"/>
        <filter val="32"/>
        <filter val="33"/>
        <filter val="34"/>
        <filter val="35"/>
        <filter val="36"/>
        <filter val="37"/>
        <filter val="38"/>
        <filter val="39"/>
        <filter val="4"/>
        <filter val="40"/>
        <filter val="41"/>
        <filter val="42"/>
        <filter val="43"/>
        <filter val="44"/>
        <filter val="45"/>
        <filter val="46"/>
        <filter val="47"/>
        <filter val="48"/>
        <filter val="5"/>
        <filter val="50"/>
        <filter val="51"/>
        <filter val="52"/>
        <filter val="53"/>
        <filter val="54"/>
        <filter val="55"/>
        <filter val="56"/>
        <filter val="57"/>
        <filter val="58"/>
        <filter val="59"/>
        <filter val="6"/>
        <filter val="60"/>
        <filter val="61"/>
        <filter val="63"/>
        <filter val="64"/>
        <filter val="65"/>
        <filter val="66"/>
        <filter val="67"/>
        <filter val="68"/>
        <filter val="69"/>
        <filter val="7"/>
        <filter val="70"/>
        <filter val="71"/>
        <filter val="72"/>
        <filter val="73"/>
        <filter val="74"/>
        <filter val="75"/>
        <filter val="76"/>
        <filter val="77"/>
        <filter val="79"/>
        <filter val="8"/>
        <filter val="80"/>
        <filter val="81"/>
        <filter val="82"/>
        <filter val="83"/>
        <filter val="84"/>
        <filter val="85"/>
        <filter val="86"/>
        <filter val="87"/>
        <filter val="89"/>
        <filter val="9"/>
        <filter val="90"/>
        <filter val="91"/>
        <filter val="93"/>
        <filter val="94"/>
        <filter val="96"/>
        <filter val="97"/>
        <filter val="98"/>
        <filter val="99"/>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D1EC-50E5-4DC1-AD3F-1454435D8EE4}">
  <dimension ref="B2:D869"/>
  <sheetViews>
    <sheetView topLeftCell="A841" workbookViewId="0">
      <selection activeCell="C3" sqref="C3:C32"/>
    </sheetView>
  </sheetViews>
  <sheetFormatPr defaultRowHeight="15" x14ac:dyDescent="0.25"/>
  <cols>
    <col min="2" max="2" width="9.5703125" bestFit="1" customWidth="1"/>
    <col min="3" max="3" width="50.28515625" bestFit="1" customWidth="1"/>
    <col min="4" max="4" width="12" bestFit="1" customWidth="1"/>
  </cols>
  <sheetData>
    <row r="2" spans="2:4" x14ac:dyDescent="0.25">
      <c r="B2" t="s">
        <v>1830</v>
      </c>
      <c r="C2" t="s">
        <v>1831</v>
      </c>
      <c r="D2" t="s">
        <v>1832</v>
      </c>
    </row>
    <row r="3" spans="2:4" x14ac:dyDescent="0.25">
      <c r="B3">
        <v>844</v>
      </c>
      <c r="C3" t="s">
        <v>1864</v>
      </c>
      <c r="D3">
        <v>5.3850732999999998E-2</v>
      </c>
    </row>
    <row r="4" spans="2:4" x14ac:dyDescent="0.25">
      <c r="B4">
        <v>67</v>
      </c>
      <c r="C4" t="s">
        <v>165</v>
      </c>
      <c r="D4">
        <v>2.3418603E-2</v>
      </c>
    </row>
    <row r="5" spans="2:4" x14ac:dyDescent="0.25">
      <c r="B5">
        <v>835</v>
      </c>
      <c r="C5" t="s">
        <v>1862</v>
      </c>
      <c r="D5">
        <v>2.1271385E-2</v>
      </c>
    </row>
    <row r="6" spans="2:4" x14ac:dyDescent="0.25">
      <c r="B6">
        <v>37</v>
      </c>
      <c r="C6" t="s">
        <v>103</v>
      </c>
      <c r="D6">
        <v>1.7497512999999999E-2</v>
      </c>
    </row>
    <row r="7" spans="2:4" x14ac:dyDescent="0.25">
      <c r="B7">
        <v>507</v>
      </c>
      <c r="C7" t="s">
        <v>1096</v>
      </c>
      <c r="D7">
        <v>1.3799736E-2</v>
      </c>
    </row>
    <row r="8" spans="2:4" x14ac:dyDescent="0.25">
      <c r="B8">
        <v>656</v>
      </c>
      <c r="C8" t="s">
        <v>1416</v>
      </c>
      <c r="D8">
        <v>1.3196319E-2</v>
      </c>
    </row>
    <row r="9" spans="2:4" x14ac:dyDescent="0.25">
      <c r="B9">
        <v>439</v>
      </c>
      <c r="C9" t="s">
        <v>954</v>
      </c>
      <c r="D9">
        <v>1.2540354E-2</v>
      </c>
    </row>
    <row r="10" spans="2:4" x14ac:dyDescent="0.25">
      <c r="B10">
        <v>441</v>
      </c>
      <c r="C10" t="s">
        <v>958</v>
      </c>
      <c r="D10">
        <v>1.1685529E-2</v>
      </c>
    </row>
    <row r="11" spans="2:4" x14ac:dyDescent="0.25">
      <c r="B11">
        <v>733</v>
      </c>
      <c r="C11" t="s">
        <v>1583</v>
      </c>
      <c r="D11">
        <v>1.0235117E-2</v>
      </c>
    </row>
    <row r="12" spans="2:4" x14ac:dyDescent="0.25">
      <c r="B12">
        <v>694</v>
      </c>
      <c r="C12" t="s">
        <v>1500</v>
      </c>
      <c r="D12">
        <v>9.9169059999999996E-3</v>
      </c>
    </row>
    <row r="13" spans="2:4" x14ac:dyDescent="0.25">
      <c r="B13">
        <v>832</v>
      </c>
      <c r="C13" t="s">
        <v>1863</v>
      </c>
      <c r="D13">
        <v>9.8260970000000007E-3</v>
      </c>
    </row>
    <row r="14" spans="2:4" x14ac:dyDescent="0.25">
      <c r="B14">
        <v>690</v>
      </c>
      <c r="C14" t="s">
        <v>1492</v>
      </c>
      <c r="D14">
        <v>9.3282869999999993E-3</v>
      </c>
    </row>
    <row r="15" spans="2:4" x14ac:dyDescent="0.25">
      <c r="B15">
        <v>205</v>
      </c>
      <c r="C15" t="s">
        <v>455</v>
      </c>
      <c r="D15">
        <v>8.8852370000000007E-3</v>
      </c>
    </row>
    <row r="16" spans="2:4" x14ac:dyDescent="0.25">
      <c r="B16">
        <v>845</v>
      </c>
      <c r="C16" t="s">
        <v>1839</v>
      </c>
      <c r="D16">
        <v>8.7168739999999995E-3</v>
      </c>
    </row>
    <row r="17" spans="2:4" x14ac:dyDescent="0.25">
      <c r="B17">
        <v>117</v>
      </c>
      <c r="C17" t="s">
        <v>273</v>
      </c>
      <c r="D17">
        <v>8.6783529999999998E-3</v>
      </c>
    </row>
    <row r="18" spans="2:4" x14ac:dyDescent="0.25">
      <c r="B18">
        <v>384</v>
      </c>
      <c r="C18" t="s">
        <v>842</v>
      </c>
      <c r="D18">
        <v>8.1452079999999993E-3</v>
      </c>
    </row>
    <row r="19" spans="2:4" x14ac:dyDescent="0.25">
      <c r="B19">
        <v>838</v>
      </c>
      <c r="C19" t="s">
        <v>1834</v>
      </c>
      <c r="D19">
        <v>7.9014819999999996E-3</v>
      </c>
    </row>
    <row r="20" spans="2:4" x14ac:dyDescent="0.25">
      <c r="B20">
        <v>312</v>
      </c>
      <c r="C20" t="s">
        <v>678</v>
      </c>
      <c r="D20">
        <v>7.7670059999999999E-3</v>
      </c>
    </row>
    <row r="21" spans="2:4" x14ac:dyDescent="0.25">
      <c r="B21">
        <v>774</v>
      </c>
      <c r="C21" t="s">
        <v>1665</v>
      </c>
      <c r="D21">
        <v>7.4072503000000003E-3</v>
      </c>
    </row>
    <row r="22" spans="2:4" x14ac:dyDescent="0.25">
      <c r="B22">
        <v>150</v>
      </c>
      <c r="C22" t="s">
        <v>339</v>
      </c>
      <c r="D22">
        <v>7.3486899999999997E-3</v>
      </c>
    </row>
    <row r="23" spans="2:4" x14ac:dyDescent="0.25">
      <c r="B23">
        <v>202</v>
      </c>
      <c r="C23" t="s">
        <v>449</v>
      </c>
      <c r="D23">
        <v>6.9662860000000004E-3</v>
      </c>
    </row>
    <row r="24" spans="2:4" x14ac:dyDescent="0.25">
      <c r="B24">
        <v>378</v>
      </c>
      <c r="C24" t="s">
        <v>828</v>
      </c>
      <c r="D24">
        <v>6.8496516999999998E-3</v>
      </c>
    </row>
    <row r="25" spans="2:4" x14ac:dyDescent="0.25">
      <c r="B25">
        <v>861</v>
      </c>
      <c r="C25" t="s">
        <v>1850</v>
      </c>
      <c r="D25">
        <v>6.7428699999999998E-3</v>
      </c>
    </row>
    <row r="26" spans="2:4" x14ac:dyDescent="0.25">
      <c r="B26">
        <v>340</v>
      </c>
      <c r="C26" t="s">
        <v>738</v>
      </c>
      <c r="D26">
        <v>6.6667567E-3</v>
      </c>
    </row>
    <row r="27" spans="2:4" x14ac:dyDescent="0.25">
      <c r="B27">
        <v>145</v>
      </c>
      <c r="C27" t="s">
        <v>329</v>
      </c>
      <c r="D27">
        <v>6.5535719999999997E-3</v>
      </c>
    </row>
    <row r="28" spans="2:4" x14ac:dyDescent="0.25">
      <c r="B28">
        <v>653</v>
      </c>
      <c r="C28" t="s">
        <v>1410</v>
      </c>
      <c r="D28">
        <v>6.5389439999999997E-3</v>
      </c>
    </row>
    <row r="29" spans="2:4" x14ac:dyDescent="0.25">
      <c r="B29">
        <v>615</v>
      </c>
      <c r="C29" t="s">
        <v>1330</v>
      </c>
      <c r="D29">
        <v>6.3345429999999998E-3</v>
      </c>
    </row>
    <row r="30" spans="2:4" x14ac:dyDescent="0.25">
      <c r="B30">
        <v>416</v>
      </c>
      <c r="C30" t="s">
        <v>908</v>
      </c>
      <c r="D30">
        <v>6.3079256E-3</v>
      </c>
    </row>
    <row r="31" spans="2:4" x14ac:dyDescent="0.25">
      <c r="B31">
        <v>484</v>
      </c>
      <c r="C31" t="s">
        <v>1048</v>
      </c>
      <c r="D31">
        <v>6.2073533999999998E-3</v>
      </c>
    </row>
    <row r="32" spans="2:4" x14ac:dyDescent="0.25">
      <c r="B32">
        <v>386</v>
      </c>
      <c r="C32" t="s">
        <v>846</v>
      </c>
      <c r="D32">
        <v>6.1791930000000004E-3</v>
      </c>
    </row>
    <row r="33" spans="2:4" x14ac:dyDescent="0.25">
      <c r="B33">
        <v>445</v>
      </c>
      <c r="C33" t="s">
        <v>968</v>
      </c>
      <c r="D33">
        <v>5.9313094000000002E-3</v>
      </c>
    </row>
    <row r="34" spans="2:4" x14ac:dyDescent="0.25">
      <c r="B34">
        <v>232</v>
      </c>
      <c r="C34" t="s">
        <v>509</v>
      </c>
      <c r="D34">
        <v>5.920364E-3</v>
      </c>
    </row>
    <row r="35" spans="2:4" x14ac:dyDescent="0.25">
      <c r="B35">
        <v>516</v>
      </c>
      <c r="C35" t="s">
        <v>1118</v>
      </c>
      <c r="D35">
        <v>5.8451639999999999E-3</v>
      </c>
    </row>
    <row r="36" spans="2:4" x14ac:dyDescent="0.25">
      <c r="B36">
        <v>662</v>
      </c>
      <c r="C36" t="s">
        <v>1430</v>
      </c>
      <c r="D36">
        <v>5.7381443000000002E-3</v>
      </c>
    </row>
    <row r="37" spans="2:4" x14ac:dyDescent="0.25">
      <c r="B37">
        <v>270</v>
      </c>
      <c r="C37" t="s">
        <v>592</v>
      </c>
      <c r="D37">
        <v>5.5984844999999997E-3</v>
      </c>
    </row>
    <row r="38" spans="2:4" x14ac:dyDescent="0.25">
      <c r="B38">
        <v>620</v>
      </c>
      <c r="C38" t="s">
        <v>1340</v>
      </c>
      <c r="D38">
        <v>5.5431025E-3</v>
      </c>
    </row>
    <row r="39" spans="2:4" x14ac:dyDescent="0.25">
      <c r="B39">
        <v>302</v>
      </c>
      <c r="C39" t="s">
        <v>658</v>
      </c>
      <c r="D39">
        <v>5.5322362999999999E-3</v>
      </c>
    </row>
    <row r="40" spans="2:4" x14ac:dyDescent="0.25">
      <c r="B40">
        <v>501</v>
      </c>
      <c r="C40" t="s">
        <v>1084</v>
      </c>
      <c r="D40">
        <v>5.480263E-3</v>
      </c>
    </row>
    <row r="41" spans="2:4" x14ac:dyDescent="0.25">
      <c r="B41">
        <v>251</v>
      </c>
      <c r="C41" t="s">
        <v>552</v>
      </c>
      <c r="D41">
        <v>5.4443744000000002E-3</v>
      </c>
    </row>
    <row r="42" spans="2:4" x14ac:dyDescent="0.25">
      <c r="B42">
        <v>115</v>
      </c>
      <c r="C42" t="s">
        <v>267</v>
      </c>
      <c r="D42">
        <v>5.3489343000000002E-3</v>
      </c>
    </row>
    <row r="43" spans="2:4" x14ac:dyDescent="0.25">
      <c r="B43">
        <v>397</v>
      </c>
      <c r="C43" t="s">
        <v>870</v>
      </c>
      <c r="D43">
        <v>5.3455669999999999E-3</v>
      </c>
    </row>
    <row r="44" spans="2:4" x14ac:dyDescent="0.25">
      <c r="B44">
        <v>286</v>
      </c>
      <c r="C44" t="s">
        <v>626</v>
      </c>
      <c r="D44">
        <v>5.3300042999999998E-3</v>
      </c>
    </row>
    <row r="45" spans="2:4" x14ac:dyDescent="0.25">
      <c r="B45">
        <v>524</v>
      </c>
      <c r="C45" t="s">
        <v>1134</v>
      </c>
      <c r="D45">
        <v>5.3280313000000001E-3</v>
      </c>
    </row>
    <row r="46" spans="2:4" x14ac:dyDescent="0.25">
      <c r="B46">
        <v>720</v>
      </c>
      <c r="C46" t="s">
        <v>1558</v>
      </c>
      <c r="D46">
        <v>5.2734082999999999E-3</v>
      </c>
    </row>
    <row r="47" spans="2:4" x14ac:dyDescent="0.25">
      <c r="B47">
        <v>646</v>
      </c>
      <c r="C47" t="s">
        <v>1396</v>
      </c>
      <c r="D47">
        <v>5.2687200000000002E-3</v>
      </c>
    </row>
    <row r="48" spans="2:4" x14ac:dyDescent="0.25">
      <c r="B48">
        <v>104</v>
      </c>
      <c r="C48" t="s">
        <v>243</v>
      </c>
      <c r="D48">
        <v>5.2415122999999999E-3</v>
      </c>
    </row>
    <row r="49" spans="2:4" x14ac:dyDescent="0.25">
      <c r="B49">
        <v>747</v>
      </c>
      <c r="C49" t="s">
        <v>1611</v>
      </c>
      <c r="D49">
        <v>5.1452173000000002E-3</v>
      </c>
    </row>
    <row r="50" spans="2:4" x14ac:dyDescent="0.25">
      <c r="B50">
        <v>848</v>
      </c>
      <c r="C50" t="s">
        <v>1860</v>
      </c>
      <c r="D50">
        <v>5.1421126999999997E-3</v>
      </c>
    </row>
    <row r="51" spans="2:4" x14ac:dyDescent="0.25">
      <c r="B51">
        <v>101</v>
      </c>
      <c r="C51" t="s">
        <v>237</v>
      </c>
      <c r="D51">
        <v>5.1352307E-3</v>
      </c>
    </row>
    <row r="52" spans="2:4" x14ac:dyDescent="0.25">
      <c r="B52">
        <v>822</v>
      </c>
      <c r="C52" t="s">
        <v>1764</v>
      </c>
      <c r="D52">
        <v>5.1303820000000002E-3</v>
      </c>
    </row>
    <row r="53" spans="2:4" x14ac:dyDescent="0.25">
      <c r="B53">
        <v>50</v>
      </c>
      <c r="C53" t="s">
        <v>129</v>
      </c>
      <c r="D53">
        <v>5.100767E-3</v>
      </c>
    </row>
    <row r="54" spans="2:4" x14ac:dyDescent="0.25">
      <c r="B54">
        <v>529</v>
      </c>
      <c r="C54" t="s">
        <v>1144</v>
      </c>
      <c r="D54">
        <v>5.0693609999999997E-3</v>
      </c>
    </row>
    <row r="55" spans="2:4" x14ac:dyDescent="0.25">
      <c r="B55">
        <v>499</v>
      </c>
      <c r="C55" t="s">
        <v>1080</v>
      </c>
      <c r="D55">
        <v>5.0369682999999998E-3</v>
      </c>
    </row>
    <row r="56" spans="2:4" x14ac:dyDescent="0.25">
      <c r="B56">
        <v>446</v>
      </c>
      <c r="C56" t="s">
        <v>970</v>
      </c>
      <c r="D56">
        <v>5.0363433999999997E-3</v>
      </c>
    </row>
    <row r="57" spans="2:4" x14ac:dyDescent="0.25">
      <c r="B57">
        <v>315</v>
      </c>
      <c r="C57" t="s">
        <v>684</v>
      </c>
      <c r="D57">
        <v>5.0226374999999997E-3</v>
      </c>
    </row>
    <row r="58" spans="2:4" x14ac:dyDescent="0.25">
      <c r="B58">
        <v>743</v>
      </c>
      <c r="C58" t="s">
        <v>1603</v>
      </c>
      <c r="D58">
        <v>5.0031323999999997E-3</v>
      </c>
    </row>
    <row r="59" spans="2:4" x14ac:dyDescent="0.25">
      <c r="B59">
        <v>661</v>
      </c>
      <c r="C59" t="s">
        <v>1428</v>
      </c>
      <c r="D59">
        <v>5.0020684000000003E-3</v>
      </c>
    </row>
    <row r="60" spans="2:4" x14ac:dyDescent="0.25">
      <c r="B60">
        <v>141</v>
      </c>
      <c r="C60" t="s">
        <v>321</v>
      </c>
      <c r="D60">
        <v>5.0020552999999997E-3</v>
      </c>
    </row>
    <row r="61" spans="2:4" x14ac:dyDescent="0.25">
      <c r="B61">
        <v>362</v>
      </c>
      <c r="C61" t="s">
        <v>790</v>
      </c>
      <c r="D61">
        <v>4.9045067000000001E-3</v>
      </c>
    </row>
    <row r="62" spans="2:4" x14ac:dyDescent="0.25">
      <c r="B62">
        <v>437</v>
      </c>
      <c r="C62" t="s">
        <v>950</v>
      </c>
      <c r="D62">
        <v>4.7373976999999998E-3</v>
      </c>
    </row>
    <row r="63" spans="2:4" x14ac:dyDescent="0.25">
      <c r="B63">
        <v>440</v>
      </c>
      <c r="C63" t="s">
        <v>956</v>
      </c>
      <c r="D63">
        <v>4.6817563000000001E-3</v>
      </c>
    </row>
    <row r="64" spans="2:4" x14ac:dyDescent="0.25">
      <c r="B64">
        <v>152</v>
      </c>
      <c r="C64" t="s">
        <v>343</v>
      </c>
      <c r="D64">
        <v>4.6614159999999998E-3</v>
      </c>
    </row>
    <row r="65" spans="2:4" x14ac:dyDescent="0.25">
      <c r="B65">
        <v>685</v>
      </c>
      <c r="C65" t="s">
        <v>1482</v>
      </c>
      <c r="D65">
        <v>4.6465993000000001E-3</v>
      </c>
    </row>
    <row r="66" spans="2:4" x14ac:dyDescent="0.25">
      <c r="B66">
        <v>748</v>
      </c>
      <c r="C66" t="s">
        <v>1613</v>
      </c>
      <c r="D66">
        <v>4.6255209999999996E-3</v>
      </c>
    </row>
    <row r="67" spans="2:4" x14ac:dyDescent="0.25">
      <c r="B67">
        <v>526</v>
      </c>
      <c r="C67" t="s">
        <v>1138</v>
      </c>
      <c r="D67">
        <v>4.5962959999999997E-3</v>
      </c>
    </row>
    <row r="68" spans="2:4" x14ac:dyDescent="0.25">
      <c r="B68">
        <v>824</v>
      </c>
      <c r="C68" t="s">
        <v>1768</v>
      </c>
      <c r="D68">
        <v>4.5960606000000001E-3</v>
      </c>
    </row>
    <row r="69" spans="2:4" x14ac:dyDescent="0.25">
      <c r="B69">
        <v>625</v>
      </c>
      <c r="C69" t="s">
        <v>1350</v>
      </c>
      <c r="D69">
        <v>4.5832857000000001E-3</v>
      </c>
    </row>
    <row r="70" spans="2:4" x14ac:dyDescent="0.25">
      <c r="B70">
        <v>584</v>
      </c>
      <c r="C70" t="s">
        <v>1262</v>
      </c>
      <c r="D70">
        <v>4.5626423999999997E-3</v>
      </c>
    </row>
    <row r="71" spans="2:4" x14ac:dyDescent="0.25">
      <c r="B71">
        <v>398</v>
      </c>
      <c r="C71" t="s">
        <v>872</v>
      </c>
      <c r="D71">
        <v>4.5460593000000004E-3</v>
      </c>
    </row>
    <row r="72" spans="2:4" x14ac:dyDescent="0.25">
      <c r="B72">
        <v>204</v>
      </c>
      <c r="C72" t="s">
        <v>453</v>
      </c>
      <c r="D72">
        <v>4.5101834000000002E-3</v>
      </c>
    </row>
    <row r="73" spans="2:4" x14ac:dyDescent="0.25">
      <c r="B73">
        <v>231</v>
      </c>
      <c r="C73" t="s">
        <v>507</v>
      </c>
      <c r="D73">
        <v>4.5042759999999998E-3</v>
      </c>
    </row>
    <row r="74" spans="2:4" x14ac:dyDescent="0.25">
      <c r="B74">
        <v>415</v>
      </c>
      <c r="C74" t="s">
        <v>906</v>
      </c>
      <c r="D74">
        <v>4.4983955999999999E-3</v>
      </c>
    </row>
    <row r="75" spans="2:4" x14ac:dyDescent="0.25">
      <c r="B75">
        <v>464</v>
      </c>
      <c r="C75" t="s">
        <v>1008</v>
      </c>
      <c r="D75">
        <v>4.4956976000000001E-3</v>
      </c>
    </row>
    <row r="76" spans="2:4" x14ac:dyDescent="0.25">
      <c r="B76">
        <v>407</v>
      </c>
      <c r="C76" t="s">
        <v>890</v>
      </c>
      <c r="D76">
        <v>4.4778813999999997E-3</v>
      </c>
    </row>
    <row r="77" spans="2:4" x14ac:dyDescent="0.25">
      <c r="B77">
        <v>357</v>
      </c>
      <c r="C77" t="s">
        <v>774</v>
      </c>
      <c r="D77">
        <v>4.4736982999999996E-3</v>
      </c>
    </row>
    <row r="78" spans="2:4" x14ac:dyDescent="0.25">
      <c r="B78">
        <v>677</v>
      </c>
      <c r="C78" t="s">
        <v>1464</v>
      </c>
      <c r="D78">
        <v>4.4725349999999997E-3</v>
      </c>
    </row>
    <row r="79" spans="2:4" x14ac:dyDescent="0.25">
      <c r="B79">
        <v>505</v>
      </c>
      <c r="C79" t="s">
        <v>1092</v>
      </c>
      <c r="D79">
        <v>4.4702229999999997E-3</v>
      </c>
    </row>
    <row r="80" spans="2:4" x14ac:dyDescent="0.25">
      <c r="B80">
        <v>671</v>
      </c>
      <c r="C80" t="s">
        <v>1450</v>
      </c>
      <c r="D80">
        <v>4.451783E-3</v>
      </c>
    </row>
    <row r="81" spans="2:4" x14ac:dyDescent="0.25">
      <c r="B81">
        <v>42</v>
      </c>
      <c r="C81" t="s">
        <v>113</v>
      </c>
      <c r="D81">
        <v>4.4280109999999999E-3</v>
      </c>
    </row>
    <row r="82" spans="2:4" x14ac:dyDescent="0.25">
      <c r="B82">
        <v>316</v>
      </c>
      <c r="C82" t="s">
        <v>686</v>
      </c>
      <c r="D82">
        <v>4.4005546000000003E-3</v>
      </c>
    </row>
    <row r="83" spans="2:4" x14ac:dyDescent="0.25">
      <c r="B83">
        <v>147</v>
      </c>
      <c r="C83" t="s">
        <v>333</v>
      </c>
      <c r="D83">
        <v>4.3986672999999999E-3</v>
      </c>
    </row>
    <row r="84" spans="2:4" x14ac:dyDescent="0.25">
      <c r="B84">
        <v>683</v>
      </c>
      <c r="C84" t="s">
        <v>1478</v>
      </c>
      <c r="D84">
        <v>4.3864725000000004E-3</v>
      </c>
    </row>
    <row r="85" spans="2:4" x14ac:dyDescent="0.25">
      <c r="B85">
        <v>512</v>
      </c>
      <c r="C85" t="s">
        <v>1106</v>
      </c>
      <c r="D85">
        <v>4.3581304999999997E-3</v>
      </c>
    </row>
    <row r="86" spans="2:4" x14ac:dyDescent="0.25">
      <c r="B86">
        <v>208</v>
      </c>
      <c r="C86" t="s">
        <v>461</v>
      </c>
      <c r="D86">
        <v>4.3419176E-3</v>
      </c>
    </row>
    <row r="87" spans="2:4" x14ac:dyDescent="0.25">
      <c r="B87">
        <v>177</v>
      </c>
      <c r="C87" t="s">
        <v>395</v>
      </c>
      <c r="D87">
        <v>4.336131E-3</v>
      </c>
    </row>
    <row r="88" spans="2:4" x14ac:dyDescent="0.25">
      <c r="B88">
        <v>634</v>
      </c>
      <c r="C88" t="s">
        <v>1372</v>
      </c>
      <c r="D88">
        <v>4.3241019999999998E-3</v>
      </c>
    </row>
    <row r="89" spans="2:4" x14ac:dyDescent="0.25">
      <c r="B89">
        <v>185</v>
      </c>
      <c r="C89" t="s">
        <v>413</v>
      </c>
      <c r="D89">
        <v>4.3037924999999996E-3</v>
      </c>
    </row>
    <row r="90" spans="2:4" x14ac:dyDescent="0.25">
      <c r="B90">
        <v>226</v>
      </c>
      <c r="C90" t="s">
        <v>497</v>
      </c>
      <c r="D90">
        <v>4.2920299999999996E-3</v>
      </c>
    </row>
    <row r="91" spans="2:4" x14ac:dyDescent="0.25">
      <c r="B91">
        <v>679</v>
      </c>
      <c r="C91" t="s">
        <v>1468</v>
      </c>
      <c r="D91">
        <v>4.287346E-3</v>
      </c>
    </row>
    <row r="92" spans="2:4" x14ac:dyDescent="0.25">
      <c r="B92">
        <v>409</v>
      </c>
      <c r="C92" t="s">
        <v>894</v>
      </c>
      <c r="D92">
        <v>4.2869286E-3</v>
      </c>
    </row>
    <row r="93" spans="2:4" x14ac:dyDescent="0.25">
      <c r="B93">
        <v>29</v>
      </c>
      <c r="C93" t="s">
        <v>87</v>
      </c>
      <c r="D93">
        <v>4.2863320000000003E-3</v>
      </c>
    </row>
    <row r="94" spans="2:4" x14ac:dyDescent="0.25">
      <c r="B94">
        <v>368</v>
      </c>
      <c r="C94" t="s">
        <v>804</v>
      </c>
      <c r="D94">
        <v>4.2858310000000004E-3</v>
      </c>
    </row>
    <row r="95" spans="2:4" x14ac:dyDescent="0.25">
      <c r="B95">
        <v>273</v>
      </c>
      <c r="C95" t="s">
        <v>598</v>
      </c>
      <c r="D95">
        <v>4.279316E-3</v>
      </c>
    </row>
    <row r="96" spans="2:4" x14ac:dyDescent="0.25">
      <c r="B96">
        <v>191</v>
      </c>
      <c r="C96" t="s">
        <v>427</v>
      </c>
      <c r="D96">
        <v>4.2726580000000004E-3</v>
      </c>
    </row>
    <row r="97" spans="2:4" x14ac:dyDescent="0.25">
      <c r="B97">
        <v>261</v>
      </c>
      <c r="C97" t="s">
        <v>574</v>
      </c>
      <c r="D97">
        <v>4.2213219999999996E-3</v>
      </c>
    </row>
    <row r="98" spans="2:4" x14ac:dyDescent="0.25">
      <c r="B98">
        <v>349</v>
      </c>
      <c r="C98" t="s">
        <v>758</v>
      </c>
      <c r="D98">
        <v>4.2189439999999996E-3</v>
      </c>
    </row>
    <row r="99" spans="2:4" x14ac:dyDescent="0.25">
      <c r="B99">
        <v>377</v>
      </c>
      <c r="C99" t="s">
        <v>826</v>
      </c>
      <c r="D99">
        <v>4.2045154E-3</v>
      </c>
    </row>
    <row r="100" spans="2:4" x14ac:dyDescent="0.25">
      <c r="B100">
        <v>705</v>
      </c>
      <c r="C100" t="s">
        <v>1522</v>
      </c>
      <c r="D100">
        <v>4.2035463000000004E-3</v>
      </c>
    </row>
    <row r="101" spans="2:4" x14ac:dyDescent="0.25">
      <c r="B101">
        <v>479</v>
      </c>
      <c r="C101" t="s">
        <v>1038</v>
      </c>
      <c r="D101">
        <v>4.1633420000000004E-3</v>
      </c>
    </row>
    <row r="102" spans="2:4" x14ac:dyDescent="0.25">
      <c r="B102">
        <v>769</v>
      </c>
      <c r="C102" t="s">
        <v>1655</v>
      </c>
      <c r="D102">
        <v>4.1241919999999996E-3</v>
      </c>
    </row>
    <row r="103" spans="2:4" x14ac:dyDescent="0.25">
      <c r="B103">
        <v>408</v>
      </c>
      <c r="C103" t="s">
        <v>892</v>
      </c>
      <c r="D103">
        <v>4.1072145000000003E-3</v>
      </c>
    </row>
    <row r="104" spans="2:4" x14ac:dyDescent="0.25">
      <c r="B104">
        <v>157</v>
      </c>
      <c r="C104" t="s">
        <v>353</v>
      </c>
      <c r="D104">
        <v>4.0768999999999996E-3</v>
      </c>
    </row>
    <row r="105" spans="2:4" x14ac:dyDescent="0.25">
      <c r="B105">
        <v>500</v>
      </c>
      <c r="C105" t="s">
        <v>1082</v>
      </c>
      <c r="D105">
        <v>4.0545705999999997E-3</v>
      </c>
    </row>
    <row r="106" spans="2:4" x14ac:dyDescent="0.25">
      <c r="B106">
        <v>311</v>
      </c>
      <c r="C106" t="s">
        <v>676</v>
      </c>
      <c r="D106">
        <v>4.0495953999999997E-3</v>
      </c>
    </row>
    <row r="107" spans="2:4" x14ac:dyDescent="0.25">
      <c r="B107">
        <v>382</v>
      </c>
      <c r="C107" t="s">
        <v>838</v>
      </c>
      <c r="D107">
        <v>4.0416050000000002E-3</v>
      </c>
    </row>
    <row r="108" spans="2:4" x14ac:dyDescent="0.25">
      <c r="B108">
        <v>485</v>
      </c>
      <c r="C108" t="s">
        <v>1050</v>
      </c>
      <c r="D108">
        <v>4.0135090000000002E-3</v>
      </c>
    </row>
    <row r="109" spans="2:4" x14ac:dyDescent="0.25">
      <c r="B109">
        <v>242</v>
      </c>
      <c r="C109" t="s">
        <v>532</v>
      </c>
      <c r="D109">
        <v>3.9613720000000003E-3</v>
      </c>
    </row>
    <row r="110" spans="2:4" x14ac:dyDescent="0.25">
      <c r="B110">
        <v>624</v>
      </c>
      <c r="C110" t="s">
        <v>1348</v>
      </c>
      <c r="D110">
        <v>3.9612357999999999E-3</v>
      </c>
    </row>
    <row r="111" spans="2:4" x14ac:dyDescent="0.25">
      <c r="B111">
        <v>590</v>
      </c>
      <c r="C111" t="s">
        <v>1274</v>
      </c>
      <c r="D111">
        <v>3.9447476000000004E-3</v>
      </c>
    </row>
    <row r="112" spans="2:4" x14ac:dyDescent="0.25">
      <c r="B112">
        <v>781</v>
      </c>
      <c r="C112" t="s">
        <v>1678</v>
      </c>
      <c r="D112">
        <v>3.9385069999999999E-3</v>
      </c>
    </row>
    <row r="113" spans="2:4" x14ac:dyDescent="0.25">
      <c r="B113">
        <v>473</v>
      </c>
      <c r="C113" t="s">
        <v>1026</v>
      </c>
      <c r="D113">
        <v>3.9264974000000003E-3</v>
      </c>
    </row>
    <row r="114" spans="2:4" x14ac:dyDescent="0.25">
      <c r="B114">
        <v>325</v>
      </c>
      <c r="C114" t="s">
        <v>704</v>
      </c>
      <c r="D114">
        <v>3.9248160000000002E-3</v>
      </c>
    </row>
    <row r="115" spans="2:4" x14ac:dyDescent="0.25">
      <c r="B115">
        <v>455</v>
      </c>
      <c r="C115" t="s">
        <v>990</v>
      </c>
      <c r="D115">
        <v>3.863539E-3</v>
      </c>
    </row>
    <row r="116" spans="2:4" x14ac:dyDescent="0.25">
      <c r="B116">
        <v>490</v>
      </c>
      <c r="C116" t="s">
        <v>1060</v>
      </c>
      <c r="D116">
        <v>3.796766E-3</v>
      </c>
    </row>
    <row r="117" spans="2:4" x14ac:dyDescent="0.25">
      <c r="B117">
        <v>801</v>
      </c>
      <c r="C117" t="s">
        <v>1722</v>
      </c>
      <c r="D117">
        <v>3.7767754000000001E-3</v>
      </c>
    </row>
    <row r="118" spans="2:4" x14ac:dyDescent="0.25">
      <c r="B118">
        <v>818</v>
      </c>
      <c r="C118" t="s">
        <v>1756</v>
      </c>
      <c r="D118">
        <v>3.7558442E-3</v>
      </c>
    </row>
    <row r="119" spans="2:4" x14ac:dyDescent="0.25">
      <c r="B119">
        <v>51</v>
      </c>
      <c r="C119" t="s">
        <v>131</v>
      </c>
      <c r="D119">
        <v>3.7533665999999999E-3</v>
      </c>
    </row>
    <row r="120" spans="2:4" x14ac:dyDescent="0.25">
      <c r="B120">
        <v>18</v>
      </c>
      <c r="C120" t="s">
        <v>63</v>
      </c>
      <c r="D120">
        <v>3.7484063999999998E-3</v>
      </c>
    </row>
    <row r="121" spans="2:4" x14ac:dyDescent="0.25">
      <c r="B121">
        <v>15</v>
      </c>
      <c r="C121" t="s">
        <v>57</v>
      </c>
      <c r="D121">
        <v>3.7236204000000001E-3</v>
      </c>
    </row>
    <row r="122" spans="2:4" x14ac:dyDescent="0.25">
      <c r="B122">
        <v>166</v>
      </c>
      <c r="C122" t="s">
        <v>371</v>
      </c>
      <c r="D122">
        <v>3.6851509999999998E-3</v>
      </c>
    </row>
    <row r="123" spans="2:4" x14ac:dyDescent="0.25">
      <c r="B123">
        <v>275</v>
      </c>
      <c r="C123" t="s">
        <v>604</v>
      </c>
      <c r="D123">
        <v>3.6776146999999999E-3</v>
      </c>
    </row>
    <row r="124" spans="2:4" x14ac:dyDescent="0.25">
      <c r="B124">
        <v>337</v>
      </c>
      <c r="C124" t="s">
        <v>732</v>
      </c>
      <c r="D124">
        <v>3.6649337999999998E-3</v>
      </c>
    </row>
    <row r="125" spans="2:4" x14ac:dyDescent="0.25">
      <c r="B125">
        <v>245</v>
      </c>
      <c r="C125" t="s">
        <v>540</v>
      </c>
      <c r="D125">
        <v>3.5895164999999998E-3</v>
      </c>
    </row>
    <row r="126" spans="2:4" x14ac:dyDescent="0.25">
      <c r="B126">
        <v>295</v>
      </c>
      <c r="C126" t="s">
        <v>644</v>
      </c>
      <c r="D126">
        <v>3.5883040000000001E-3</v>
      </c>
    </row>
    <row r="127" spans="2:4" x14ac:dyDescent="0.25">
      <c r="B127">
        <v>728</v>
      </c>
      <c r="C127" t="s">
        <v>1573</v>
      </c>
      <c r="D127">
        <v>3.5533334999999998E-3</v>
      </c>
    </row>
    <row r="128" spans="2:4" x14ac:dyDescent="0.25">
      <c r="B128">
        <v>374</v>
      </c>
      <c r="C128" t="s">
        <v>816</v>
      </c>
      <c r="D128">
        <v>3.5267804999999999E-3</v>
      </c>
    </row>
    <row r="129" spans="2:4" x14ac:dyDescent="0.25">
      <c r="B129">
        <v>200</v>
      </c>
      <c r="C129" t="s">
        <v>445</v>
      </c>
      <c r="D129">
        <v>3.5236360000000001E-3</v>
      </c>
    </row>
    <row r="130" spans="2:4" x14ac:dyDescent="0.25">
      <c r="B130">
        <v>735</v>
      </c>
      <c r="C130" t="s">
        <v>1587</v>
      </c>
      <c r="D130">
        <v>3.4874595999999998E-3</v>
      </c>
    </row>
    <row r="131" spans="2:4" x14ac:dyDescent="0.25">
      <c r="B131">
        <v>609</v>
      </c>
      <c r="C131" t="s">
        <v>1316</v>
      </c>
      <c r="D131">
        <v>3.4835038E-3</v>
      </c>
    </row>
    <row r="132" spans="2:4" x14ac:dyDescent="0.25">
      <c r="B132">
        <v>527</v>
      </c>
      <c r="C132" t="s">
        <v>1140</v>
      </c>
      <c r="D132">
        <v>3.4609553E-3</v>
      </c>
    </row>
    <row r="133" spans="2:4" x14ac:dyDescent="0.25">
      <c r="B133">
        <v>254</v>
      </c>
      <c r="C133" t="s">
        <v>558</v>
      </c>
      <c r="D133">
        <v>3.4601453000000001E-3</v>
      </c>
    </row>
    <row r="134" spans="2:4" x14ac:dyDescent="0.25">
      <c r="B134">
        <v>90</v>
      </c>
      <c r="C134" t="s">
        <v>213</v>
      </c>
      <c r="D134">
        <v>3.4577453E-3</v>
      </c>
    </row>
    <row r="135" spans="2:4" x14ac:dyDescent="0.25">
      <c r="B135">
        <v>453</v>
      </c>
      <c r="C135" t="s">
        <v>986</v>
      </c>
      <c r="D135">
        <v>3.4539740999999999E-3</v>
      </c>
    </row>
    <row r="136" spans="2:4" x14ac:dyDescent="0.25">
      <c r="B136">
        <v>376</v>
      </c>
      <c r="C136" t="s">
        <v>820</v>
      </c>
      <c r="D136">
        <v>3.4523587999999998E-3</v>
      </c>
    </row>
    <row r="137" spans="2:4" x14ac:dyDescent="0.25">
      <c r="B137">
        <v>146</v>
      </c>
      <c r="C137" t="s">
        <v>331</v>
      </c>
      <c r="D137">
        <v>3.4334906000000002E-3</v>
      </c>
    </row>
    <row r="138" spans="2:4" x14ac:dyDescent="0.25">
      <c r="B138">
        <v>672</v>
      </c>
      <c r="C138" t="s">
        <v>1452</v>
      </c>
      <c r="D138">
        <v>3.4334140000000001E-3</v>
      </c>
    </row>
    <row r="139" spans="2:4" x14ac:dyDescent="0.25">
      <c r="B139">
        <v>704</v>
      </c>
      <c r="C139" t="s">
        <v>1520</v>
      </c>
      <c r="D139">
        <v>3.4098292000000001E-3</v>
      </c>
    </row>
    <row r="140" spans="2:4" x14ac:dyDescent="0.25">
      <c r="B140">
        <v>55</v>
      </c>
      <c r="C140" t="s">
        <v>139</v>
      </c>
      <c r="D140">
        <v>3.4017171999999999E-3</v>
      </c>
    </row>
    <row r="141" spans="2:4" x14ac:dyDescent="0.25">
      <c r="B141">
        <v>401</v>
      </c>
      <c r="C141" t="s">
        <v>878</v>
      </c>
      <c r="D141">
        <v>3.3926658999999999E-3</v>
      </c>
    </row>
    <row r="142" spans="2:4" x14ac:dyDescent="0.25">
      <c r="B142">
        <v>495</v>
      </c>
      <c r="C142" t="s">
        <v>1070</v>
      </c>
      <c r="D142">
        <v>3.3632375E-3</v>
      </c>
    </row>
    <row r="143" spans="2:4" x14ac:dyDescent="0.25">
      <c r="B143">
        <v>463</v>
      </c>
      <c r="C143" t="s">
        <v>1006</v>
      </c>
      <c r="D143">
        <v>3.3335264E-3</v>
      </c>
    </row>
    <row r="144" spans="2:4" x14ac:dyDescent="0.25">
      <c r="B144">
        <v>144</v>
      </c>
      <c r="C144" t="s">
        <v>327</v>
      </c>
      <c r="D144">
        <v>3.3331183E-3</v>
      </c>
    </row>
    <row r="145" spans="2:4" x14ac:dyDescent="0.25">
      <c r="B145">
        <v>33</v>
      </c>
      <c r="C145" t="s">
        <v>95</v>
      </c>
      <c r="D145">
        <v>3.2149090000000002E-3</v>
      </c>
    </row>
    <row r="146" spans="2:4" x14ac:dyDescent="0.25">
      <c r="B146">
        <v>1</v>
      </c>
      <c r="C146" t="s">
        <v>23</v>
      </c>
      <c r="D146">
        <v>3.2149008E-3</v>
      </c>
    </row>
    <row r="147" spans="2:4" x14ac:dyDescent="0.25">
      <c r="B147">
        <v>391</v>
      </c>
      <c r="C147" t="s">
        <v>858</v>
      </c>
      <c r="D147">
        <v>3.1881013000000001E-3</v>
      </c>
    </row>
    <row r="148" spans="2:4" x14ac:dyDescent="0.25">
      <c r="B148">
        <v>563</v>
      </c>
      <c r="C148" t="s">
        <v>1220</v>
      </c>
      <c r="D148">
        <v>3.1762328E-3</v>
      </c>
    </row>
    <row r="149" spans="2:4" x14ac:dyDescent="0.25">
      <c r="B149">
        <v>155</v>
      </c>
      <c r="C149" t="s">
        <v>349</v>
      </c>
      <c r="D149">
        <v>3.1517448E-3</v>
      </c>
    </row>
    <row r="150" spans="2:4" x14ac:dyDescent="0.25">
      <c r="B150">
        <v>567</v>
      </c>
      <c r="C150" t="s">
        <v>1228</v>
      </c>
      <c r="D150">
        <v>3.1419516999999998E-3</v>
      </c>
    </row>
    <row r="151" spans="2:4" x14ac:dyDescent="0.25">
      <c r="B151">
        <v>110</v>
      </c>
      <c r="C151" t="s">
        <v>255</v>
      </c>
      <c r="D151">
        <v>3.1399907999999999E-3</v>
      </c>
    </row>
    <row r="152" spans="2:4" x14ac:dyDescent="0.25">
      <c r="B152">
        <v>314</v>
      </c>
      <c r="C152" t="s">
        <v>682</v>
      </c>
      <c r="D152">
        <v>3.1209636999999998E-3</v>
      </c>
    </row>
    <row r="153" spans="2:4" x14ac:dyDescent="0.25">
      <c r="B153">
        <v>814</v>
      </c>
      <c r="C153" t="s">
        <v>1748</v>
      </c>
      <c r="D153">
        <v>3.1053144000000002E-3</v>
      </c>
    </row>
    <row r="154" spans="2:4" x14ac:dyDescent="0.25">
      <c r="B154">
        <v>676</v>
      </c>
      <c r="C154" t="s">
        <v>1460</v>
      </c>
      <c r="D154">
        <v>3.0985905000000002E-3</v>
      </c>
    </row>
    <row r="155" spans="2:4" x14ac:dyDescent="0.25">
      <c r="B155">
        <v>16</v>
      </c>
      <c r="C155" t="s">
        <v>59</v>
      </c>
      <c r="D155">
        <v>3.0744125000000001E-3</v>
      </c>
    </row>
    <row r="156" spans="2:4" x14ac:dyDescent="0.25">
      <c r="B156">
        <v>326</v>
      </c>
      <c r="C156" t="s">
        <v>706</v>
      </c>
      <c r="D156">
        <v>3.0672291999999999E-3</v>
      </c>
    </row>
    <row r="157" spans="2:4" x14ac:dyDescent="0.25">
      <c r="B157">
        <v>355</v>
      </c>
      <c r="C157" t="s">
        <v>770</v>
      </c>
      <c r="D157">
        <v>3.0496441999999999E-3</v>
      </c>
    </row>
    <row r="158" spans="2:4" x14ac:dyDescent="0.25">
      <c r="B158">
        <v>38</v>
      </c>
      <c r="C158" t="s">
        <v>105</v>
      </c>
      <c r="D158">
        <v>3.0384306000000002E-3</v>
      </c>
    </row>
    <row r="159" spans="2:4" x14ac:dyDescent="0.25">
      <c r="B159">
        <v>252</v>
      </c>
      <c r="C159" t="s">
        <v>554</v>
      </c>
      <c r="D159">
        <v>3.0346916000000002E-3</v>
      </c>
    </row>
    <row r="160" spans="2:4" x14ac:dyDescent="0.25">
      <c r="B160">
        <v>587</v>
      </c>
      <c r="C160" t="s">
        <v>1268</v>
      </c>
      <c r="D160">
        <v>3.0298817000000001E-3</v>
      </c>
    </row>
    <row r="161" spans="2:4" x14ac:dyDescent="0.25">
      <c r="B161">
        <v>62</v>
      </c>
      <c r="C161" t="s">
        <v>153</v>
      </c>
      <c r="D161">
        <v>3.0091066999999999E-3</v>
      </c>
    </row>
    <row r="162" spans="2:4" x14ac:dyDescent="0.25">
      <c r="B162">
        <v>543</v>
      </c>
      <c r="C162" t="s">
        <v>1174</v>
      </c>
      <c r="D162">
        <v>2.9885279999999998E-3</v>
      </c>
    </row>
    <row r="163" spans="2:4" x14ac:dyDescent="0.25">
      <c r="B163">
        <v>829</v>
      </c>
      <c r="C163" t="s">
        <v>1778</v>
      </c>
      <c r="D163">
        <v>2.9600690000000001E-3</v>
      </c>
    </row>
    <row r="164" spans="2:4" x14ac:dyDescent="0.25">
      <c r="B164">
        <v>508</v>
      </c>
      <c r="C164" t="s">
        <v>1098</v>
      </c>
      <c r="D164">
        <v>2.9523132999999999E-3</v>
      </c>
    </row>
    <row r="165" spans="2:4" x14ac:dyDescent="0.25">
      <c r="B165">
        <v>827</v>
      </c>
      <c r="C165" t="s">
        <v>1774</v>
      </c>
      <c r="D165">
        <v>2.9405854E-3</v>
      </c>
    </row>
    <row r="166" spans="2:4" x14ac:dyDescent="0.25">
      <c r="B166">
        <v>393</v>
      </c>
      <c r="C166" t="s">
        <v>862</v>
      </c>
      <c r="D166">
        <v>2.9154595000000002E-3</v>
      </c>
    </row>
    <row r="167" spans="2:4" x14ac:dyDescent="0.25">
      <c r="B167">
        <v>541</v>
      </c>
      <c r="C167" t="s">
        <v>1170</v>
      </c>
      <c r="D167">
        <v>2.9007796999999998E-3</v>
      </c>
    </row>
    <row r="168" spans="2:4" x14ac:dyDescent="0.25">
      <c r="B168">
        <v>0</v>
      </c>
      <c r="C168" t="s">
        <v>20</v>
      </c>
      <c r="D168">
        <v>2.8478716999999999E-3</v>
      </c>
    </row>
    <row r="169" spans="2:4" x14ac:dyDescent="0.25">
      <c r="B169">
        <v>93</v>
      </c>
      <c r="C169" t="s">
        <v>219</v>
      </c>
      <c r="D169">
        <v>2.8463448000000001E-3</v>
      </c>
    </row>
    <row r="170" spans="2:4" x14ac:dyDescent="0.25">
      <c r="B170">
        <v>773</v>
      </c>
      <c r="C170" t="s">
        <v>1663</v>
      </c>
      <c r="D170">
        <v>2.8233024999999999E-3</v>
      </c>
    </row>
    <row r="171" spans="2:4" x14ac:dyDescent="0.25">
      <c r="B171">
        <v>296</v>
      </c>
      <c r="C171" t="s">
        <v>646</v>
      </c>
      <c r="D171">
        <v>2.7994863E-3</v>
      </c>
    </row>
    <row r="172" spans="2:4" x14ac:dyDescent="0.25">
      <c r="B172">
        <v>571</v>
      </c>
      <c r="C172" t="s">
        <v>1236</v>
      </c>
      <c r="D172">
        <v>2.7987110000000002E-3</v>
      </c>
    </row>
    <row r="173" spans="2:4" x14ac:dyDescent="0.25">
      <c r="B173">
        <v>158</v>
      </c>
      <c r="C173" t="s">
        <v>355</v>
      </c>
      <c r="D173">
        <v>2.7961222999999999E-3</v>
      </c>
    </row>
    <row r="174" spans="2:4" x14ac:dyDescent="0.25">
      <c r="B174">
        <v>122</v>
      </c>
      <c r="C174" t="s">
        <v>283</v>
      </c>
      <c r="D174">
        <v>2.7902326999999999E-3</v>
      </c>
    </row>
    <row r="175" spans="2:4" x14ac:dyDescent="0.25">
      <c r="B175">
        <v>804</v>
      </c>
      <c r="C175" t="s">
        <v>1728</v>
      </c>
      <c r="D175">
        <v>2.7780063000000001E-3</v>
      </c>
    </row>
    <row r="176" spans="2:4" x14ac:dyDescent="0.25">
      <c r="B176">
        <v>540</v>
      </c>
      <c r="C176" t="s">
        <v>1168</v>
      </c>
      <c r="D176">
        <v>2.7711300000000001E-3</v>
      </c>
    </row>
    <row r="177" spans="2:4" x14ac:dyDescent="0.25">
      <c r="B177">
        <v>84</v>
      </c>
      <c r="C177" t="s">
        <v>199</v>
      </c>
      <c r="D177">
        <v>2.7553503999999999E-3</v>
      </c>
    </row>
    <row r="178" spans="2:4" x14ac:dyDescent="0.25">
      <c r="B178">
        <v>632</v>
      </c>
      <c r="C178" t="s">
        <v>1366</v>
      </c>
      <c r="D178">
        <v>2.7174759999999999E-3</v>
      </c>
    </row>
    <row r="179" spans="2:4" x14ac:dyDescent="0.25">
      <c r="B179">
        <v>444</v>
      </c>
      <c r="C179" t="s">
        <v>966</v>
      </c>
      <c r="D179">
        <v>2.7149460000000002E-3</v>
      </c>
    </row>
    <row r="180" spans="2:4" x14ac:dyDescent="0.25">
      <c r="B180">
        <v>802</v>
      </c>
      <c r="C180" t="s">
        <v>1724</v>
      </c>
      <c r="D180">
        <v>2.7146798000000001E-3</v>
      </c>
    </row>
    <row r="181" spans="2:4" x14ac:dyDescent="0.25">
      <c r="B181">
        <v>2</v>
      </c>
      <c r="C181" t="s">
        <v>26</v>
      </c>
      <c r="D181">
        <v>2.7043838000000001E-3</v>
      </c>
    </row>
    <row r="182" spans="2:4" x14ac:dyDescent="0.25">
      <c r="B182">
        <v>17</v>
      </c>
      <c r="C182" t="s">
        <v>61</v>
      </c>
      <c r="D182">
        <v>2.6865136E-3</v>
      </c>
    </row>
    <row r="183" spans="2:4" x14ac:dyDescent="0.25">
      <c r="B183">
        <v>795</v>
      </c>
      <c r="C183" t="s">
        <v>1710</v>
      </c>
      <c r="D183">
        <v>2.6742655000000001E-3</v>
      </c>
    </row>
    <row r="184" spans="2:4" x14ac:dyDescent="0.25">
      <c r="B184">
        <v>638</v>
      </c>
      <c r="C184" t="s">
        <v>1380</v>
      </c>
      <c r="D184">
        <v>2.6382599999999999E-3</v>
      </c>
    </row>
    <row r="185" spans="2:4" x14ac:dyDescent="0.25">
      <c r="B185">
        <v>195</v>
      </c>
      <c r="C185" t="s">
        <v>435</v>
      </c>
      <c r="D185">
        <v>2.606597E-3</v>
      </c>
    </row>
    <row r="186" spans="2:4" x14ac:dyDescent="0.25">
      <c r="B186">
        <v>143</v>
      </c>
      <c r="C186" t="s">
        <v>325</v>
      </c>
      <c r="D186">
        <v>2.5719752999999999E-3</v>
      </c>
    </row>
    <row r="187" spans="2:4" x14ac:dyDescent="0.25">
      <c r="B187">
        <v>574</v>
      </c>
      <c r="C187" t="s">
        <v>1242</v>
      </c>
      <c r="D187">
        <v>2.4811907000000001E-3</v>
      </c>
    </row>
    <row r="188" spans="2:4" x14ac:dyDescent="0.25">
      <c r="B188">
        <v>284</v>
      </c>
      <c r="C188" t="s">
        <v>622</v>
      </c>
      <c r="D188">
        <v>2.4055992000000001E-3</v>
      </c>
    </row>
    <row r="189" spans="2:4" x14ac:dyDescent="0.25">
      <c r="B189">
        <v>91</v>
      </c>
      <c r="C189" t="s">
        <v>215</v>
      </c>
      <c r="D189">
        <v>2.4055707999999999E-3</v>
      </c>
    </row>
    <row r="190" spans="2:4" x14ac:dyDescent="0.25">
      <c r="B190">
        <v>20</v>
      </c>
      <c r="C190" t="s">
        <v>67</v>
      </c>
      <c r="D190">
        <v>2.3542426000000001E-3</v>
      </c>
    </row>
    <row r="191" spans="2:4" x14ac:dyDescent="0.25">
      <c r="B191">
        <v>696</v>
      </c>
      <c r="C191" t="s">
        <v>1504</v>
      </c>
      <c r="D191">
        <v>2.2866829999999999E-3</v>
      </c>
    </row>
    <row r="192" spans="2:4" x14ac:dyDescent="0.25">
      <c r="B192">
        <v>841</v>
      </c>
      <c r="C192" t="s">
        <v>1836</v>
      </c>
      <c r="D192">
        <v>2.2710174999999999E-3</v>
      </c>
    </row>
    <row r="193" spans="2:4" x14ac:dyDescent="0.25">
      <c r="B193">
        <v>228</v>
      </c>
      <c r="C193" t="s">
        <v>501</v>
      </c>
      <c r="D193">
        <v>2.2153577000000001E-3</v>
      </c>
    </row>
    <row r="194" spans="2:4" x14ac:dyDescent="0.25">
      <c r="B194">
        <v>807</v>
      </c>
      <c r="C194" t="s">
        <v>1734</v>
      </c>
      <c r="D194">
        <v>2.2126809000000002E-3</v>
      </c>
    </row>
    <row r="195" spans="2:4" x14ac:dyDescent="0.25">
      <c r="B195">
        <v>247</v>
      </c>
      <c r="C195" t="s">
        <v>544</v>
      </c>
      <c r="D195">
        <v>2.1861074000000002E-3</v>
      </c>
    </row>
    <row r="196" spans="2:4" x14ac:dyDescent="0.25">
      <c r="B196">
        <v>796</v>
      </c>
      <c r="C196" t="s">
        <v>1712</v>
      </c>
      <c r="D196">
        <v>2.0099988000000001E-3</v>
      </c>
    </row>
    <row r="197" spans="2:4" x14ac:dyDescent="0.25">
      <c r="B197">
        <v>351</v>
      </c>
      <c r="C197" t="s">
        <v>762</v>
      </c>
      <c r="D197">
        <v>1.9469803E-3</v>
      </c>
    </row>
    <row r="198" spans="2:4" x14ac:dyDescent="0.25">
      <c r="B198">
        <v>214</v>
      </c>
      <c r="C198" t="s">
        <v>473</v>
      </c>
      <c r="D198">
        <v>1.9309395E-3</v>
      </c>
    </row>
    <row r="199" spans="2:4" x14ac:dyDescent="0.25">
      <c r="B199">
        <v>363</v>
      </c>
      <c r="C199" t="s">
        <v>792</v>
      </c>
      <c r="D199">
        <v>1.9040127999999999E-3</v>
      </c>
    </row>
    <row r="200" spans="2:4" x14ac:dyDescent="0.25">
      <c r="B200">
        <v>14</v>
      </c>
      <c r="C200" t="s">
        <v>55</v>
      </c>
      <c r="D200">
        <v>1.9034373999999999E-3</v>
      </c>
    </row>
    <row r="201" spans="2:4" x14ac:dyDescent="0.25">
      <c r="B201">
        <v>411</v>
      </c>
      <c r="C201" t="s">
        <v>898</v>
      </c>
      <c r="D201">
        <v>1.7728024000000001E-3</v>
      </c>
    </row>
    <row r="202" spans="2:4" x14ac:dyDescent="0.25">
      <c r="B202">
        <v>375</v>
      </c>
      <c r="C202" t="s">
        <v>818</v>
      </c>
      <c r="D202">
        <v>1.7047805999999999E-3</v>
      </c>
    </row>
    <row r="203" spans="2:4" x14ac:dyDescent="0.25">
      <c r="B203">
        <v>276</v>
      </c>
      <c r="C203" t="s">
        <v>606</v>
      </c>
      <c r="D203">
        <v>1.6518640000000001E-3</v>
      </c>
    </row>
    <row r="204" spans="2:4" x14ac:dyDescent="0.25">
      <c r="B204">
        <v>243</v>
      </c>
      <c r="C204" t="s">
        <v>534</v>
      </c>
      <c r="D204">
        <v>1.6195905999999999E-3</v>
      </c>
    </row>
    <row r="205" spans="2:4" x14ac:dyDescent="0.25">
      <c r="B205">
        <v>211</v>
      </c>
      <c r="C205" t="s">
        <v>467</v>
      </c>
      <c r="D205">
        <v>1.5421351000000001E-3</v>
      </c>
    </row>
    <row r="206" spans="2:4" x14ac:dyDescent="0.25">
      <c r="B206">
        <v>643</v>
      </c>
      <c r="C206" t="s">
        <v>1390</v>
      </c>
      <c r="D206">
        <v>1.4890475E-3</v>
      </c>
    </row>
    <row r="207" spans="2:4" x14ac:dyDescent="0.25">
      <c r="B207">
        <v>56</v>
      </c>
      <c r="C207" t="s">
        <v>141</v>
      </c>
      <c r="D207">
        <v>1.4558482999999999E-3</v>
      </c>
    </row>
    <row r="208" spans="2:4" x14ac:dyDescent="0.25">
      <c r="B208">
        <v>308</v>
      </c>
      <c r="C208" t="s">
        <v>670</v>
      </c>
      <c r="D208">
        <v>1.3775026000000001E-3</v>
      </c>
    </row>
    <row r="209" spans="2:4" x14ac:dyDescent="0.25">
      <c r="B209">
        <v>612</v>
      </c>
      <c r="C209" t="s">
        <v>1322</v>
      </c>
      <c r="D209">
        <v>1.2528863E-3</v>
      </c>
    </row>
    <row r="210" spans="2:4" x14ac:dyDescent="0.25">
      <c r="B210">
        <v>863</v>
      </c>
      <c r="C210" t="s">
        <v>1852</v>
      </c>
      <c r="D210">
        <v>1.1836144000000001E-3</v>
      </c>
    </row>
    <row r="211" spans="2:4" x14ac:dyDescent="0.25">
      <c r="B211">
        <v>46</v>
      </c>
      <c r="C211" t="s">
        <v>121</v>
      </c>
      <c r="D211">
        <v>1.1786043000000001E-3</v>
      </c>
    </row>
    <row r="212" spans="2:4" x14ac:dyDescent="0.25">
      <c r="B212">
        <v>461</v>
      </c>
      <c r="C212" t="s">
        <v>1002</v>
      </c>
      <c r="D212">
        <v>1.0263024999999999E-3</v>
      </c>
    </row>
    <row r="213" spans="2:4" x14ac:dyDescent="0.25">
      <c r="B213">
        <v>301</v>
      </c>
      <c r="C213" t="s">
        <v>656</v>
      </c>
      <c r="D213">
        <v>9.3259340000000004E-4</v>
      </c>
    </row>
    <row r="214" spans="2:4" x14ac:dyDescent="0.25">
      <c r="B214">
        <v>109</v>
      </c>
      <c r="C214" t="s">
        <v>253</v>
      </c>
      <c r="D214">
        <v>9.0594109999999999E-4</v>
      </c>
    </row>
    <row r="215" spans="2:4" x14ac:dyDescent="0.25">
      <c r="B215">
        <v>434</v>
      </c>
      <c r="C215" t="s">
        <v>944</v>
      </c>
      <c r="D215">
        <v>8.6476293000000001E-4</v>
      </c>
    </row>
    <row r="216" spans="2:4" x14ac:dyDescent="0.25">
      <c r="B216">
        <v>3</v>
      </c>
      <c r="C216" t="s">
        <v>28</v>
      </c>
      <c r="D216">
        <v>7.3318975000000002E-4</v>
      </c>
    </row>
    <row r="217" spans="2:4" x14ac:dyDescent="0.25">
      <c r="B217">
        <v>433</v>
      </c>
      <c r="C217" t="s">
        <v>942</v>
      </c>
      <c r="D217">
        <v>0</v>
      </c>
    </row>
    <row r="218" spans="2:4" x14ac:dyDescent="0.25">
      <c r="B218">
        <v>546</v>
      </c>
      <c r="C218" t="s">
        <v>1182</v>
      </c>
      <c r="D218">
        <v>0</v>
      </c>
    </row>
    <row r="219" spans="2:4" x14ac:dyDescent="0.25">
      <c r="B219">
        <v>547</v>
      </c>
      <c r="C219" t="s">
        <v>1184</v>
      </c>
      <c r="D219">
        <v>0</v>
      </c>
    </row>
    <row r="220" spans="2:4" x14ac:dyDescent="0.25">
      <c r="B220">
        <v>548</v>
      </c>
      <c r="C220" t="s">
        <v>1186</v>
      </c>
      <c r="D220">
        <v>0</v>
      </c>
    </row>
    <row r="221" spans="2:4" x14ac:dyDescent="0.25">
      <c r="B221">
        <v>549</v>
      </c>
      <c r="C221" t="s">
        <v>1190</v>
      </c>
      <c r="D221">
        <v>0</v>
      </c>
    </row>
    <row r="222" spans="2:4" x14ac:dyDescent="0.25">
      <c r="B222">
        <v>550</v>
      </c>
      <c r="C222" t="s">
        <v>1192</v>
      </c>
      <c r="D222">
        <v>0</v>
      </c>
    </row>
    <row r="223" spans="2:4" x14ac:dyDescent="0.25">
      <c r="B223">
        <v>551</v>
      </c>
      <c r="C223" t="s">
        <v>1196</v>
      </c>
      <c r="D223">
        <v>0</v>
      </c>
    </row>
    <row r="224" spans="2:4" x14ac:dyDescent="0.25">
      <c r="B224">
        <v>552</v>
      </c>
      <c r="C224" t="s">
        <v>1198</v>
      </c>
      <c r="D224">
        <v>0</v>
      </c>
    </row>
    <row r="225" spans="2:4" x14ac:dyDescent="0.25">
      <c r="B225">
        <v>553</v>
      </c>
      <c r="C225" t="s">
        <v>1200</v>
      </c>
      <c r="D225">
        <v>0</v>
      </c>
    </row>
    <row r="226" spans="2:4" x14ac:dyDescent="0.25">
      <c r="B226">
        <v>554</v>
      </c>
      <c r="C226" t="s">
        <v>1202</v>
      </c>
      <c r="D226">
        <v>0</v>
      </c>
    </row>
    <row r="227" spans="2:4" x14ac:dyDescent="0.25">
      <c r="B227">
        <v>555</v>
      </c>
      <c r="C227" t="s">
        <v>1204</v>
      </c>
      <c r="D227">
        <v>0</v>
      </c>
    </row>
    <row r="228" spans="2:4" x14ac:dyDescent="0.25">
      <c r="B228">
        <v>556</v>
      </c>
      <c r="C228" t="s">
        <v>1206</v>
      </c>
      <c r="D228">
        <v>0</v>
      </c>
    </row>
    <row r="229" spans="2:4" x14ac:dyDescent="0.25">
      <c r="B229">
        <v>557</v>
      </c>
      <c r="C229" t="s">
        <v>1208</v>
      </c>
      <c r="D229">
        <v>0</v>
      </c>
    </row>
    <row r="230" spans="2:4" x14ac:dyDescent="0.25">
      <c r="B230">
        <v>558</v>
      </c>
      <c r="C230" t="s">
        <v>1210</v>
      </c>
      <c r="D230">
        <v>0</v>
      </c>
    </row>
    <row r="231" spans="2:4" x14ac:dyDescent="0.25">
      <c r="B231">
        <v>559</v>
      </c>
      <c r="C231" t="s">
        <v>1212</v>
      </c>
      <c r="D231">
        <v>0</v>
      </c>
    </row>
    <row r="232" spans="2:4" x14ac:dyDescent="0.25">
      <c r="B232">
        <v>560</v>
      </c>
      <c r="C232" t="s">
        <v>1214</v>
      </c>
      <c r="D232">
        <v>0</v>
      </c>
    </row>
    <row r="233" spans="2:4" x14ac:dyDescent="0.25">
      <c r="B233">
        <v>561</v>
      </c>
      <c r="C233" t="s">
        <v>1216</v>
      </c>
      <c r="D233">
        <v>0</v>
      </c>
    </row>
    <row r="234" spans="2:4" x14ac:dyDescent="0.25">
      <c r="B234">
        <v>562</v>
      </c>
      <c r="C234" t="s">
        <v>1218</v>
      </c>
      <c r="D234">
        <v>0</v>
      </c>
    </row>
    <row r="235" spans="2:4" x14ac:dyDescent="0.25">
      <c r="B235">
        <v>564</v>
      </c>
      <c r="C235" t="s">
        <v>1222</v>
      </c>
      <c r="D235">
        <v>0</v>
      </c>
    </row>
    <row r="236" spans="2:4" x14ac:dyDescent="0.25">
      <c r="B236">
        <v>565</v>
      </c>
      <c r="C236" t="s">
        <v>1224</v>
      </c>
      <c r="D236">
        <v>0</v>
      </c>
    </row>
    <row r="237" spans="2:4" x14ac:dyDescent="0.25">
      <c r="B237">
        <v>545</v>
      </c>
      <c r="C237" t="s">
        <v>1180</v>
      </c>
      <c r="D237">
        <v>0</v>
      </c>
    </row>
    <row r="238" spans="2:4" x14ac:dyDescent="0.25">
      <c r="B238">
        <v>566</v>
      </c>
      <c r="C238" t="s">
        <v>1226</v>
      </c>
      <c r="D238">
        <v>0</v>
      </c>
    </row>
    <row r="239" spans="2:4" x14ac:dyDescent="0.25">
      <c r="B239">
        <v>544</v>
      </c>
      <c r="C239" t="s">
        <v>1178</v>
      </c>
      <c r="D239">
        <v>0</v>
      </c>
    </row>
    <row r="240" spans="2:4" x14ac:dyDescent="0.25">
      <c r="B240">
        <v>539</v>
      </c>
      <c r="C240" t="s">
        <v>1166</v>
      </c>
      <c r="D240">
        <v>0</v>
      </c>
    </row>
    <row r="241" spans="2:4" x14ac:dyDescent="0.25">
      <c r="B241">
        <v>515</v>
      </c>
      <c r="C241" t="s">
        <v>1116</v>
      </c>
      <c r="D241">
        <v>0</v>
      </c>
    </row>
    <row r="242" spans="2:4" x14ac:dyDescent="0.25">
      <c r="B242">
        <v>517</v>
      </c>
      <c r="C242" t="s">
        <v>1120</v>
      </c>
      <c r="D242">
        <v>0</v>
      </c>
    </row>
    <row r="243" spans="2:4" x14ac:dyDescent="0.25">
      <c r="B243">
        <v>518</v>
      </c>
      <c r="C243" t="s">
        <v>1122</v>
      </c>
      <c r="D243">
        <v>0</v>
      </c>
    </row>
    <row r="244" spans="2:4" x14ac:dyDescent="0.25">
      <c r="B244">
        <v>519</v>
      </c>
      <c r="C244" t="s">
        <v>1124</v>
      </c>
      <c r="D244">
        <v>0</v>
      </c>
    </row>
    <row r="245" spans="2:4" x14ac:dyDescent="0.25">
      <c r="B245">
        <v>520</v>
      </c>
      <c r="C245" t="s">
        <v>1126</v>
      </c>
      <c r="D245">
        <v>0</v>
      </c>
    </row>
    <row r="246" spans="2:4" x14ac:dyDescent="0.25">
      <c r="B246">
        <v>521</v>
      </c>
      <c r="C246" t="s">
        <v>1128</v>
      </c>
      <c r="D246">
        <v>0</v>
      </c>
    </row>
    <row r="247" spans="2:4" x14ac:dyDescent="0.25">
      <c r="B247">
        <v>522</v>
      </c>
      <c r="C247" t="s">
        <v>1130</v>
      </c>
      <c r="D247">
        <v>0</v>
      </c>
    </row>
    <row r="248" spans="2:4" x14ac:dyDescent="0.25">
      <c r="B248">
        <v>523</v>
      </c>
      <c r="C248" t="s">
        <v>1132</v>
      </c>
      <c r="D248">
        <v>0</v>
      </c>
    </row>
    <row r="249" spans="2:4" x14ac:dyDescent="0.25">
      <c r="B249">
        <v>525</v>
      </c>
      <c r="C249" t="s">
        <v>1136</v>
      </c>
      <c r="D249">
        <v>0</v>
      </c>
    </row>
    <row r="250" spans="2:4" x14ac:dyDescent="0.25">
      <c r="B250">
        <v>528</v>
      </c>
      <c r="C250" t="s">
        <v>1142</v>
      </c>
      <c r="D250">
        <v>0</v>
      </c>
    </row>
    <row r="251" spans="2:4" x14ac:dyDescent="0.25">
      <c r="B251">
        <v>530</v>
      </c>
      <c r="C251" t="s">
        <v>1146</v>
      </c>
      <c r="D251">
        <v>0</v>
      </c>
    </row>
    <row r="252" spans="2:4" x14ac:dyDescent="0.25">
      <c r="B252">
        <v>531</v>
      </c>
      <c r="C252" t="s">
        <v>1148</v>
      </c>
      <c r="D252">
        <v>0</v>
      </c>
    </row>
    <row r="253" spans="2:4" x14ac:dyDescent="0.25">
      <c r="B253">
        <v>532</v>
      </c>
      <c r="C253" t="s">
        <v>1150</v>
      </c>
      <c r="D253">
        <v>0</v>
      </c>
    </row>
    <row r="254" spans="2:4" x14ac:dyDescent="0.25">
      <c r="B254">
        <v>533</v>
      </c>
      <c r="C254" t="s">
        <v>1154</v>
      </c>
      <c r="D254">
        <v>0</v>
      </c>
    </row>
    <row r="255" spans="2:4" x14ac:dyDescent="0.25">
      <c r="B255">
        <v>534</v>
      </c>
      <c r="C255" t="s">
        <v>1156</v>
      </c>
      <c r="D255">
        <v>0</v>
      </c>
    </row>
    <row r="256" spans="2:4" x14ac:dyDescent="0.25">
      <c r="B256">
        <v>535</v>
      </c>
      <c r="C256" t="s">
        <v>1158</v>
      </c>
      <c r="D256">
        <v>0</v>
      </c>
    </row>
    <row r="257" spans="2:4" x14ac:dyDescent="0.25">
      <c r="B257">
        <v>536</v>
      </c>
      <c r="C257" t="s">
        <v>1160</v>
      </c>
      <c r="D257">
        <v>0</v>
      </c>
    </row>
    <row r="258" spans="2:4" x14ac:dyDescent="0.25">
      <c r="B258">
        <v>537</v>
      </c>
      <c r="C258" t="s">
        <v>1162</v>
      </c>
      <c r="D258">
        <v>0</v>
      </c>
    </row>
    <row r="259" spans="2:4" x14ac:dyDescent="0.25">
      <c r="B259">
        <v>538</v>
      </c>
      <c r="C259" t="s">
        <v>1164</v>
      </c>
      <c r="D259">
        <v>0</v>
      </c>
    </row>
    <row r="260" spans="2:4" x14ac:dyDescent="0.25">
      <c r="B260">
        <v>542</v>
      </c>
      <c r="C260" t="s">
        <v>1172</v>
      </c>
      <c r="D260">
        <v>0</v>
      </c>
    </row>
    <row r="261" spans="2:4" x14ac:dyDescent="0.25">
      <c r="B261">
        <v>568</v>
      </c>
      <c r="C261" t="s">
        <v>1230</v>
      </c>
      <c r="D261">
        <v>0</v>
      </c>
    </row>
    <row r="262" spans="2:4" x14ac:dyDescent="0.25">
      <c r="B262">
        <v>569</v>
      </c>
      <c r="C262" t="s">
        <v>1232</v>
      </c>
      <c r="D262">
        <v>0</v>
      </c>
    </row>
    <row r="263" spans="2:4" x14ac:dyDescent="0.25">
      <c r="B263">
        <v>570</v>
      </c>
      <c r="C263" t="s">
        <v>1234</v>
      </c>
      <c r="D263">
        <v>0</v>
      </c>
    </row>
    <row r="264" spans="2:4" x14ac:dyDescent="0.25">
      <c r="B264">
        <v>600</v>
      </c>
      <c r="C264" t="s">
        <v>1296</v>
      </c>
      <c r="D264">
        <v>0</v>
      </c>
    </row>
    <row r="265" spans="2:4" x14ac:dyDescent="0.25">
      <c r="B265">
        <v>601</v>
      </c>
      <c r="C265" t="s">
        <v>1300</v>
      </c>
      <c r="D265">
        <v>0</v>
      </c>
    </row>
    <row r="266" spans="2:4" x14ac:dyDescent="0.25">
      <c r="B266">
        <v>602</v>
      </c>
      <c r="C266" t="s">
        <v>1302</v>
      </c>
      <c r="D266">
        <v>0</v>
      </c>
    </row>
    <row r="267" spans="2:4" x14ac:dyDescent="0.25">
      <c r="B267">
        <v>603</v>
      </c>
      <c r="C267" t="s">
        <v>1304</v>
      </c>
      <c r="D267">
        <v>0</v>
      </c>
    </row>
    <row r="268" spans="2:4" x14ac:dyDescent="0.25">
      <c r="B268">
        <v>604</v>
      </c>
      <c r="C268" t="s">
        <v>1306</v>
      </c>
      <c r="D268">
        <v>0</v>
      </c>
    </row>
    <row r="269" spans="2:4" x14ac:dyDescent="0.25">
      <c r="B269">
        <v>605</v>
      </c>
      <c r="C269" t="s">
        <v>1308</v>
      </c>
      <c r="D269">
        <v>0</v>
      </c>
    </row>
    <row r="270" spans="2:4" x14ac:dyDescent="0.25">
      <c r="B270">
        <v>606</v>
      </c>
      <c r="C270" t="s">
        <v>1310</v>
      </c>
      <c r="D270">
        <v>0</v>
      </c>
    </row>
    <row r="271" spans="2:4" x14ac:dyDescent="0.25">
      <c r="B271">
        <v>607</v>
      </c>
      <c r="C271" t="s">
        <v>1312</v>
      </c>
      <c r="D271">
        <v>0</v>
      </c>
    </row>
    <row r="272" spans="2:4" x14ac:dyDescent="0.25">
      <c r="B272">
        <v>608</v>
      </c>
      <c r="C272" t="s">
        <v>1314</v>
      </c>
      <c r="D272">
        <v>0</v>
      </c>
    </row>
    <row r="273" spans="2:4" x14ac:dyDescent="0.25">
      <c r="B273">
        <v>610</v>
      </c>
      <c r="C273" t="s">
        <v>1318</v>
      </c>
      <c r="D273">
        <v>0</v>
      </c>
    </row>
    <row r="274" spans="2:4" x14ac:dyDescent="0.25">
      <c r="B274">
        <v>611</v>
      </c>
      <c r="C274" t="s">
        <v>1320</v>
      </c>
      <c r="D274">
        <v>0</v>
      </c>
    </row>
    <row r="275" spans="2:4" x14ac:dyDescent="0.25">
      <c r="B275">
        <v>613</v>
      </c>
      <c r="C275" t="s">
        <v>1326</v>
      </c>
      <c r="D275">
        <v>0</v>
      </c>
    </row>
    <row r="276" spans="2:4" x14ac:dyDescent="0.25">
      <c r="B276">
        <v>614</v>
      </c>
      <c r="C276" t="s">
        <v>1328</v>
      </c>
      <c r="D276">
        <v>0</v>
      </c>
    </row>
    <row r="277" spans="2:4" x14ac:dyDescent="0.25">
      <c r="B277">
        <v>616</v>
      </c>
      <c r="C277" t="s">
        <v>1332</v>
      </c>
      <c r="D277">
        <v>0</v>
      </c>
    </row>
    <row r="278" spans="2:4" x14ac:dyDescent="0.25">
      <c r="B278">
        <v>617</v>
      </c>
      <c r="C278" t="s">
        <v>1334</v>
      </c>
      <c r="D278">
        <v>0</v>
      </c>
    </row>
    <row r="279" spans="2:4" x14ac:dyDescent="0.25">
      <c r="B279">
        <v>618</v>
      </c>
      <c r="C279" t="s">
        <v>1336</v>
      </c>
      <c r="D279">
        <v>0</v>
      </c>
    </row>
    <row r="280" spans="2:4" x14ac:dyDescent="0.25">
      <c r="B280">
        <v>619</v>
      </c>
      <c r="C280" t="s">
        <v>1338</v>
      </c>
      <c r="D280">
        <v>0</v>
      </c>
    </row>
    <row r="281" spans="2:4" x14ac:dyDescent="0.25">
      <c r="B281">
        <v>621</v>
      </c>
      <c r="C281" t="s">
        <v>1342</v>
      </c>
      <c r="D281">
        <v>0</v>
      </c>
    </row>
    <row r="282" spans="2:4" x14ac:dyDescent="0.25">
      <c r="B282">
        <v>622</v>
      </c>
      <c r="C282" t="s">
        <v>1344</v>
      </c>
      <c r="D282">
        <v>0</v>
      </c>
    </row>
    <row r="283" spans="2:4" x14ac:dyDescent="0.25">
      <c r="B283">
        <v>599</v>
      </c>
      <c r="C283" t="s">
        <v>1294</v>
      </c>
      <c r="D283">
        <v>0</v>
      </c>
    </row>
    <row r="284" spans="2:4" x14ac:dyDescent="0.25">
      <c r="B284">
        <v>598</v>
      </c>
      <c r="C284" t="s">
        <v>1292</v>
      </c>
      <c r="D284">
        <v>0</v>
      </c>
    </row>
    <row r="285" spans="2:4" x14ac:dyDescent="0.25">
      <c r="B285">
        <v>597</v>
      </c>
      <c r="C285" t="s">
        <v>1290</v>
      </c>
      <c r="D285">
        <v>0</v>
      </c>
    </row>
    <row r="286" spans="2:4" x14ac:dyDescent="0.25">
      <c r="B286">
        <v>596</v>
      </c>
      <c r="C286" t="s">
        <v>1288</v>
      </c>
      <c r="D286">
        <v>0</v>
      </c>
    </row>
    <row r="287" spans="2:4" x14ac:dyDescent="0.25">
      <c r="B287">
        <v>572</v>
      </c>
      <c r="C287" t="s">
        <v>1238</v>
      </c>
      <c r="D287">
        <v>0</v>
      </c>
    </row>
    <row r="288" spans="2:4" x14ac:dyDescent="0.25">
      <c r="B288">
        <v>573</v>
      </c>
      <c r="C288" t="s">
        <v>1240</v>
      </c>
      <c r="D288">
        <v>0</v>
      </c>
    </row>
    <row r="289" spans="2:4" x14ac:dyDescent="0.25">
      <c r="B289">
        <v>575</v>
      </c>
      <c r="C289" t="s">
        <v>1244</v>
      </c>
      <c r="D289">
        <v>0</v>
      </c>
    </row>
    <row r="290" spans="2:4" x14ac:dyDescent="0.25">
      <c r="B290">
        <v>576</v>
      </c>
      <c r="C290" t="s">
        <v>1246</v>
      </c>
      <c r="D290">
        <v>0</v>
      </c>
    </row>
    <row r="291" spans="2:4" x14ac:dyDescent="0.25">
      <c r="B291">
        <v>577</v>
      </c>
      <c r="C291" t="s">
        <v>1248</v>
      </c>
      <c r="D291">
        <v>0</v>
      </c>
    </row>
    <row r="292" spans="2:4" x14ac:dyDescent="0.25">
      <c r="B292">
        <v>578</v>
      </c>
      <c r="C292" t="s">
        <v>1250</v>
      </c>
      <c r="D292">
        <v>0</v>
      </c>
    </row>
    <row r="293" spans="2:4" x14ac:dyDescent="0.25">
      <c r="B293">
        <v>579</v>
      </c>
      <c r="C293" t="s">
        <v>1252</v>
      </c>
      <c r="D293">
        <v>0</v>
      </c>
    </row>
    <row r="294" spans="2:4" x14ac:dyDescent="0.25">
      <c r="B294">
        <v>580</v>
      </c>
      <c r="C294" t="s">
        <v>1254</v>
      </c>
      <c r="D294">
        <v>0</v>
      </c>
    </row>
    <row r="295" spans="2:4" x14ac:dyDescent="0.25">
      <c r="B295">
        <v>581</v>
      </c>
      <c r="C295" t="s">
        <v>1256</v>
      </c>
      <c r="D295">
        <v>0</v>
      </c>
    </row>
    <row r="296" spans="2:4" x14ac:dyDescent="0.25">
      <c r="B296">
        <v>514</v>
      </c>
      <c r="C296" t="s">
        <v>1114</v>
      </c>
      <c r="D296">
        <v>0</v>
      </c>
    </row>
    <row r="297" spans="2:4" x14ac:dyDescent="0.25">
      <c r="B297">
        <v>582</v>
      </c>
      <c r="C297" t="s">
        <v>1258</v>
      </c>
      <c r="D297">
        <v>0</v>
      </c>
    </row>
    <row r="298" spans="2:4" x14ac:dyDescent="0.25">
      <c r="B298">
        <v>585</v>
      </c>
      <c r="C298" t="s">
        <v>1264</v>
      </c>
      <c r="D298">
        <v>0</v>
      </c>
    </row>
    <row r="299" spans="2:4" x14ac:dyDescent="0.25">
      <c r="B299">
        <v>586</v>
      </c>
      <c r="C299" t="s">
        <v>1266</v>
      </c>
      <c r="D299">
        <v>0</v>
      </c>
    </row>
    <row r="300" spans="2:4" x14ac:dyDescent="0.25">
      <c r="B300">
        <v>588</v>
      </c>
      <c r="C300" t="s">
        <v>1270</v>
      </c>
      <c r="D300">
        <v>0</v>
      </c>
    </row>
    <row r="301" spans="2:4" x14ac:dyDescent="0.25">
      <c r="B301">
        <v>589</v>
      </c>
      <c r="C301" t="s">
        <v>1272</v>
      </c>
      <c r="D301">
        <v>0</v>
      </c>
    </row>
    <row r="302" spans="2:4" x14ac:dyDescent="0.25">
      <c r="B302">
        <v>591</v>
      </c>
      <c r="C302" t="s">
        <v>1278</v>
      </c>
      <c r="D302">
        <v>0</v>
      </c>
    </row>
    <row r="303" spans="2:4" x14ac:dyDescent="0.25">
      <c r="B303">
        <v>592</v>
      </c>
      <c r="C303" t="s">
        <v>1280</v>
      </c>
      <c r="D303">
        <v>0</v>
      </c>
    </row>
    <row r="304" spans="2:4" x14ac:dyDescent="0.25">
      <c r="B304">
        <v>593</v>
      </c>
      <c r="C304" t="s">
        <v>1282</v>
      </c>
      <c r="D304">
        <v>0</v>
      </c>
    </row>
    <row r="305" spans="2:4" x14ac:dyDescent="0.25">
      <c r="B305">
        <v>594</v>
      </c>
      <c r="C305" t="s">
        <v>1284</v>
      </c>
      <c r="D305">
        <v>0</v>
      </c>
    </row>
    <row r="306" spans="2:4" x14ac:dyDescent="0.25">
      <c r="B306">
        <v>595</v>
      </c>
      <c r="C306" t="s">
        <v>1286</v>
      </c>
      <c r="D306">
        <v>0</v>
      </c>
    </row>
    <row r="307" spans="2:4" x14ac:dyDescent="0.25">
      <c r="B307">
        <v>583</v>
      </c>
      <c r="C307" t="s">
        <v>1260</v>
      </c>
      <c r="D307">
        <v>0</v>
      </c>
    </row>
    <row r="308" spans="2:4" x14ac:dyDescent="0.25">
      <c r="B308">
        <v>513</v>
      </c>
      <c r="C308" t="s">
        <v>1112</v>
      </c>
      <c r="D308">
        <v>0</v>
      </c>
    </row>
    <row r="309" spans="2:4" x14ac:dyDescent="0.25">
      <c r="B309">
        <v>511</v>
      </c>
      <c r="C309" t="s">
        <v>1104</v>
      </c>
      <c r="D309">
        <v>0</v>
      </c>
    </row>
    <row r="310" spans="2:4" x14ac:dyDescent="0.25">
      <c r="B310">
        <v>510</v>
      </c>
      <c r="C310" t="s">
        <v>1102</v>
      </c>
      <c r="D310">
        <v>0</v>
      </c>
    </row>
    <row r="311" spans="2:4" x14ac:dyDescent="0.25">
      <c r="B311">
        <v>419</v>
      </c>
      <c r="C311" t="s">
        <v>914</v>
      </c>
      <c r="D311">
        <v>0</v>
      </c>
    </row>
    <row r="312" spans="2:4" x14ac:dyDescent="0.25">
      <c r="B312">
        <v>420</v>
      </c>
      <c r="C312" t="s">
        <v>916</v>
      </c>
      <c r="D312">
        <v>0</v>
      </c>
    </row>
    <row r="313" spans="2:4" x14ac:dyDescent="0.25">
      <c r="B313">
        <v>421</v>
      </c>
      <c r="C313" t="s">
        <v>918</v>
      </c>
      <c r="D313">
        <v>0</v>
      </c>
    </row>
    <row r="314" spans="2:4" x14ac:dyDescent="0.25">
      <c r="B314">
        <v>422</v>
      </c>
      <c r="C314" t="s">
        <v>920</v>
      </c>
      <c r="D314">
        <v>0</v>
      </c>
    </row>
    <row r="315" spans="2:4" x14ac:dyDescent="0.25">
      <c r="B315">
        <v>423</v>
      </c>
      <c r="C315" t="s">
        <v>922</v>
      </c>
      <c r="D315">
        <v>0</v>
      </c>
    </row>
    <row r="316" spans="2:4" x14ac:dyDescent="0.25">
      <c r="B316">
        <v>424</v>
      </c>
      <c r="C316" t="s">
        <v>924</v>
      </c>
      <c r="D316">
        <v>0</v>
      </c>
    </row>
    <row r="317" spans="2:4" x14ac:dyDescent="0.25">
      <c r="B317">
        <v>425</v>
      </c>
      <c r="C317" t="s">
        <v>926</v>
      </c>
      <c r="D317">
        <v>0</v>
      </c>
    </row>
    <row r="318" spans="2:4" x14ac:dyDescent="0.25">
      <c r="B318">
        <v>426</v>
      </c>
      <c r="C318" t="s">
        <v>928</v>
      </c>
      <c r="D318">
        <v>0</v>
      </c>
    </row>
    <row r="319" spans="2:4" x14ac:dyDescent="0.25">
      <c r="B319">
        <v>427</v>
      </c>
      <c r="C319" t="s">
        <v>930</v>
      </c>
      <c r="D319">
        <v>0</v>
      </c>
    </row>
    <row r="320" spans="2:4" x14ac:dyDescent="0.25">
      <c r="B320">
        <v>428</v>
      </c>
      <c r="C320" t="s">
        <v>932</v>
      </c>
      <c r="D320">
        <v>0</v>
      </c>
    </row>
    <row r="321" spans="2:4" x14ac:dyDescent="0.25">
      <c r="B321">
        <v>429</v>
      </c>
      <c r="C321" t="s">
        <v>934</v>
      </c>
      <c r="D321">
        <v>0</v>
      </c>
    </row>
    <row r="322" spans="2:4" x14ac:dyDescent="0.25">
      <c r="B322">
        <v>430</v>
      </c>
      <c r="C322" t="s">
        <v>936</v>
      </c>
      <c r="D322">
        <v>0</v>
      </c>
    </row>
    <row r="323" spans="2:4" x14ac:dyDescent="0.25">
      <c r="B323">
        <v>431</v>
      </c>
      <c r="C323" t="s">
        <v>938</v>
      </c>
      <c r="D323">
        <v>0</v>
      </c>
    </row>
    <row r="324" spans="2:4" x14ac:dyDescent="0.25">
      <c r="B324">
        <v>432</v>
      </c>
      <c r="C324" t="s">
        <v>940</v>
      </c>
      <c r="D324">
        <v>0</v>
      </c>
    </row>
    <row r="325" spans="2:4" x14ac:dyDescent="0.25">
      <c r="B325">
        <v>865</v>
      </c>
      <c r="C325" t="s">
        <v>1833</v>
      </c>
      <c r="D325">
        <v>0</v>
      </c>
    </row>
    <row r="326" spans="2:4" x14ac:dyDescent="0.25">
      <c r="B326">
        <v>435</v>
      </c>
      <c r="C326" t="s">
        <v>946</v>
      </c>
      <c r="D326">
        <v>0</v>
      </c>
    </row>
    <row r="327" spans="2:4" x14ac:dyDescent="0.25">
      <c r="B327">
        <v>436</v>
      </c>
      <c r="C327" t="s">
        <v>948</v>
      </c>
      <c r="D327">
        <v>0</v>
      </c>
    </row>
    <row r="328" spans="2:4" x14ac:dyDescent="0.25">
      <c r="B328">
        <v>438</v>
      </c>
      <c r="C328" t="s">
        <v>952</v>
      </c>
      <c r="D328">
        <v>0</v>
      </c>
    </row>
    <row r="329" spans="2:4" x14ac:dyDescent="0.25">
      <c r="B329">
        <v>442</v>
      </c>
      <c r="C329" t="s">
        <v>962</v>
      </c>
      <c r="D329">
        <v>0</v>
      </c>
    </row>
    <row r="330" spans="2:4" x14ac:dyDescent="0.25">
      <c r="B330">
        <v>418</v>
      </c>
      <c r="C330" t="s">
        <v>912</v>
      </c>
      <c r="D330">
        <v>0</v>
      </c>
    </row>
    <row r="331" spans="2:4" x14ac:dyDescent="0.25">
      <c r="B331">
        <v>417</v>
      </c>
      <c r="C331" t="s">
        <v>910</v>
      </c>
      <c r="D331">
        <v>0</v>
      </c>
    </row>
    <row r="332" spans="2:4" x14ac:dyDescent="0.25">
      <c r="B332">
        <v>414</v>
      </c>
      <c r="C332" t="s">
        <v>904</v>
      </c>
      <c r="D332">
        <v>0</v>
      </c>
    </row>
    <row r="333" spans="2:4" x14ac:dyDescent="0.25">
      <c r="B333">
        <v>413</v>
      </c>
      <c r="C333" t="s">
        <v>902</v>
      </c>
      <c r="D333">
        <v>0</v>
      </c>
    </row>
    <row r="334" spans="2:4" x14ac:dyDescent="0.25">
      <c r="B334">
        <v>381</v>
      </c>
      <c r="C334" t="s">
        <v>836</v>
      </c>
      <c r="D334">
        <v>0</v>
      </c>
    </row>
    <row r="335" spans="2:4" x14ac:dyDescent="0.25">
      <c r="B335">
        <v>383</v>
      </c>
      <c r="C335" t="s">
        <v>840</v>
      </c>
      <c r="D335">
        <v>0</v>
      </c>
    </row>
    <row r="336" spans="2:4" x14ac:dyDescent="0.25">
      <c r="B336">
        <v>385</v>
      </c>
      <c r="C336" t="s">
        <v>844</v>
      </c>
      <c r="D336">
        <v>0</v>
      </c>
    </row>
    <row r="337" spans="2:4" x14ac:dyDescent="0.25">
      <c r="B337">
        <v>387</v>
      </c>
      <c r="C337" t="s">
        <v>850</v>
      </c>
      <c r="D337">
        <v>0</v>
      </c>
    </row>
    <row r="338" spans="2:4" x14ac:dyDescent="0.25">
      <c r="B338">
        <v>388</v>
      </c>
      <c r="C338" t="s">
        <v>852</v>
      </c>
      <c r="D338">
        <v>0</v>
      </c>
    </row>
    <row r="339" spans="2:4" x14ac:dyDescent="0.25">
      <c r="B339">
        <v>389</v>
      </c>
      <c r="C339" t="s">
        <v>854</v>
      </c>
      <c r="D339">
        <v>0</v>
      </c>
    </row>
    <row r="340" spans="2:4" x14ac:dyDescent="0.25">
      <c r="B340">
        <v>390</v>
      </c>
      <c r="C340" t="s">
        <v>856</v>
      </c>
      <c r="D340">
        <v>0</v>
      </c>
    </row>
    <row r="341" spans="2:4" x14ac:dyDescent="0.25">
      <c r="B341">
        <v>392</v>
      </c>
      <c r="C341" t="s">
        <v>860</v>
      </c>
      <c r="D341">
        <v>0</v>
      </c>
    </row>
    <row r="342" spans="2:4" x14ac:dyDescent="0.25">
      <c r="B342">
        <v>394</v>
      </c>
      <c r="C342" t="s">
        <v>864</v>
      </c>
      <c r="D342">
        <v>0</v>
      </c>
    </row>
    <row r="343" spans="2:4" x14ac:dyDescent="0.25">
      <c r="B343">
        <v>443</v>
      </c>
      <c r="C343" t="s">
        <v>964</v>
      </c>
      <c r="D343">
        <v>0</v>
      </c>
    </row>
    <row r="344" spans="2:4" x14ac:dyDescent="0.25">
      <c r="B344">
        <v>395</v>
      </c>
      <c r="C344" t="s">
        <v>866</v>
      </c>
      <c r="D344">
        <v>0</v>
      </c>
    </row>
    <row r="345" spans="2:4" x14ac:dyDescent="0.25">
      <c r="B345">
        <v>399</v>
      </c>
      <c r="C345" t="s">
        <v>874</v>
      </c>
      <c r="D345">
        <v>0</v>
      </c>
    </row>
    <row r="346" spans="2:4" x14ac:dyDescent="0.25">
      <c r="B346">
        <v>400</v>
      </c>
      <c r="C346" t="s">
        <v>876</v>
      </c>
      <c r="D346">
        <v>0</v>
      </c>
    </row>
    <row r="347" spans="2:4" x14ac:dyDescent="0.25">
      <c r="B347">
        <v>402</v>
      </c>
      <c r="C347" t="s">
        <v>880</v>
      </c>
      <c r="D347">
        <v>0</v>
      </c>
    </row>
    <row r="348" spans="2:4" x14ac:dyDescent="0.25">
      <c r="B348">
        <v>403</v>
      </c>
      <c r="C348" t="s">
        <v>882</v>
      </c>
      <c r="D348">
        <v>0</v>
      </c>
    </row>
    <row r="349" spans="2:4" x14ac:dyDescent="0.25">
      <c r="B349">
        <v>404</v>
      </c>
      <c r="C349" t="s">
        <v>884</v>
      </c>
      <c r="D349">
        <v>0</v>
      </c>
    </row>
    <row r="350" spans="2:4" x14ac:dyDescent="0.25">
      <c r="B350">
        <v>405</v>
      </c>
      <c r="C350" t="s">
        <v>886</v>
      </c>
      <c r="D350">
        <v>0</v>
      </c>
    </row>
    <row r="351" spans="2:4" x14ac:dyDescent="0.25">
      <c r="B351">
        <v>406</v>
      </c>
      <c r="C351" t="s">
        <v>888</v>
      </c>
      <c r="D351">
        <v>0</v>
      </c>
    </row>
    <row r="352" spans="2:4" x14ac:dyDescent="0.25">
      <c r="B352">
        <v>410</v>
      </c>
      <c r="C352" t="s">
        <v>896</v>
      </c>
      <c r="D352">
        <v>0</v>
      </c>
    </row>
    <row r="353" spans="2:4" x14ac:dyDescent="0.25">
      <c r="B353">
        <v>412</v>
      </c>
      <c r="C353" t="s">
        <v>900</v>
      </c>
      <c r="D353">
        <v>0</v>
      </c>
    </row>
    <row r="354" spans="2:4" x14ac:dyDescent="0.25">
      <c r="B354">
        <v>396</v>
      </c>
      <c r="C354" t="s">
        <v>868</v>
      </c>
      <c r="D354">
        <v>0</v>
      </c>
    </row>
    <row r="355" spans="2:4" x14ac:dyDescent="0.25">
      <c r="B355">
        <v>623</v>
      </c>
      <c r="C355" t="s">
        <v>1346</v>
      </c>
      <c r="D355">
        <v>0</v>
      </c>
    </row>
    <row r="356" spans="2:4" x14ac:dyDescent="0.25">
      <c r="B356">
        <v>447</v>
      </c>
      <c r="C356" t="s">
        <v>972</v>
      </c>
      <c r="D356">
        <v>0</v>
      </c>
    </row>
    <row r="357" spans="2:4" x14ac:dyDescent="0.25">
      <c r="B357">
        <v>449</v>
      </c>
      <c r="C357" t="s">
        <v>976</v>
      </c>
      <c r="D357">
        <v>0</v>
      </c>
    </row>
    <row r="358" spans="2:4" x14ac:dyDescent="0.25">
      <c r="B358">
        <v>481</v>
      </c>
      <c r="C358" t="s">
        <v>1042</v>
      </c>
      <c r="D358">
        <v>0</v>
      </c>
    </row>
    <row r="359" spans="2:4" x14ac:dyDescent="0.25">
      <c r="B359">
        <v>482</v>
      </c>
      <c r="C359" t="s">
        <v>1044</v>
      </c>
      <c r="D359">
        <v>0</v>
      </c>
    </row>
    <row r="360" spans="2:4" x14ac:dyDescent="0.25">
      <c r="B360">
        <v>483</v>
      </c>
      <c r="C360" t="s">
        <v>1046</v>
      </c>
      <c r="D360">
        <v>0</v>
      </c>
    </row>
    <row r="361" spans="2:4" x14ac:dyDescent="0.25">
      <c r="B361">
        <v>486</v>
      </c>
      <c r="C361" t="s">
        <v>1052</v>
      </c>
      <c r="D361">
        <v>0</v>
      </c>
    </row>
    <row r="362" spans="2:4" x14ac:dyDescent="0.25">
      <c r="B362">
        <v>487</v>
      </c>
      <c r="C362" t="s">
        <v>1054</v>
      </c>
      <c r="D362">
        <v>0</v>
      </c>
    </row>
    <row r="363" spans="2:4" x14ac:dyDescent="0.25">
      <c r="B363">
        <v>488</v>
      </c>
      <c r="C363" t="s">
        <v>1056</v>
      </c>
      <c r="D363">
        <v>0</v>
      </c>
    </row>
    <row r="364" spans="2:4" x14ac:dyDescent="0.25">
      <c r="B364">
        <v>489</v>
      </c>
      <c r="C364" t="s">
        <v>1058</v>
      </c>
      <c r="D364">
        <v>0</v>
      </c>
    </row>
    <row r="365" spans="2:4" x14ac:dyDescent="0.25">
      <c r="B365">
        <v>491</v>
      </c>
      <c r="C365" t="s">
        <v>1062</v>
      </c>
      <c r="D365">
        <v>0</v>
      </c>
    </row>
    <row r="366" spans="2:4" x14ac:dyDescent="0.25">
      <c r="B366">
        <v>492</v>
      </c>
      <c r="C366" t="s">
        <v>1064</v>
      </c>
      <c r="D366">
        <v>0</v>
      </c>
    </row>
    <row r="367" spans="2:4" x14ac:dyDescent="0.25">
      <c r="B367">
        <v>493</v>
      </c>
      <c r="C367" t="s">
        <v>1066</v>
      </c>
      <c r="D367">
        <v>0</v>
      </c>
    </row>
    <row r="368" spans="2:4" x14ac:dyDescent="0.25">
      <c r="B368">
        <v>494</v>
      </c>
      <c r="C368" t="s">
        <v>1068</v>
      </c>
      <c r="D368">
        <v>0</v>
      </c>
    </row>
    <row r="369" spans="2:4" x14ac:dyDescent="0.25">
      <c r="B369">
        <v>496</v>
      </c>
      <c r="C369" t="s">
        <v>1072</v>
      </c>
      <c r="D369">
        <v>0</v>
      </c>
    </row>
    <row r="370" spans="2:4" x14ac:dyDescent="0.25">
      <c r="B370">
        <v>497</v>
      </c>
      <c r="C370" t="s">
        <v>1074</v>
      </c>
      <c r="D370">
        <v>0</v>
      </c>
    </row>
    <row r="371" spans="2:4" x14ac:dyDescent="0.25">
      <c r="B371">
        <v>498</v>
      </c>
      <c r="C371" t="s">
        <v>1076</v>
      </c>
      <c r="D371">
        <v>0</v>
      </c>
    </row>
    <row r="372" spans="2:4" x14ac:dyDescent="0.25">
      <c r="B372">
        <v>502</v>
      </c>
      <c r="C372" t="s">
        <v>1086</v>
      </c>
      <c r="D372">
        <v>0</v>
      </c>
    </row>
    <row r="373" spans="2:4" x14ac:dyDescent="0.25">
      <c r="B373">
        <v>503</v>
      </c>
      <c r="C373" t="s">
        <v>1088</v>
      </c>
      <c r="D373">
        <v>0</v>
      </c>
    </row>
    <row r="374" spans="2:4" x14ac:dyDescent="0.25">
      <c r="B374">
        <v>504</v>
      </c>
      <c r="C374" t="s">
        <v>1090</v>
      </c>
      <c r="D374">
        <v>0</v>
      </c>
    </row>
    <row r="375" spans="2:4" x14ac:dyDescent="0.25">
      <c r="B375">
        <v>506</v>
      </c>
      <c r="C375" t="s">
        <v>1094</v>
      </c>
      <c r="D375">
        <v>0</v>
      </c>
    </row>
    <row r="376" spans="2:4" x14ac:dyDescent="0.25">
      <c r="B376">
        <v>509</v>
      </c>
      <c r="C376" t="s">
        <v>1100</v>
      </c>
      <c r="D376">
        <v>0</v>
      </c>
    </row>
    <row r="377" spans="2:4" x14ac:dyDescent="0.25">
      <c r="B377">
        <v>480</v>
      </c>
      <c r="C377" t="s">
        <v>1040</v>
      </c>
      <c r="D377">
        <v>0</v>
      </c>
    </row>
    <row r="378" spans="2:4" x14ac:dyDescent="0.25">
      <c r="B378">
        <v>478</v>
      </c>
      <c r="C378" t="s">
        <v>1036</v>
      </c>
      <c r="D378">
        <v>0</v>
      </c>
    </row>
    <row r="379" spans="2:4" x14ac:dyDescent="0.25">
      <c r="B379">
        <v>477</v>
      </c>
      <c r="C379" t="s">
        <v>1034</v>
      </c>
      <c r="D379">
        <v>0</v>
      </c>
    </row>
    <row r="380" spans="2:4" x14ac:dyDescent="0.25">
      <c r="B380">
        <v>476</v>
      </c>
      <c r="C380" t="s">
        <v>1032</v>
      </c>
      <c r="D380">
        <v>0</v>
      </c>
    </row>
    <row r="381" spans="2:4" x14ac:dyDescent="0.25">
      <c r="B381">
        <v>450</v>
      </c>
      <c r="C381" t="s">
        <v>978</v>
      </c>
      <c r="D381">
        <v>0</v>
      </c>
    </row>
    <row r="382" spans="2:4" x14ac:dyDescent="0.25">
      <c r="B382">
        <v>451</v>
      </c>
      <c r="C382" t="s">
        <v>980</v>
      </c>
      <c r="D382">
        <v>0</v>
      </c>
    </row>
    <row r="383" spans="2:4" x14ac:dyDescent="0.25">
      <c r="B383">
        <v>452</v>
      </c>
      <c r="C383" t="s">
        <v>982</v>
      </c>
      <c r="D383">
        <v>0</v>
      </c>
    </row>
    <row r="384" spans="2:4" x14ac:dyDescent="0.25">
      <c r="B384">
        <v>454</v>
      </c>
      <c r="C384" t="s">
        <v>988</v>
      </c>
      <c r="D384">
        <v>0</v>
      </c>
    </row>
    <row r="385" spans="2:4" x14ac:dyDescent="0.25">
      <c r="B385">
        <v>456</v>
      </c>
      <c r="C385" t="s">
        <v>992</v>
      </c>
      <c r="D385">
        <v>0</v>
      </c>
    </row>
    <row r="386" spans="2:4" x14ac:dyDescent="0.25">
      <c r="B386">
        <v>457</v>
      </c>
      <c r="C386" t="s">
        <v>994</v>
      </c>
      <c r="D386">
        <v>0</v>
      </c>
    </row>
    <row r="387" spans="2:4" x14ac:dyDescent="0.25">
      <c r="B387">
        <v>458</v>
      </c>
      <c r="C387" t="s">
        <v>996</v>
      </c>
      <c r="D387">
        <v>0</v>
      </c>
    </row>
    <row r="388" spans="2:4" x14ac:dyDescent="0.25">
      <c r="B388">
        <v>459</v>
      </c>
      <c r="C388" t="s">
        <v>998</v>
      </c>
      <c r="D388">
        <v>0</v>
      </c>
    </row>
    <row r="389" spans="2:4" x14ac:dyDescent="0.25">
      <c r="B389">
        <v>460</v>
      </c>
      <c r="C389" t="s">
        <v>1000</v>
      </c>
      <c r="D389">
        <v>0</v>
      </c>
    </row>
    <row r="390" spans="2:4" x14ac:dyDescent="0.25">
      <c r="B390">
        <v>448</v>
      </c>
      <c r="C390" t="s">
        <v>974</v>
      </c>
      <c r="D390">
        <v>0</v>
      </c>
    </row>
    <row r="391" spans="2:4" x14ac:dyDescent="0.25">
      <c r="B391">
        <v>462</v>
      </c>
      <c r="C391" t="s">
        <v>1004</v>
      </c>
      <c r="D391">
        <v>0</v>
      </c>
    </row>
    <row r="392" spans="2:4" x14ac:dyDescent="0.25">
      <c r="B392">
        <v>466</v>
      </c>
      <c r="C392" t="s">
        <v>1012</v>
      </c>
      <c r="D392">
        <v>0</v>
      </c>
    </row>
    <row r="393" spans="2:4" x14ac:dyDescent="0.25">
      <c r="B393">
        <v>467</v>
      </c>
      <c r="C393" t="s">
        <v>1014</v>
      </c>
      <c r="D393">
        <v>0</v>
      </c>
    </row>
    <row r="394" spans="2:4" x14ac:dyDescent="0.25">
      <c r="B394">
        <v>468</v>
      </c>
      <c r="C394" t="s">
        <v>1016</v>
      </c>
      <c r="D394">
        <v>0</v>
      </c>
    </row>
    <row r="395" spans="2:4" x14ac:dyDescent="0.25">
      <c r="B395">
        <v>469</v>
      </c>
      <c r="C395" t="s">
        <v>1018</v>
      </c>
      <c r="D395">
        <v>0</v>
      </c>
    </row>
    <row r="396" spans="2:4" x14ac:dyDescent="0.25">
      <c r="B396">
        <v>470</v>
      </c>
      <c r="C396" t="s">
        <v>1020</v>
      </c>
      <c r="D396">
        <v>0</v>
      </c>
    </row>
    <row r="397" spans="2:4" x14ac:dyDescent="0.25">
      <c r="B397">
        <v>471</v>
      </c>
      <c r="C397" t="s">
        <v>1022</v>
      </c>
      <c r="D397">
        <v>0</v>
      </c>
    </row>
    <row r="398" spans="2:4" x14ac:dyDescent="0.25">
      <c r="B398">
        <v>472</v>
      </c>
      <c r="C398" t="s">
        <v>1024</v>
      </c>
      <c r="D398">
        <v>0</v>
      </c>
    </row>
    <row r="399" spans="2:4" x14ac:dyDescent="0.25">
      <c r="B399">
        <v>474</v>
      </c>
      <c r="C399" t="s">
        <v>1028</v>
      </c>
      <c r="D399">
        <v>0</v>
      </c>
    </row>
    <row r="400" spans="2:4" x14ac:dyDescent="0.25">
      <c r="B400">
        <v>475</v>
      </c>
      <c r="C400" t="s">
        <v>1030</v>
      </c>
      <c r="D400">
        <v>0</v>
      </c>
    </row>
    <row r="401" spans="2:4" x14ac:dyDescent="0.25">
      <c r="B401">
        <v>465</v>
      </c>
      <c r="C401" t="s">
        <v>1010</v>
      </c>
      <c r="D401">
        <v>0</v>
      </c>
    </row>
    <row r="402" spans="2:4" x14ac:dyDescent="0.25">
      <c r="B402">
        <v>380</v>
      </c>
      <c r="C402" t="s">
        <v>834</v>
      </c>
      <c r="D402">
        <v>0</v>
      </c>
    </row>
    <row r="403" spans="2:4" x14ac:dyDescent="0.25">
      <c r="B403">
        <v>626</v>
      </c>
      <c r="C403" t="s">
        <v>1354</v>
      </c>
      <c r="D403">
        <v>0</v>
      </c>
    </row>
    <row r="404" spans="2:4" x14ac:dyDescent="0.25">
      <c r="B404">
        <v>628</v>
      </c>
      <c r="C404" t="s">
        <v>1358</v>
      </c>
      <c r="D404">
        <v>0</v>
      </c>
    </row>
    <row r="405" spans="2:4" x14ac:dyDescent="0.25">
      <c r="B405">
        <v>777</v>
      </c>
      <c r="C405" t="s">
        <v>1671</v>
      </c>
      <c r="D405">
        <v>0</v>
      </c>
    </row>
    <row r="406" spans="2:4" x14ac:dyDescent="0.25">
      <c r="B406">
        <v>778</v>
      </c>
      <c r="C406" t="s">
        <v>1673</v>
      </c>
      <c r="D406">
        <v>0</v>
      </c>
    </row>
    <row r="407" spans="2:4" x14ac:dyDescent="0.25">
      <c r="B407">
        <v>779</v>
      </c>
      <c r="C407" t="s">
        <v>1675</v>
      </c>
      <c r="D407">
        <v>0</v>
      </c>
    </row>
    <row r="408" spans="2:4" x14ac:dyDescent="0.25">
      <c r="B408">
        <v>780</v>
      </c>
      <c r="C408" t="s">
        <v>1677</v>
      </c>
      <c r="D408">
        <v>0</v>
      </c>
    </row>
    <row r="409" spans="2:4" x14ac:dyDescent="0.25">
      <c r="B409">
        <v>782</v>
      </c>
      <c r="C409" t="s">
        <v>1680</v>
      </c>
      <c r="D409">
        <v>0</v>
      </c>
    </row>
    <row r="410" spans="2:4" x14ac:dyDescent="0.25">
      <c r="B410">
        <v>783</v>
      </c>
      <c r="C410" t="s">
        <v>1682</v>
      </c>
      <c r="D410">
        <v>0</v>
      </c>
    </row>
    <row r="411" spans="2:4" x14ac:dyDescent="0.25">
      <c r="B411">
        <v>784</v>
      </c>
      <c r="C411" t="s">
        <v>1684</v>
      </c>
      <c r="D411">
        <v>0</v>
      </c>
    </row>
    <row r="412" spans="2:4" x14ac:dyDescent="0.25">
      <c r="B412">
        <v>785</v>
      </c>
      <c r="C412" t="s">
        <v>1686</v>
      </c>
      <c r="D412">
        <v>0</v>
      </c>
    </row>
    <row r="413" spans="2:4" x14ac:dyDescent="0.25">
      <c r="B413">
        <v>786</v>
      </c>
      <c r="C413" t="s">
        <v>1688</v>
      </c>
      <c r="D413">
        <v>0</v>
      </c>
    </row>
    <row r="414" spans="2:4" x14ac:dyDescent="0.25">
      <c r="B414">
        <v>787</v>
      </c>
      <c r="C414" t="s">
        <v>1690</v>
      </c>
      <c r="D414">
        <v>0</v>
      </c>
    </row>
    <row r="415" spans="2:4" x14ac:dyDescent="0.25">
      <c r="B415">
        <v>788</v>
      </c>
      <c r="C415" t="s">
        <v>1692</v>
      </c>
      <c r="D415">
        <v>0</v>
      </c>
    </row>
    <row r="416" spans="2:4" x14ac:dyDescent="0.25">
      <c r="B416">
        <v>789</v>
      </c>
      <c r="C416" t="s">
        <v>1696</v>
      </c>
      <c r="D416">
        <v>0</v>
      </c>
    </row>
    <row r="417" spans="2:4" x14ac:dyDescent="0.25">
      <c r="B417">
        <v>790</v>
      </c>
      <c r="C417" t="s">
        <v>1698</v>
      </c>
      <c r="D417">
        <v>0</v>
      </c>
    </row>
    <row r="418" spans="2:4" x14ac:dyDescent="0.25">
      <c r="B418">
        <v>791</v>
      </c>
      <c r="C418" t="s">
        <v>1700</v>
      </c>
      <c r="D418">
        <v>0</v>
      </c>
    </row>
    <row r="419" spans="2:4" x14ac:dyDescent="0.25">
      <c r="B419">
        <v>792</v>
      </c>
      <c r="C419" t="s">
        <v>1702</v>
      </c>
      <c r="D419">
        <v>0</v>
      </c>
    </row>
    <row r="420" spans="2:4" x14ac:dyDescent="0.25">
      <c r="B420">
        <v>793</v>
      </c>
      <c r="C420" t="s">
        <v>1706</v>
      </c>
      <c r="D420">
        <v>0</v>
      </c>
    </row>
    <row r="421" spans="2:4" x14ac:dyDescent="0.25">
      <c r="B421">
        <v>794</v>
      </c>
      <c r="C421" t="s">
        <v>1708</v>
      </c>
      <c r="D421">
        <v>0</v>
      </c>
    </row>
    <row r="422" spans="2:4" x14ac:dyDescent="0.25">
      <c r="B422">
        <v>797</v>
      </c>
      <c r="C422" t="s">
        <v>1714</v>
      </c>
      <c r="D422">
        <v>0</v>
      </c>
    </row>
    <row r="423" spans="2:4" x14ac:dyDescent="0.25">
      <c r="B423">
        <v>798</v>
      </c>
      <c r="C423" t="s">
        <v>1716</v>
      </c>
      <c r="D423">
        <v>0</v>
      </c>
    </row>
    <row r="424" spans="2:4" x14ac:dyDescent="0.25">
      <c r="B424">
        <v>776</v>
      </c>
      <c r="C424" t="s">
        <v>1669</v>
      </c>
      <c r="D424">
        <v>0</v>
      </c>
    </row>
    <row r="425" spans="2:4" x14ac:dyDescent="0.25">
      <c r="B425">
        <v>799</v>
      </c>
      <c r="C425" t="s">
        <v>1718</v>
      </c>
      <c r="D425">
        <v>0</v>
      </c>
    </row>
    <row r="426" spans="2:4" x14ac:dyDescent="0.25">
      <c r="B426">
        <v>775</v>
      </c>
      <c r="C426" t="s">
        <v>1667</v>
      </c>
      <c r="D426">
        <v>0</v>
      </c>
    </row>
    <row r="427" spans="2:4" x14ac:dyDescent="0.25">
      <c r="B427">
        <v>771</v>
      </c>
      <c r="C427" t="s">
        <v>1659</v>
      </c>
      <c r="D427">
        <v>0</v>
      </c>
    </row>
    <row r="428" spans="2:4" x14ac:dyDescent="0.25">
      <c r="B428">
        <v>751</v>
      </c>
      <c r="C428" t="s">
        <v>1619</v>
      </c>
      <c r="D428">
        <v>0</v>
      </c>
    </row>
    <row r="429" spans="2:4" x14ac:dyDescent="0.25">
      <c r="B429">
        <v>752</v>
      </c>
      <c r="C429" t="s">
        <v>1621</v>
      </c>
      <c r="D429">
        <v>0</v>
      </c>
    </row>
    <row r="430" spans="2:4" x14ac:dyDescent="0.25">
      <c r="B430">
        <v>753</v>
      </c>
      <c r="C430" t="s">
        <v>1623</v>
      </c>
      <c r="D430">
        <v>0</v>
      </c>
    </row>
    <row r="431" spans="2:4" x14ac:dyDescent="0.25">
      <c r="B431">
        <v>754</v>
      </c>
      <c r="C431" t="s">
        <v>1625</v>
      </c>
      <c r="D431">
        <v>0</v>
      </c>
    </row>
    <row r="432" spans="2:4" x14ac:dyDescent="0.25">
      <c r="B432">
        <v>755</v>
      </c>
      <c r="C432" t="s">
        <v>1627</v>
      </c>
      <c r="D432">
        <v>0</v>
      </c>
    </row>
    <row r="433" spans="2:4" x14ac:dyDescent="0.25">
      <c r="B433">
        <v>756</v>
      </c>
      <c r="C433" t="s">
        <v>1629</v>
      </c>
      <c r="D433">
        <v>0</v>
      </c>
    </row>
    <row r="434" spans="2:4" x14ac:dyDescent="0.25">
      <c r="B434">
        <v>757</v>
      </c>
      <c r="C434" t="s">
        <v>1631</v>
      </c>
      <c r="D434">
        <v>0</v>
      </c>
    </row>
    <row r="435" spans="2:4" x14ac:dyDescent="0.25">
      <c r="B435">
        <v>758</v>
      </c>
      <c r="C435" t="s">
        <v>1633</v>
      </c>
      <c r="D435">
        <v>0</v>
      </c>
    </row>
    <row r="436" spans="2:4" x14ac:dyDescent="0.25">
      <c r="B436">
        <v>759</v>
      </c>
      <c r="C436" t="s">
        <v>1635</v>
      </c>
      <c r="D436">
        <v>0</v>
      </c>
    </row>
    <row r="437" spans="2:4" x14ac:dyDescent="0.25">
      <c r="B437">
        <v>760</v>
      </c>
      <c r="C437" t="s">
        <v>1637</v>
      </c>
      <c r="D437">
        <v>0</v>
      </c>
    </row>
    <row r="438" spans="2:4" x14ac:dyDescent="0.25">
      <c r="B438">
        <v>761</v>
      </c>
      <c r="C438" t="s">
        <v>1639</v>
      </c>
      <c r="D438">
        <v>0</v>
      </c>
    </row>
    <row r="439" spans="2:4" x14ac:dyDescent="0.25">
      <c r="B439">
        <v>762</v>
      </c>
      <c r="C439" t="s">
        <v>1641</v>
      </c>
      <c r="D439">
        <v>0</v>
      </c>
    </row>
    <row r="440" spans="2:4" x14ac:dyDescent="0.25">
      <c r="B440">
        <v>763</v>
      </c>
      <c r="C440" t="s">
        <v>1643</v>
      </c>
      <c r="D440">
        <v>0</v>
      </c>
    </row>
    <row r="441" spans="2:4" x14ac:dyDescent="0.25">
      <c r="B441">
        <v>764</v>
      </c>
      <c r="C441" t="s">
        <v>1645</v>
      </c>
      <c r="D441">
        <v>0</v>
      </c>
    </row>
    <row r="442" spans="2:4" x14ac:dyDescent="0.25">
      <c r="B442">
        <v>765</v>
      </c>
      <c r="C442" t="s">
        <v>1647</v>
      </c>
      <c r="D442">
        <v>0</v>
      </c>
    </row>
    <row r="443" spans="2:4" x14ac:dyDescent="0.25">
      <c r="B443">
        <v>766</v>
      </c>
      <c r="C443" t="s">
        <v>1649</v>
      </c>
      <c r="D443">
        <v>0</v>
      </c>
    </row>
    <row r="444" spans="2:4" x14ac:dyDescent="0.25">
      <c r="B444">
        <v>767</v>
      </c>
      <c r="C444" t="s">
        <v>1651</v>
      </c>
      <c r="D444">
        <v>0</v>
      </c>
    </row>
    <row r="445" spans="2:4" x14ac:dyDescent="0.25">
      <c r="B445">
        <v>768</v>
      </c>
      <c r="C445" t="s">
        <v>1653</v>
      </c>
      <c r="D445">
        <v>0</v>
      </c>
    </row>
    <row r="446" spans="2:4" x14ac:dyDescent="0.25">
      <c r="B446">
        <v>770</v>
      </c>
      <c r="C446" t="s">
        <v>1657</v>
      </c>
      <c r="D446">
        <v>0</v>
      </c>
    </row>
    <row r="447" spans="2:4" x14ac:dyDescent="0.25">
      <c r="B447">
        <v>772</v>
      </c>
      <c r="C447" t="s">
        <v>1661</v>
      </c>
      <c r="D447">
        <v>0</v>
      </c>
    </row>
    <row r="448" spans="2:4" x14ac:dyDescent="0.25">
      <c r="B448">
        <v>800</v>
      </c>
      <c r="C448" t="s">
        <v>1720</v>
      </c>
      <c r="D448">
        <v>0</v>
      </c>
    </row>
    <row r="449" spans="2:4" x14ac:dyDescent="0.25">
      <c r="B449">
        <v>803</v>
      </c>
      <c r="C449" t="s">
        <v>1726</v>
      </c>
      <c r="D449">
        <v>0</v>
      </c>
    </row>
    <row r="450" spans="2:4" x14ac:dyDescent="0.25">
      <c r="B450">
        <v>805</v>
      </c>
      <c r="C450" t="s">
        <v>1730</v>
      </c>
      <c r="D450">
        <v>0</v>
      </c>
    </row>
    <row r="451" spans="2:4" x14ac:dyDescent="0.25">
      <c r="B451">
        <v>840</v>
      </c>
      <c r="C451" t="s">
        <v>1835</v>
      </c>
      <c r="D451">
        <v>0</v>
      </c>
    </row>
    <row r="452" spans="2:4" x14ac:dyDescent="0.25">
      <c r="B452">
        <v>842</v>
      </c>
      <c r="C452" t="s">
        <v>1837</v>
      </c>
      <c r="D452">
        <v>0</v>
      </c>
    </row>
    <row r="453" spans="2:4" x14ac:dyDescent="0.25">
      <c r="B453">
        <v>843</v>
      </c>
      <c r="C453" t="s">
        <v>1838</v>
      </c>
      <c r="D453">
        <v>0</v>
      </c>
    </row>
    <row r="454" spans="2:4" x14ac:dyDescent="0.25">
      <c r="B454">
        <v>846</v>
      </c>
      <c r="C454" t="s">
        <v>1875</v>
      </c>
      <c r="D454">
        <v>0</v>
      </c>
    </row>
    <row r="455" spans="2:4" x14ac:dyDescent="0.25">
      <c r="B455">
        <v>847</v>
      </c>
      <c r="C455" t="s">
        <v>1840</v>
      </c>
      <c r="D455">
        <v>0</v>
      </c>
    </row>
    <row r="456" spans="2:4" x14ac:dyDescent="0.25">
      <c r="B456">
        <v>849</v>
      </c>
      <c r="C456" t="s">
        <v>1876</v>
      </c>
      <c r="D456">
        <v>0</v>
      </c>
    </row>
    <row r="457" spans="2:4" x14ac:dyDescent="0.25">
      <c r="B457">
        <v>850</v>
      </c>
      <c r="C457" t="s">
        <v>1841</v>
      </c>
      <c r="D457">
        <v>0</v>
      </c>
    </row>
    <row r="458" spans="2:4" x14ac:dyDescent="0.25">
      <c r="B458">
        <v>851</v>
      </c>
      <c r="C458" t="s">
        <v>1842</v>
      </c>
      <c r="D458">
        <v>0</v>
      </c>
    </row>
    <row r="459" spans="2:4" x14ac:dyDescent="0.25">
      <c r="B459">
        <v>852</v>
      </c>
      <c r="C459" t="s">
        <v>1861</v>
      </c>
      <c r="D459">
        <v>0</v>
      </c>
    </row>
    <row r="460" spans="2:4" x14ac:dyDescent="0.25">
      <c r="B460">
        <v>853</v>
      </c>
      <c r="C460" t="s">
        <v>1844</v>
      </c>
      <c r="D460">
        <v>0</v>
      </c>
    </row>
    <row r="461" spans="2:4" x14ac:dyDescent="0.25">
      <c r="B461">
        <v>854</v>
      </c>
      <c r="C461" t="s">
        <v>1854</v>
      </c>
      <c r="D461">
        <v>0</v>
      </c>
    </row>
    <row r="462" spans="2:4" x14ac:dyDescent="0.25">
      <c r="B462">
        <v>855</v>
      </c>
      <c r="C462" t="s">
        <v>1845</v>
      </c>
      <c r="D462">
        <v>0</v>
      </c>
    </row>
    <row r="463" spans="2:4" x14ac:dyDescent="0.25">
      <c r="B463">
        <v>856</v>
      </c>
      <c r="C463" t="s">
        <v>1846</v>
      </c>
      <c r="D463">
        <v>0</v>
      </c>
    </row>
    <row r="464" spans="2:4" x14ac:dyDescent="0.25">
      <c r="B464">
        <v>857</v>
      </c>
      <c r="C464" t="s">
        <v>1847</v>
      </c>
      <c r="D464">
        <v>0</v>
      </c>
    </row>
    <row r="465" spans="2:4" x14ac:dyDescent="0.25">
      <c r="B465">
        <v>858</v>
      </c>
      <c r="C465" t="s">
        <v>1848</v>
      </c>
      <c r="D465">
        <v>0</v>
      </c>
    </row>
    <row r="466" spans="2:4" x14ac:dyDescent="0.25">
      <c r="B466">
        <v>859</v>
      </c>
      <c r="C466" t="s">
        <v>1849</v>
      </c>
      <c r="D466">
        <v>0</v>
      </c>
    </row>
    <row r="467" spans="2:4" x14ac:dyDescent="0.25">
      <c r="B467">
        <v>860</v>
      </c>
      <c r="C467" t="s">
        <v>1878</v>
      </c>
      <c r="D467">
        <v>0</v>
      </c>
    </row>
    <row r="468" spans="2:4" x14ac:dyDescent="0.25">
      <c r="B468">
        <v>862</v>
      </c>
      <c r="C468" t="s">
        <v>1851</v>
      </c>
      <c r="D468">
        <v>0</v>
      </c>
    </row>
    <row r="469" spans="2:4" x14ac:dyDescent="0.25">
      <c r="B469">
        <v>864</v>
      </c>
      <c r="C469" t="s">
        <v>1853</v>
      </c>
      <c r="D469">
        <v>0</v>
      </c>
    </row>
    <row r="470" spans="2:4" x14ac:dyDescent="0.25">
      <c r="B470">
        <v>839</v>
      </c>
      <c r="C470" t="s">
        <v>1877</v>
      </c>
      <c r="D470">
        <v>0</v>
      </c>
    </row>
    <row r="471" spans="2:4" x14ac:dyDescent="0.25">
      <c r="B471">
        <v>837</v>
      </c>
      <c r="C471" t="s">
        <v>1843</v>
      </c>
      <c r="D471">
        <v>0</v>
      </c>
    </row>
    <row r="472" spans="2:4" x14ac:dyDescent="0.25">
      <c r="B472">
        <v>836</v>
      </c>
      <c r="C472" t="s">
        <v>1865</v>
      </c>
      <c r="D472">
        <v>0</v>
      </c>
    </row>
    <row r="473" spans="2:4" x14ac:dyDescent="0.25">
      <c r="B473">
        <v>834</v>
      </c>
      <c r="C473" t="s">
        <v>1855</v>
      </c>
      <c r="D473">
        <v>0</v>
      </c>
    </row>
    <row r="474" spans="2:4" x14ac:dyDescent="0.25">
      <c r="B474">
        <v>806</v>
      </c>
      <c r="C474" t="s">
        <v>1732</v>
      </c>
      <c r="D474">
        <v>0</v>
      </c>
    </row>
    <row r="475" spans="2:4" x14ac:dyDescent="0.25">
      <c r="B475">
        <v>808</v>
      </c>
      <c r="C475" t="s">
        <v>1736</v>
      </c>
      <c r="D475">
        <v>0</v>
      </c>
    </row>
    <row r="476" spans="2:4" x14ac:dyDescent="0.25">
      <c r="B476">
        <v>809</v>
      </c>
      <c r="C476" t="s">
        <v>1738</v>
      </c>
      <c r="D476">
        <v>0</v>
      </c>
    </row>
    <row r="477" spans="2:4" x14ac:dyDescent="0.25">
      <c r="B477">
        <v>810</v>
      </c>
      <c r="C477" t="s">
        <v>1740</v>
      </c>
      <c r="D477">
        <v>0</v>
      </c>
    </row>
    <row r="478" spans="2:4" x14ac:dyDescent="0.25">
      <c r="B478">
        <v>811</v>
      </c>
      <c r="C478" t="s">
        <v>1742</v>
      </c>
      <c r="D478">
        <v>0</v>
      </c>
    </row>
    <row r="479" spans="2:4" x14ac:dyDescent="0.25">
      <c r="B479">
        <v>812</v>
      </c>
      <c r="C479" t="s">
        <v>1744</v>
      </c>
      <c r="D479">
        <v>0</v>
      </c>
    </row>
    <row r="480" spans="2:4" x14ac:dyDescent="0.25">
      <c r="B480">
        <v>813</v>
      </c>
      <c r="C480" t="s">
        <v>1746</v>
      </c>
      <c r="D480">
        <v>0</v>
      </c>
    </row>
    <row r="481" spans="2:4" x14ac:dyDescent="0.25">
      <c r="B481">
        <v>815</v>
      </c>
      <c r="C481" t="s">
        <v>1750</v>
      </c>
      <c r="D481">
        <v>0</v>
      </c>
    </row>
    <row r="482" spans="2:4" x14ac:dyDescent="0.25">
      <c r="B482">
        <v>816</v>
      </c>
      <c r="C482" t="s">
        <v>1752</v>
      </c>
      <c r="D482">
        <v>0</v>
      </c>
    </row>
    <row r="483" spans="2:4" x14ac:dyDescent="0.25">
      <c r="B483">
        <v>750</v>
      </c>
      <c r="C483" t="s">
        <v>1617</v>
      </c>
      <c r="D483">
        <v>0</v>
      </c>
    </row>
    <row r="484" spans="2:4" x14ac:dyDescent="0.25">
      <c r="B484">
        <v>817</v>
      </c>
      <c r="C484" t="s">
        <v>1754</v>
      </c>
      <c r="D484">
        <v>0</v>
      </c>
    </row>
    <row r="485" spans="2:4" x14ac:dyDescent="0.25">
      <c r="B485">
        <v>820</v>
      </c>
      <c r="C485" t="s">
        <v>1760</v>
      </c>
      <c r="D485">
        <v>0</v>
      </c>
    </row>
    <row r="486" spans="2:4" x14ac:dyDescent="0.25">
      <c r="B486">
        <v>821</v>
      </c>
      <c r="C486" t="s">
        <v>1762</v>
      </c>
      <c r="D486">
        <v>0</v>
      </c>
    </row>
    <row r="487" spans="2:4" x14ac:dyDescent="0.25">
      <c r="B487">
        <v>823</v>
      </c>
      <c r="C487" t="s">
        <v>1766</v>
      </c>
      <c r="D487">
        <v>0</v>
      </c>
    </row>
    <row r="488" spans="2:4" x14ac:dyDescent="0.25">
      <c r="B488">
        <v>825</v>
      </c>
      <c r="C488" t="s">
        <v>1770</v>
      </c>
      <c r="D488">
        <v>0</v>
      </c>
    </row>
    <row r="489" spans="2:4" x14ac:dyDescent="0.25">
      <c r="B489">
        <v>826</v>
      </c>
      <c r="C489" t="s">
        <v>1772</v>
      </c>
      <c r="D489">
        <v>0</v>
      </c>
    </row>
    <row r="490" spans="2:4" x14ac:dyDescent="0.25">
      <c r="B490">
        <v>828</v>
      </c>
      <c r="C490" t="s">
        <v>1776</v>
      </c>
      <c r="D490">
        <v>0</v>
      </c>
    </row>
    <row r="491" spans="2:4" x14ac:dyDescent="0.25">
      <c r="B491">
        <v>830</v>
      </c>
      <c r="C491" t="s">
        <v>1858</v>
      </c>
      <c r="D491">
        <v>0</v>
      </c>
    </row>
    <row r="492" spans="2:4" x14ac:dyDescent="0.25">
      <c r="B492">
        <v>831</v>
      </c>
      <c r="C492" t="s">
        <v>1857</v>
      </c>
      <c r="D492">
        <v>0</v>
      </c>
    </row>
    <row r="493" spans="2:4" x14ac:dyDescent="0.25">
      <c r="B493">
        <v>833</v>
      </c>
      <c r="C493" t="s">
        <v>1856</v>
      </c>
      <c r="D493">
        <v>0</v>
      </c>
    </row>
    <row r="494" spans="2:4" x14ac:dyDescent="0.25">
      <c r="B494">
        <v>819</v>
      </c>
      <c r="C494" t="s">
        <v>1758</v>
      </c>
      <c r="D494">
        <v>0</v>
      </c>
    </row>
    <row r="495" spans="2:4" x14ac:dyDescent="0.25">
      <c r="B495">
        <v>749</v>
      </c>
      <c r="C495" t="s">
        <v>1615</v>
      </c>
      <c r="D495">
        <v>0</v>
      </c>
    </row>
    <row r="496" spans="2:4" x14ac:dyDescent="0.25">
      <c r="B496">
        <v>746</v>
      </c>
      <c r="C496" t="s">
        <v>1609</v>
      </c>
      <c r="D496">
        <v>0</v>
      </c>
    </row>
    <row r="497" spans="2:4" x14ac:dyDescent="0.25">
      <c r="B497">
        <v>745</v>
      </c>
      <c r="C497" t="s">
        <v>1607</v>
      </c>
      <c r="D497">
        <v>0</v>
      </c>
    </row>
    <row r="498" spans="2:4" x14ac:dyDescent="0.25">
      <c r="B498">
        <v>660</v>
      </c>
      <c r="C498" t="s">
        <v>1424</v>
      </c>
      <c r="D498">
        <v>0</v>
      </c>
    </row>
    <row r="499" spans="2:4" x14ac:dyDescent="0.25">
      <c r="B499">
        <v>663</v>
      </c>
      <c r="C499" t="s">
        <v>1432</v>
      </c>
      <c r="D499">
        <v>0</v>
      </c>
    </row>
    <row r="500" spans="2:4" x14ac:dyDescent="0.25">
      <c r="B500">
        <v>664</v>
      </c>
      <c r="C500" t="s">
        <v>1434</v>
      </c>
      <c r="D500">
        <v>0</v>
      </c>
    </row>
    <row r="501" spans="2:4" x14ac:dyDescent="0.25">
      <c r="B501">
        <v>665</v>
      </c>
      <c r="C501" t="s">
        <v>1436</v>
      </c>
      <c r="D501">
        <v>0</v>
      </c>
    </row>
    <row r="502" spans="2:4" x14ac:dyDescent="0.25">
      <c r="B502">
        <v>666</v>
      </c>
      <c r="C502" t="s">
        <v>1438</v>
      </c>
      <c r="D502">
        <v>0</v>
      </c>
    </row>
    <row r="503" spans="2:4" x14ac:dyDescent="0.25">
      <c r="B503">
        <v>667</v>
      </c>
      <c r="C503" t="s">
        <v>1442</v>
      </c>
      <c r="D503">
        <v>0</v>
      </c>
    </row>
    <row r="504" spans="2:4" x14ac:dyDescent="0.25">
      <c r="B504">
        <v>668</v>
      </c>
      <c r="C504" t="s">
        <v>1444</v>
      </c>
      <c r="D504">
        <v>0</v>
      </c>
    </row>
    <row r="505" spans="2:4" x14ac:dyDescent="0.25">
      <c r="B505">
        <v>669</v>
      </c>
      <c r="C505" t="s">
        <v>1446</v>
      </c>
      <c r="D505">
        <v>0</v>
      </c>
    </row>
    <row r="506" spans="2:4" x14ac:dyDescent="0.25">
      <c r="B506">
        <v>670</v>
      </c>
      <c r="C506" t="s">
        <v>1448</v>
      </c>
      <c r="D506">
        <v>0</v>
      </c>
    </row>
    <row r="507" spans="2:4" x14ac:dyDescent="0.25">
      <c r="B507">
        <v>673</v>
      </c>
      <c r="C507" t="s">
        <v>1454</v>
      </c>
      <c r="D507">
        <v>0</v>
      </c>
    </row>
    <row r="508" spans="2:4" x14ac:dyDescent="0.25">
      <c r="B508">
        <v>674</v>
      </c>
      <c r="C508" t="s">
        <v>1456</v>
      </c>
      <c r="D508">
        <v>0</v>
      </c>
    </row>
    <row r="509" spans="2:4" x14ac:dyDescent="0.25">
      <c r="B509">
        <v>675</v>
      </c>
      <c r="C509" t="s">
        <v>1458</v>
      </c>
      <c r="D509">
        <v>0</v>
      </c>
    </row>
    <row r="510" spans="2:4" x14ac:dyDescent="0.25">
      <c r="B510">
        <v>678</v>
      </c>
      <c r="C510" t="s">
        <v>1466</v>
      </c>
      <c r="D510">
        <v>0</v>
      </c>
    </row>
    <row r="511" spans="2:4" x14ac:dyDescent="0.25">
      <c r="B511">
        <v>680</v>
      </c>
      <c r="C511" t="s">
        <v>1470</v>
      </c>
      <c r="D511">
        <v>0</v>
      </c>
    </row>
    <row r="512" spans="2:4" x14ac:dyDescent="0.25">
      <c r="B512">
        <v>681</v>
      </c>
      <c r="C512" t="s">
        <v>1472</v>
      </c>
      <c r="D512">
        <v>0</v>
      </c>
    </row>
    <row r="513" spans="2:4" x14ac:dyDescent="0.25">
      <c r="B513">
        <v>682</v>
      </c>
      <c r="C513" t="s">
        <v>1476</v>
      </c>
      <c r="D513">
        <v>0</v>
      </c>
    </row>
    <row r="514" spans="2:4" x14ac:dyDescent="0.25">
      <c r="B514">
        <v>684</v>
      </c>
      <c r="C514" t="s">
        <v>1480</v>
      </c>
      <c r="D514">
        <v>0</v>
      </c>
    </row>
    <row r="515" spans="2:4" x14ac:dyDescent="0.25">
      <c r="B515">
        <v>686</v>
      </c>
      <c r="C515" t="s">
        <v>1484</v>
      </c>
      <c r="D515">
        <v>0</v>
      </c>
    </row>
    <row r="516" spans="2:4" x14ac:dyDescent="0.25">
      <c r="B516">
        <v>687</v>
      </c>
      <c r="C516" t="s">
        <v>1486</v>
      </c>
      <c r="D516">
        <v>0</v>
      </c>
    </row>
    <row r="517" spans="2:4" x14ac:dyDescent="0.25">
      <c r="B517">
        <v>659</v>
      </c>
      <c r="C517" t="s">
        <v>1422</v>
      </c>
      <c r="D517">
        <v>0</v>
      </c>
    </row>
    <row r="518" spans="2:4" x14ac:dyDescent="0.25">
      <c r="B518">
        <v>658</v>
      </c>
      <c r="C518" t="s">
        <v>1420</v>
      </c>
      <c r="D518">
        <v>0</v>
      </c>
    </row>
    <row r="519" spans="2:4" x14ac:dyDescent="0.25">
      <c r="B519">
        <v>657</v>
      </c>
      <c r="C519" t="s">
        <v>1418</v>
      </c>
      <c r="D519">
        <v>0</v>
      </c>
    </row>
    <row r="520" spans="2:4" x14ac:dyDescent="0.25">
      <c r="B520">
        <v>655</v>
      </c>
      <c r="C520" t="s">
        <v>1414</v>
      </c>
      <c r="D520">
        <v>0</v>
      </c>
    </row>
    <row r="521" spans="2:4" x14ac:dyDescent="0.25">
      <c r="B521">
        <v>629</v>
      </c>
      <c r="C521" t="s">
        <v>1360</v>
      </c>
      <c r="D521">
        <v>0</v>
      </c>
    </row>
    <row r="522" spans="2:4" x14ac:dyDescent="0.25">
      <c r="B522">
        <v>630</v>
      </c>
      <c r="C522" t="s">
        <v>1362</v>
      </c>
      <c r="D522">
        <v>0</v>
      </c>
    </row>
    <row r="523" spans="2:4" x14ac:dyDescent="0.25">
      <c r="B523">
        <v>631</v>
      </c>
      <c r="C523" t="s">
        <v>1364</v>
      </c>
      <c r="D523">
        <v>0</v>
      </c>
    </row>
    <row r="524" spans="2:4" x14ac:dyDescent="0.25">
      <c r="B524">
        <v>633</v>
      </c>
      <c r="C524" t="s">
        <v>1370</v>
      </c>
      <c r="D524">
        <v>0</v>
      </c>
    </row>
    <row r="525" spans="2:4" x14ac:dyDescent="0.25">
      <c r="B525">
        <v>635</v>
      </c>
      <c r="C525" t="s">
        <v>1374</v>
      </c>
      <c r="D525">
        <v>0</v>
      </c>
    </row>
    <row r="526" spans="2:4" x14ac:dyDescent="0.25">
      <c r="B526">
        <v>636</v>
      </c>
      <c r="C526" t="s">
        <v>1376</v>
      </c>
      <c r="D526">
        <v>0</v>
      </c>
    </row>
    <row r="527" spans="2:4" x14ac:dyDescent="0.25">
      <c r="B527">
        <v>637</v>
      </c>
      <c r="C527" t="s">
        <v>1378</v>
      </c>
      <c r="D527">
        <v>0</v>
      </c>
    </row>
    <row r="528" spans="2:4" x14ac:dyDescent="0.25">
      <c r="B528">
        <v>639</v>
      </c>
      <c r="C528" t="s">
        <v>1382</v>
      </c>
      <c r="D528">
        <v>0</v>
      </c>
    </row>
    <row r="529" spans="2:4" x14ac:dyDescent="0.25">
      <c r="B529">
        <v>640</v>
      </c>
      <c r="C529" t="s">
        <v>1384</v>
      </c>
      <c r="D529">
        <v>0</v>
      </c>
    </row>
    <row r="530" spans="2:4" x14ac:dyDescent="0.25">
      <c r="B530">
        <v>688</v>
      </c>
      <c r="C530" t="s">
        <v>1488</v>
      </c>
      <c r="D530">
        <v>0</v>
      </c>
    </row>
    <row r="531" spans="2:4" x14ac:dyDescent="0.25">
      <c r="B531">
        <v>641</v>
      </c>
      <c r="C531" t="s">
        <v>1386</v>
      </c>
      <c r="D531">
        <v>0</v>
      </c>
    </row>
    <row r="532" spans="2:4" x14ac:dyDescent="0.25">
      <c r="B532">
        <v>644</v>
      </c>
      <c r="C532" t="s">
        <v>1392</v>
      </c>
      <c r="D532">
        <v>0</v>
      </c>
    </row>
    <row r="533" spans="2:4" x14ac:dyDescent="0.25">
      <c r="B533">
        <v>645</v>
      </c>
      <c r="C533" t="s">
        <v>1394</v>
      </c>
      <c r="D533">
        <v>0</v>
      </c>
    </row>
    <row r="534" spans="2:4" x14ac:dyDescent="0.25">
      <c r="B534">
        <v>647</v>
      </c>
      <c r="C534" t="s">
        <v>1398</v>
      </c>
      <c r="D534">
        <v>0</v>
      </c>
    </row>
    <row r="535" spans="2:4" x14ac:dyDescent="0.25">
      <c r="B535">
        <v>648</v>
      </c>
      <c r="C535" t="s">
        <v>1400</v>
      </c>
      <c r="D535">
        <v>0</v>
      </c>
    </row>
    <row r="536" spans="2:4" x14ac:dyDescent="0.25">
      <c r="B536">
        <v>649</v>
      </c>
      <c r="C536" t="s">
        <v>1402</v>
      </c>
      <c r="D536">
        <v>0</v>
      </c>
    </row>
    <row r="537" spans="2:4" x14ac:dyDescent="0.25">
      <c r="B537">
        <v>650</v>
      </c>
      <c r="C537" t="s">
        <v>1404</v>
      </c>
      <c r="D537">
        <v>0</v>
      </c>
    </row>
    <row r="538" spans="2:4" x14ac:dyDescent="0.25">
      <c r="B538">
        <v>651</v>
      </c>
      <c r="C538" t="s">
        <v>1406</v>
      </c>
      <c r="D538">
        <v>0</v>
      </c>
    </row>
    <row r="539" spans="2:4" x14ac:dyDescent="0.25">
      <c r="B539">
        <v>652</v>
      </c>
      <c r="C539" t="s">
        <v>1408</v>
      </c>
      <c r="D539">
        <v>0</v>
      </c>
    </row>
    <row r="540" spans="2:4" x14ac:dyDescent="0.25">
      <c r="B540">
        <v>654</v>
      </c>
      <c r="C540" t="s">
        <v>1412</v>
      </c>
      <c r="D540">
        <v>0</v>
      </c>
    </row>
    <row r="541" spans="2:4" x14ac:dyDescent="0.25">
      <c r="B541">
        <v>642</v>
      </c>
      <c r="C541" t="s">
        <v>1388</v>
      </c>
      <c r="D541">
        <v>0</v>
      </c>
    </row>
    <row r="542" spans="2:4" x14ac:dyDescent="0.25">
      <c r="B542">
        <v>627</v>
      </c>
      <c r="C542" t="s">
        <v>1356</v>
      </c>
      <c r="D542">
        <v>0</v>
      </c>
    </row>
    <row r="543" spans="2:4" x14ac:dyDescent="0.25">
      <c r="B543">
        <v>689</v>
      </c>
      <c r="C543" t="s">
        <v>1490</v>
      </c>
      <c r="D543">
        <v>0</v>
      </c>
    </row>
    <row r="544" spans="2:4" x14ac:dyDescent="0.25">
      <c r="B544">
        <v>692</v>
      </c>
      <c r="C544" t="s">
        <v>1496</v>
      </c>
      <c r="D544">
        <v>0</v>
      </c>
    </row>
    <row r="545" spans="2:4" x14ac:dyDescent="0.25">
      <c r="B545">
        <v>722</v>
      </c>
      <c r="C545" t="s">
        <v>1562</v>
      </c>
      <c r="D545">
        <v>0</v>
      </c>
    </row>
    <row r="546" spans="2:4" x14ac:dyDescent="0.25">
      <c r="B546">
        <v>723</v>
      </c>
      <c r="C546" t="s">
        <v>1564</v>
      </c>
      <c r="D546">
        <v>0</v>
      </c>
    </row>
    <row r="547" spans="2:4" x14ac:dyDescent="0.25">
      <c r="B547">
        <v>724</v>
      </c>
      <c r="C547" t="s">
        <v>1566</v>
      </c>
      <c r="D547">
        <v>0</v>
      </c>
    </row>
    <row r="548" spans="2:4" x14ac:dyDescent="0.25">
      <c r="B548">
        <v>725</v>
      </c>
      <c r="C548" t="s">
        <v>1568</v>
      </c>
      <c r="D548">
        <v>0</v>
      </c>
    </row>
    <row r="549" spans="2:4" x14ac:dyDescent="0.25">
      <c r="B549">
        <v>726</v>
      </c>
      <c r="C549" t="s">
        <v>1570</v>
      </c>
      <c r="D549">
        <v>0</v>
      </c>
    </row>
    <row r="550" spans="2:4" x14ac:dyDescent="0.25">
      <c r="B550">
        <v>727</v>
      </c>
      <c r="C550" t="s">
        <v>1572</v>
      </c>
      <c r="D550">
        <v>0</v>
      </c>
    </row>
    <row r="551" spans="2:4" x14ac:dyDescent="0.25">
      <c r="B551">
        <v>729</v>
      </c>
      <c r="C551" t="s">
        <v>1575</v>
      </c>
      <c r="D551">
        <v>0</v>
      </c>
    </row>
    <row r="552" spans="2:4" x14ac:dyDescent="0.25">
      <c r="B552">
        <v>730</v>
      </c>
      <c r="C552" t="s">
        <v>1577</v>
      </c>
      <c r="D552">
        <v>0</v>
      </c>
    </row>
    <row r="553" spans="2:4" x14ac:dyDescent="0.25">
      <c r="B553">
        <v>731</v>
      </c>
      <c r="C553" t="s">
        <v>1579</v>
      </c>
      <c r="D553">
        <v>0</v>
      </c>
    </row>
    <row r="554" spans="2:4" x14ac:dyDescent="0.25">
      <c r="B554">
        <v>732</v>
      </c>
      <c r="C554" t="s">
        <v>1581</v>
      </c>
      <c r="D554">
        <v>0</v>
      </c>
    </row>
    <row r="555" spans="2:4" x14ac:dyDescent="0.25">
      <c r="B555">
        <v>734</v>
      </c>
      <c r="C555" t="s">
        <v>1585</v>
      </c>
      <c r="D555">
        <v>0</v>
      </c>
    </row>
    <row r="556" spans="2:4" x14ac:dyDescent="0.25">
      <c r="B556">
        <v>736</v>
      </c>
      <c r="C556" t="s">
        <v>1589</v>
      </c>
      <c r="D556">
        <v>0</v>
      </c>
    </row>
    <row r="557" spans="2:4" x14ac:dyDescent="0.25">
      <c r="B557">
        <v>737</v>
      </c>
      <c r="C557" t="s">
        <v>1591</v>
      </c>
      <c r="D557">
        <v>0</v>
      </c>
    </row>
    <row r="558" spans="2:4" x14ac:dyDescent="0.25">
      <c r="B558">
        <v>738</v>
      </c>
      <c r="C558" t="s">
        <v>1593</v>
      </c>
      <c r="D558">
        <v>0</v>
      </c>
    </row>
    <row r="559" spans="2:4" x14ac:dyDescent="0.25">
      <c r="B559">
        <v>739</v>
      </c>
      <c r="C559" t="s">
        <v>1595</v>
      </c>
      <c r="D559">
        <v>0</v>
      </c>
    </row>
    <row r="560" spans="2:4" x14ac:dyDescent="0.25">
      <c r="B560">
        <v>740</v>
      </c>
      <c r="C560" t="s">
        <v>1597</v>
      </c>
      <c r="D560">
        <v>0</v>
      </c>
    </row>
    <row r="561" spans="2:4" x14ac:dyDescent="0.25">
      <c r="B561">
        <v>741</v>
      </c>
      <c r="C561" t="s">
        <v>1599</v>
      </c>
      <c r="D561">
        <v>0</v>
      </c>
    </row>
    <row r="562" spans="2:4" x14ac:dyDescent="0.25">
      <c r="B562">
        <v>742</v>
      </c>
      <c r="C562" t="s">
        <v>1601</v>
      </c>
      <c r="D562">
        <v>0</v>
      </c>
    </row>
    <row r="563" spans="2:4" x14ac:dyDescent="0.25">
      <c r="B563">
        <v>744</v>
      </c>
      <c r="C563" t="s">
        <v>1605</v>
      </c>
      <c r="D563">
        <v>0</v>
      </c>
    </row>
    <row r="564" spans="2:4" x14ac:dyDescent="0.25">
      <c r="B564">
        <v>721</v>
      </c>
      <c r="C564" t="s">
        <v>1560</v>
      </c>
      <c r="D564">
        <v>0</v>
      </c>
    </row>
    <row r="565" spans="2:4" x14ac:dyDescent="0.25">
      <c r="B565">
        <v>719</v>
      </c>
      <c r="C565" t="s">
        <v>1556</v>
      </c>
      <c r="D565">
        <v>0</v>
      </c>
    </row>
    <row r="566" spans="2:4" x14ac:dyDescent="0.25">
      <c r="B566">
        <v>718</v>
      </c>
      <c r="C566" t="s">
        <v>1554</v>
      </c>
      <c r="D566">
        <v>0</v>
      </c>
    </row>
    <row r="567" spans="2:4" x14ac:dyDescent="0.25">
      <c r="B567">
        <v>717</v>
      </c>
      <c r="C567" t="s">
        <v>1552</v>
      </c>
      <c r="D567">
        <v>0</v>
      </c>
    </row>
    <row r="568" spans="2:4" x14ac:dyDescent="0.25">
      <c r="B568">
        <v>693</v>
      </c>
      <c r="C568" t="s">
        <v>1498</v>
      </c>
      <c r="D568">
        <v>0</v>
      </c>
    </row>
    <row r="569" spans="2:4" x14ac:dyDescent="0.25">
      <c r="B569">
        <v>695</v>
      </c>
      <c r="C569" t="s">
        <v>1502</v>
      </c>
      <c r="D569">
        <v>0</v>
      </c>
    </row>
    <row r="570" spans="2:4" x14ac:dyDescent="0.25">
      <c r="B570">
        <v>697</v>
      </c>
      <c r="C570" t="s">
        <v>1506</v>
      </c>
      <c r="D570">
        <v>0</v>
      </c>
    </row>
    <row r="571" spans="2:4" x14ac:dyDescent="0.25">
      <c r="B571">
        <v>698</v>
      </c>
      <c r="C571" t="s">
        <v>1508</v>
      </c>
      <c r="D571">
        <v>0</v>
      </c>
    </row>
    <row r="572" spans="2:4" x14ac:dyDescent="0.25">
      <c r="B572">
        <v>699</v>
      </c>
      <c r="C572" t="s">
        <v>1510</v>
      </c>
      <c r="D572">
        <v>0</v>
      </c>
    </row>
    <row r="573" spans="2:4" x14ac:dyDescent="0.25">
      <c r="B573">
        <v>700</v>
      </c>
      <c r="C573" t="s">
        <v>1512</v>
      </c>
      <c r="D573">
        <v>0</v>
      </c>
    </row>
    <row r="574" spans="2:4" x14ac:dyDescent="0.25">
      <c r="B574">
        <v>701</v>
      </c>
      <c r="C574" t="s">
        <v>1514</v>
      </c>
      <c r="D574">
        <v>0</v>
      </c>
    </row>
    <row r="575" spans="2:4" x14ac:dyDescent="0.25">
      <c r="B575">
        <v>702</v>
      </c>
      <c r="C575" t="s">
        <v>1516</v>
      </c>
      <c r="D575">
        <v>0</v>
      </c>
    </row>
    <row r="576" spans="2:4" x14ac:dyDescent="0.25">
      <c r="B576">
        <v>703</v>
      </c>
      <c r="C576" t="s">
        <v>1518</v>
      </c>
      <c r="D576">
        <v>0</v>
      </c>
    </row>
    <row r="577" spans="2:4" x14ac:dyDescent="0.25">
      <c r="B577">
        <v>691</v>
      </c>
      <c r="C577" t="s">
        <v>1494</v>
      </c>
      <c r="D577">
        <v>0</v>
      </c>
    </row>
    <row r="578" spans="2:4" x14ac:dyDescent="0.25">
      <c r="B578">
        <v>706</v>
      </c>
      <c r="C578" t="s">
        <v>1524</v>
      </c>
      <c r="D578">
        <v>0</v>
      </c>
    </row>
    <row r="579" spans="2:4" x14ac:dyDescent="0.25">
      <c r="B579">
        <v>708</v>
      </c>
      <c r="C579" t="s">
        <v>1528</v>
      </c>
      <c r="D579">
        <v>0</v>
      </c>
    </row>
    <row r="580" spans="2:4" x14ac:dyDescent="0.25">
      <c r="B580">
        <v>709</v>
      </c>
      <c r="C580" t="s">
        <v>1530</v>
      </c>
      <c r="D580">
        <v>0</v>
      </c>
    </row>
    <row r="581" spans="2:4" x14ac:dyDescent="0.25">
      <c r="B581">
        <v>710</v>
      </c>
      <c r="C581" t="s">
        <v>1532</v>
      </c>
      <c r="D581">
        <v>0</v>
      </c>
    </row>
    <row r="582" spans="2:4" x14ac:dyDescent="0.25">
      <c r="B582">
        <v>711</v>
      </c>
      <c r="C582" t="s">
        <v>1534</v>
      </c>
      <c r="D582">
        <v>0</v>
      </c>
    </row>
    <row r="583" spans="2:4" x14ac:dyDescent="0.25">
      <c r="B583">
        <v>712</v>
      </c>
      <c r="C583" t="s">
        <v>1536</v>
      </c>
      <c r="D583">
        <v>0</v>
      </c>
    </row>
    <row r="584" spans="2:4" x14ac:dyDescent="0.25">
      <c r="B584">
        <v>713</v>
      </c>
      <c r="C584" t="s">
        <v>1538</v>
      </c>
      <c r="D584">
        <v>0</v>
      </c>
    </row>
    <row r="585" spans="2:4" x14ac:dyDescent="0.25">
      <c r="B585">
        <v>714</v>
      </c>
      <c r="C585" t="s">
        <v>1540</v>
      </c>
      <c r="D585">
        <v>0</v>
      </c>
    </row>
    <row r="586" spans="2:4" x14ac:dyDescent="0.25">
      <c r="B586">
        <v>715</v>
      </c>
      <c r="C586" t="s">
        <v>1548</v>
      </c>
      <c r="D586">
        <v>0</v>
      </c>
    </row>
    <row r="587" spans="2:4" x14ac:dyDescent="0.25">
      <c r="B587">
        <v>716</v>
      </c>
      <c r="C587" t="s">
        <v>1550</v>
      </c>
      <c r="D587">
        <v>0</v>
      </c>
    </row>
    <row r="588" spans="2:4" x14ac:dyDescent="0.25">
      <c r="B588">
        <v>707</v>
      </c>
      <c r="C588" t="s">
        <v>1526</v>
      </c>
      <c r="D588">
        <v>0</v>
      </c>
    </row>
    <row r="589" spans="2:4" x14ac:dyDescent="0.25">
      <c r="B589">
        <v>379</v>
      </c>
      <c r="C589" t="s">
        <v>832</v>
      </c>
      <c r="D589">
        <v>0</v>
      </c>
    </row>
    <row r="590" spans="2:4" x14ac:dyDescent="0.25">
      <c r="B590">
        <v>866</v>
      </c>
      <c r="C590" t="s">
        <v>1859</v>
      </c>
      <c r="D590">
        <v>0</v>
      </c>
    </row>
    <row r="591" spans="2:4" x14ac:dyDescent="0.25">
      <c r="B591">
        <v>53</v>
      </c>
      <c r="C591" t="s">
        <v>135</v>
      </c>
      <c r="D591">
        <v>0</v>
      </c>
    </row>
    <row r="592" spans="2:4" x14ac:dyDescent="0.25">
      <c r="B592">
        <v>193</v>
      </c>
      <c r="C592" t="s">
        <v>431</v>
      </c>
      <c r="D592">
        <v>0</v>
      </c>
    </row>
    <row r="593" spans="2:4" x14ac:dyDescent="0.25">
      <c r="B593">
        <v>63</v>
      </c>
      <c r="C593" t="s">
        <v>155</v>
      </c>
      <c r="D593">
        <v>0</v>
      </c>
    </row>
    <row r="594" spans="2:4" x14ac:dyDescent="0.25">
      <c r="B594">
        <v>194</v>
      </c>
      <c r="C594" t="s">
        <v>433</v>
      </c>
      <c r="D594">
        <v>0</v>
      </c>
    </row>
    <row r="595" spans="2:4" x14ac:dyDescent="0.25">
      <c r="B595">
        <v>196</v>
      </c>
      <c r="C595" t="s">
        <v>437</v>
      </c>
      <c r="D595">
        <v>0</v>
      </c>
    </row>
    <row r="596" spans="2:4" x14ac:dyDescent="0.25">
      <c r="B596">
        <v>197</v>
      </c>
      <c r="C596" t="s">
        <v>439</v>
      </c>
      <c r="D596">
        <v>0</v>
      </c>
    </row>
    <row r="597" spans="2:4" x14ac:dyDescent="0.25">
      <c r="B597">
        <v>198</v>
      </c>
      <c r="C597" t="s">
        <v>441</v>
      </c>
      <c r="D597">
        <v>0</v>
      </c>
    </row>
    <row r="598" spans="2:4" x14ac:dyDescent="0.25">
      <c r="B598">
        <v>199</v>
      </c>
      <c r="C598" t="s">
        <v>443</v>
      </c>
      <c r="D598">
        <v>0</v>
      </c>
    </row>
    <row r="599" spans="2:4" x14ac:dyDescent="0.25">
      <c r="B599">
        <v>192</v>
      </c>
      <c r="C599" t="s">
        <v>429</v>
      </c>
      <c r="D599">
        <v>0</v>
      </c>
    </row>
    <row r="600" spans="2:4" x14ac:dyDescent="0.25">
      <c r="B600">
        <v>201</v>
      </c>
      <c r="C600" t="s">
        <v>447</v>
      </c>
      <c r="D600">
        <v>0</v>
      </c>
    </row>
    <row r="601" spans="2:4" x14ac:dyDescent="0.25">
      <c r="B601">
        <v>61</v>
      </c>
      <c r="C601" t="s">
        <v>151</v>
      </c>
      <c r="D601">
        <v>0</v>
      </c>
    </row>
    <row r="602" spans="2:4" x14ac:dyDescent="0.25">
      <c r="B602">
        <v>60</v>
      </c>
      <c r="C602" t="s">
        <v>149</v>
      </c>
      <c r="D602">
        <v>0</v>
      </c>
    </row>
    <row r="603" spans="2:4" x14ac:dyDescent="0.25">
      <c r="B603">
        <v>206</v>
      </c>
      <c r="C603" t="s">
        <v>457</v>
      </c>
      <c r="D603">
        <v>0</v>
      </c>
    </row>
    <row r="604" spans="2:4" x14ac:dyDescent="0.25">
      <c r="B604">
        <v>207</v>
      </c>
      <c r="C604" t="s">
        <v>459</v>
      </c>
      <c r="D604">
        <v>0</v>
      </c>
    </row>
    <row r="605" spans="2:4" x14ac:dyDescent="0.25">
      <c r="B605">
        <v>59</v>
      </c>
      <c r="C605" t="s">
        <v>147</v>
      </c>
      <c r="D605">
        <v>0</v>
      </c>
    </row>
    <row r="606" spans="2:4" x14ac:dyDescent="0.25">
      <c r="B606">
        <v>209</v>
      </c>
      <c r="C606" t="s">
        <v>463</v>
      </c>
      <c r="D606">
        <v>0</v>
      </c>
    </row>
    <row r="607" spans="2:4" x14ac:dyDescent="0.25">
      <c r="B607">
        <v>210</v>
      </c>
      <c r="C607" t="s">
        <v>465</v>
      </c>
      <c r="D607">
        <v>0</v>
      </c>
    </row>
    <row r="608" spans="2:4" x14ac:dyDescent="0.25">
      <c r="B608">
        <v>203</v>
      </c>
      <c r="C608" t="s">
        <v>451</v>
      </c>
      <c r="D608">
        <v>0</v>
      </c>
    </row>
    <row r="609" spans="2:4" x14ac:dyDescent="0.25">
      <c r="B609">
        <v>212</v>
      </c>
      <c r="C609" t="s">
        <v>469</v>
      </c>
      <c r="D609">
        <v>0</v>
      </c>
    </row>
    <row r="610" spans="2:4" x14ac:dyDescent="0.25">
      <c r="B610">
        <v>64</v>
      </c>
      <c r="C610" t="s">
        <v>157</v>
      </c>
      <c r="D610">
        <v>0</v>
      </c>
    </row>
    <row r="611" spans="2:4" x14ac:dyDescent="0.25">
      <c r="B611">
        <v>373</v>
      </c>
      <c r="C611" t="s">
        <v>814</v>
      </c>
      <c r="D611">
        <v>0</v>
      </c>
    </row>
    <row r="612" spans="2:4" x14ac:dyDescent="0.25">
      <c r="B612">
        <v>176</v>
      </c>
      <c r="C612" t="s">
        <v>393</v>
      </c>
      <c r="D612">
        <v>0</v>
      </c>
    </row>
    <row r="613" spans="2:4" x14ac:dyDescent="0.25">
      <c r="B613">
        <v>69</v>
      </c>
      <c r="C613" t="s">
        <v>169</v>
      </c>
      <c r="D613">
        <v>0</v>
      </c>
    </row>
    <row r="614" spans="2:4" x14ac:dyDescent="0.25">
      <c r="B614">
        <v>178</v>
      </c>
      <c r="C614" t="s">
        <v>397</v>
      </c>
      <c r="D614">
        <v>0</v>
      </c>
    </row>
    <row r="615" spans="2:4" x14ac:dyDescent="0.25">
      <c r="B615">
        <v>179</v>
      </c>
      <c r="C615" t="s">
        <v>401</v>
      </c>
      <c r="D615">
        <v>0</v>
      </c>
    </row>
    <row r="616" spans="2:4" x14ac:dyDescent="0.25">
      <c r="B616">
        <v>180</v>
      </c>
      <c r="C616" t="s">
        <v>403</v>
      </c>
      <c r="D616">
        <v>0</v>
      </c>
    </row>
    <row r="617" spans="2:4" x14ac:dyDescent="0.25">
      <c r="B617">
        <v>181</v>
      </c>
      <c r="C617" t="s">
        <v>405</v>
      </c>
      <c r="D617">
        <v>0</v>
      </c>
    </row>
    <row r="618" spans="2:4" x14ac:dyDescent="0.25">
      <c r="B618">
        <v>182</v>
      </c>
      <c r="C618" t="s">
        <v>407</v>
      </c>
      <c r="D618">
        <v>0</v>
      </c>
    </row>
    <row r="619" spans="2:4" x14ac:dyDescent="0.25">
      <c r="B619">
        <v>190</v>
      </c>
      <c r="C619" t="s">
        <v>423</v>
      </c>
      <c r="D619">
        <v>0</v>
      </c>
    </row>
    <row r="620" spans="2:4" x14ac:dyDescent="0.25">
      <c r="B620">
        <v>183</v>
      </c>
      <c r="C620" t="s">
        <v>409</v>
      </c>
      <c r="D620">
        <v>0</v>
      </c>
    </row>
    <row r="621" spans="2:4" x14ac:dyDescent="0.25">
      <c r="B621">
        <v>68</v>
      </c>
      <c r="C621" t="s">
        <v>167</v>
      </c>
      <c r="D621">
        <v>0</v>
      </c>
    </row>
    <row r="622" spans="2:4" x14ac:dyDescent="0.25">
      <c r="B622">
        <v>186</v>
      </c>
      <c r="C622" t="s">
        <v>415</v>
      </c>
      <c r="D622">
        <v>0</v>
      </c>
    </row>
    <row r="623" spans="2:4" x14ac:dyDescent="0.25">
      <c r="B623">
        <v>66</v>
      </c>
      <c r="C623" t="s">
        <v>163</v>
      </c>
      <c r="D623">
        <v>0</v>
      </c>
    </row>
    <row r="624" spans="2:4" x14ac:dyDescent="0.25">
      <c r="B624">
        <v>65</v>
      </c>
      <c r="C624" t="s">
        <v>161</v>
      </c>
      <c r="D624">
        <v>0</v>
      </c>
    </row>
    <row r="625" spans="2:4" x14ac:dyDescent="0.25">
      <c r="B625">
        <v>187</v>
      </c>
      <c r="C625" t="s">
        <v>417</v>
      </c>
      <c r="D625">
        <v>0</v>
      </c>
    </row>
    <row r="626" spans="2:4" x14ac:dyDescent="0.25">
      <c r="B626">
        <v>188</v>
      </c>
      <c r="C626" t="s">
        <v>419</v>
      </c>
      <c r="D626">
        <v>0</v>
      </c>
    </row>
    <row r="627" spans="2:4" x14ac:dyDescent="0.25">
      <c r="B627">
        <v>189</v>
      </c>
      <c r="C627" t="s">
        <v>421</v>
      </c>
      <c r="D627">
        <v>0</v>
      </c>
    </row>
    <row r="628" spans="2:4" x14ac:dyDescent="0.25">
      <c r="B628">
        <v>184</v>
      </c>
      <c r="C628" t="s">
        <v>411</v>
      </c>
      <c r="D628">
        <v>0</v>
      </c>
    </row>
    <row r="629" spans="2:4" x14ac:dyDescent="0.25">
      <c r="B629">
        <v>175</v>
      </c>
      <c r="C629" t="s">
        <v>391</v>
      </c>
      <c r="D629">
        <v>0</v>
      </c>
    </row>
    <row r="630" spans="2:4" x14ac:dyDescent="0.25">
      <c r="B630">
        <v>213</v>
      </c>
      <c r="C630" t="s">
        <v>471</v>
      </c>
      <c r="D630">
        <v>0</v>
      </c>
    </row>
    <row r="631" spans="2:4" x14ac:dyDescent="0.25">
      <c r="B631">
        <v>58</v>
      </c>
      <c r="C631" t="s">
        <v>145</v>
      </c>
      <c r="D631">
        <v>0</v>
      </c>
    </row>
    <row r="632" spans="2:4" x14ac:dyDescent="0.25">
      <c r="B632">
        <v>238</v>
      </c>
      <c r="C632" t="s">
        <v>524</v>
      </c>
      <c r="D632">
        <v>0</v>
      </c>
    </row>
    <row r="633" spans="2:4" x14ac:dyDescent="0.25">
      <c r="B633">
        <v>239</v>
      </c>
      <c r="C633" t="s">
        <v>526</v>
      </c>
      <c r="D633">
        <v>0</v>
      </c>
    </row>
    <row r="634" spans="2:4" x14ac:dyDescent="0.25">
      <c r="B634">
        <v>240</v>
      </c>
      <c r="C634" t="s">
        <v>528</v>
      </c>
      <c r="D634">
        <v>0</v>
      </c>
    </row>
    <row r="635" spans="2:4" x14ac:dyDescent="0.25">
      <c r="B635">
        <v>241</v>
      </c>
      <c r="C635" t="s">
        <v>530</v>
      </c>
      <c r="D635">
        <v>0</v>
      </c>
    </row>
    <row r="636" spans="2:4" x14ac:dyDescent="0.25">
      <c r="B636">
        <v>98</v>
      </c>
      <c r="C636" t="s">
        <v>231</v>
      </c>
      <c r="D636">
        <v>0</v>
      </c>
    </row>
    <row r="637" spans="2:4" x14ac:dyDescent="0.25">
      <c r="B637">
        <v>244</v>
      </c>
      <c r="C637" t="s">
        <v>536</v>
      </c>
      <c r="D637">
        <v>0</v>
      </c>
    </row>
    <row r="638" spans="2:4" x14ac:dyDescent="0.25">
      <c r="B638">
        <v>52</v>
      </c>
      <c r="C638" t="s">
        <v>133</v>
      </c>
      <c r="D638">
        <v>0</v>
      </c>
    </row>
    <row r="639" spans="2:4" x14ac:dyDescent="0.25">
      <c r="B639">
        <v>237</v>
      </c>
      <c r="C639" t="s">
        <v>522</v>
      </c>
      <c r="D639">
        <v>0</v>
      </c>
    </row>
    <row r="640" spans="2:4" x14ac:dyDescent="0.25">
      <c r="B640">
        <v>246</v>
      </c>
      <c r="C640" t="s">
        <v>542</v>
      </c>
      <c r="D640">
        <v>0</v>
      </c>
    </row>
    <row r="641" spans="2:4" x14ac:dyDescent="0.25">
      <c r="B641">
        <v>249</v>
      </c>
      <c r="C641" t="s">
        <v>548</v>
      </c>
      <c r="D641">
        <v>0</v>
      </c>
    </row>
    <row r="642" spans="2:4" x14ac:dyDescent="0.25">
      <c r="B642">
        <v>250</v>
      </c>
      <c r="C642" t="s">
        <v>550</v>
      </c>
      <c r="D642">
        <v>0</v>
      </c>
    </row>
    <row r="643" spans="2:4" x14ac:dyDescent="0.25">
      <c r="B643">
        <v>253</v>
      </c>
      <c r="C643" t="s">
        <v>556</v>
      </c>
      <c r="D643">
        <v>0</v>
      </c>
    </row>
    <row r="644" spans="2:4" x14ac:dyDescent="0.25">
      <c r="B644">
        <v>255</v>
      </c>
      <c r="C644" t="s">
        <v>560</v>
      </c>
      <c r="D644">
        <v>0</v>
      </c>
    </row>
    <row r="645" spans="2:4" x14ac:dyDescent="0.25">
      <c r="B645">
        <v>256</v>
      </c>
      <c r="C645" t="s">
        <v>562</v>
      </c>
      <c r="D645">
        <v>0</v>
      </c>
    </row>
    <row r="646" spans="2:4" x14ac:dyDescent="0.25">
      <c r="B646">
        <v>257</v>
      </c>
      <c r="C646" t="s">
        <v>564</v>
      </c>
      <c r="D646">
        <v>0</v>
      </c>
    </row>
    <row r="647" spans="2:4" x14ac:dyDescent="0.25">
      <c r="B647">
        <v>258</v>
      </c>
      <c r="C647" t="s">
        <v>566</v>
      </c>
      <c r="D647">
        <v>0</v>
      </c>
    </row>
    <row r="648" spans="2:4" x14ac:dyDescent="0.25">
      <c r="B648">
        <v>248</v>
      </c>
      <c r="C648" t="s">
        <v>546</v>
      </c>
      <c r="D648">
        <v>0</v>
      </c>
    </row>
    <row r="649" spans="2:4" x14ac:dyDescent="0.25">
      <c r="B649">
        <v>215</v>
      </c>
      <c r="C649" t="s">
        <v>475</v>
      </c>
      <c r="D649">
        <v>0</v>
      </c>
    </row>
    <row r="650" spans="2:4" x14ac:dyDescent="0.25">
      <c r="B650">
        <v>236</v>
      </c>
      <c r="C650" t="s">
        <v>520</v>
      </c>
      <c r="D650">
        <v>0</v>
      </c>
    </row>
    <row r="651" spans="2:4" x14ac:dyDescent="0.25">
      <c r="B651">
        <v>234</v>
      </c>
      <c r="C651" t="s">
        <v>513</v>
      </c>
      <c r="D651">
        <v>0</v>
      </c>
    </row>
    <row r="652" spans="2:4" x14ac:dyDescent="0.25">
      <c r="B652">
        <v>216</v>
      </c>
      <c r="C652" t="s">
        <v>477</v>
      </c>
      <c r="D652">
        <v>0</v>
      </c>
    </row>
    <row r="653" spans="2:4" x14ac:dyDescent="0.25">
      <c r="B653">
        <v>217</v>
      </c>
      <c r="C653" t="s">
        <v>479</v>
      </c>
      <c r="D653">
        <v>0</v>
      </c>
    </row>
    <row r="654" spans="2:4" x14ac:dyDescent="0.25">
      <c r="B654">
        <v>218</v>
      </c>
      <c r="C654" t="s">
        <v>481</v>
      </c>
      <c r="D654">
        <v>0</v>
      </c>
    </row>
    <row r="655" spans="2:4" x14ac:dyDescent="0.25">
      <c r="B655">
        <v>219</v>
      </c>
      <c r="C655" t="s">
        <v>483</v>
      </c>
      <c r="D655">
        <v>0</v>
      </c>
    </row>
    <row r="656" spans="2:4" x14ac:dyDescent="0.25">
      <c r="B656">
        <v>57</v>
      </c>
      <c r="C656" t="s">
        <v>143</v>
      </c>
      <c r="D656">
        <v>0</v>
      </c>
    </row>
    <row r="657" spans="2:4" x14ac:dyDescent="0.25">
      <c r="B657">
        <v>220</v>
      </c>
      <c r="C657" t="s">
        <v>485</v>
      </c>
      <c r="D657">
        <v>0</v>
      </c>
    </row>
    <row r="658" spans="2:4" x14ac:dyDescent="0.25">
      <c r="B658">
        <v>221</v>
      </c>
      <c r="C658" t="s">
        <v>487</v>
      </c>
      <c r="D658">
        <v>0</v>
      </c>
    </row>
    <row r="659" spans="2:4" x14ac:dyDescent="0.25">
      <c r="B659">
        <v>235</v>
      </c>
      <c r="C659" t="s">
        <v>515</v>
      </c>
      <c r="D659">
        <v>0</v>
      </c>
    </row>
    <row r="660" spans="2:4" x14ac:dyDescent="0.25">
      <c r="B660">
        <v>222</v>
      </c>
      <c r="C660" t="s">
        <v>489</v>
      </c>
      <c r="D660">
        <v>0</v>
      </c>
    </row>
    <row r="661" spans="2:4" x14ac:dyDescent="0.25">
      <c r="B661">
        <v>224</v>
      </c>
      <c r="C661" t="s">
        <v>493</v>
      </c>
      <c r="D661">
        <v>0</v>
      </c>
    </row>
    <row r="662" spans="2:4" x14ac:dyDescent="0.25">
      <c r="B662">
        <v>225</v>
      </c>
      <c r="C662" t="s">
        <v>495</v>
      </c>
      <c r="D662">
        <v>0</v>
      </c>
    </row>
    <row r="663" spans="2:4" x14ac:dyDescent="0.25">
      <c r="B663">
        <v>227</v>
      </c>
      <c r="C663" t="s">
        <v>499</v>
      </c>
      <c r="D663">
        <v>0</v>
      </c>
    </row>
    <row r="664" spans="2:4" x14ac:dyDescent="0.25">
      <c r="B664">
        <v>229</v>
      </c>
      <c r="C664" t="s">
        <v>503</v>
      </c>
      <c r="D664">
        <v>0</v>
      </c>
    </row>
    <row r="665" spans="2:4" x14ac:dyDescent="0.25">
      <c r="B665">
        <v>230</v>
      </c>
      <c r="C665" t="s">
        <v>505</v>
      </c>
      <c r="D665">
        <v>0</v>
      </c>
    </row>
    <row r="666" spans="2:4" x14ac:dyDescent="0.25">
      <c r="B666">
        <v>54</v>
      </c>
      <c r="C666" t="s">
        <v>137</v>
      </c>
      <c r="D666">
        <v>0</v>
      </c>
    </row>
    <row r="667" spans="2:4" x14ac:dyDescent="0.25">
      <c r="B667">
        <v>233</v>
      </c>
      <c r="C667" t="s">
        <v>511</v>
      </c>
      <c r="D667">
        <v>0</v>
      </c>
    </row>
    <row r="668" spans="2:4" x14ac:dyDescent="0.25">
      <c r="B668">
        <v>223</v>
      </c>
      <c r="C668" t="s">
        <v>491</v>
      </c>
      <c r="D668">
        <v>0</v>
      </c>
    </row>
    <row r="669" spans="2:4" x14ac:dyDescent="0.25">
      <c r="B669">
        <v>174</v>
      </c>
      <c r="C669" t="s">
        <v>389</v>
      </c>
      <c r="D669">
        <v>0</v>
      </c>
    </row>
    <row r="670" spans="2:4" x14ac:dyDescent="0.25">
      <c r="B670">
        <v>173</v>
      </c>
      <c r="C670" t="s">
        <v>387</v>
      </c>
      <c r="D670">
        <v>0</v>
      </c>
    </row>
    <row r="671" spans="2:4" x14ac:dyDescent="0.25">
      <c r="B671">
        <v>172</v>
      </c>
      <c r="C671" t="s">
        <v>385</v>
      </c>
      <c r="D671">
        <v>0</v>
      </c>
    </row>
    <row r="672" spans="2:4" x14ac:dyDescent="0.25">
      <c r="B672">
        <v>121</v>
      </c>
      <c r="C672" t="s">
        <v>281</v>
      </c>
      <c r="D672">
        <v>0</v>
      </c>
    </row>
    <row r="673" spans="2:4" x14ac:dyDescent="0.25">
      <c r="B673">
        <v>123</v>
      </c>
      <c r="C673" t="s">
        <v>285</v>
      </c>
      <c r="D673">
        <v>0</v>
      </c>
    </row>
    <row r="674" spans="2:4" x14ac:dyDescent="0.25">
      <c r="B674">
        <v>124</v>
      </c>
      <c r="C674" t="s">
        <v>287</v>
      </c>
      <c r="D674">
        <v>0</v>
      </c>
    </row>
    <row r="675" spans="2:4" x14ac:dyDescent="0.25">
      <c r="B675">
        <v>125</v>
      </c>
      <c r="C675" t="s">
        <v>289</v>
      </c>
      <c r="D675">
        <v>0</v>
      </c>
    </row>
    <row r="676" spans="2:4" x14ac:dyDescent="0.25">
      <c r="B676">
        <v>126</v>
      </c>
      <c r="C676" t="s">
        <v>291</v>
      </c>
      <c r="D676">
        <v>0</v>
      </c>
    </row>
    <row r="677" spans="2:4" x14ac:dyDescent="0.25">
      <c r="B677">
        <v>127</v>
      </c>
      <c r="C677" t="s">
        <v>293</v>
      </c>
      <c r="D677">
        <v>0</v>
      </c>
    </row>
    <row r="678" spans="2:4" x14ac:dyDescent="0.25">
      <c r="B678">
        <v>89</v>
      </c>
      <c r="C678" t="s">
        <v>211</v>
      </c>
      <c r="D678">
        <v>0</v>
      </c>
    </row>
    <row r="679" spans="2:4" x14ac:dyDescent="0.25">
      <c r="B679">
        <v>120</v>
      </c>
      <c r="C679" t="s">
        <v>279</v>
      </c>
      <c r="D679">
        <v>0</v>
      </c>
    </row>
    <row r="680" spans="2:4" x14ac:dyDescent="0.25">
      <c r="B680">
        <v>128</v>
      </c>
      <c r="C680" t="s">
        <v>295</v>
      </c>
      <c r="D680">
        <v>0</v>
      </c>
    </row>
    <row r="681" spans="2:4" x14ac:dyDescent="0.25">
      <c r="B681">
        <v>130</v>
      </c>
      <c r="C681" t="s">
        <v>299</v>
      </c>
      <c r="D681">
        <v>0</v>
      </c>
    </row>
    <row r="682" spans="2:4" x14ac:dyDescent="0.25">
      <c r="B682">
        <v>131</v>
      </c>
      <c r="C682" t="s">
        <v>301</v>
      </c>
      <c r="D682">
        <v>0</v>
      </c>
    </row>
    <row r="683" spans="2:4" x14ac:dyDescent="0.25">
      <c r="B683">
        <v>132</v>
      </c>
      <c r="C683" t="s">
        <v>303</v>
      </c>
      <c r="D683">
        <v>0</v>
      </c>
    </row>
    <row r="684" spans="2:4" x14ac:dyDescent="0.25">
      <c r="B684">
        <v>133</v>
      </c>
      <c r="C684" t="s">
        <v>305</v>
      </c>
      <c r="D684">
        <v>0</v>
      </c>
    </row>
    <row r="685" spans="2:4" x14ac:dyDescent="0.25">
      <c r="B685">
        <v>134</v>
      </c>
      <c r="C685" t="s">
        <v>307</v>
      </c>
      <c r="D685">
        <v>0</v>
      </c>
    </row>
    <row r="686" spans="2:4" x14ac:dyDescent="0.25">
      <c r="B686">
        <v>135</v>
      </c>
      <c r="C686" t="s">
        <v>309</v>
      </c>
      <c r="D686">
        <v>0</v>
      </c>
    </row>
    <row r="687" spans="2:4" x14ac:dyDescent="0.25">
      <c r="B687">
        <v>88</v>
      </c>
      <c r="C687" t="s">
        <v>209</v>
      </c>
      <c r="D687">
        <v>0</v>
      </c>
    </row>
    <row r="688" spans="2:4" x14ac:dyDescent="0.25">
      <c r="B688">
        <v>129</v>
      </c>
      <c r="C688" t="s">
        <v>297</v>
      </c>
      <c r="D688">
        <v>0</v>
      </c>
    </row>
    <row r="689" spans="2:4" x14ac:dyDescent="0.25">
      <c r="B689">
        <v>136</v>
      </c>
      <c r="C689" t="s">
        <v>311</v>
      </c>
      <c r="D689">
        <v>0</v>
      </c>
    </row>
    <row r="690" spans="2:4" x14ac:dyDescent="0.25">
      <c r="B690">
        <v>119</v>
      </c>
      <c r="C690" t="s">
        <v>277</v>
      </c>
      <c r="D690">
        <v>0</v>
      </c>
    </row>
    <row r="691" spans="2:4" x14ac:dyDescent="0.25">
      <c r="B691">
        <v>116</v>
      </c>
      <c r="C691" t="s">
        <v>271</v>
      </c>
      <c r="D691">
        <v>0</v>
      </c>
    </row>
    <row r="692" spans="2:4" x14ac:dyDescent="0.25">
      <c r="B692">
        <v>99</v>
      </c>
      <c r="C692" t="s">
        <v>233</v>
      </c>
      <c r="D692">
        <v>0</v>
      </c>
    </row>
    <row r="693" spans="2:4" x14ac:dyDescent="0.25">
      <c r="B693">
        <v>100</v>
      </c>
      <c r="C693" t="s">
        <v>235</v>
      </c>
      <c r="D693">
        <v>0</v>
      </c>
    </row>
    <row r="694" spans="2:4" x14ac:dyDescent="0.25">
      <c r="B694">
        <v>96</v>
      </c>
      <c r="C694" t="s">
        <v>225</v>
      </c>
      <c r="D694">
        <v>0</v>
      </c>
    </row>
    <row r="695" spans="2:4" x14ac:dyDescent="0.25">
      <c r="B695">
        <v>102</v>
      </c>
      <c r="C695" t="s">
        <v>239</v>
      </c>
      <c r="D695">
        <v>0</v>
      </c>
    </row>
    <row r="696" spans="2:4" x14ac:dyDescent="0.25">
      <c r="B696">
        <v>95</v>
      </c>
      <c r="C696" t="s">
        <v>223</v>
      </c>
      <c r="D696">
        <v>0</v>
      </c>
    </row>
    <row r="697" spans="2:4" x14ac:dyDescent="0.25">
      <c r="B697">
        <v>103</v>
      </c>
      <c r="C697" t="s">
        <v>241</v>
      </c>
      <c r="D697">
        <v>0</v>
      </c>
    </row>
    <row r="698" spans="2:4" x14ac:dyDescent="0.25">
      <c r="B698">
        <v>94</v>
      </c>
      <c r="C698" t="s">
        <v>221</v>
      </c>
      <c r="D698">
        <v>0</v>
      </c>
    </row>
    <row r="699" spans="2:4" x14ac:dyDescent="0.25">
      <c r="B699">
        <v>118</v>
      </c>
      <c r="C699" t="s">
        <v>275</v>
      </c>
      <c r="D699">
        <v>0</v>
      </c>
    </row>
    <row r="700" spans="2:4" x14ac:dyDescent="0.25">
      <c r="B700">
        <v>105</v>
      </c>
      <c r="C700" t="s">
        <v>245</v>
      </c>
      <c r="D700">
        <v>0</v>
      </c>
    </row>
    <row r="701" spans="2:4" x14ac:dyDescent="0.25">
      <c r="B701">
        <v>107</v>
      </c>
      <c r="C701" t="s">
        <v>249</v>
      </c>
      <c r="D701">
        <v>0</v>
      </c>
    </row>
    <row r="702" spans="2:4" x14ac:dyDescent="0.25">
      <c r="B702">
        <v>108</v>
      </c>
      <c r="C702" t="s">
        <v>251</v>
      </c>
      <c r="D702">
        <v>0</v>
      </c>
    </row>
    <row r="703" spans="2:4" x14ac:dyDescent="0.25">
      <c r="B703">
        <v>111</v>
      </c>
      <c r="C703" t="s">
        <v>257</v>
      </c>
      <c r="D703">
        <v>0</v>
      </c>
    </row>
    <row r="704" spans="2:4" x14ac:dyDescent="0.25">
      <c r="B704">
        <v>112</v>
      </c>
      <c r="C704" t="s">
        <v>259</v>
      </c>
      <c r="D704">
        <v>0</v>
      </c>
    </row>
    <row r="705" spans="2:4" x14ac:dyDescent="0.25">
      <c r="B705">
        <v>113</v>
      </c>
      <c r="C705" t="s">
        <v>261</v>
      </c>
      <c r="D705">
        <v>0</v>
      </c>
    </row>
    <row r="706" spans="2:4" x14ac:dyDescent="0.25">
      <c r="B706">
        <v>92</v>
      </c>
      <c r="C706" t="s">
        <v>217</v>
      </c>
      <c r="D706">
        <v>0</v>
      </c>
    </row>
    <row r="707" spans="2:4" x14ac:dyDescent="0.25">
      <c r="B707">
        <v>114</v>
      </c>
      <c r="C707" t="s">
        <v>265</v>
      </c>
      <c r="D707">
        <v>0</v>
      </c>
    </row>
    <row r="708" spans="2:4" x14ac:dyDescent="0.25">
      <c r="B708">
        <v>106</v>
      </c>
      <c r="C708" t="s">
        <v>247</v>
      </c>
      <c r="D708">
        <v>0</v>
      </c>
    </row>
    <row r="709" spans="2:4" x14ac:dyDescent="0.25">
      <c r="B709">
        <v>137</v>
      </c>
      <c r="C709" t="s">
        <v>313</v>
      </c>
      <c r="D709">
        <v>0</v>
      </c>
    </row>
    <row r="710" spans="2:4" x14ac:dyDescent="0.25">
      <c r="B710">
        <v>138</v>
      </c>
      <c r="C710" t="s">
        <v>315</v>
      </c>
      <c r="D710">
        <v>0</v>
      </c>
    </row>
    <row r="711" spans="2:4" x14ac:dyDescent="0.25">
      <c r="B711">
        <v>87</v>
      </c>
      <c r="C711" t="s">
        <v>205</v>
      </c>
      <c r="D711">
        <v>0</v>
      </c>
    </row>
    <row r="712" spans="2:4" x14ac:dyDescent="0.25">
      <c r="B712">
        <v>159</v>
      </c>
      <c r="C712" t="s">
        <v>357</v>
      </c>
      <c r="D712">
        <v>0</v>
      </c>
    </row>
    <row r="713" spans="2:4" x14ac:dyDescent="0.25">
      <c r="B713">
        <v>160</v>
      </c>
      <c r="C713" t="s">
        <v>359</v>
      </c>
      <c r="D713">
        <v>0</v>
      </c>
    </row>
    <row r="714" spans="2:4" x14ac:dyDescent="0.25">
      <c r="B714">
        <v>161</v>
      </c>
      <c r="C714" t="s">
        <v>361</v>
      </c>
      <c r="D714">
        <v>0</v>
      </c>
    </row>
    <row r="715" spans="2:4" x14ac:dyDescent="0.25">
      <c r="B715">
        <v>162</v>
      </c>
      <c r="C715" t="s">
        <v>363</v>
      </c>
      <c r="D715">
        <v>0</v>
      </c>
    </row>
    <row r="716" spans="2:4" x14ac:dyDescent="0.25">
      <c r="B716">
        <v>73</v>
      </c>
      <c r="C716" t="s">
        <v>177</v>
      </c>
      <c r="D716">
        <v>0</v>
      </c>
    </row>
    <row r="717" spans="2:4" x14ac:dyDescent="0.25">
      <c r="B717">
        <v>163</v>
      </c>
      <c r="C717" t="s">
        <v>365</v>
      </c>
      <c r="D717">
        <v>0</v>
      </c>
    </row>
    <row r="718" spans="2:4" x14ac:dyDescent="0.25">
      <c r="B718">
        <v>164</v>
      </c>
      <c r="C718" t="s">
        <v>367</v>
      </c>
      <c r="D718">
        <v>0</v>
      </c>
    </row>
    <row r="719" spans="2:4" x14ac:dyDescent="0.25">
      <c r="B719">
        <v>74</v>
      </c>
      <c r="C719" t="s">
        <v>179</v>
      </c>
      <c r="D719">
        <v>0</v>
      </c>
    </row>
    <row r="720" spans="2:4" x14ac:dyDescent="0.25">
      <c r="B720">
        <v>72</v>
      </c>
      <c r="C720" t="s">
        <v>175</v>
      </c>
      <c r="D720">
        <v>0</v>
      </c>
    </row>
    <row r="721" spans="2:4" x14ac:dyDescent="0.25">
      <c r="B721">
        <v>71</v>
      </c>
      <c r="C721" t="s">
        <v>173</v>
      </c>
      <c r="D721">
        <v>0</v>
      </c>
    </row>
    <row r="722" spans="2:4" x14ac:dyDescent="0.25">
      <c r="B722">
        <v>167</v>
      </c>
      <c r="C722" t="s">
        <v>373</v>
      </c>
      <c r="D722">
        <v>0</v>
      </c>
    </row>
    <row r="723" spans="2:4" x14ac:dyDescent="0.25">
      <c r="B723">
        <v>168</v>
      </c>
      <c r="C723" t="s">
        <v>375</v>
      </c>
      <c r="D723">
        <v>0</v>
      </c>
    </row>
    <row r="724" spans="2:4" x14ac:dyDescent="0.25">
      <c r="B724">
        <v>169</v>
      </c>
      <c r="C724" t="s">
        <v>377</v>
      </c>
      <c r="D724">
        <v>0</v>
      </c>
    </row>
    <row r="725" spans="2:4" x14ac:dyDescent="0.25">
      <c r="B725">
        <v>170</v>
      </c>
      <c r="C725" t="s">
        <v>379</v>
      </c>
      <c r="D725">
        <v>0</v>
      </c>
    </row>
    <row r="726" spans="2:4" x14ac:dyDescent="0.25">
      <c r="B726">
        <v>70</v>
      </c>
      <c r="C726" t="s">
        <v>171</v>
      </c>
      <c r="D726">
        <v>0</v>
      </c>
    </row>
    <row r="727" spans="2:4" x14ac:dyDescent="0.25">
      <c r="B727">
        <v>171</v>
      </c>
      <c r="C727" t="s">
        <v>381</v>
      </c>
      <c r="D727">
        <v>0</v>
      </c>
    </row>
    <row r="728" spans="2:4" x14ac:dyDescent="0.25">
      <c r="B728">
        <v>165</v>
      </c>
      <c r="C728" t="s">
        <v>369</v>
      </c>
      <c r="D728">
        <v>0</v>
      </c>
    </row>
    <row r="729" spans="2:4" x14ac:dyDescent="0.25">
      <c r="B729">
        <v>75</v>
      </c>
      <c r="C729" t="s">
        <v>181</v>
      </c>
      <c r="D729">
        <v>0</v>
      </c>
    </row>
    <row r="730" spans="2:4" x14ac:dyDescent="0.25">
      <c r="B730">
        <v>76</v>
      </c>
      <c r="C730" t="s">
        <v>183</v>
      </c>
      <c r="D730">
        <v>0</v>
      </c>
    </row>
    <row r="731" spans="2:4" x14ac:dyDescent="0.25">
      <c r="B731">
        <v>156</v>
      </c>
      <c r="C731" t="s">
        <v>351</v>
      </c>
      <c r="D731">
        <v>0</v>
      </c>
    </row>
    <row r="732" spans="2:4" x14ac:dyDescent="0.25">
      <c r="B732">
        <v>139</v>
      </c>
      <c r="C732" t="s">
        <v>317</v>
      </c>
      <c r="D732">
        <v>0</v>
      </c>
    </row>
    <row r="733" spans="2:4" x14ac:dyDescent="0.25">
      <c r="B733">
        <v>140</v>
      </c>
      <c r="C733" t="s">
        <v>319</v>
      </c>
      <c r="D733">
        <v>0</v>
      </c>
    </row>
    <row r="734" spans="2:4" x14ac:dyDescent="0.25">
      <c r="B734">
        <v>86</v>
      </c>
      <c r="C734" t="s">
        <v>203</v>
      </c>
      <c r="D734">
        <v>0</v>
      </c>
    </row>
    <row r="735" spans="2:4" x14ac:dyDescent="0.25">
      <c r="B735">
        <v>142</v>
      </c>
      <c r="C735" t="s">
        <v>323</v>
      </c>
      <c r="D735">
        <v>0</v>
      </c>
    </row>
    <row r="736" spans="2:4" x14ac:dyDescent="0.25">
      <c r="B736">
        <v>85</v>
      </c>
      <c r="C736" t="s">
        <v>201</v>
      </c>
      <c r="D736">
        <v>0</v>
      </c>
    </row>
    <row r="737" spans="2:4" x14ac:dyDescent="0.25">
      <c r="B737">
        <v>83</v>
      </c>
      <c r="C737" t="s">
        <v>197</v>
      </c>
      <c r="D737">
        <v>0</v>
      </c>
    </row>
    <row r="738" spans="2:4" x14ac:dyDescent="0.25">
      <c r="B738">
        <v>82</v>
      </c>
      <c r="C738" t="s">
        <v>195</v>
      </c>
      <c r="D738">
        <v>0</v>
      </c>
    </row>
    <row r="739" spans="2:4" x14ac:dyDescent="0.25">
      <c r="B739">
        <v>81</v>
      </c>
      <c r="C739" t="s">
        <v>193</v>
      </c>
      <c r="D739">
        <v>0</v>
      </c>
    </row>
    <row r="740" spans="2:4" x14ac:dyDescent="0.25">
      <c r="B740">
        <v>80</v>
      </c>
      <c r="C740" t="s">
        <v>191</v>
      </c>
      <c r="D740">
        <v>0</v>
      </c>
    </row>
    <row r="741" spans="2:4" x14ac:dyDescent="0.25">
      <c r="B741">
        <v>148</v>
      </c>
      <c r="C741" t="s">
        <v>335</v>
      </c>
      <c r="D741">
        <v>0</v>
      </c>
    </row>
    <row r="742" spans="2:4" x14ac:dyDescent="0.25">
      <c r="B742">
        <v>149</v>
      </c>
      <c r="C742" t="s">
        <v>337</v>
      </c>
      <c r="D742">
        <v>0</v>
      </c>
    </row>
    <row r="743" spans="2:4" x14ac:dyDescent="0.25">
      <c r="B743">
        <v>79</v>
      </c>
      <c r="C743" t="s">
        <v>189</v>
      </c>
      <c r="D743">
        <v>0</v>
      </c>
    </row>
    <row r="744" spans="2:4" x14ac:dyDescent="0.25">
      <c r="B744">
        <v>78</v>
      </c>
      <c r="C744" t="s">
        <v>187</v>
      </c>
      <c r="D744">
        <v>0</v>
      </c>
    </row>
    <row r="745" spans="2:4" x14ac:dyDescent="0.25">
      <c r="B745">
        <v>151</v>
      </c>
      <c r="C745" t="s">
        <v>341</v>
      </c>
      <c r="D745">
        <v>0</v>
      </c>
    </row>
    <row r="746" spans="2:4" x14ac:dyDescent="0.25">
      <c r="B746">
        <v>77</v>
      </c>
      <c r="C746" t="s">
        <v>185</v>
      </c>
      <c r="D746">
        <v>0</v>
      </c>
    </row>
    <row r="747" spans="2:4" x14ac:dyDescent="0.25">
      <c r="B747">
        <v>153</v>
      </c>
      <c r="C747" t="s">
        <v>345</v>
      </c>
      <c r="D747">
        <v>0</v>
      </c>
    </row>
    <row r="748" spans="2:4" x14ac:dyDescent="0.25">
      <c r="B748">
        <v>154</v>
      </c>
      <c r="C748" t="s">
        <v>347</v>
      </c>
      <c r="D748">
        <v>0</v>
      </c>
    </row>
    <row r="749" spans="2:4" x14ac:dyDescent="0.25">
      <c r="B749">
        <v>259</v>
      </c>
      <c r="C749" t="s">
        <v>568</v>
      </c>
      <c r="D749">
        <v>0</v>
      </c>
    </row>
    <row r="750" spans="2:4" x14ac:dyDescent="0.25">
      <c r="B750">
        <v>260</v>
      </c>
      <c r="C750" t="s">
        <v>570</v>
      </c>
      <c r="D750">
        <v>0</v>
      </c>
    </row>
    <row r="751" spans="2:4" x14ac:dyDescent="0.25">
      <c r="B751">
        <v>97</v>
      </c>
      <c r="C751" t="s">
        <v>229</v>
      </c>
      <c r="D751">
        <v>0</v>
      </c>
    </row>
    <row r="752" spans="2:4" x14ac:dyDescent="0.25">
      <c r="B752">
        <v>318</v>
      </c>
      <c r="C752" t="s">
        <v>690</v>
      </c>
      <c r="D752">
        <v>0</v>
      </c>
    </row>
    <row r="753" spans="2:4" x14ac:dyDescent="0.25">
      <c r="B753">
        <v>13</v>
      </c>
      <c r="C753" t="s">
        <v>50</v>
      </c>
      <c r="D753">
        <v>0</v>
      </c>
    </row>
    <row r="754" spans="2:4" x14ac:dyDescent="0.25">
      <c r="B754">
        <v>27</v>
      </c>
      <c r="C754" t="s">
        <v>83</v>
      </c>
      <c r="D754">
        <v>0</v>
      </c>
    </row>
    <row r="755" spans="2:4" x14ac:dyDescent="0.25">
      <c r="B755">
        <v>350</v>
      </c>
      <c r="C755" t="s">
        <v>760</v>
      </c>
      <c r="D755">
        <v>0</v>
      </c>
    </row>
    <row r="756" spans="2:4" x14ac:dyDescent="0.25">
      <c r="B756">
        <v>352</v>
      </c>
      <c r="C756" t="s">
        <v>764</v>
      </c>
      <c r="D756">
        <v>0</v>
      </c>
    </row>
    <row r="757" spans="2:4" x14ac:dyDescent="0.25">
      <c r="B757">
        <v>313</v>
      </c>
      <c r="C757" t="s">
        <v>680</v>
      </c>
      <c r="D757">
        <v>0</v>
      </c>
    </row>
    <row r="758" spans="2:4" x14ac:dyDescent="0.25">
      <c r="B758">
        <v>28</v>
      </c>
      <c r="C758" t="s">
        <v>85</v>
      </c>
      <c r="D758">
        <v>0</v>
      </c>
    </row>
    <row r="759" spans="2:4" x14ac:dyDescent="0.25">
      <c r="B759">
        <v>30</v>
      </c>
      <c r="C759" t="s">
        <v>89</v>
      </c>
      <c r="D759">
        <v>0</v>
      </c>
    </row>
    <row r="760" spans="2:4" x14ac:dyDescent="0.25">
      <c r="B760">
        <v>310</v>
      </c>
      <c r="C760" t="s">
        <v>674</v>
      </c>
      <c r="D760">
        <v>0</v>
      </c>
    </row>
    <row r="761" spans="2:4" x14ac:dyDescent="0.25">
      <c r="B761">
        <v>309</v>
      </c>
      <c r="C761" t="s">
        <v>672</v>
      </c>
      <c r="D761">
        <v>0</v>
      </c>
    </row>
    <row r="762" spans="2:4" x14ac:dyDescent="0.25">
      <c r="B762">
        <v>307</v>
      </c>
      <c r="C762" t="s">
        <v>668</v>
      </c>
      <c r="D762">
        <v>0</v>
      </c>
    </row>
    <row r="763" spans="2:4" x14ac:dyDescent="0.25">
      <c r="B763">
        <v>306</v>
      </c>
      <c r="C763" t="s">
        <v>666</v>
      </c>
      <c r="D763">
        <v>0</v>
      </c>
    </row>
    <row r="764" spans="2:4" x14ac:dyDescent="0.25">
      <c r="B764">
        <v>31</v>
      </c>
      <c r="C764" t="s">
        <v>91</v>
      </c>
      <c r="D764">
        <v>0</v>
      </c>
    </row>
    <row r="765" spans="2:4" x14ac:dyDescent="0.25">
      <c r="B765">
        <v>305</v>
      </c>
      <c r="C765" t="s">
        <v>664</v>
      </c>
      <c r="D765">
        <v>0</v>
      </c>
    </row>
    <row r="766" spans="2:4" x14ac:dyDescent="0.25">
      <c r="B766">
        <v>317</v>
      </c>
      <c r="C766" t="s">
        <v>688</v>
      </c>
      <c r="D766">
        <v>0</v>
      </c>
    </row>
    <row r="767" spans="2:4" x14ac:dyDescent="0.25">
      <c r="B767">
        <v>304</v>
      </c>
      <c r="C767" t="s">
        <v>662</v>
      </c>
      <c r="D767">
        <v>0</v>
      </c>
    </row>
    <row r="768" spans="2:4" x14ac:dyDescent="0.25">
      <c r="B768">
        <v>32</v>
      </c>
      <c r="C768" t="s">
        <v>93</v>
      </c>
      <c r="D768">
        <v>0</v>
      </c>
    </row>
    <row r="769" spans="2:4" x14ac:dyDescent="0.25">
      <c r="B769">
        <v>12</v>
      </c>
      <c r="C769" t="s">
        <v>48</v>
      </c>
      <c r="D769">
        <v>0</v>
      </c>
    </row>
    <row r="770" spans="2:4" x14ac:dyDescent="0.25">
      <c r="B770">
        <v>11</v>
      </c>
      <c r="C770" t="s">
        <v>46</v>
      </c>
      <c r="D770">
        <v>0</v>
      </c>
    </row>
    <row r="771" spans="2:4" x14ac:dyDescent="0.25">
      <c r="B771">
        <v>300</v>
      </c>
      <c r="C771" t="s">
        <v>654</v>
      </c>
      <c r="D771">
        <v>0</v>
      </c>
    </row>
    <row r="772" spans="2:4" x14ac:dyDescent="0.25">
      <c r="B772">
        <v>10</v>
      </c>
      <c r="C772" t="s">
        <v>42</v>
      </c>
      <c r="D772">
        <v>0</v>
      </c>
    </row>
    <row r="773" spans="2:4" x14ac:dyDescent="0.25">
      <c r="B773">
        <v>299</v>
      </c>
      <c r="C773" t="s">
        <v>652</v>
      </c>
      <c r="D773">
        <v>0</v>
      </c>
    </row>
    <row r="774" spans="2:4" x14ac:dyDescent="0.25">
      <c r="B774">
        <v>298</v>
      </c>
      <c r="C774" t="s">
        <v>650</v>
      </c>
      <c r="D774">
        <v>0</v>
      </c>
    </row>
    <row r="775" spans="2:4" x14ac:dyDescent="0.25">
      <c r="B775">
        <v>353</v>
      </c>
      <c r="C775" t="s">
        <v>766</v>
      </c>
      <c r="D775">
        <v>0</v>
      </c>
    </row>
    <row r="776" spans="2:4" x14ac:dyDescent="0.25">
      <c r="B776">
        <v>297</v>
      </c>
      <c r="C776" t="s">
        <v>648</v>
      </c>
      <c r="D776">
        <v>0</v>
      </c>
    </row>
    <row r="777" spans="2:4" x14ac:dyDescent="0.25">
      <c r="B777">
        <v>354</v>
      </c>
      <c r="C777" t="s">
        <v>768</v>
      </c>
      <c r="D777">
        <v>0</v>
      </c>
    </row>
    <row r="778" spans="2:4" x14ac:dyDescent="0.25">
      <c r="B778">
        <v>338</v>
      </c>
      <c r="C778" t="s">
        <v>734</v>
      </c>
      <c r="D778">
        <v>0</v>
      </c>
    </row>
    <row r="779" spans="2:4" x14ac:dyDescent="0.25">
      <c r="B779">
        <v>35</v>
      </c>
      <c r="C779" t="s">
        <v>99</v>
      </c>
      <c r="D779">
        <v>0</v>
      </c>
    </row>
    <row r="780" spans="2:4" x14ac:dyDescent="0.25">
      <c r="B780">
        <v>356</v>
      </c>
      <c r="C780" t="s">
        <v>772</v>
      </c>
      <c r="D780">
        <v>0</v>
      </c>
    </row>
    <row r="781" spans="2:4" x14ac:dyDescent="0.25">
      <c r="B781">
        <v>303</v>
      </c>
      <c r="C781" t="s">
        <v>660</v>
      </c>
      <c r="D781">
        <v>0</v>
      </c>
    </row>
    <row r="782" spans="2:4" x14ac:dyDescent="0.25">
      <c r="B782">
        <v>262</v>
      </c>
      <c r="C782" t="s">
        <v>576</v>
      </c>
      <c r="D782">
        <v>0</v>
      </c>
    </row>
    <row r="783" spans="2:4" x14ac:dyDescent="0.25">
      <c r="B783">
        <v>348</v>
      </c>
      <c r="C783" t="s">
        <v>756</v>
      </c>
      <c r="D783">
        <v>0</v>
      </c>
    </row>
    <row r="784" spans="2:4" x14ac:dyDescent="0.25">
      <c r="B784">
        <v>319</v>
      </c>
      <c r="C784" t="s">
        <v>692</v>
      </c>
      <c r="D784">
        <v>0</v>
      </c>
    </row>
    <row r="785" spans="2:4" x14ac:dyDescent="0.25">
      <c r="B785">
        <v>341</v>
      </c>
      <c r="C785" t="s">
        <v>740</v>
      </c>
      <c r="D785">
        <v>0</v>
      </c>
    </row>
    <row r="786" spans="2:4" x14ac:dyDescent="0.25">
      <c r="B786">
        <v>336</v>
      </c>
      <c r="C786" t="s">
        <v>730</v>
      </c>
      <c r="D786">
        <v>0</v>
      </c>
    </row>
    <row r="787" spans="2:4" x14ac:dyDescent="0.25">
      <c r="B787">
        <v>335</v>
      </c>
      <c r="C787" t="s">
        <v>728</v>
      </c>
      <c r="D787">
        <v>0</v>
      </c>
    </row>
    <row r="788" spans="2:4" x14ac:dyDescent="0.25">
      <c r="B788">
        <v>334</v>
      </c>
      <c r="C788" t="s">
        <v>726</v>
      </c>
      <c r="D788">
        <v>0</v>
      </c>
    </row>
    <row r="789" spans="2:4" x14ac:dyDescent="0.25">
      <c r="B789">
        <v>342</v>
      </c>
      <c r="C789" t="s">
        <v>742</v>
      </c>
      <c r="D789">
        <v>0</v>
      </c>
    </row>
    <row r="790" spans="2:4" x14ac:dyDescent="0.25">
      <c r="B790">
        <v>333</v>
      </c>
      <c r="C790" t="s">
        <v>724</v>
      </c>
      <c r="D790">
        <v>0</v>
      </c>
    </row>
    <row r="791" spans="2:4" x14ac:dyDescent="0.25">
      <c r="B791">
        <v>332</v>
      </c>
      <c r="C791" t="s">
        <v>722</v>
      </c>
      <c r="D791">
        <v>0</v>
      </c>
    </row>
    <row r="792" spans="2:4" x14ac:dyDescent="0.25">
      <c r="B792">
        <v>343</v>
      </c>
      <c r="C792" t="s">
        <v>744</v>
      </c>
      <c r="D792">
        <v>0</v>
      </c>
    </row>
    <row r="793" spans="2:4" x14ac:dyDescent="0.25">
      <c r="B793">
        <v>331</v>
      </c>
      <c r="C793" t="s">
        <v>720</v>
      </c>
      <c r="D793">
        <v>0</v>
      </c>
    </row>
    <row r="794" spans="2:4" x14ac:dyDescent="0.25">
      <c r="B794">
        <v>330</v>
      </c>
      <c r="C794" t="s">
        <v>714</v>
      </c>
      <c r="D794">
        <v>0</v>
      </c>
    </row>
    <row r="795" spans="2:4" x14ac:dyDescent="0.25">
      <c r="B795">
        <v>19</v>
      </c>
      <c r="C795" t="s">
        <v>65</v>
      </c>
      <c r="D795">
        <v>0</v>
      </c>
    </row>
    <row r="796" spans="2:4" x14ac:dyDescent="0.25">
      <c r="B796">
        <v>329</v>
      </c>
      <c r="C796" t="s">
        <v>712</v>
      </c>
      <c r="D796">
        <v>0</v>
      </c>
    </row>
    <row r="797" spans="2:4" x14ac:dyDescent="0.25">
      <c r="B797">
        <v>344</v>
      </c>
      <c r="C797" t="s">
        <v>748</v>
      </c>
      <c r="D797">
        <v>0</v>
      </c>
    </row>
    <row r="798" spans="2:4" x14ac:dyDescent="0.25">
      <c r="B798">
        <v>21</v>
      </c>
      <c r="C798" t="s">
        <v>71</v>
      </c>
      <c r="D798">
        <v>0</v>
      </c>
    </row>
    <row r="799" spans="2:4" x14ac:dyDescent="0.25">
      <c r="B799">
        <v>22</v>
      </c>
      <c r="C799" t="s">
        <v>73</v>
      </c>
      <c r="D799">
        <v>0</v>
      </c>
    </row>
    <row r="800" spans="2:4" x14ac:dyDescent="0.25">
      <c r="B800">
        <v>328</v>
      </c>
      <c r="C800" t="s">
        <v>710</v>
      </c>
      <c r="D800">
        <v>0</v>
      </c>
    </row>
    <row r="801" spans="2:4" x14ac:dyDescent="0.25">
      <c r="B801">
        <v>327</v>
      </c>
      <c r="C801" t="s">
        <v>708</v>
      </c>
      <c r="D801">
        <v>0</v>
      </c>
    </row>
    <row r="802" spans="2:4" x14ac:dyDescent="0.25">
      <c r="B802">
        <v>345</v>
      </c>
      <c r="C802" t="s">
        <v>750</v>
      </c>
      <c r="D802">
        <v>0</v>
      </c>
    </row>
    <row r="803" spans="2:4" x14ac:dyDescent="0.25">
      <c r="B803">
        <v>23</v>
      </c>
      <c r="C803" t="s">
        <v>75</v>
      </c>
      <c r="D803">
        <v>0</v>
      </c>
    </row>
    <row r="804" spans="2:4" x14ac:dyDescent="0.25">
      <c r="B804">
        <v>24</v>
      </c>
      <c r="C804" t="s">
        <v>77</v>
      </c>
      <c r="D804">
        <v>0</v>
      </c>
    </row>
    <row r="805" spans="2:4" x14ac:dyDescent="0.25">
      <c r="B805">
        <v>346</v>
      </c>
      <c r="C805" t="s">
        <v>752</v>
      </c>
      <c r="D805">
        <v>0</v>
      </c>
    </row>
    <row r="806" spans="2:4" x14ac:dyDescent="0.25">
      <c r="B806">
        <v>25</v>
      </c>
      <c r="C806" t="s">
        <v>79</v>
      </c>
      <c r="D806">
        <v>0</v>
      </c>
    </row>
    <row r="807" spans="2:4" x14ac:dyDescent="0.25">
      <c r="B807">
        <v>324</v>
      </c>
      <c r="C807" t="s">
        <v>702</v>
      </c>
      <c r="D807">
        <v>0</v>
      </c>
    </row>
    <row r="808" spans="2:4" x14ac:dyDescent="0.25">
      <c r="B808">
        <v>323</v>
      </c>
      <c r="C808" t="s">
        <v>700</v>
      </c>
      <c r="D808">
        <v>0</v>
      </c>
    </row>
    <row r="809" spans="2:4" x14ac:dyDescent="0.25">
      <c r="B809">
        <v>322</v>
      </c>
      <c r="C809" t="s">
        <v>698</v>
      </c>
      <c r="D809">
        <v>0</v>
      </c>
    </row>
    <row r="810" spans="2:4" x14ac:dyDescent="0.25">
      <c r="B810">
        <v>321</v>
      </c>
      <c r="C810" t="s">
        <v>696</v>
      </c>
      <c r="D810">
        <v>0</v>
      </c>
    </row>
    <row r="811" spans="2:4" x14ac:dyDescent="0.25">
      <c r="B811">
        <v>347</v>
      </c>
      <c r="C811" t="s">
        <v>754</v>
      </c>
      <c r="D811">
        <v>0</v>
      </c>
    </row>
    <row r="812" spans="2:4" x14ac:dyDescent="0.25">
      <c r="B812">
        <v>320</v>
      </c>
      <c r="C812" t="s">
        <v>694</v>
      </c>
      <c r="D812">
        <v>0</v>
      </c>
    </row>
    <row r="813" spans="2:4" x14ac:dyDescent="0.25">
      <c r="B813">
        <v>26</v>
      </c>
      <c r="C813" t="s">
        <v>81</v>
      </c>
      <c r="D813">
        <v>0</v>
      </c>
    </row>
    <row r="814" spans="2:4" x14ac:dyDescent="0.25">
      <c r="B814">
        <v>36</v>
      </c>
      <c r="C814" t="s">
        <v>101</v>
      </c>
      <c r="D814">
        <v>0</v>
      </c>
    </row>
    <row r="815" spans="2:4" x14ac:dyDescent="0.25">
      <c r="B815">
        <v>294</v>
      </c>
      <c r="C815" t="s">
        <v>642</v>
      </c>
      <c r="D815">
        <v>0</v>
      </c>
    </row>
    <row r="816" spans="2:4" x14ac:dyDescent="0.25">
      <c r="B816">
        <v>34</v>
      </c>
      <c r="C816" t="s">
        <v>97</v>
      </c>
      <c r="D816">
        <v>0</v>
      </c>
    </row>
    <row r="817" spans="2:4" x14ac:dyDescent="0.25">
      <c r="B817">
        <v>9</v>
      </c>
      <c r="C817" t="s">
        <v>40</v>
      </c>
      <c r="D817">
        <v>0</v>
      </c>
    </row>
    <row r="818" spans="2:4" x14ac:dyDescent="0.25">
      <c r="B818">
        <v>280</v>
      </c>
      <c r="C818" t="s">
        <v>614</v>
      </c>
      <c r="D818">
        <v>0</v>
      </c>
    </row>
    <row r="819" spans="2:4" x14ac:dyDescent="0.25">
      <c r="B819">
        <v>293</v>
      </c>
      <c r="C819" t="s">
        <v>640</v>
      </c>
      <c r="D819">
        <v>0</v>
      </c>
    </row>
    <row r="820" spans="2:4" x14ac:dyDescent="0.25">
      <c r="B820">
        <v>366</v>
      </c>
      <c r="C820" t="s">
        <v>798</v>
      </c>
      <c r="D820">
        <v>0</v>
      </c>
    </row>
    <row r="821" spans="2:4" x14ac:dyDescent="0.25">
      <c r="B821">
        <v>44</v>
      </c>
      <c r="C821" t="s">
        <v>117</v>
      </c>
      <c r="D821">
        <v>0</v>
      </c>
    </row>
    <row r="822" spans="2:4" x14ac:dyDescent="0.25">
      <c r="B822">
        <v>278</v>
      </c>
      <c r="C822" t="s">
        <v>610</v>
      </c>
      <c r="D822">
        <v>0</v>
      </c>
    </row>
    <row r="823" spans="2:4" x14ac:dyDescent="0.25">
      <c r="B823">
        <v>277</v>
      </c>
      <c r="C823" t="s">
        <v>608</v>
      </c>
      <c r="D823">
        <v>0</v>
      </c>
    </row>
    <row r="824" spans="2:4" x14ac:dyDescent="0.25">
      <c r="B824">
        <v>367</v>
      </c>
      <c r="C824" t="s">
        <v>800</v>
      </c>
      <c r="D824">
        <v>0</v>
      </c>
    </row>
    <row r="825" spans="2:4" x14ac:dyDescent="0.25">
      <c r="B825">
        <v>5</v>
      </c>
      <c r="C825" t="s">
        <v>32</v>
      </c>
      <c r="D825">
        <v>0</v>
      </c>
    </row>
    <row r="826" spans="2:4" x14ac:dyDescent="0.25">
      <c r="B826">
        <v>45</v>
      </c>
      <c r="C826" t="s">
        <v>119</v>
      </c>
      <c r="D826">
        <v>0</v>
      </c>
    </row>
    <row r="827" spans="2:4" x14ac:dyDescent="0.25">
      <c r="B827">
        <v>274</v>
      </c>
      <c r="C827" t="s">
        <v>602</v>
      </c>
      <c r="D827">
        <v>0</v>
      </c>
    </row>
    <row r="828" spans="2:4" x14ac:dyDescent="0.25">
      <c r="B828">
        <v>272</v>
      </c>
      <c r="C828" t="s">
        <v>596</v>
      </c>
      <c r="D828">
        <v>0</v>
      </c>
    </row>
    <row r="829" spans="2:4" x14ac:dyDescent="0.25">
      <c r="B829">
        <v>271</v>
      </c>
      <c r="C829" t="s">
        <v>594</v>
      </c>
      <c r="D829">
        <v>0</v>
      </c>
    </row>
    <row r="830" spans="2:4" x14ac:dyDescent="0.25">
      <c r="B830">
        <v>269</v>
      </c>
      <c r="C830" t="s">
        <v>590</v>
      </c>
      <c r="D830">
        <v>0</v>
      </c>
    </row>
    <row r="831" spans="2:4" x14ac:dyDescent="0.25">
      <c r="B831">
        <v>4</v>
      </c>
      <c r="C831" t="s">
        <v>30</v>
      </c>
      <c r="D831">
        <v>0</v>
      </c>
    </row>
    <row r="832" spans="2:4" x14ac:dyDescent="0.25">
      <c r="B832">
        <v>47</v>
      </c>
      <c r="C832" t="s">
        <v>123</v>
      </c>
      <c r="D832">
        <v>0</v>
      </c>
    </row>
    <row r="833" spans="2:4" x14ac:dyDescent="0.25">
      <c r="B833">
        <v>268</v>
      </c>
      <c r="C833" t="s">
        <v>588</v>
      </c>
      <c r="D833">
        <v>0</v>
      </c>
    </row>
    <row r="834" spans="2:4" x14ac:dyDescent="0.25">
      <c r="B834">
        <v>48</v>
      </c>
      <c r="C834" t="s">
        <v>125</v>
      </c>
      <c r="D834">
        <v>0</v>
      </c>
    </row>
    <row r="835" spans="2:4" x14ac:dyDescent="0.25">
      <c r="B835">
        <v>369</v>
      </c>
      <c r="C835" t="s">
        <v>806</v>
      </c>
      <c r="D835">
        <v>0</v>
      </c>
    </row>
    <row r="836" spans="2:4" x14ac:dyDescent="0.25">
      <c r="B836">
        <v>370</v>
      </c>
      <c r="C836" t="s">
        <v>808</v>
      </c>
      <c r="D836">
        <v>0</v>
      </c>
    </row>
    <row r="837" spans="2:4" x14ac:dyDescent="0.25">
      <c r="B837">
        <v>371</v>
      </c>
      <c r="C837" t="s">
        <v>810</v>
      </c>
      <c r="D837">
        <v>0</v>
      </c>
    </row>
    <row r="838" spans="2:4" x14ac:dyDescent="0.25">
      <c r="B838">
        <v>267</v>
      </c>
      <c r="C838" t="s">
        <v>586</v>
      </c>
      <c r="D838">
        <v>0</v>
      </c>
    </row>
    <row r="839" spans="2:4" x14ac:dyDescent="0.25">
      <c r="B839">
        <v>372</v>
      </c>
      <c r="C839" t="s">
        <v>812</v>
      </c>
      <c r="D839">
        <v>0</v>
      </c>
    </row>
    <row r="840" spans="2:4" x14ac:dyDescent="0.25">
      <c r="B840">
        <v>49</v>
      </c>
      <c r="C840" t="s">
        <v>127</v>
      </c>
      <c r="D840">
        <v>0</v>
      </c>
    </row>
    <row r="841" spans="2:4" x14ac:dyDescent="0.25">
      <c r="B841">
        <v>266</v>
      </c>
      <c r="C841" t="s">
        <v>584</v>
      </c>
      <c r="D841">
        <v>0</v>
      </c>
    </row>
    <row r="842" spans="2:4" x14ac:dyDescent="0.25">
      <c r="B842">
        <v>265</v>
      </c>
      <c r="C842" t="s">
        <v>582</v>
      </c>
      <c r="D842">
        <v>0</v>
      </c>
    </row>
    <row r="843" spans="2:4" x14ac:dyDescent="0.25">
      <c r="B843">
        <v>264</v>
      </c>
      <c r="C843" t="s">
        <v>580</v>
      </c>
      <c r="D843">
        <v>0</v>
      </c>
    </row>
    <row r="844" spans="2:4" x14ac:dyDescent="0.25">
      <c r="B844">
        <v>263</v>
      </c>
      <c r="C844" t="s">
        <v>578</v>
      </c>
      <c r="D844">
        <v>0</v>
      </c>
    </row>
    <row r="845" spans="2:4" x14ac:dyDescent="0.25">
      <c r="B845">
        <v>365</v>
      </c>
      <c r="C845" t="s">
        <v>796</v>
      </c>
      <c r="D845">
        <v>0</v>
      </c>
    </row>
    <row r="846" spans="2:4" x14ac:dyDescent="0.25">
      <c r="B846">
        <v>364</v>
      </c>
      <c r="C846" t="s">
        <v>794</v>
      </c>
      <c r="D846">
        <v>0</v>
      </c>
    </row>
    <row r="847" spans="2:4" x14ac:dyDescent="0.25">
      <c r="B847">
        <v>279</v>
      </c>
      <c r="C847" t="s">
        <v>612</v>
      </c>
      <c r="D847">
        <v>0</v>
      </c>
    </row>
    <row r="848" spans="2:4" x14ac:dyDescent="0.25">
      <c r="B848">
        <v>339</v>
      </c>
      <c r="C848" t="s">
        <v>736</v>
      </c>
      <c r="D848">
        <v>0</v>
      </c>
    </row>
    <row r="849" spans="2:4" x14ac:dyDescent="0.25">
      <c r="B849">
        <v>39</v>
      </c>
      <c r="C849" t="s">
        <v>107</v>
      </c>
      <c r="D849">
        <v>0</v>
      </c>
    </row>
    <row r="850" spans="2:4" x14ac:dyDescent="0.25">
      <c r="B850">
        <v>40</v>
      </c>
      <c r="C850" t="s">
        <v>109</v>
      </c>
      <c r="D850">
        <v>0</v>
      </c>
    </row>
    <row r="851" spans="2:4" x14ac:dyDescent="0.25">
      <c r="B851">
        <v>359</v>
      </c>
      <c r="C851" t="s">
        <v>780</v>
      </c>
      <c r="D851">
        <v>0</v>
      </c>
    </row>
    <row r="852" spans="2:4" x14ac:dyDescent="0.25">
      <c r="B852">
        <v>41</v>
      </c>
      <c r="C852" t="s">
        <v>111</v>
      </c>
      <c r="D852">
        <v>0</v>
      </c>
    </row>
    <row r="853" spans="2:4" x14ac:dyDescent="0.25">
      <c r="B853">
        <v>287</v>
      </c>
      <c r="C853" t="s">
        <v>628</v>
      </c>
      <c r="D853">
        <v>0</v>
      </c>
    </row>
    <row r="854" spans="2:4" x14ac:dyDescent="0.25">
      <c r="B854">
        <v>285</v>
      </c>
      <c r="C854" t="s">
        <v>624</v>
      </c>
      <c r="D854">
        <v>0</v>
      </c>
    </row>
    <row r="855" spans="2:4" x14ac:dyDescent="0.25">
      <c r="B855">
        <v>7</v>
      </c>
      <c r="C855" t="s">
        <v>36</v>
      </c>
      <c r="D855">
        <v>0</v>
      </c>
    </row>
    <row r="856" spans="2:4" x14ac:dyDescent="0.25">
      <c r="B856">
        <v>283</v>
      </c>
      <c r="C856" t="s">
        <v>620</v>
      </c>
      <c r="D856">
        <v>0</v>
      </c>
    </row>
    <row r="857" spans="2:4" x14ac:dyDescent="0.25">
      <c r="B857">
        <v>360</v>
      </c>
      <c r="C857" t="s">
        <v>786</v>
      </c>
      <c r="D857">
        <v>0</v>
      </c>
    </row>
    <row r="858" spans="2:4" x14ac:dyDescent="0.25">
      <c r="B858">
        <v>358</v>
      </c>
      <c r="C858" t="s">
        <v>778</v>
      </c>
      <c r="D858">
        <v>0</v>
      </c>
    </row>
    <row r="859" spans="2:4" x14ac:dyDescent="0.25">
      <c r="B859">
        <v>288</v>
      </c>
      <c r="C859" t="s">
        <v>630</v>
      </c>
      <c r="D859">
        <v>0</v>
      </c>
    </row>
    <row r="860" spans="2:4" x14ac:dyDescent="0.25">
      <c r="B860">
        <v>289</v>
      </c>
      <c r="C860" t="s">
        <v>632</v>
      </c>
      <c r="D860">
        <v>0</v>
      </c>
    </row>
    <row r="861" spans="2:4" x14ac:dyDescent="0.25">
      <c r="B861">
        <v>43</v>
      </c>
      <c r="C861" t="s">
        <v>115</v>
      </c>
      <c r="D861">
        <v>0</v>
      </c>
    </row>
    <row r="862" spans="2:4" x14ac:dyDescent="0.25">
      <c r="B862">
        <v>361</v>
      </c>
      <c r="C862" t="s">
        <v>788</v>
      </c>
      <c r="D862">
        <v>0</v>
      </c>
    </row>
    <row r="863" spans="2:4" x14ac:dyDescent="0.25">
      <c r="B863">
        <v>6</v>
      </c>
      <c r="C863" t="s">
        <v>34</v>
      </c>
      <c r="D863">
        <v>0</v>
      </c>
    </row>
    <row r="864" spans="2:4" x14ac:dyDescent="0.25">
      <c r="B864">
        <v>290</v>
      </c>
      <c r="C864" t="s">
        <v>634</v>
      </c>
      <c r="D864">
        <v>0</v>
      </c>
    </row>
    <row r="865" spans="2:4" x14ac:dyDescent="0.25">
      <c r="B865">
        <v>291</v>
      </c>
      <c r="C865" t="s">
        <v>636</v>
      </c>
      <c r="D865">
        <v>0</v>
      </c>
    </row>
    <row r="866" spans="2:4" x14ac:dyDescent="0.25">
      <c r="B866">
        <v>281</v>
      </c>
      <c r="C866" t="s">
        <v>616</v>
      </c>
      <c r="D866">
        <v>0</v>
      </c>
    </row>
    <row r="867" spans="2:4" x14ac:dyDescent="0.25">
      <c r="B867">
        <v>292</v>
      </c>
      <c r="C867" t="s">
        <v>638</v>
      </c>
      <c r="D867">
        <v>0</v>
      </c>
    </row>
    <row r="868" spans="2:4" x14ac:dyDescent="0.25">
      <c r="B868">
        <v>282</v>
      </c>
      <c r="C868" t="s">
        <v>618</v>
      </c>
      <c r="D868">
        <v>0</v>
      </c>
    </row>
    <row r="869" spans="2:4" x14ac:dyDescent="0.25">
      <c r="B869">
        <v>8</v>
      </c>
      <c r="C869" t="s">
        <v>38</v>
      </c>
      <c r="D869">
        <v>0</v>
      </c>
    </row>
  </sheetData>
  <sortState xmlns:xlrd2="http://schemas.microsoft.com/office/spreadsheetml/2017/richdata2" ref="B3:D869">
    <sortCondition descending="1" ref="D2:D86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6355-1571-4801-9133-6D78EC169F3C}">
  <dimension ref="B2:D869"/>
  <sheetViews>
    <sheetView topLeftCell="A841" workbookViewId="0">
      <selection activeCell="C2" sqref="C2"/>
    </sheetView>
  </sheetViews>
  <sheetFormatPr defaultRowHeight="15" x14ac:dyDescent="0.25"/>
  <cols>
    <col min="2" max="2" width="9.5703125" bestFit="1" customWidth="1"/>
    <col min="3" max="3" width="50.28515625" bestFit="1" customWidth="1"/>
    <col min="4" max="4" width="15.28515625" bestFit="1" customWidth="1"/>
  </cols>
  <sheetData>
    <row r="2" spans="2:4" x14ac:dyDescent="0.25">
      <c r="B2" t="s">
        <v>1830</v>
      </c>
      <c r="C2" t="s">
        <v>1866</v>
      </c>
      <c r="D2" t="s">
        <v>1867</v>
      </c>
    </row>
    <row r="3" spans="2:4" x14ac:dyDescent="0.25">
      <c r="B3">
        <v>384</v>
      </c>
      <c r="C3" t="s">
        <v>842</v>
      </c>
      <c r="D3">
        <v>0.37827719999999998</v>
      </c>
    </row>
    <row r="4" spans="2:4" x14ac:dyDescent="0.25">
      <c r="B4">
        <v>598</v>
      </c>
      <c r="C4" t="s">
        <v>1292</v>
      </c>
      <c r="D4">
        <v>0.17083311000000001</v>
      </c>
    </row>
    <row r="5" spans="2:4" x14ac:dyDescent="0.25">
      <c r="B5">
        <v>151</v>
      </c>
      <c r="C5" t="s">
        <v>341</v>
      </c>
      <c r="D5">
        <v>0.117319465</v>
      </c>
    </row>
    <row r="6" spans="2:4" x14ac:dyDescent="0.25">
      <c r="B6">
        <v>45</v>
      </c>
      <c r="C6" t="s">
        <v>119</v>
      </c>
      <c r="D6">
        <v>9.979317E-2</v>
      </c>
    </row>
    <row r="7" spans="2:4" x14ac:dyDescent="0.25">
      <c r="B7">
        <v>254</v>
      </c>
      <c r="C7" t="s">
        <v>558</v>
      </c>
      <c r="D7">
        <v>8.9321189999999995E-2</v>
      </c>
    </row>
    <row r="8" spans="2:4" x14ac:dyDescent="0.25">
      <c r="B8">
        <v>434</v>
      </c>
      <c r="C8" t="s">
        <v>944</v>
      </c>
      <c r="D8">
        <v>8.6244420000000002E-2</v>
      </c>
    </row>
    <row r="9" spans="2:4" x14ac:dyDescent="0.25">
      <c r="B9">
        <v>797</v>
      </c>
      <c r="C9" t="s">
        <v>1714</v>
      </c>
      <c r="D9">
        <v>8.2526939999999993E-2</v>
      </c>
    </row>
    <row r="10" spans="2:4" x14ac:dyDescent="0.25">
      <c r="B10">
        <v>801</v>
      </c>
      <c r="C10" t="s">
        <v>1722</v>
      </c>
      <c r="D10">
        <v>7.1473969999999998E-2</v>
      </c>
    </row>
    <row r="11" spans="2:4" x14ac:dyDescent="0.25">
      <c r="B11">
        <v>656</v>
      </c>
      <c r="C11" t="s">
        <v>1416</v>
      </c>
      <c r="D11">
        <v>5.8586582999999998E-2</v>
      </c>
    </row>
    <row r="12" spans="2:4" x14ac:dyDescent="0.25">
      <c r="B12">
        <v>252</v>
      </c>
      <c r="C12" t="s">
        <v>554</v>
      </c>
      <c r="D12">
        <v>5.7934883999999999E-2</v>
      </c>
    </row>
    <row r="13" spans="2:4" x14ac:dyDescent="0.25">
      <c r="B13">
        <v>152</v>
      </c>
      <c r="C13" t="s">
        <v>343</v>
      </c>
      <c r="D13">
        <v>4.5638020000000001E-2</v>
      </c>
    </row>
    <row r="14" spans="2:4" x14ac:dyDescent="0.25">
      <c r="B14">
        <v>277</v>
      </c>
      <c r="C14" t="s">
        <v>608</v>
      </c>
      <c r="D14">
        <v>4.4190247000000002E-2</v>
      </c>
    </row>
    <row r="15" spans="2:4" x14ac:dyDescent="0.25">
      <c r="B15">
        <v>223</v>
      </c>
      <c r="C15" t="s">
        <v>491</v>
      </c>
      <c r="D15">
        <v>4.1860311999999997E-2</v>
      </c>
    </row>
    <row r="16" spans="2:4" x14ac:dyDescent="0.25">
      <c r="B16">
        <v>792</v>
      </c>
      <c r="C16" t="s">
        <v>1702</v>
      </c>
      <c r="D16">
        <v>3.9845720000000001E-2</v>
      </c>
    </row>
    <row r="17" spans="2:4" x14ac:dyDescent="0.25">
      <c r="B17">
        <v>426</v>
      </c>
      <c r="C17" t="s">
        <v>928</v>
      </c>
      <c r="D17">
        <v>3.9815219999999998E-2</v>
      </c>
    </row>
    <row r="18" spans="2:4" x14ac:dyDescent="0.25">
      <c r="B18">
        <v>111</v>
      </c>
      <c r="C18" t="s">
        <v>257</v>
      </c>
      <c r="D18">
        <v>3.8344424000000002E-2</v>
      </c>
    </row>
    <row r="19" spans="2:4" x14ac:dyDescent="0.25">
      <c r="B19">
        <v>701</v>
      </c>
      <c r="C19" t="s">
        <v>1514</v>
      </c>
      <c r="D19">
        <v>3.3571452000000002E-2</v>
      </c>
    </row>
    <row r="20" spans="2:4" x14ac:dyDescent="0.25">
      <c r="B20">
        <v>249</v>
      </c>
      <c r="C20" t="s">
        <v>548</v>
      </c>
      <c r="D20">
        <v>3.2981112999999999E-2</v>
      </c>
    </row>
    <row r="21" spans="2:4" x14ac:dyDescent="0.25">
      <c r="B21">
        <v>496</v>
      </c>
      <c r="C21" t="s">
        <v>1072</v>
      </c>
      <c r="D21">
        <v>2.4540360000000001E-2</v>
      </c>
    </row>
    <row r="22" spans="2:4" x14ac:dyDescent="0.25">
      <c r="B22">
        <v>667</v>
      </c>
      <c r="C22" t="s">
        <v>1442</v>
      </c>
      <c r="D22">
        <v>2.4351523999999999E-2</v>
      </c>
    </row>
    <row r="23" spans="2:4" x14ac:dyDescent="0.25">
      <c r="B23">
        <v>386</v>
      </c>
      <c r="C23" t="s">
        <v>846</v>
      </c>
      <c r="D23">
        <v>2.3610266000000001E-2</v>
      </c>
    </row>
    <row r="24" spans="2:4" x14ac:dyDescent="0.25">
      <c r="B24">
        <v>298</v>
      </c>
      <c r="C24" t="s">
        <v>650</v>
      </c>
      <c r="D24">
        <v>2.2272678000000001E-2</v>
      </c>
    </row>
    <row r="25" spans="2:4" x14ac:dyDescent="0.25">
      <c r="B25">
        <v>140</v>
      </c>
      <c r="C25" t="s">
        <v>319</v>
      </c>
      <c r="D25">
        <v>2.2167760000000002E-2</v>
      </c>
    </row>
    <row r="26" spans="2:4" x14ac:dyDescent="0.25">
      <c r="B26">
        <v>461</v>
      </c>
      <c r="C26" t="s">
        <v>1002</v>
      </c>
      <c r="D26">
        <v>2.189692E-2</v>
      </c>
    </row>
    <row r="27" spans="2:4" x14ac:dyDescent="0.25">
      <c r="B27">
        <v>799</v>
      </c>
      <c r="C27" t="s">
        <v>1718</v>
      </c>
      <c r="D27">
        <v>2.1600958E-2</v>
      </c>
    </row>
    <row r="28" spans="2:4" x14ac:dyDescent="0.25">
      <c r="B28">
        <v>437</v>
      </c>
      <c r="C28" t="s">
        <v>950</v>
      </c>
      <c r="D28">
        <v>2.0306015E-2</v>
      </c>
    </row>
    <row r="29" spans="2:4" x14ac:dyDescent="0.25">
      <c r="B29">
        <v>260</v>
      </c>
      <c r="C29" t="s">
        <v>570</v>
      </c>
      <c r="D29">
        <v>1.975563E-2</v>
      </c>
    </row>
    <row r="30" spans="2:4" x14ac:dyDescent="0.25">
      <c r="B30">
        <v>608</v>
      </c>
      <c r="C30" t="s">
        <v>1314</v>
      </c>
      <c r="D30">
        <v>1.8562624E-2</v>
      </c>
    </row>
    <row r="31" spans="2:4" x14ac:dyDescent="0.25">
      <c r="B31">
        <v>259</v>
      </c>
      <c r="C31" t="s">
        <v>568</v>
      </c>
      <c r="D31">
        <v>1.7840890000000002E-2</v>
      </c>
    </row>
    <row r="32" spans="2:4" x14ac:dyDescent="0.25">
      <c r="B32">
        <v>564</v>
      </c>
      <c r="C32" t="s">
        <v>1222</v>
      </c>
      <c r="D32">
        <v>1.7716879000000001E-2</v>
      </c>
    </row>
    <row r="33" spans="2:4" x14ac:dyDescent="0.25">
      <c r="B33">
        <v>620</v>
      </c>
      <c r="C33" t="s">
        <v>1340</v>
      </c>
      <c r="D33">
        <v>1.7190810000000001E-2</v>
      </c>
    </row>
    <row r="34" spans="2:4" x14ac:dyDescent="0.25">
      <c r="B34">
        <v>837</v>
      </c>
      <c r="C34" t="s">
        <v>1843</v>
      </c>
      <c r="D34">
        <v>1.7128086000000001E-2</v>
      </c>
    </row>
    <row r="35" spans="2:4" x14ac:dyDescent="0.25">
      <c r="B35">
        <v>190</v>
      </c>
      <c r="C35" t="s">
        <v>423</v>
      </c>
      <c r="D35">
        <v>1.6894005E-2</v>
      </c>
    </row>
    <row r="36" spans="2:4" x14ac:dyDescent="0.25">
      <c r="B36">
        <v>373</v>
      </c>
      <c r="C36" t="s">
        <v>814</v>
      </c>
      <c r="D36">
        <v>1.6639431999999999E-2</v>
      </c>
    </row>
    <row r="37" spans="2:4" x14ac:dyDescent="0.25">
      <c r="B37">
        <v>235</v>
      </c>
      <c r="C37" t="s">
        <v>515</v>
      </c>
      <c r="D37">
        <v>1.6452748E-2</v>
      </c>
    </row>
    <row r="38" spans="2:4" x14ac:dyDescent="0.25">
      <c r="B38">
        <v>414</v>
      </c>
      <c r="C38" t="s">
        <v>904</v>
      </c>
      <c r="D38">
        <v>1.6425309999999999E-2</v>
      </c>
    </row>
    <row r="39" spans="2:4" x14ac:dyDescent="0.25">
      <c r="B39">
        <v>604</v>
      </c>
      <c r="C39" t="s">
        <v>1306</v>
      </c>
      <c r="D39">
        <v>1.6272666000000002E-2</v>
      </c>
    </row>
    <row r="40" spans="2:4" x14ac:dyDescent="0.25">
      <c r="B40">
        <v>138</v>
      </c>
      <c r="C40" t="s">
        <v>315</v>
      </c>
      <c r="D40">
        <v>1.516872E-2</v>
      </c>
    </row>
    <row r="41" spans="2:4" x14ac:dyDescent="0.25">
      <c r="B41">
        <v>853</v>
      </c>
      <c r="C41" t="s">
        <v>1844</v>
      </c>
      <c r="D41">
        <v>1.4070124999999999E-2</v>
      </c>
    </row>
    <row r="42" spans="2:4" x14ac:dyDescent="0.25">
      <c r="B42">
        <v>737</v>
      </c>
      <c r="C42" t="s">
        <v>1591</v>
      </c>
      <c r="D42">
        <v>1.3772984E-2</v>
      </c>
    </row>
    <row r="43" spans="2:4" x14ac:dyDescent="0.25">
      <c r="B43">
        <v>408</v>
      </c>
      <c r="C43" t="s">
        <v>892</v>
      </c>
      <c r="D43">
        <v>1.3391079E-2</v>
      </c>
    </row>
    <row r="44" spans="2:4" x14ac:dyDescent="0.25">
      <c r="B44">
        <v>166</v>
      </c>
      <c r="C44" t="s">
        <v>371</v>
      </c>
      <c r="D44">
        <v>1.2969141E-2</v>
      </c>
    </row>
    <row r="45" spans="2:4" x14ac:dyDescent="0.25">
      <c r="B45">
        <v>212</v>
      </c>
      <c r="C45" t="s">
        <v>469</v>
      </c>
      <c r="D45">
        <v>1.2945267E-2</v>
      </c>
    </row>
    <row r="46" spans="2:4" x14ac:dyDescent="0.25">
      <c r="B46">
        <v>264</v>
      </c>
      <c r="C46" t="s">
        <v>580</v>
      </c>
      <c r="D46">
        <v>1.2322072999999999E-2</v>
      </c>
    </row>
    <row r="47" spans="2:4" x14ac:dyDescent="0.25">
      <c r="B47">
        <v>295</v>
      </c>
      <c r="C47" t="s">
        <v>644</v>
      </c>
      <c r="D47">
        <v>1.1991757E-2</v>
      </c>
    </row>
    <row r="48" spans="2:4" x14ac:dyDescent="0.25">
      <c r="B48">
        <v>147</v>
      </c>
      <c r="C48" t="s">
        <v>333</v>
      </c>
      <c r="D48">
        <v>1.1597741999999999E-2</v>
      </c>
    </row>
    <row r="49" spans="2:4" x14ac:dyDescent="0.25">
      <c r="B49">
        <v>831</v>
      </c>
      <c r="C49" t="s">
        <v>1857</v>
      </c>
      <c r="D49">
        <v>1.1523464000000001E-2</v>
      </c>
    </row>
    <row r="50" spans="2:4" x14ac:dyDescent="0.25">
      <c r="B50">
        <v>534</v>
      </c>
      <c r="C50" t="s">
        <v>1156</v>
      </c>
      <c r="D50">
        <v>1.1113247E-2</v>
      </c>
    </row>
    <row r="51" spans="2:4" x14ac:dyDescent="0.25">
      <c r="B51">
        <v>800</v>
      </c>
      <c r="C51" t="s">
        <v>1720</v>
      </c>
      <c r="D51">
        <v>1.0430228E-2</v>
      </c>
    </row>
    <row r="52" spans="2:4" x14ac:dyDescent="0.25">
      <c r="B52">
        <v>493</v>
      </c>
      <c r="C52" t="s">
        <v>1066</v>
      </c>
      <c r="D52">
        <v>1.0404403E-2</v>
      </c>
    </row>
    <row r="53" spans="2:4" x14ac:dyDescent="0.25">
      <c r="B53">
        <v>802</v>
      </c>
      <c r="C53" t="s">
        <v>1724</v>
      </c>
      <c r="D53">
        <v>1.01171145E-2</v>
      </c>
    </row>
    <row r="54" spans="2:4" x14ac:dyDescent="0.25">
      <c r="B54">
        <v>671</v>
      </c>
      <c r="C54" t="s">
        <v>1450</v>
      </c>
      <c r="D54">
        <v>1.008734E-2</v>
      </c>
    </row>
    <row r="55" spans="2:4" x14ac:dyDescent="0.25">
      <c r="B55">
        <v>603</v>
      </c>
      <c r="C55" t="s">
        <v>1304</v>
      </c>
      <c r="D55">
        <v>9.9832259999999996E-3</v>
      </c>
    </row>
    <row r="56" spans="2:4" x14ac:dyDescent="0.25">
      <c r="B56">
        <v>487</v>
      </c>
      <c r="C56" t="s">
        <v>1054</v>
      </c>
      <c r="D56">
        <v>9.7332489999999994E-3</v>
      </c>
    </row>
    <row r="57" spans="2:4" x14ac:dyDescent="0.25">
      <c r="B57">
        <v>121</v>
      </c>
      <c r="C57" t="s">
        <v>281</v>
      </c>
      <c r="D57">
        <v>9.5460389999999992E-3</v>
      </c>
    </row>
    <row r="58" spans="2:4" x14ac:dyDescent="0.25">
      <c r="B58">
        <v>533</v>
      </c>
      <c r="C58" t="s">
        <v>1154</v>
      </c>
      <c r="D58">
        <v>9.4926149999999994E-3</v>
      </c>
    </row>
    <row r="59" spans="2:4" x14ac:dyDescent="0.25">
      <c r="B59">
        <v>644</v>
      </c>
      <c r="C59" t="s">
        <v>1392</v>
      </c>
      <c r="D59">
        <v>9.3919969999999992E-3</v>
      </c>
    </row>
    <row r="60" spans="2:4" x14ac:dyDescent="0.25">
      <c r="B60">
        <v>718</v>
      </c>
      <c r="C60" t="s">
        <v>1554</v>
      </c>
      <c r="D60">
        <v>9.270202E-3</v>
      </c>
    </row>
    <row r="61" spans="2:4" x14ac:dyDescent="0.25">
      <c r="B61">
        <v>640</v>
      </c>
      <c r="C61" t="s">
        <v>1384</v>
      </c>
      <c r="D61">
        <v>9.1470549999999994E-3</v>
      </c>
    </row>
    <row r="62" spans="2:4" x14ac:dyDescent="0.25">
      <c r="B62">
        <v>766</v>
      </c>
      <c r="C62" t="s">
        <v>1649</v>
      </c>
      <c r="D62">
        <v>9.0426250000000003E-3</v>
      </c>
    </row>
    <row r="63" spans="2:4" x14ac:dyDescent="0.25">
      <c r="B63">
        <v>179</v>
      </c>
      <c r="C63" t="s">
        <v>401</v>
      </c>
      <c r="D63">
        <v>8.8840259999999997E-3</v>
      </c>
    </row>
    <row r="64" spans="2:4" x14ac:dyDescent="0.25">
      <c r="B64">
        <v>589</v>
      </c>
      <c r="C64" t="s">
        <v>1272</v>
      </c>
      <c r="D64">
        <v>8.7417599999999995E-3</v>
      </c>
    </row>
    <row r="65" spans="2:4" x14ac:dyDescent="0.25">
      <c r="B65">
        <v>0</v>
      </c>
      <c r="C65" t="s">
        <v>20</v>
      </c>
      <c r="D65">
        <v>8.4270149999999995E-3</v>
      </c>
    </row>
    <row r="66" spans="2:4" x14ac:dyDescent="0.25">
      <c r="B66">
        <v>407</v>
      </c>
      <c r="C66" t="s">
        <v>890</v>
      </c>
      <c r="D66">
        <v>8.3755795000000008E-3</v>
      </c>
    </row>
    <row r="67" spans="2:4" x14ac:dyDescent="0.25">
      <c r="B67">
        <v>353</v>
      </c>
      <c r="C67" t="s">
        <v>766</v>
      </c>
      <c r="D67">
        <v>8.2551819999999998E-3</v>
      </c>
    </row>
    <row r="68" spans="2:4" x14ac:dyDescent="0.25">
      <c r="B68">
        <v>439</v>
      </c>
      <c r="C68" t="s">
        <v>954</v>
      </c>
      <c r="D68">
        <v>8.0251290000000006E-3</v>
      </c>
    </row>
    <row r="69" spans="2:4" x14ac:dyDescent="0.25">
      <c r="B69">
        <v>852</v>
      </c>
      <c r="C69" t="s">
        <v>1861</v>
      </c>
      <c r="D69">
        <v>7.9270320000000005E-3</v>
      </c>
    </row>
    <row r="70" spans="2:4" x14ac:dyDescent="0.25">
      <c r="B70">
        <v>490</v>
      </c>
      <c r="C70" t="s">
        <v>1060</v>
      </c>
      <c r="D70">
        <v>7.5855460000000003E-3</v>
      </c>
    </row>
    <row r="71" spans="2:4" x14ac:dyDescent="0.25">
      <c r="B71">
        <v>440</v>
      </c>
      <c r="C71" t="s">
        <v>956</v>
      </c>
      <c r="D71">
        <v>7.5415973999999998E-3</v>
      </c>
    </row>
    <row r="72" spans="2:4" x14ac:dyDescent="0.25">
      <c r="B72">
        <v>189</v>
      </c>
      <c r="C72" t="s">
        <v>421</v>
      </c>
      <c r="D72">
        <v>7.4762353E-3</v>
      </c>
    </row>
    <row r="73" spans="2:4" x14ac:dyDescent="0.25">
      <c r="B73">
        <v>337</v>
      </c>
      <c r="C73" t="s">
        <v>732</v>
      </c>
      <c r="D73">
        <v>7.3372144E-3</v>
      </c>
    </row>
    <row r="74" spans="2:4" x14ac:dyDescent="0.25">
      <c r="B74">
        <v>681</v>
      </c>
      <c r="C74" t="s">
        <v>1472</v>
      </c>
      <c r="D74">
        <v>7.1888530000000003E-3</v>
      </c>
    </row>
    <row r="75" spans="2:4" x14ac:dyDescent="0.25">
      <c r="B75">
        <v>381</v>
      </c>
      <c r="C75" t="s">
        <v>836</v>
      </c>
      <c r="D75">
        <v>7.15455E-3</v>
      </c>
    </row>
    <row r="76" spans="2:4" x14ac:dyDescent="0.25">
      <c r="B76">
        <v>46</v>
      </c>
      <c r="C76" t="s">
        <v>121</v>
      </c>
      <c r="D76">
        <v>7.0639335999999999E-3</v>
      </c>
    </row>
    <row r="77" spans="2:4" x14ac:dyDescent="0.25">
      <c r="B77">
        <v>329</v>
      </c>
      <c r="C77" t="s">
        <v>712</v>
      </c>
      <c r="D77">
        <v>6.7961033999999997E-3</v>
      </c>
    </row>
    <row r="78" spans="2:4" x14ac:dyDescent="0.25">
      <c r="B78">
        <v>207</v>
      </c>
      <c r="C78" t="s">
        <v>459</v>
      </c>
      <c r="D78">
        <v>6.7404580000000004E-3</v>
      </c>
    </row>
    <row r="79" spans="2:4" x14ac:dyDescent="0.25">
      <c r="B79">
        <v>862</v>
      </c>
      <c r="C79" t="s">
        <v>1851</v>
      </c>
      <c r="D79">
        <v>6.734772E-3</v>
      </c>
    </row>
    <row r="80" spans="2:4" x14ac:dyDescent="0.25">
      <c r="B80">
        <v>355</v>
      </c>
      <c r="C80" t="s">
        <v>770</v>
      </c>
      <c r="D80">
        <v>6.6921595000000002E-3</v>
      </c>
    </row>
    <row r="81" spans="2:4" x14ac:dyDescent="0.25">
      <c r="B81">
        <v>326</v>
      </c>
      <c r="C81" t="s">
        <v>706</v>
      </c>
      <c r="D81">
        <v>6.5158990000000003E-3</v>
      </c>
    </row>
    <row r="82" spans="2:4" x14ac:dyDescent="0.25">
      <c r="B82">
        <v>632</v>
      </c>
      <c r="C82" t="s">
        <v>1366</v>
      </c>
      <c r="D82">
        <v>6.2797265E-3</v>
      </c>
    </row>
    <row r="83" spans="2:4" x14ac:dyDescent="0.25">
      <c r="B83">
        <v>382</v>
      </c>
      <c r="C83" t="s">
        <v>838</v>
      </c>
      <c r="D83">
        <v>6.1674E-3</v>
      </c>
    </row>
    <row r="84" spans="2:4" x14ac:dyDescent="0.25">
      <c r="B84">
        <v>12</v>
      </c>
      <c r="C84" t="s">
        <v>48</v>
      </c>
      <c r="D84">
        <v>6.1054869999999997E-3</v>
      </c>
    </row>
    <row r="85" spans="2:4" x14ac:dyDescent="0.25">
      <c r="B85">
        <v>187</v>
      </c>
      <c r="C85" t="s">
        <v>417</v>
      </c>
      <c r="D85">
        <v>6.0674290000000001E-3</v>
      </c>
    </row>
    <row r="86" spans="2:4" x14ac:dyDescent="0.25">
      <c r="B86">
        <v>803</v>
      </c>
      <c r="C86" t="s">
        <v>1726</v>
      </c>
      <c r="D86">
        <v>6.0205613000000003E-3</v>
      </c>
    </row>
    <row r="87" spans="2:4" x14ac:dyDescent="0.25">
      <c r="B87">
        <v>488</v>
      </c>
      <c r="C87" t="s">
        <v>1056</v>
      </c>
      <c r="D87">
        <v>5.9473720000000002E-3</v>
      </c>
    </row>
    <row r="88" spans="2:4" x14ac:dyDescent="0.25">
      <c r="B88">
        <v>258</v>
      </c>
      <c r="C88" t="s">
        <v>566</v>
      </c>
      <c r="D88">
        <v>5.8639944000000001E-3</v>
      </c>
    </row>
    <row r="89" spans="2:4" x14ac:dyDescent="0.25">
      <c r="B89">
        <v>63</v>
      </c>
      <c r="C89" t="s">
        <v>155</v>
      </c>
      <c r="D89">
        <v>5.8277557000000002E-3</v>
      </c>
    </row>
    <row r="90" spans="2:4" x14ac:dyDescent="0.25">
      <c r="B90">
        <v>411</v>
      </c>
      <c r="C90" t="s">
        <v>898</v>
      </c>
      <c r="D90">
        <v>5.7611902999999999E-3</v>
      </c>
    </row>
    <row r="91" spans="2:4" x14ac:dyDescent="0.25">
      <c r="B91">
        <v>180</v>
      </c>
      <c r="C91" t="s">
        <v>403</v>
      </c>
      <c r="D91">
        <v>5.7596755000000003E-3</v>
      </c>
    </row>
    <row r="92" spans="2:4" x14ac:dyDescent="0.25">
      <c r="B92">
        <v>285</v>
      </c>
      <c r="C92" t="s">
        <v>624</v>
      </c>
      <c r="D92">
        <v>5.492472E-3</v>
      </c>
    </row>
    <row r="93" spans="2:4" x14ac:dyDescent="0.25">
      <c r="B93">
        <v>244</v>
      </c>
      <c r="C93" t="s">
        <v>536</v>
      </c>
      <c r="D93">
        <v>5.4527580000000003E-3</v>
      </c>
    </row>
    <row r="94" spans="2:4" x14ac:dyDescent="0.25">
      <c r="B94">
        <v>645</v>
      </c>
      <c r="C94" t="s">
        <v>1394</v>
      </c>
      <c r="D94">
        <v>5.1191034999999996E-3</v>
      </c>
    </row>
    <row r="95" spans="2:4" x14ac:dyDescent="0.25">
      <c r="B95">
        <v>135</v>
      </c>
      <c r="C95" t="s">
        <v>309</v>
      </c>
      <c r="D95">
        <v>5.0499053E-3</v>
      </c>
    </row>
    <row r="96" spans="2:4" x14ac:dyDescent="0.25">
      <c r="B96">
        <v>489</v>
      </c>
      <c r="C96" t="s">
        <v>1058</v>
      </c>
      <c r="D96">
        <v>4.8933661999999998E-3</v>
      </c>
    </row>
    <row r="97" spans="2:4" x14ac:dyDescent="0.25">
      <c r="B97">
        <v>822</v>
      </c>
      <c r="C97" t="s">
        <v>1764</v>
      </c>
      <c r="D97">
        <v>4.7461309999999998E-3</v>
      </c>
    </row>
    <row r="98" spans="2:4" x14ac:dyDescent="0.25">
      <c r="B98">
        <v>506</v>
      </c>
      <c r="C98" t="s">
        <v>1094</v>
      </c>
      <c r="D98">
        <v>4.3898514000000003E-3</v>
      </c>
    </row>
    <row r="99" spans="2:4" x14ac:dyDescent="0.25">
      <c r="B99">
        <v>231</v>
      </c>
      <c r="C99" t="s">
        <v>507</v>
      </c>
      <c r="D99">
        <v>4.0972259999999998E-3</v>
      </c>
    </row>
    <row r="100" spans="2:4" x14ac:dyDescent="0.25">
      <c r="B100">
        <v>313</v>
      </c>
      <c r="C100" t="s">
        <v>680</v>
      </c>
      <c r="D100">
        <v>3.8145395999999998E-3</v>
      </c>
    </row>
    <row r="101" spans="2:4" x14ac:dyDescent="0.25">
      <c r="B101">
        <v>790</v>
      </c>
      <c r="C101" t="s">
        <v>1698</v>
      </c>
      <c r="D101">
        <v>3.7735791E-3</v>
      </c>
    </row>
    <row r="102" spans="2:4" x14ac:dyDescent="0.25">
      <c r="B102">
        <v>481</v>
      </c>
      <c r="C102" t="s">
        <v>1042</v>
      </c>
      <c r="D102">
        <v>3.6274353000000001E-3</v>
      </c>
    </row>
    <row r="103" spans="2:4" x14ac:dyDescent="0.25">
      <c r="B103">
        <v>768</v>
      </c>
      <c r="C103" t="s">
        <v>1653</v>
      </c>
      <c r="D103">
        <v>3.4915768E-3</v>
      </c>
    </row>
    <row r="104" spans="2:4" x14ac:dyDescent="0.25">
      <c r="B104">
        <v>486</v>
      </c>
      <c r="C104" t="s">
        <v>1052</v>
      </c>
      <c r="D104">
        <v>3.3755866000000001E-3</v>
      </c>
    </row>
    <row r="105" spans="2:4" x14ac:dyDescent="0.25">
      <c r="B105">
        <v>627</v>
      </c>
      <c r="C105" t="s">
        <v>1356</v>
      </c>
      <c r="D105">
        <v>3.3563349999999998E-3</v>
      </c>
    </row>
    <row r="106" spans="2:4" x14ac:dyDescent="0.25">
      <c r="B106">
        <v>340</v>
      </c>
      <c r="C106" t="s">
        <v>738</v>
      </c>
      <c r="D106">
        <v>3.3458992999999999E-3</v>
      </c>
    </row>
    <row r="107" spans="2:4" x14ac:dyDescent="0.25">
      <c r="B107">
        <v>774</v>
      </c>
      <c r="C107" t="s">
        <v>1665</v>
      </c>
      <c r="D107">
        <v>3.2855966000000002E-3</v>
      </c>
    </row>
    <row r="108" spans="2:4" x14ac:dyDescent="0.25">
      <c r="B108">
        <v>198</v>
      </c>
      <c r="C108" t="s">
        <v>441</v>
      </c>
      <c r="D108">
        <v>3.1856954999999998E-3</v>
      </c>
    </row>
    <row r="109" spans="2:4" x14ac:dyDescent="0.25">
      <c r="B109">
        <v>560</v>
      </c>
      <c r="C109" t="s">
        <v>1214</v>
      </c>
      <c r="D109">
        <v>3.1854909999999999E-3</v>
      </c>
    </row>
    <row r="110" spans="2:4" x14ac:dyDescent="0.25">
      <c r="B110">
        <v>708</v>
      </c>
      <c r="C110" t="s">
        <v>1528</v>
      </c>
      <c r="D110">
        <v>3.1621511999999998E-3</v>
      </c>
    </row>
    <row r="111" spans="2:4" x14ac:dyDescent="0.25">
      <c r="B111">
        <v>504</v>
      </c>
      <c r="C111" t="s">
        <v>1090</v>
      </c>
      <c r="D111">
        <v>2.9551787E-3</v>
      </c>
    </row>
    <row r="112" spans="2:4" x14ac:dyDescent="0.25">
      <c r="B112">
        <v>561</v>
      </c>
      <c r="C112" t="s">
        <v>1216</v>
      </c>
      <c r="D112">
        <v>2.8911033E-3</v>
      </c>
    </row>
    <row r="113" spans="2:4" x14ac:dyDescent="0.25">
      <c r="B113">
        <v>322</v>
      </c>
      <c r="C113" t="s">
        <v>698</v>
      </c>
      <c r="D113">
        <v>2.7801557000000001E-3</v>
      </c>
    </row>
    <row r="114" spans="2:4" x14ac:dyDescent="0.25">
      <c r="B114">
        <v>610</v>
      </c>
      <c r="C114" t="s">
        <v>1318</v>
      </c>
      <c r="D114">
        <v>2.7703121000000001E-3</v>
      </c>
    </row>
    <row r="115" spans="2:4" x14ac:dyDescent="0.25">
      <c r="B115">
        <v>436</v>
      </c>
      <c r="C115" t="s">
        <v>948</v>
      </c>
      <c r="D115">
        <v>2.7012482999999999E-3</v>
      </c>
    </row>
    <row r="116" spans="2:4" x14ac:dyDescent="0.25">
      <c r="B116">
        <v>139</v>
      </c>
      <c r="C116" t="s">
        <v>317</v>
      </c>
      <c r="D116">
        <v>2.6943367000000001E-3</v>
      </c>
    </row>
    <row r="117" spans="2:4" x14ac:dyDescent="0.25">
      <c r="B117">
        <v>57</v>
      </c>
      <c r="C117" t="s">
        <v>143</v>
      </c>
      <c r="D117">
        <v>2.6483422000000002E-3</v>
      </c>
    </row>
    <row r="118" spans="2:4" x14ac:dyDescent="0.25">
      <c r="B118">
        <v>562</v>
      </c>
      <c r="C118" t="s">
        <v>1218</v>
      </c>
      <c r="D118">
        <v>2.6347510999999999E-3</v>
      </c>
    </row>
    <row r="119" spans="2:4" x14ac:dyDescent="0.25">
      <c r="B119">
        <v>380</v>
      </c>
      <c r="C119" t="s">
        <v>834</v>
      </c>
      <c r="D119">
        <v>2.6282666E-3</v>
      </c>
    </row>
    <row r="120" spans="2:4" x14ac:dyDescent="0.25">
      <c r="B120">
        <v>163</v>
      </c>
      <c r="C120" t="s">
        <v>365</v>
      </c>
      <c r="D120">
        <v>2.5175998E-3</v>
      </c>
    </row>
    <row r="121" spans="2:4" x14ac:dyDescent="0.25">
      <c r="B121">
        <v>433</v>
      </c>
      <c r="C121" t="s">
        <v>942</v>
      </c>
      <c r="D121">
        <v>2.2985487999999999E-3</v>
      </c>
    </row>
    <row r="122" spans="2:4" x14ac:dyDescent="0.25">
      <c r="B122">
        <v>689</v>
      </c>
      <c r="C122" t="s">
        <v>1490</v>
      </c>
      <c r="D122">
        <v>2.2293434000000001E-3</v>
      </c>
    </row>
    <row r="123" spans="2:4" x14ac:dyDescent="0.25">
      <c r="B123">
        <v>186</v>
      </c>
      <c r="C123" t="s">
        <v>415</v>
      </c>
      <c r="D123">
        <v>2.1842317999999999E-3</v>
      </c>
    </row>
    <row r="124" spans="2:4" x14ac:dyDescent="0.25">
      <c r="B124">
        <v>216</v>
      </c>
      <c r="C124" t="s">
        <v>477</v>
      </c>
      <c r="D124">
        <v>2.1676703000000001E-3</v>
      </c>
    </row>
    <row r="125" spans="2:4" x14ac:dyDescent="0.25">
      <c r="B125">
        <v>638</v>
      </c>
      <c r="C125" t="s">
        <v>1380</v>
      </c>
      <c r="D125">
        <v>2.1587247000000001E-3</v>
      </c>
    </row>
    <row r="126" spans="2:4" x14ac:dyDescent="0.25">
      <c r="B126">
        <v>238</v>
      </c>
      <c r="C126" t="s">
        <v>524</v>
      </c>
      <c r="D126">
        <v>2.0571086E-3</v>
      </c>
    </row>
    <row r="127" spans="2:4" x14ac:dyDescent="0.25">
      <c r="B127">
        <v>210</v>
      </c>
      <c r="C127" t="s">
        <v>465</v>
      </c>
      <c r="D127">
        <v>2.0271763E-3</v>
      </c>
    </row>
    <row r="128" spans="2:4" x14ac:dyDescent="0.25">
      <c r="B128">
        <v>528</v>
      </c>
      <c r="C128" t="s">
        <v>1142</v>
      </c>
      <c r="D128">
        <v>1.9777697000000001E-3</v>
      </c>
    </row>
    <row r="129" spans="2:4" x14ac:dyDescent="0.25">
      <c r="B129">
        <v>538</v>
      </c>
      <c r="C129" t="s">
        <v>1164</v>
      </c>
      <c r="D129">
        <v>1.9680743999999999E-3</v>
      </c>
    </row>
    <row r="130" spans="2:4" x14ac:dyDescent="0.25">
      <c r="B130">
        <v>714</v>
      </c>
      <c r="C130" t="s">
        <v>1540</v>
      </c>
      <c r="D130">
        <v>1.8916740999999999E-3</v>
      </c>
    </row>
    <row r="131" spans="2:4" x14ac:dyDescent="0.25">
      <c r="B131">
        <v>657</v>
      </c>
      <c r="C131" t="s">
        <v>1418</v>
      </c>
      <c r="D131">
        <v>1.8394189999999999E-3</v>
      </c>
    </row>
    <row r="132" spans="2:4" x14ac:dyDescent="0.25">
      <c r="B132">
        <v>510</v>
      </c>
      <c r="C132" t="s">
        <v>1102</v>
      </c>
      <c r="D132">
        <v>1.8323193000000001E-3</v>
      </c>
    </row>
    <row r="133" spans="2:4" x14ac:dyDescent="0.25">
      <c r="B133">
        <v>823</v>
      </c>
      <c r="C133" t="s">
        <v>1766</v>
      </c>
      <c r="D133">
        <v>1.8139833E-3</v>
      </c>
    </row>
    <row r="134" spans="2:4" x14ac:dyDescent="0.25">
      <c r="B134">
        <v>571</v>
      </c>
      <c r="C134" t="s">
        <v>1236</v>
      </c>
      <c r="D134">
        <v>1.7955047000000001E-3</v>
      </c>
    </row>
    <row r="135" spans="2:4" x14ac:dyDescent="0.25">
      <c r="B135">
        <v>612</v>
      </c>
      <c r="C135" t="s">
        <v>1322</v>
      </c>
      <c r="D135">
        <v>1.7855106999999999E-3</v>
      </c>
    </row>
    <row r="136" spans="2:4" x14ac:dyDescent="0.25">
      <c r="B136">
        <v>781</v>
      </c>
      <c r="C136" t="s">
        <v>1678</v>
      </c>
      <c r="D136">
        <v>1.7842334E-3</v>
      </c>
    </row>
    <row r="137" spans="2:4" x14ac:dyDescent="0.25">
      <c r="B137">
        <v>342</v>
      </c>
      <c r="C137" t="s">
        <v>742</v>
      </c>
      <c r="D137">
        <v>1.7571406999999999E-3</v>
      </c>
    </row>
    <row r="138" spans="2:4" x14ac:dyDescent="0.25">
      <c r="B138">
        <v>429</v>
      </c>
      <c r="C138" t="s">
        <v>934</v>
      </c>
      <c r="D138">
        <v>1.7074805999999999E-3</v>
      </c>
    </row>
    <row r="139" spans="2:4" x14ac:dyDescent="0.25">
      <c r="B139">
        <v>227</v>
      </c>
      <c r="C139" t="s">
        <v>499</v>
      </c>
      <c r="D139">
        <v>1.69305E-3</v>
      </c>
    </row>
    <row r="140" spans="2:4" x14ac:dyDescent="0.25">
      <c r="B140">
        <v>239</v>
      </c>
      <c r="C140" t="s">
        <v>526</v>
      </c>
      <c r="D140">
        <v>1.6788700000000001E-3</v>
      </c>
    </row>
    <row r="141" spans="2:4" x14ac:dyDescent="0.25">
      <c r="B141">
        <v>24</v>
      </c>
      <c r="C141" t="s">
        <v>77</v>
      </c>
      <c r="D141">
        <v>1.6702565999999999E-3</v>
      </c>
    </row>
    <row r="142" spans="2:4" x14ac:dyDescent="0.25">
      <c r="B142">
        <v>828</v>
      </c>
      <c r="C142" t="s">
        <v>1776</v>
      </c>
      <c r="D142">
        <v>1.5639275000000001E-3</v>
      </c>
    </row>
    <row r="143" spans="2:4" x14ac:dyDescent="0.25">
      <c r="B143">
        <v>356</v>
      </c>
      <c r="C143" t="s">
        <v>772</v>
      </c>
      <c r="D143">
        <v>1.5241161000000001E-3</v>
      </c>
    </row>
    <row r="144" spans="2:4" x14ac:dyDescent="0.25">
      <c r="B144">
        <v>811</v>
      </c>
      <c r="C144" t="s">
        <v>1742</v>
      </c>
      <c r="D144">
        <v>1.4736324E-3</v>
      </c>
    </row>
    <row r="145" spans="2:4" x14ac:dyDescent="0.25">
      <c r="B145">
        <v>693</v>
      </c>
      <c r="C145" t="s">
        <v>1498</v>
      </c>
      <c r="D145">
        <v>1.409289E-3</v>
      </c>
    </row>
    <row r="146" spans="2:4" x14ac:dyDescent="0.25">
      <c r="B146">
        <v>780</v>
      </c>
      <c r="C146" t="s">
        <v>1677</v>
      </c>
      <c r="D146">
        <v>1.3857231E-3</v>
      </c>
    </row>
    <row r="147" spans="2:4" x14ac:dyDescent="0.25">
      <c r="B147">
        <v>75</v>
      </c>
      <c r="C147" t="s">
        <v>181</v>
      </c>
      <c r="D147">
        <v>1.3812924E-3</v>
      </c>
    </row>
    <row r="148" spans="2:4" x14ac:dyDescent="0.25">
      <c r="B148">
        <v>682</v>
      </c>
      <c r="C148" t="s">
        <v>1476</v>
      </c>
      <c r="D148">
        <v>1.3043972E-3</v>
      </c>
    </row>
    <row r="149" spans="2:4" x14ac:dyDescent="0.25">
      <c r="B149">
        <v>247</v>
      </c>
      <c r="C149" t="s">
        <v>544</v>
      </c>
      <c r="D149">
        <v>1.2322819999999999E-3</v>
      </c>
    </row>
    <row r="150" spans="2:4" x14ac:dyDescent="0.25">
      <c r="B150">
        <v>306</v>
      </c>
      <c r="C150" t="s">
        <v>666</v>
      </c>
      <c r="D150">
        <v>1.2288147E-3</v>
      </c>
    </row>
    <row r="151" spans="2:4" x14ac:dyDescent="0.25">
      <c r="B151">
        <v>365</v>
      </c>
      <c r="C151" t="s">
        <v>796</v>
      </c>
      <c r="D151">
        <v>1.2267788E-3</v>
      </c>
    </row>
    <row r="152" spans="2:4" x14ac:dyDescent="0.25">
      <c r="B152">
        <v>49</v>
      </c>
      <c r="C152" t="s">
        <v>127</v>
      </c>
      <c r="D152">
        <v>1.2050216999999999E-3</v>
      </c>
    </row>
    <row r="153" spans="2:4" x14ac:dyDescent="0.25">
      <c r="B153">
        <v>50</v>
      </c>
      <c r="C153" t="s">
        <v>129</v>
      </c>
      <c r="D153">
        <v>1.2019348E-3</v>
      </c>
    </row>
    <row r="154" spans="2:4" x14ac:dyDescent="0.25">
      <c r="B154">
        <v>345</v>
      </c>
      <c r="C154" t="s">
        <v>750</v>
      </c>
      <c r="D154">
        <v>1.1899787E-3</v>
      </c>
    </row>
    <row r="155" spans="2:4" x14ac:dyDescent="0.25">
      <c r="B155">
        <v>246</v>
      </c>
      <c r="C155" t="s">
        <v>542</v>
      </c>
      <c r="D155">
        <v>1.1897418999999999E-3</v>
      </c>
    </row>
    <row r="156" spans="2:4" x14ac:dyDescent="0.25">
      <c r="B156">
        <v>751</v>
      </c>
      <c r="C156" t="s">
        <v>1619</v>
      </c>
      <c r="D156">
        <v>1.1868008000000001E-3</v>
      </c>
    </row>
    <row r="157" spans="2:4" x14ac:dyDescent="0.25">
      <c r="B157">
        <v>131</v>
      </c>
      <c r="C157" t="s">
        <v>301</v>
      </c>
      <c r="D157">
        <v>1.1622341999999999E-3</v>
      </c>
    </row>
    <row r="158" spans="2:4" x14ac:dyDescent="0.25">
      <c r="B158">
        <v>545</v>
      </c>
      <c r="C158" t="s">
        <v>1180</v>
      </c>
      <c r="D158">
        <v>1.1383522999999999E-3</v>
      </c>
    </row>
    <row r="159" spans="2:4" x14ac:dyDescent="0.25">
      <c r="B159">
        <v>64</v>
      </c>
      <c r="C159" t="s">
        <v>157</v>
      </c>
      <c r="D159">
        <v>1.1257159999999999E-3</v>
      </c>
    </row>
    <row r="160" spans="2:4" x14ac:dyDescent="0.25">
      <c r="B160">
        <v>521</v>
      </c>
      <c r="C160" t="s">
        <v>1128</v>
      </c>
      <c r="D160">
        <v>1.1109719E-3</v>
      </c>
    </row>
    <row r="161" spans="2:4" x14ac:dyDescent="0.25">
      <c r="B161">
        <v>105</v>
      </c>
      <c r="C161" t="s">
        <v>245</v>
      </c>
      <c r="D161">
        <v>1.0946816999999999E-3</v>
      </c>
    </row>
    <row r="162" spans="2:4" x14ac:dyDescent="0.25">
      <c r="B162">
        <v>331</v>
      </c>
      <c r="C162" t="s">
        <v>720</v>
      </c>
      <c r="D162">
        <v>1.078353E-3</v>
      </c>
    </row>
    <row r="163" spans="2:4" x14ac:dyDescent="0.25">
      <c r="B163">
        <v>343</v>
      </c>
      <c r="C163" t="s">
        <v>744</v>
      </c>
      <c r="D163">
        <v>1.0717895E-3</v>
      </c>
    </row>
    <row r="164" spans="2:4" x14ac:dyDescent="0.25">
      <c r="B164">
        <v>732</v>
      </c>
      <c r="C164" t="s">
        <v>1581</v>
      </c>
      <c r="D164">
        <v>1.0472140999999999E-3</v>
      </c>
    </row>
    <row r="165" spans="2:4" x14ac:dyDescent="0.25">
      <c r="B165">
        <v>699</v>
      </c>
      <c r="C165" t="s">
        <v>1510</v>
      </c>
      <c r="D165">
        <v>1.0400324999999999E-3</v>
      </c>
    </row>
    <row r="166" spans="2:4" x14ac:dyDescent="0.25">
      <c r="B166">
        <v>80</v>
      </c>
      <c r="C166" t="s">
        <v>191</v>
      </c>
      <c r="D166">
        <v>1.0274684000000001E-3</v>
      </c>
    </row>
    <row r="167" spans="2:4" x14ac:dyDescent="0.25">
      <c r="B167">
        <v>748</v>
      </c>
      <c r="C167" t="s">
        <v>1613</v>
      </c>
      <c r="D167">
        <v>1.0047882E-3</v>
      </c>
    </row>
    <row r="168" spans="2:4" x14ac:dyDescent="0.25">
      <c r="B168">
        <v>321</v>
      </c>
      <c r="C168" t="s">
        <v>696</v>
      </c>
      <c r="D168">
        <v>9.8343239999999993E-4</v>
      </c>
    </row>
    <row r="169" spans="2:4" x14ac:dyDescent="0.25">
      <c r="B169">
        <v>502</v>
      </c>
      <c r="C169" t="s">
        <v>1086</v>
      </c>
      <c r="D169">
        <v>9.7313949999999999E-4</v>
      </c>
    </row>
    <row r="170" spans="2:4" x14ac:dyDescent="0.25">
      <c r="B170">
        <v>226</v>
      </c>
      <c r="C170" t="s">
        <v>497</v>
      </c>
      <c r="D170">
        <v>9.6936186E-4</v>
      </c>
    </row>
    <row r="171" spans="2:4" x14ac:dyDescent="0.25">
      <c r="B171">
        <v>69</v>
      </c>
      <c r="C171" t="s">
        <v>169</v>
      </c>
      <c r="D171">
        <v>9.6900169999999996E-4</v>
      </c>
    </row>
    <row r="172" spans="2:4" x14ac:dyDescent="0.25">
      <c r="B172">
        <v>618</v>
      </c>
      <c r="C172" t="s">
        <v>1336</v>
      </c>
      <c r="D172">
        <v>9.6277090000000004E-4</v>
      </c>
    </row>
    <row r="173" spans="2:4" x14ac:dyDescent="0.25">
      <c r="B173">
        <v>206</v>
      </c>
      <c r="C173" t="s">
        <v>457</v>
      </c>
      <c r="D173">
        <v>9.6109319999999995E-4</v>
      </c>
    </row>
    <row r="174" spans="2:4" x14ac:dyDescent="0.25">
      <c r="B174">
        <v>468</v>
      </c>
      <c r="C174" t="s">
        <v>1016</v>
      </c>
      <c r="D174">
        <v>9.4349639999999997E-4</v>
      </c>
    </row>
    <row r="175" spans="2:4" x14ac:dyDescent="0.25">
      <c r="B175">
        <v>864</v>
      </c>
      <c r="C175" t="s">
        <v>1853</v>
      </c>
      <c r="D175">
        <v>9.364776E-4</v>
      </c>
    </row>
    <row r="176" spans="2:4" x14ac:dyDescent="0.25">
      <c r="B176">
        <v>794</v>
      </c>
      <c r="C176" t="s">
        <v>1708</v>
      </c>
      <c r="D176">
        <v>9.0883860000000002E-4</v>
      </c>
    </row>
    <row r="177" spans="2:4" x14ac:dyDescent="0.25">
      <c r="B177">
        <v>641</v>
      </c>
      <c r="C177" t="s">
        <v>1386</v>
      </c>
      <c r="D177">
        <v>8.8797340000000005E-4</v>
      </c>
    </row>
    <row r="178" spans="2:4" x14ac:dyDescent="0.25">
      <c r="B178">
        <v>1</v>
      </c>
      <c r="C178" t="s">
        <v>23</v>
      </c>
      <c r="D178">
        <v>8.6343596999999999E-4</v>
      </c>
    </row>
    <row r="179" spans="2:4" x14ac:dyDescent="0.25">
      <c r="B179">
        <v>452</v>
      </c>
      <c r="C179" t="s">
        <v>982</v>
      </c>
      <c r="D179">
        <v>8.5717479999999999E-4</v>
      </c>
    </row>
    <row r="180" spans="2:4" x14ac:dyDescent="0.25">
      <c r="B180">
        <v>665</v>
      </c>
      <c r="C180" t="s">
        <v>1436</v>
      </c>
      <c r="D180">
        <v>8.0874877000000004E-4</v>
      </c>
    </row>
    <row r="181" spans="2:4" x14ac:dyDescent="0.25">
      <c r="B181">
        <v>483</v>
      </c>
      <c r="C181" t="s">
        <v>1046</v>
      </c>
      <c r="D181">
        <v>7.8850122999999999E-4</v>
      </c>
    </row>
    <row r="182" spans="2:4" x14ac:dyDescent="0.25">
      <c r="B182">
        <v>100</v>
      </c>
      <c r="C182" t="s">
        <v>235</v>
      </c>
      <c r="D182">
        <v>7.8217493000000003E-4</v>
      </c>
    </row>
    <row r="183" spans="2:4" x14ac:dyDescent="0.25">
      <c r="B183">
        <v>639</v>
      </c>
      <c r="C183" t="s">
        <v>1382</v>
      </c>
      <c r="D183">
        <v>7.8077514999999999E-4</v>
      </c>
    </row>
    <row r="184" spans="2:4" x14ac:dyDescent="0.25">
      <c r="B184">
        <v>546</v>
      </c>
      <c r="C184" t="s">
        <v>1182</v>
      </c>
      <c r="D184">
        <v>7.5876999999999997E-4</v>
      </c>
    </row>
    <row r="185" spans="2:4" x14ac:dyDescent="0.25">
      <c r="B185">
        <v>855</v>
      </c>
      <c r="C185" t="s">
        <v>1845</v>
      </c>
      <c r="D185">
        <v>7.4154579999999998E-4</v>
      </c>
    </row>
    <row r="186" spans="2:4" x14ac:dyDescent="0.25">
      <c r="B186">
        <v>795</v>
      </c>
      <c r="C186" t="s">
        <v>1710</v>
      </c>
      <c r="D186">
        <v>7.2647279999999998E-4</v>
      </c>
    </row>
    <row r="187" spans="2:4" x14ac:dyDescent="0.25">
      <c r="B187">
        <v>705</v>
      </c>
      <c r="C187" t="s">
        <v>1522</v>
      </c>
      <c r="D187">
        <v>6.7331010000000002E-4</v>
      </c>
    </row>
    <row r="188" spans="2:4" x14ac:dyDescent="0.25">
      <c r="B188">
        <v>754</v>
      </c>
      <c r="C188" t="s">
        <v>1625</v>
      </c>
      <c r="D188">
        <v>6.6316930000000001E-4</v>
      </c>
    </row>
    <row r="189" spans="2:4" x14ac:dyDescent="0.25">
      <c r="B189">
        <v>297</v>
      </c>
      <c r="C189" t="s">
        <v>648</v>
      </c>
      <c r="D189">
        <v>5.9732393000000005E-4</v>
      </c>
    </row>
    <row r="190" spans="2:4" x14ac:dyDescent="0.25">
      <c r="B190">
        <v>266</v>
      </c>
      <c r="C190" t="s">
        <v>584</v>
      </c>
      <c r="D190">
        <v>5.4275079999999999E-4</v>
      </c>
    </row>
    <row r="191" spans="2:4" x14ac:dyDescent="0.25">
      <c r="B191">
        <v>301</v>
      </c>
      <c r="C191" t="s">
        <v>656</v>
      </c>
      <c r="D191">
        <v>4.8649563999999997E-4</v>
      </c>
    </row>
    <row r="192" spans="2:4" x14ac:dyDescent="0.25">
      <c r="B192">
        <v>248</v>
      </c>
      <c r="C192" t="s">
        <v>546</v>
      </c>
      <c r="D192">
        <v>4.7952722999999999E-4</v>
      </c>
    </row>
    <row r="193" spans="2:4" x14ac:dyDescent="0.25">
      <c r="B193">
        <v>658</v>
      </c>
      <c r="C193" t="s">
        <v>1420</v>
      </c>
      <c r="D193">
        <v>4.5705386E-4</v>
      </c>
    </row>
    <row r="194" spans="2:4" x14ac:dyDescent="0.25">
      <c r="B194">
        <v>77</v>
      </c>
      <c r="C194" t="s">
        <v>185</v>
      </c>
      <c r="D194">
        <v>4.5624697999999998E-4</v>
      </c>
    </row>
    <row r="195" spans="2:4" x14ac:dyDescent="0.25">
      <c r="B195">
        <v>583</v>
      </c>
      <c r="C195" t="s">
        <v>1260</v>
      </c>
      <c r="D195">
        <v>4.4272944999999999E-4</v>
      </c>
    </row>
    <row r="196" spans="2:4" x14ac:dyDescent="0.25">
      <c r="B196">
        <v>484</v>
      </c>
      <c r="C196" t="s">
        <v>1048</v>
      </c>
      <c r="D196">
        <v>4.3404472000000002E-4</v>
      </c>
    </row>
    <row r="197" spans="2:4" x14ac:dyDescent="0.25">
      <c r="B197">
        <v>73</v>
      </c>
      <c r="C197" t="s">
        <v>177</v>
      </c>
      <c r="D197">
        <v>3.6294039999999999E-4</v>
      </c>
    </row>
    <row r="198" spans="2:4" x14ac:dyDescent="0.25">
      <c r="B198">
        <v>857</v>
      </c>
      <c r="C198" t="s">
        <v>1847</v>
      </c>
      <c r="D198">
        <v>3.6151025999999999E-4</v>
      </c>
    </row>
    <row r="199" spans="2:4" x14ac:dyDescent="0.25">
      <c r="B199">
        <v>559</v>
      </c>
      <c r="C199" t="s">
        <v>1212</v>
      </c>
      <c r="D199">
        <v>3.550723E-4</v>
      </c>
    </row>
    <row r="200" spans="2:4" x14ac:dyDescent="0.25">
      <c r="B200">
        <v>444</v>
      </c>
      <c r="C200" t="s">
        <v>966</v>
      </c>
      <c r="D200">
        <v>3.5030613000000001E-4</v>
      </c>
    </row>
    <row r="201" spans="2:4" x14ac:dyDescent="0.25">
      <c r="B201">
        <v>389</v>
      </c>
      <c r="C201" t="s">
        <v>854</v>
      </c>
      <c r="D201">
        <v>3.3278228000000002E-4</v>
      </c>
    </row>
    <row r="202" spans="2:4" x14ac:dyDescent="0.25">
      <c r="B202">
        <v>785</v>
      </c>
      <c r="C202" t="s">
        <v>1686</v>
      </c>
      <c r="D202">
        <v>3.3269213999999997E-4</v>
      </c>
    </row>
    <row r="203" spans="2:4" x14ac:dyDescent="0.25">
      <c r="B203">
        <v>635</v>
      </c>
      <c r="C203" t="s">
        <v>1374</v>
      </c>
      <c r="D203">
        <v>3.2344987000000001E-4</v>
      </c>
    </row>
    <row r="204" spans="2:4" x14ac:dyDescent="0.25">
      <c r="B204">
        <v>300</v>
      </c>
      <c r="C204" t="s">
        <v>654</v>
      </c>
      <c r="D204">
        <v>3.2263220000000001E-4</v>
      </c>
    </row>
    <row r="205" spans="2:4" x14ac:dyDescent="0.25">
      <c r="B205">
        <v>305</v>
      </c>
      <c r="C205" t="s">
        <v>664</v>
      </c>
      <c r="D205">
        <v>2.6680433000000003E-4</v>
      </c>
    </row>
    <row r="206" spans="2:4" x14ac:dyDescent="0.25">
      <c r="B206">
        <v>709</v>
      </c>
      <c r="C206" t="s">
        <v>1530</v>
      </c>
      <c r="D206">
        <v>2.5297215000000001E-4</v>
      </c>
    </row>
    <row r="207" spans="2:4" x14ac:dyDescent="0.25">
      <c r="B207">
        <v>174</v>
      </c>
      <c r="C207" t="s">
        <v>389</v>
      </c>
      <c r="D207">
        <v>2.4631000000000002E-4</v>
      </c>
    </row>
    <row r="208" spans="2:4" x14ac:dyDescent="0.25">
      <c r="B208">
        <v>36</v>
      </c>
      <c r="C208" t="s">
        <v>101</v>
      </c>
      <c r="D208">
        <v>2.2108214999999999E-4</v>
      </c>
    </row>
    <row r="209" spans="2:4" x14ac:dyDescent="0.25">
      <c r="B209">
        <v>833</v>
      </c>
      <c r="C209" t="s">
        <v>1856</v>
      </c>
      <c r="D209">
        <v>1.9507292E-4</v>
      </c>
    </row>
    <row r="210" spans="2:4" x14ac:dyDescent="0.25">
      <c r="B210">
        <v>513</v>
      </c>
      <c r="C210" t="s">
        <v>1112</v>
      </c>
      <c r="D210">
        <v>1.89254E-4</v>
      </c>
    </row>
    <row r="211" spans="2:4" x14ac:dyDescent="0.25">
      <c r="B211">
        <v>548</v>
      </c>
      <c r="C211" t="s">
        <v>1186</v>
      </c>
      <c r="D211">
        <v>1.8073058E-4</v>
      </c>
    </row>
    <row r="212" spans="2:4" x14ac:dyDescent="0.25">
      <c r="B212">
        <v>547</v>
      </c>
      <c r="C212" t="s">
        <v>1184</v>
      </c>
      <c r="D212">
        <v>1.7812855E-4</v>
      </c>
    </row>
    <row r="213" spans="2:4" x14ac:dyDescent="0.25">
      <c r="B213">
        <v>262</v>
      </c>
      <c r="C213" t="s">
        <v>576</v>
      </c>
      <c r="D213">
        <v>1.5528646000000001E-4</v>
      </c>
    </row>
    <row r="214" spans="2:4" x14ac:dyDescent="0.25">
      <c r="B214">
        <v>378</v>
      </c>
      <c r="C214" t="s">
        <v>828</v>
      </c>
      <c r="D214">
        <v>1.1453651E-4</v>
      </c>
    </row>
    <row r="215" spans="2:4" x14ac:dyDescent="0.25">
      <c r="B215">
        <v>435</v>
      </c>
      <c r="C215" t="s">
        <v>946</v>
      </c>
      <c r="D215">
        <v>1.0175961499999999E-4</v>
      </c>
    </row>
    <row r="216" spans="2:4" x14ac:dyDescent="0.25">
      <c r="B216">
        <v>570</v>
      </c>
      <c r="C216" t="s">
        <v>1234</v>
      </c>
      <c r="D216" s="31">
        <v>7.662008E-5</v>
      </c>
    </row>
    <row r="217" spans="2:4" x14ac:dyDescent="0.25">
      <c r="B217">
        <v>549</v>
      </c>
      <c r="C217" t="s">
        <v>1190</v>
      </c>
      <c r="D217">
        <v>0</v>
      </c>
    </row>
    <row r="218" spans="2:4" x14ac:dyDescent="0.25">
      <c r="B218">
        <v>550</v>
      </c>
      <c r="C218" t="s">
        <v>1192</v>
      </c>
      <c r="D218">
        <v>0</v>
      </c>
    </row>
    <row r="219" spans="2:4" x14ac:dyDescent="0.25">
      <c r="B219">
        <v>551</v>
      </c>
      <c r="C219" t="s">
        <v>1196</v>
      </c>
      <c r="D219">
        <v>0</v>
      </c>
    </row>
    <row r="220" spans="2:4" x14ac:dyDescent="0.25">
      <c r="B220">
        <v>552</v>
      </c>
      <c r="C220" t="s">
        <v>1198</v>
      </c>
      <c r="D220">
        <v>0</v>
      </c>
    </row>
    <row r="221" spans="2:4" x14ac:dyDescent="0.25">
      <c r="B221">
        <v>553</v>
      </c>
      <c r="C221" t="s">
        <v>1200</v>
      </c>
      <c r="D221">
        <v>0</v>
      </c>
    </row>
    <row r="222" spans="2:4" x14ac:dyDescent="0.25">
      <c r="B222">
        <v>554</v>
      </c>
      <c r="C222" t="s">
        <v>1202</v>
      </c>
      <c r="D222">
        <v>0</v>
      </c>
    </row>
    <row r="223" spans="2:4" x14ac:dyDescent="0.25">
      <c r="B223">
        <v>555</v>
      </c>
      <c r="C223" t="s">
        <v>1204</v>
      </c>
      <c r="D223">
        <v>0</v>
      </c>
    </row>
    <row r="224" spans="2:4" x14ac:dyDescent="0.25">
      <c r="B224">
        <v>556</v>
      </c>
      <c r="C224" t="s">
        <v>1206</v>
      </c>
      <c r="D224">
        <v>0</v>
      </c>
    </row>
    <row r="225" spans="2:4" x14ac:dyDescent="0.25">
      <c r="B225">
        <v>557</v>
      </c>
      <c r="C225" t="s">
        <v>1208</v>
      </c>
      <c r="D225">
        <v>0</v>
      </c>
    </row>
    <row r="226" spans="2:4" x14ac:dyDescent="0.25">
      <c r="B226">
        <v>558</v>
      </c>
      <c r="C226" t="s">
        <v>1210</v>
      </c>
      <c r="D226">
        <v>0</v>
      </c>
    </row>
    <row r="227" spans="2:4" x14ac:dyDescent="0.25">
      <c r="B227">
        <v>565</v>
      </c>
      <c r="C227" t="s">
        <v>1224</v>
      </c>
      <c r="D227">
        <v>0</v>
      </c>
    </row>
    <row r="228" spans="2:4" x14ac:dyDescent="0.25">
      <c r="B228">
        <v>566</v>
      </c>
      <c r="C228" t="s">
        <v>1226</v>
      </c>
      <c r="D228">
        <v>0</v>
      </c>
    </row>
    <row r="229" spans="2:4" x14ac:dyDescent="0.25">
      <c r="B229">
        <v>544</v>
      </c>
      <c r="C229" t="s">
        <v>1178</v>
      </c>
      <c r="D229">
        <v>0</v>
      </c>
    </row>
    <row r="230" spans="2:4" x14ac:dyDescent="0.25">
      <c r="B230">
        <v>539</v>
      </c>
      <c r="C230" t="s">
        <v>1166</v>
      </c>
      <c r="D230">
        <v>0</v>
      </c>
    </row>
    <row r="231" spans="2:4" x14ac:dyDescent="0.25">
      <c r="B231">
        <v>515</v>
      </c>
      <c r="C231" t="s">
        <v>1116</v>
      </c>
      <c r="D231">
        <v>0</v>
      </c>
    </row>
    <row r="232" spans="2:4" x14ac:dyDescent="0.25">
      <c r="B232">
        <v>517</v>
      </c>
      <c r="C232" t="s">
        <v>1120</v>
      </c>
      <c r="D232">
        <v>0</v>
      </c>
    </row>
    <row r="233" spans="2:4" x14ac:dyDescent="0.25">
      <c r="B233">
        <v>518</v>
      </c>
      <c r="C233" t="s">
        <v>1122</v>
      </c>
      <c r="D233">
        <v>0</v>
      </c>
    </row>
    <row r="234" spans="2:4" x14ac:dyDescent="0.25">
      <c r="B234">
        <v>519</v>
      </c>
      <c r="C234" t="s">
        <v>1124</v>
      </c>
      <c r="D234">
        <v>0</v>
      </c>
    </row>
    <row r="235" spans="2:4" x14ac:dyDescent="0.25">
      <c r="B235">
        <v>520</v>
      </c>
      <c r="C235" t="s">
        <v>1126</v>
      </c>
      <c r="D235">
        <v>0</v>
      </c>
    </row>
    <row r="236" spans="2:4" x14ac:dyDescent="0.25">
      <c r="B236">
        <v>522</v>
      </c>
      <c r="C236" t="s">
        <v>1130</v>
      </c>
      <c r="D236">
        <v>0</v>
      </c>
    </row>
    <row r="237" spans="2:4" x14ac:dyDescent="0.25">
      <c r="B237">
        <v>523</v>
      </c>
      <c r="C237" t="s">
        <v>1132</v>
      </c>
      <c r="D237">
        <v>0</v>
      </c>
    </row>
    <row r="238" spans="2:4" x14ac:dyDescent="0.25">
      <c r="B238">
        <v>525</v>
      </c>
      <c r="C238" t="s">
        <v>1136</v>
      </c>
      <c r="D238">
        <v>0</v>
      </c>
    </row>
    <row r="239" spans="2:4" x14ac:dyDescent="0.25">
      <c r="B239">
        <v>530</v>
      </c>
      <c r="C239" t="s">
        <v>1146</v>
      </c>
      <c r="D239">
        <v>0</v>
      </c>
    </row>
    <row r="240" spans="2:4" x14ac:dyDescent="0.25">
      <c r="B240">
        <v>531</v>
      </c>
      <c r="C240" t="s">
        <v>1148</v>
      </c>
      <c r="D240">
        <v>0</v>
      </c>
    </row>
    <row r="241" spans="2:4" x14ac:dyDescent="0.25">
      <c r="B241">
        <v>532</v>
      </c>
      <c r="C241" t="s">
        <v>1150</v>
      </c>
      <c r="D241">
        <v>0</v>
      </c>
    </row>
    <row r="242" spans="2:4" x14ac:dyDescent="0.25">
      <c r="B242">
        <v>535</v>
      </c>
      <c r="C242" t="s">
        <v>1158</v>
      </c>
      <c r="D242">
        <v>0</v>
      </c>
    </row>
    <row r="243" spans="2:4" x14ac:dyDescent="0.25">
      <c r="B243">
        <v>536</v>
      </c>
      <c r="C243" t="s">
        <v>1160</v>
      </c>
      <c r="D243">
        <v>0</v>
      </c>
    </row>
    <row r="244" spans="2:4" x14ac:dyDescent="0.25">
      <c r="B244">
        <v>537</v>
      </c>
      <c r="C244" t="s">
        <v>1162</v>
      </c>
      <c r="D244">
        <v>0</v>
      </c>
    </row>
    <row r="245" spans="2:4" x14ac:dyDescent="0.25">
      <c r="B245">
        <v>542</v>
      </c>
      <c r="C245" t="s">
        <v>1172</v>
      </c>
      <c r="D245">
        <v>0</v>
      </c>
    </row>
    <row r="246" spans="2:4" x14ac:dyDescent="0.25">
      <c r="B246">
        <v>568</v>
      </c>
      <c r="C246" t="s">
        <v>1230</v>
      </c>
      <c r="D246">
        <v>0</v>
      </c>
    </row>
    <row r="247" spans="2:4" x14ac:dyDescent="0.25">
      <c r="B247">
        <v>569</v>
      </c>
      <c r="C247" t="s">
        <v>1232</v>
      </c>
      <c r="D247">
        <v>0</v>
      </c>
    </row>
    <row r="248" spans="2:4" x14ac:dyDescent="0.25">
      <c r="B248">
        <v>600</v>
      </c>
      <c r="C248" t="s">
        <v>1296</v>
      </c>
      <c r="D248">
        <v>0</v>
      </c>
    </row>
    <row r="249" spans="2:4" x14ac:dyDescent="0.25">
      <c r="B249">
        <v>601</v>
      </c>
      <c r="C249" t="s">
        <v>1300</v>
      </c>
      <c r="D249">
        <v>0</v>
      </c>
    </row>
    <row r="250" spans="2:4" x14ac:dyDescent="0.25">
      <c r="B250">
        <v>602</v>
      </c>
      <c r="C250" t="s">
        <v>1302</v>
      </c>
      <c r="D250">
        <v>0</v>
      </c>
    </row>
    <row r="251" spans="2:4" x14ac:dyDescent="0.25">
      <c r="B251">
        <v>605</v>
      </c>
      <c r="C251" t="s">
        <v>1308</v>
      </c>
      <c r="D251">
        <v>0</v>
      </c>
    </row>
    <row r="252" spans="2:4" x14ac:dyDescent="0.25">
      <c r="B252">
        <v>606</v>
      </c>
      <c r="C252" t="s">
        <v>1310</v>
      </c>
      <c r="D252">
        <v>0</v>
      </c>
    </row>
    <row r="253" spans="2:4" x14ac:dyDescent="0.25">
      <c r="B253">
        <v>607</v>
      </c>
      <c r="C253" t="s">
        <v>1312</v>
      </c>
      <c r="D253">
        <v>0</v>
      </c>
    </row>
    <row r="254" spans="2:4" x14ac:dyDescent="0.25">
      <c r="B254">
        <v>611</v>
      </c>
      <c r="C254" t="s">
        <v>1320</v>
      </c>
      <c r="D254">
        <v>0</v>
      </c>
    </row>
    <row r="255" spans="2:4" x14ac:dyDescent="0.25">
      <c r="B255">
        <v>613</v>
      </c>
      <c r="C255" t="s">
        <v>1326</v>
      </c>
      <c r="D255">
        <v>0</v>
      </c>
    </row>
    <row r="256" spans="2:4" x14ac:dyDescent="0.25">
      <c r="B256">
        <v>614</v>
      </c>
      <c r="C256" t="s">
        <v>1328</v>
      </c>
      <c r="D256">
        <v>0</v>
      </c>
    </row>
    <row r="257" spans="2:4" x14ac:dyDescent="0.25">
      <c r="B257">
        <v>616</v>
      </c>
      <c r="C257" t="s">
        <v>1332</v>
      </c>
      <c r="D257">
        <v>0</v>
      </c>
    </row>
    <row r="258" spans="2:4" x14ac:dyDescent="0.25">
      <c r="B258">
        <v>617</v>
      </c>
      <c r="C258" t="s">
        <v>1334</v>
      </c>
      <c r="D258">
        <v>0</v>
      </c>
    </row>
    <row r="259" spans="2:4" x14ac:dyDescent="0.25">
      <c r="B259">
        <v>619</v>
      </c>
      <c r="C259" t="s">
        <v>1338</v>
      </c>
      <c r="D259">
        <v>0</v>
      </c>
    </row>
    <row r="260" spans="2:4" x14ac:dyDescent="0.25">
      <c r="B260">
        <v>621</v>
      </c>
      <c r="C260" t="s">
        <v>1342</v>
      </c>
      <c r="D260">
        <v>0</v>
      </c>
    </row>
    <row r="261" spans="2:4" x14ac:dyDescent="0.25">
      <c r="B261">
        <v>622</v>
      </c>
      <c r="C261" t="s">
        <v>1344</v>
      </c>
      <c r="D261">
        <v>0</v>
      </c>
    </row>
    <row r="262" spans="2:4" x14ac:dyDescent="0.25">
      <c r="B262">
        <v>599</v>
      </c>
      <c r="C262" t="s">
        <v>1294</v>
      </c>
      <c r="D262">
        <v>0</v>
      </c>
    </row>
    <row r="263" spans="2:4" x14ac:dyDescent="0.25">
      <c r="B263">
        <v>597</v>
      </c>
      <c r="C263" t="s">
        <v>1290</v>
      </c>
      <c r="D263">
        <v>0</v>
      </c>
    </row>
    <row r="264" spans="2:4" x14ac:dyDescent="0.25">
      <c r="B264">
        <v>596</v>
      </c>
      <c r="C264" t="s">
        <v>1288</v>
      </c>
      <c r="D264">
        <v>0</v>
      </c>
    </row>
    <row r="265" spans="2:4" x14ac:dyDescent="0.25">
      <c r="B265">
        <v>572</v>
      </c>
      <c r="C265" t="s">
        <v>1238</v>
      </c>
      <c r="D265">
        <v>0</v>
      </c>
    </row>
    <row r="266" spans="2:4" x14ac:dyDescent="0.25">
      <c r="B266">
        <v>573</v>
      </c>
      <c r="C266" t="s">
        <v>1240</v>
      </c>
      <c r="D266">
        <v>0</v>
      </c>
    </row>
    <row r="267" spans="2:4" x14ac:dyDescent="0.25">
      <c r="B267">
        <v>575</v>
      </c>
      <c r="C267" t="s">
        <v>1244</v>
      </c>
      <c r="D267">
        <v>0</v>
      </c>
    </row>
    <row r="268" spans="2:4" x14ac:dyDescent="0.25">
      <c r="B268">
        <v>576</v>
      </c>
      <c r="C268" t="s">
        <v>1246</v>
      </c>
      <c r="D268">
        <v>0</v>
      </c>
    </row>
    <row r="269" spans="2:4" x14ac:dyDescent="0.25">
      <c r="B269">
        <v>577</v>
      </c>
      <c r="C269" t="s">
        <v>1248</v>
      </c>
      <c r="D269">
        <v>0</v>
      </c>
    </row>
    <row r="270" spans="2:4" x14ac:dyDescent="0.25">
      <c r="B270">
        <v>578</v>
      </c>
      <c r="C270" t="s">
        <v>1250</v>
      </c>
      <c r="D270">
        <v>0</v>
      </c>
    </row>
    <row r="271" spans="2:4" x14ac:dyDescent="0.25">
      <c r="B271">
        <v>579</v>
      </c>
      <c r="C271" t="s">
        <v>1252</v>
      </c>
      <c r="D271">
        <v>0</v>
      </c>
    </row>
    <row r="272" spans="2:4" x14ac:dyDescent="0.25">
      <c r="B272">
        <v>580</v>
      </c>
      <c r="C272" t="s">
        <v>1254</v>
      </c>
      <c r="D272">
        <v>0</v>
      </c>
    </row>
    <row r="273" spans="2:4" x14ac:dyDescent="0.25">
      <c r="B273">
        <v>581</v>
      </c>
      <c r="C273" t="s">
        <v>1256</v>
      </c>
      <c r="D273">
        <v>0</v>
      </c>
    </row>
    <row r="274" spans="2:4" x14ac:dyDescent="0.25">
      <c r="B274">
        <v>514</v>
      </c>
      <c r="C274" t="s">
        <v>1114</v>
      </c>
      <c r="D274">
        <v>0</v>
      </c>
    </row>
    <row r="275" spans="2:4" x14ac:dyDescent="0.25">
      <c r="B275">
        <v>582</v>
      </c>
      <c r="C275" t="s">
        <v>1258</v>
      </c>
      <c r="D275">
        <v>0</v>
      </c>
    </row>
    <row r="276" spans="2:4" x14ac:dyDescent="0.25">
      <c r="B276">
        <v>585</v>
      </c>
      <c r="C276" t="s">
        <v>1264</v>
      </c>
      <c r="D276">
        <v>0</v>
      </c>
    </row>
    <row r="277" spans="2:4" x14ac:dyDescent="0.25">
      <c r="B277">
        <v>586</v>
      </c>
      <c r="C277" t="s">
        <v>1266</v>
      </c>
      <c r="D277">
        <v>0</v>
      </c>
    </row>
    <row r="278" spans="2:4" x14ac:dyDescent="0.25">
      <c r="B278">
        <v>588</v>
      </c>
      <c r="C278" t="s">
        <v>1270</v>
      </c>
      <c r="D278">
        <v>0</v>
      </c>
    </row>
    <row r="279" spans="2:4" x14ac:dyDescent="0.25">
      <c r="B279">
        <v>591</v>
      </c>
      <c r="C279" t="s">
        <v>1278</v>
      </c>
      <c r="D279">
        <v>0</v>
      </c>
    </row>
    <row r="280" spans="2:4" x14ac:dyDescent="0.25">
      <c r="B280">
        <v>592</v>
      </c>
      <c r="C280" t="s">
        <v>1280</v>
      </c>
      <c r="D280">
        <v>0</v>
      </c>
    </row>
    <row r="281" spans="2:4" x14ac:dyDescent="0.25">
      <c r="B281">
        <v>593</v>
      </c>
      <c r="C281" t="s">
        <v>1282</v>
      </c>
      <c r="D281">
        <v>0</v>
      </c>
    </row>
    <row r="282" spans="2:4" x14ac:dyDescent="0.25">
      <c r="B282">
        <v>594</v>
      </c>
      <c r="C282" t="s">
        <v>1284</v>
      </c>
      <c r="D282">
        <v>0</v>
      </c>
    </row>
    <row r="283" spans="2:4" x14ac:dyDescent="0.25">
      <c r="B283">
        <v>595</v>
      </c>
      <c r="C283" t="s">
        <v>1286</v>
      </c>
      <c r="D283">
        <v>0</v>
      </c>
    </row>
    <row r="284" spans="2:4" x14ac:dyDescent="0.25">
      <c r="B284">
        <v>511</v>
      </c>
      <c r="C284" t="s">
        <v>1104</v>
      </c>
      <c r="D284">
        <v>0</v>
      </c>
    </row>
    <row r="285" spans="2:4" x14ac:dyDescent="0.25">
      <c r="B285">
        <v>419</v>
      </c>
      <c r="C285" t="s">
        <v>914</v>
      </c>
      <c r="D285">
        <v>0</v>
      </c>
    </row>
    <row r="286" spans="2:4" x14ac:dyDescent="0.25">
      <c r="B286">
        <v>420</v>
      </c>
      <c r="C286" t="s">
        <v>916</v>
      </c>
      <c r="D286">
        <v>0</v>
      </c>
    </row>
    <row r="287" spans="2:4" x14ac:dyDescent="0.25">
      <c r="B287">
        <v>421</v>
      </c>
      <c r="C287" t="s">
        <v>918</v>
      </c>
      <c r="D287">
        <v>0</v>
      </c>
    </row>
    <row r="288" spans="2:4" x14ac:dyDescent="0.25">
      <c r="B288">
        <v>422</v>
      </c>
      <c r="C288" t="s">
        <v>920</v>
      </c>
      <c r="D288">
        <v>0</v>
      </c>
    </row>
    <row r="289" spans="2:4" x14ac:dyDescent="0.25">
      <c r="B289">
        <v>423</v>
      </c>
      <c r="C289" t="s">
        <v>922</v>
      </c>
      <c r="D289">
        <v>0</v>
      </c>
    </row>
    <row r="290" spans="2:4" x14ac:dyDescent="0.25">
      <c r="B290">
        <v>424</v>
      </c>
      <c r="C290" t="s">
        <v>924</v>
      </c>
      <c r="D290">
        <v>0</v>
      </c>
    </row>
    <row r="291" spans="2:4" x14ac:dyDescent="0.25">
      <c r="B291">
        <v>425</v>
      </c>
      <c r="C291" t="s">
        <v>926</v>
      </c>
      <c r="D291">
        <v>0</v>
      </c>
    </row>
    <row r="292" spans="2:4" x14ac:dyDescent="0.25">
      <c r="B292">
        <v>427</v>
      </c>
      <c r="C292" t="s">
        <v>930</v>
      </c>
      <c r="D292">
        <v>0</v>
      </c>
    </row>
    <row r="293" spans="2:4" x14ac:dyDescent="0.25">
      <c r="B293">
        <v>428</v>
      </c>
      <c r="C293" t="s">
        <v>932</v>
      </c>
      <c r="D293">
        <v>0</v>
      </c>
    </row>
    <row r="294" spans="2:4" x14ac:dyDescent="0.25">
      <c r="B294">
        <v>430</v>
      </c>
      <c r="C294" t="s">
        <v>936</v>
      </c>
      <c r="D294">
        <v>0</v>
      </c>
    </row>
    <row r="295" spans="2:4" x14ac:dyDescent="0.25">
      <c r="B295">
        <v>431</v>
      </c>
      <c r="C295" t="s">
        <v>938</v>
      </c>
      <c r="D295">
        <v>0</v>
      </c>
    </row>
    <row r="296" spans="2:4" x14ac:dyDescent="0.25">
      <c r="B296">
        <v>432</v>
      </c>
      <c r="C296" t="s">
        <v>940</v>
      </c>
      <c r="D296">
        <v>0</v>
      </c>
    </row>
    <row r="297" spans="2:4" x14ac:dyDescent="0.25">
      <c r="B297">
        <v>865</v>
      </c>
      <c r="C297" t="s">
        <v>1833</v>
      </c>
      <c r="D297">
        <v>0</v>
      </c>
    </row>
    <row r="298" spans="2:4" x14ac:dyDescent="0.25">
      <c r="B298">
        <v>438</v>
      </c>
      <c r="C298" t="s">
        <v>952</v>
      </c>
      <c r="D298">
        <v>0</v>
      </c>
    </row>
    <row r="299" spans="2:4" x14ac:dyDescent="0.25">
      <c r="B299">
        <v>442</v>
      </c>
      <c r="C299" t="s">
        <v>962</v>
      </c>
      <c r="D299">
        <v>0</v>
      </c>
    </row>
    <row r="300" spans="2:4" x14ac:dyDescent="0.25">
      <c r="B300">
        <v>418</v>
      </c>
      <c r="C300" t="s">
        <v>912</v>
      </c>
      <c r="D300">
        <v>0</v>
      </c>
    </row>
    <row r="301" spans="2:4" x14ac:dyDescent="0.25">
      <c r="B301">
        <v>417</v>
      </c>
      <c r="C301" t="s">
        <v>910</v>
      </c>
      <c r="D301">
        <v>0</v>
      </c>
    </row>
    <row r="302" spans="2:4" x14ac:dyDescent="0.25">
      <c r="B302">
        <v>413</v>
      </c>
      <c r="C302" t="s">
        <v>902</v>
      </c>
      <c r="D302">
        <v>0</v>
      </c>
    </row>
    <row r="303" spans="2:4" x14ac:dyDescent="0.25">
      <c r="B303">
        <v>383</v>
      </c>
      <c r="C303" t="s">
        <v>840</v>
      </c>
      <c r="D303">
        <v>0</v>
      </c>
    </row>
    <row r="304" spans="2:4" x14ac:dyDescent="0.25">
      <c r="B304">
        <v>385</v>
      </c>
      <c r="C304" t="s">
        <v>844</v>
      </c>
      <c r="D304">
        <v>0</v>
      </c>
    </row>
    <row r="305" spans="2:4" x14ac:dyDescent="0.25">
      <c r="B305">
        <v>387</v>
      </c>
      <c r="C305" t="s">
        <v>850</v>
      </c>
      <c r="D305">
        <v>0</v>
      </c>
    </row>
    <row r="306" spans="2:4" x14ac:dyDescent="0.25">
      <c r="B306">
        <v>388</v>
      </c>
      <c r="C306" t="s">
        <v>852</v>
      </c>
      <c r="D306">
        <v>0</v>
      </c>
    </row>
    <row r="307" spans="2:4" x14ac:dyDescent="0.25">
      <c r="B307">
        <v>390</v>
      </c>
      <c r="C307" t="s">
        <v>856</v>
      </c>
      <c r="D307">
        <v>0</v>
      </c>
    </row>
    <row r="308" spans="2:4" x14ac:dyDescent="0.25">
      <c r="B308">
        <v>392</v>
      </c>
      <c r="C308" t="s">
        <v>860</v>
      </c>
      <c r="D308">
        <v>0</v>
      </c>
    </row>
    <row r="309" spans="2:4" x14ac:dyDescent="0.25">
      <c r="B309">
        <v>394</v>
      </c>
      <c r="C309" t="s">
        <v>864</v>
      </c>
      <c r="D309">
        <v>0</v>
      </c>
    </row>
    <row r="310" spans="2:4" x14ac:dyDescent="0.25">
      <c r="B310">
        <v>443</v>
      </c>
      <c r="C310" t="s">
        <v>964</v>
      </c>
      <c r="D310">
        <v>0</v>
      </c>
    </row>
    <row r="311" spans="2:4" x14ac:dyDescent="0.25">
      <c r="B311">
        <v>395</v>
      </c>
      <c r="C311" t="s">
        <v>866</v>
      </c>
      <c r="D311">
        <v>0</v>
      </c>
    </row>
    <row r="312" spans="2:4" x14ac:dyDescent="0.25">
      <c r="B312">
        <v>399</v>
      </c>
      <c r="C312" t="s">
        <v>874</v>
      </c>
      <c r="D312">
        <v>0</v>
      </c>
    </row>
    <row r="313" spans="2:4" x14ac:dyDescent="0.25">
      <c r="B313">
        <v>400</v>
      </c>
      <c r="C313" t="s">
        <v>876</v>
      </c>
      <c r="D313">
        <v>0</v>
      </c>
    </row>
    <row r="314" spans="2:4" x14ac:dyDescent="0.25">
      <c r="B314">
        <v>402</v>
      </c>
      <c r="C314" t="s">
        <v>880</v>
      </c>
      <c r="D314">
        <v>0</v>
      </c>
    </row>
    <row r="315" spans="2:4" x14ac:dyDescent="0.25">
      <c r="B315">
        <v>403</v>
      </c>
      <c r="C315" t="s">
        <v>882</v>
      </c>
      <c r="D315">
        <v>0</v>
      </c>
    </row>
    <row r="316" spans="2:4" x14ac:dyDescent="0.25">
      <c r="B316">
        <v>404</v>
      </c>
      <c r="C316" t="s">
        <v>884</v>
      </c>
      <c r="D316">
        <v>0</v>
      </c>
    </row>
    <row r="317" spans="2:4" x14ac:dyDescent="0.25">
      <c r="B317">
        <v>405</v>
      </c>
      <c r="C317" t="s">
        <v>886</v>
      </c>
      <c r="D317">
        <v>0</v>
      </c>
    </row>
    <row r="318" spans="2:4" x14ac:dyDescent="0.25">
      <c r="B318">
        <v>406</v>
      </c>
      <c r="C318" t="s">
        <v>888</v>
      </c>
      <c r="D318">
        <v>0</v>
      </c>
    </row>
    <row r="319" spans="2:4" x14ac:dyDescent="0.25">
      <c r="B319">
        <v>410</v>
      </c>
      <c r="C319" t="s">
        <v>896</v>
      </c>
      <c r="D319">
        <v>0</v>
      </c>
    </row>
    <row r="320" spans="2:4" x14ac:dyDescent="0.25">
      <c r="B320">
        <v>412</v>
      </c>
      <c r="C320" t="s">
        <v>900</v>
      </c>
      <c r="D320">
        <v>0</v>
      </c>
    </row>
    <row r="321" spans="2:4" x14ac:dyDescent="0.25">
      <c r="B321">
        <v>396</v>
      </c>
      <c r="C321" t="s">
        <v>868</v>
      </c>
      <c r="D321">
        <v>0</v>
      </c>
    </row>
    <row r="322" spans="2:4" x14ac:dyDescent="0.25">
      <c r="B322">
        <v>623</v>
      </c>
      <c r="C322" t="s">
        <v>1346</v>
      </c>
      <c r="D322">
        <v>0</v>
      </c>
    </row>
    <row r="323" spans="2:4" x14ac:dyDescent="0.25">
      <c r="B323">
        <v>447</v>
      </c>
      <c r="C323" t="s">
        <v>972</v>
      </c>
      <c r="D323">
        <v>0</v>
      </c>
    </row>
    <row r="324" spans="2:4" x14ac:dyDescent="0.25">
      <c r="B324">
        <v>449</v>
      </c>
      <c r="C324" t="s">
        <v>976</v>
      </c>
      <c r="D324">
        <v>0</v>
      </c>
    </row>
    <row r="325" spans="2:4" x14ac:dyDescent="0.25">
      <c r="B325">
        <v>482</v>
      </c>
      <c r="C325" t="s">
        <v>1044</v>
      </c>
      <c r="D325">
        <v>0</v>
      </c>
    </row>
    <row r="326" spans="2:4" x14ac:dyDescent="0.25">
      <c r="B326">
        <v>491</v>
      </c>
      <c r="C326" t="s">
        <v>1062</v>
      </c>
      <c r="D326">
        <v>0</v>
      </c>
    </row>
    <row r="327" spans="2:4" x14ac:dyDescent="0.25">
      <c r="B327">
        <v>492</v>
      </c>
      <c r="C327" t="s">
        <v>1064</v>
      </c>
      <c r="D327">
        <v>0</v>
      </c>
    </row>
    <row r="328" spans="2:4" x14ac:dyDescent="0.25">
      <c r="B328">
        <v>494</v>
      </c>
      <c r="C328" t="s">
        <v>1068</v>
      </c>
      <c r="D328">
        <v>0</v>
      </c>
    </row>
    <row r="329" spans="2:4" x14ac:dyDescent="0.25">
      <c r="B329">
        <v>497</v>
      </c>
      <c r="C329" t="s">
        <v>1074</v>
      </c>
      <c r="D329">
        <v>0</v>
      </c>
    </row>
    <row r="330" spans="2:4" x14ac:dyDescent="0.25">
      <c r="B330">
        <v>498</v>
      </c>
      <c r="C330" t="s">
        <v>1076</v>
      </c>
      <c r="D330">
        <v>0</v>
      </c>
    </row>
    <row r="331" spans="2:4" x14ac:dyDescent="0.25">
      <c r="B331">
        <v>503</v>
      </c>
      <c r="C331" t="s">
        <v>1088</v>
      </c>
      <c r="D331">
        <v>0</v>
      </c>
    </row>
    <row r="332" spans="2:4" x14ac:dyDescent="0.25">
      <c r="B332">
        <v>509</v>
      </c>
      <c r="C332" t="s">
        <v>1100</v>
      </c>
      <c r="D332">
        <v>0</v>
      </c>
    </row>
    <row r="333" spans="2:4" x14ac:dyDescent="0.25">
      <c r="B333">
        <v>480</v>
      </c>
      <c r="C333" t="s">
        <v>1040</v>
      </c>
      <c r="D333">
        <v>0</v>
      </c>
    </row>
    <row r="334" spans="2:4" x14ac:dyDescent="0.25">
      <c r="B334">
        <v>478</v>
      </c>
      <c r="C334" t="s">
        <v>1036</v>
      </c>
      <c r="D334">
        <v>0</v>
      </c>
    </row>
    <row r="335" spans="2:4" x14ac:dyDescent="0.25">
      <c r="B335">
        <v>477</v>
      </c>
      <c r="C335" t="s">
        <v>1034</v>
      </c>
      <c r="D335">
        <v>0</v>
      </c>
    </row>
    <row r="336" spans="2:4" x14ac:dyDescent="0.25">
      <c r="B336">
        <v>476</v>
      </c>
      <c r="C336" t="s">
        <v>1032</v>
      </c>
      <c r="D336">
        <v>0</v>
      </c>
    </row>
    <row r="337" spans="2:4" x14ac:dyDescent="0.25">
      <c r="B337">
        <v>450</v>
      </c>
      <c r="C337" t="s">
        <v>978</v>
      </c>
      <c r="D337">
        <v>0</v>
      </c>
    </row>
    <row r="338" spans="2:4" x14ac:dyDescent="0.25">
      <c r="B338">
        <v>451</v>
      </c>
      <c r="C338" t="s">
        <v>980</v>
      </c>
      <c r="D338">
        <v>0</v>
      </c>
    </row>
    <row r="339" spans="2:4" x14ac:dyDescent="0.25">
      <c r="B339">
        <v>454</v>
      </c>
      <c r="C339" t="s">
        <v>988</v>
      </c>
      <c r="D339">
        <v>0</v>
      </c>
    </row>
    <row r="340" spans="2:4" x14ac:dyDescent="0.25">
      <c r="B340">
        <v>456</v>
      </c>
      <c r="C340" t="s">
        <v>992</v>
      </c>
      <c r="D340">
        <v>0</v>
      </c>
    </row>
    <row r="341" spans="2:4" x14ac:dyDescent="0.25">
      <c r="B341">
        <v>457</v>
      </c>
      <c r="C341" t="s">
        <v>994</v>
      </c>
      <c r="D341">
        <v>0</v>
      </c>
    </row>
    <row r="342" spans="2:4" x14ac:dyDescent="0.25">
      <c r="B342">
        <v>458</v>
      </c>
      <c r="C342" t="s">
        <v>996</v>
      </c>
      <c r="D342">
        <v>0</v>
      </c>
    </row>
    <row r="343" spans="2:4" x14ac:dyDescent="0.25">
      <c r="B343">
        <v>459</v>
      </c>
      <c r="C343" t="s">
        <v>998</v>
      </c>
      <c r="D343">
        <v>0</v>
      </c>
    </row>
    <row r="344" spans="2:4" x14ac:dyDescent="0.25">
      <c r="B344">
        <v>460</v>
      </c>
      <c r="C344" t="s">
        <v>1000</v>
      </c>
      <c r="D344">
        <v>0</v>
      </c>
    </row>
    <row r="345" spans="2:4" x14ac:dyDescent="0.25">
      <c r="B345">
        <v>448</v>
      </c>
      <c r="C345" t="s">
        <v>974</v>
      </c>
      <c r="D345">
        <v>0</v>
      </c>
    </row>
    <row r="346" spans="2:4" x14ac:dyDescent="0.25">
      <c r="B346">
        <v>462</v>
      </c>
      <c r="C346" t="s">
        <v>1004</v>
      </c>
      <c r="D346">
        <v>0</v>
      </c>
    </row>
    <row r="347" spans="2:4" x14ac:dyDescent="0.25">
      <c r="B347">
        <v>466</v>
      </c>
      <c r="C347" t="s">
        <v>1012</v>
      </c>
      <c r="D347">
        <v>0</v>
      </c>
    </row>
    <row r="348" spans="2:4" x14ac:dyDescent="0.25">
      <c r="B348">
        <v>467</v>
      </c>
      <c r="C348" t="s">
        <v>1014</v>
      </c>
      <c r="D348">
        <v>0</v>
      </c>
    </row>
    <row r="349" spans="2:4" x14ac:dyDescent="0.25">
      <c r="B349">
        <v>469</v>
      </c>
      <c r="C349" t="s">
        <v>1018</v>
      </c>
      <c r="D349">
        <v>0</v>
      </c>
    </row>
    <row r="350" spans="2:4" x14ac:dyDescent="0.25">
      <c r="B350">
        <v>470</v>
      </c>
      <c r="C350" t="s">
        <v>1020</v>
      </c>
      <c r="D350">
        <v>0</v>
      </c>
    </row>
    <row r="351" spans="2:4" x14ac:dyDescent="0.25">
      <c r="B351">
        <v>471</v>
      </c>
      <c r="C351" t="s">
        <v>1022</v>
      </c>
      <c r="D351">
        <v>0</v>
      </c>
    </row>
    <row r="352" spans="2:4" x14ac:dyDescent="0.25">
      <c r="B352">
        <v>472</v>
      </c>
      <c r="C352" t="s">
        <v>1024</v>
      </c>
      <c r="D352">
        <v>0</v>
      </c>
    </row>
    <row r="353" spans="2:4" x14ac:dyDescent="0.25">
      <c r="B353">
        <v>474</v>
      </c>
      <c r="C353" t="s">
        <v>1028</v>
      </c>
      <c r="D353">
        <v>0</v>
      </c>
    </row>
    <row r="354" spans="2:4" x14ac:dyDescent="0.25">
      <c r="B354">
        <v>475</v>
      </c>
      <c r="C354" t="s">
        <v>1030</v>
      </c>
      <c r="D354">
        <v>0</v>
      </c>
    </row>
    <row r="355" spans="2:4" x14ac:dyDescent="0.25">
      <c r="B355">
        <v>465</v>
      </c>
      <c r="C355" t="s">
        <v>1010</v>
      </c>
      <c r="D355">
        <v>0</v>
      </c>
    </row>
    <row r="356" spans="2:4" x14ac:dyDescent="0.25">
      <c r="B356">
        <v>626</v>
      </c>
      <c r="C356" t="s">
        <v>1354</v>
      </c>
      <c r="D356">
        <v>0</v>
      </c>
    </row>
    <row r="357" spans="2:4" x14ac:dyDescent="0.25">
      <c r="B357">
        <v>628</v>
      </c>
      <c r="C357" t="s">
        <v>1358</v>
      </c>
      <c r="D357">
        <v>0</v>
      </c>
    </row>
    <row r="358" spans="2:4" x14ac:dyDescent="0.25">
      <c r="B358">
        <v>777</v>
      </c>
      <c r="C358" t="s">
        <v>1671</v>
      </c>
      <c r="D358">
        <v>0</v>
      </c>
    </row>
    <row r="359" spans="2:4" x14ac:dyDescent="0.25">
      <c r="B359">
        <v>778</v>
      </c>
      <c r="C359" t="s">
        <v>1673</v>
      </c>
      <c r="D359">
        <v>0</v>
      </c>
    </row>
    <row r="360" spans="2:4" x14ac:dyDescent="0.25">
      <c r="B360">
        <v>779</v>
      </c>
      <c r="C360" t="s">
        <v>1675</v>
      </c>
      <c r="D360">
        <v>0</v>
      </c>
    </row>
    <row r="361" spans="2:4" x14ac:dyDescent="0.25">
      <c r="B361">
        <v>782</v>
      </c>
      <c r="C361" t="s">
        <v>1680</v>
      </c>
      <c r="D361">
        <v>0</v>
      </c>
    </row>
    <row r="362" spans="2:4" x14ac:dyDescent="0.25">
      <c r="B362">
        <v>783</v>
      </c>
      <c r="C362" t="s">
        <v>1682</v>
      </c>
      <c r="D362">
        <v>0</v>
      </c>
    </row>
    <row r="363" spans="2:4" x14ac:dyDescent="0.25">
      <c r="B363">
        <v>784</v>
      </c>
      <c r="C363" t="s">
        <v>1684</v>
      </c>
      <c r="D363">
        <v>0</v>
      </c>
    </row>
    <row r="364" spans="2:4" x14ac:dyDescent="0.25">
      <c r="B364">
        <v>786</v>
      </c>
      <c r="C364" t="s">
        <v>1688</v>
      </c>
      <c r="D364">
        <v>0</v>
      </c>
    </row>
    <row r="365" spans="2:4" x14ac:dyDescent="0.25">
      <c r="B365">
        <v>787</v>
      </c>
      <c r="C365" t="s">
        <v>1690</v>
      </c>
      <c r="D365">
        <v>0</v>
      </c>
    </row>
    <row r="366" spans="2:4" x14ac:dyDescent="0.25">
      <c r="B366">
        <v>788</v>
      </c>
      <c r="C366" t="s">
        <v>1692</v>
      </c>
      <c r="D366">
        <v>0</v>
      </c>
    </row>
    <row r="367" spans="2:4" x14ac:dyDescent="0.25">
      <c r="B367">
        <v>789</v>
      </c>
      <c r="C367" t="s">
        <v>1696</v>
      </c>
      <c r="D367">
        <v>0</v>
      </c>
    </row>
    <row r="368" spans="2:4" x14ac:dyDescent="0.25">
      <c r="B368">
        <v>791</v>
      </c>
      <c r="C368" t="s">
        <v>1700</v>
      </c>
      <c r="D368">
        <v>0</v>
      </c>
    </row>
    <row r="369" spans="2:4" x14ac:dyDescent="0.25">
      <c r="B369">
        <v>793</v>
      </c>
      <c r="C369" t="s">
        <v>1706</v>
      </c>
      <c r="D369">
        <v>0</v>
      </c>
    </row>
    <row r="370" spans="2:4" x14ac:dyDescent="0.25">
      <c r="B370">
        <v>798</v>
      </c>
      <c r="C370" t="s">
        <v>1716</v>
      </c>
      <c r="D370">
        <v>0</v>
      </c>
    </row>
    <row r="371" spans="2:4" x14ac:dyDescent="0.25">
      <c r="B371">
        <v>776</v>
      </c>
      <c r="C371" t="s">
        <v>1669</v>
      </c>
      <c r="D371">
        <v>0</v>
      </c>
    </row>
    <row r="372" spans="2:4" x14ac:dyDescent="0.25">
      <c r="B372">
        <v>775</v>
      </c>
      <c r="C372" t="s">
        <v>1667</v>
      </c>
      <c r="D372">
        <v>0</v>
      </c>
    </row>
    <row r="373" spans="2:4" x14ac:dyDescent="0.25">
      <c r="B373">
        <v>771</v>
      </c>
      <c r="C373" t="s">
        <v>1659</v>
      </c>
      <c r="D373">
        <v>0</v>
      </c>
    </row>
    <row r="374" spans="2:4" x14ac:dyDescent="0.25">
      <c r="B374">
        <v>752</v>
      </c>
      <c r="C374" t="s">
        <v>1621</v>
      </c>
      <c r="D374">
        <v>0</v>
      </c>
    </row>
    <row r="375" spans="2:4" x14ac:dyDescent="0.25">
      <c r="B375">
        <v>753</v>
      </c>
      <c r="C375" t="s">
        <v>1623</v>
      </c>
      <c r="D375">
        <v>0</v>
      </c>
    </row>
    <row r="376" spans="2:4" x14ac:dyDescent="0.25">
      <c r="B376">
        <v>755</v>
      </c>
      <c r="C376" t="s">
        <v>1627</v>
      </c>
      <c r="D376">
        <v>0</v>
      </c>
    </row>
    <row r="377" spans="2:4" x14ac:dyDescent="0.25">
      <c r="B377">
        <v>756</v>
      </c>
      <c r="C377" t="s">
        <v>1629</v>
      </c>
      <c r="D377">
        <v>0</v>
      </c>
    </row>
    <row r="378" spans="2:4" x14ac:dyDescent="0.25">
      <c r="B378">
        <v>757</v>
      </c>
      <c r="C378" t="s">
        <v>1631</v>
      </c>
      <c r="D378">
        <v>0</v>
      </c>
    </row>
    <row r="379" spans="2:4" x14ac:dyDescent="0.25">
      <c r="B379">
        <v>758</v>
      </c>
      <c r="C379" t="s">
        <v>1633</v>
      </c>
      <c r="D379">
        <v>0</v>
      </c>
    </row>
    <row r="380" spans="2:4" x14ac:dyDescent="0.25">
      <c r="B380">
        <v>759</v>
      </c>
      <c r="C380" t="s">
        <v>1635</v>
      </c>
      <c r="D380">
        <v>0</v>
      </c>
    </row>
    <row r="381" spans="2:4" x14ac:dyDescent="0.25">
      <c r="B381">
        <v>760</v>
      </c>
      <c r="C381" t="s">
        <v>1637</v>
      </c>
      <c r="D381">
        <v>0</v>
      </c>
    </row>
    <row r="382" spans="2:4" x14ac:dyDescent="0.25">
      <c r="B382">
        <v>761</v>
      </c>
      <c r="C382" t="s">
        <v>1639</v>
      </c>
      <c r="D382">
        <v>0</v>
      </c>
    </row>
    <row r="383" spans="2:4" x14ac:dyDescent="0.25">
      <c r="B383">
        <v>762</v>
      </c>
      <c r="C383" t="s">
        <v>1641</v>
      </c>
      <c r="D383">
        <v>0</v>
      </c>
    </row>
    <row r="384" spans="2:4" x14ac:dyDescent="0.25">
      <c r="B384">
        <v>763</v>
      </c>
      <c r="C384" t="s">
        <v>1643</v>
      </c>
      <c r="D384">
        <v>0</v>
      </c>
    </row>
    <row r="385" spans="2:4" x14ac:dyDescent="0.25">
      <c r="B385">
        <v>764</v>
      </c>
      <c r="C385" t="s">
        <v>1645</v>
      </c>
      <c r="D385">
        <v>0</v>
      </c>
    </row>
    <row r="386" spans="2:4" x14ac:dyDescent="0.25">
      <c r="B386">
        <v>765</v>
      </c>
      <c r="C386" t="s">
        <v>1647</v>
      </c>
      <c r="D386">
        <v>0</v>
      </c>
    </row>
    <row r="387" spans="2:4" x14ac:dyDescent="0.25">
      <c r="B387">
        <v>767</v>
      </c>
      <c r="C387" t="s">
        <v>1651</v>
      </c>
      <c r="D387">
        <v>0</v>
      </c>
    </row>
    <row r="388" spans="2:4" x14ac:dyDescent="0.25">
      <c r="B388">
        <v>770</v>
      </c>
      <c r="C388" t="s">
        <v>1657</v>
      </c>
      <c r="D388">
        <v>0</v>
      </c>
    </row>
    <row r="389" spans="2:4" x14ac:dyDescent="0.25">
      <c r="B389">
        <v>772</v>
      </c>
      <c r="C389" t="s">
        <v>1661</v>
      </c>
      <c r="D389">
        <v>0</v>
      </c>
    </row>
    <row r="390" spans="2:4" x14ac:dyDescent="0.25">
      <c r="B390">
        <v>805</v>
      </c>
      <c r="C390" t="s">
        <v>1730</v>
      </c>
      <c r="D390">
        <v>0</v>
      </c>
    </row>
    <row r="391" spans="2:4" x14ac:dyDescent="0.25">
      <c r="B391">
        <v>840</v>
      </c>
      <c r="C391" t="s">
        <v>1835</v>
      </c>
      <c r="D391">
        <v>0</v>
      </c>
    </row>
    <row r="392" spans="2:4" x14ac:dyDescent="0.25">
      <c r="B392">
        <v>842</v>
      </c>
      <c r="C392" t="s">
        <v>1837</v>
      </c>
      <c r="D392">
        <v>0</v>
      </c>
    </row>
    <row r="393" spans="2:4" x14ac:dyDescent="0.25">
      <c r="B393">
        <v>843</v>
      </c>
      <c r="C393" t="s">
        <v>1838</v>
      </c>
      <c r="D393">
        <v>0</v>
      </c>
    </row>
    <row r="394" spans="2:4" x14ac:dyDescent="0.25">
      <c r="B394">
        <v>846</v>
      </c>
      <c r="C394" t="s">
        <v>1875</v>
      </c>
      <c r="D394">
        <v>0</v>
      </c>
    </row>
    <row r="395" spans="2:4" x14ac:dyDescent="0.25">
      <c r="B395">
        <v>847</v>
      </c>
      <c r="C395" t="s">
        <v>1840</v>
      </c>
      <c r="D395">
        <v>0</v>
      </c>
    </row>
    <row r="396" spans="2:4" x14ac:dyDescent="0.25">
      <c r="B396">
        <v>849</v>
      </c>
      <c r="C396" t="s">
        <v>1876</v>
      </c>
      <c r="D396">
        <v>0</v>
      </c>
    </row>
    <row r="397" spans="2:4" x14ac:dyDescent="0.25">
      <c r="B397">
        <v>850</v>
      </c>
      <c r="C397" t="s">
        <v>1841</v>
      </c>
      <c r="D397">
        <v>0</v>
      </c>
    </row>
    <row r="398" spans="2:4" x14ac:dyDescent="0.25">
      <c r="B398">
        <v>851</v>
      </c>
      <c r="C398" t="s">
        <v>1842</v>
      </c>
      <c r="D398">
        <v>0</v>
      </c>
    </row>
    <row r="399" spans="2:4" x14ac:dyDescent="0.25">
      <c r="B399">
        <v>854</v>
      </c>
      <c r="C399" t="s">
        <v>1854</v>
      </c>
      <c r="D399">
        <v>0</v>
      </c>
    </row>
    <row r="400" spans="2:4" x14ac:dyDescent="0.25">
      <c r="B400">
        <v>856</v>
      </c>
      <c r="C400" t="s">
        <v>1846</v>
      </c>
      <c r="D400">
        <v>0</v>
      </c>
    </row>
    <row r="401" spans="2:4" x14ac:dyDescent="0.25">
      <c r="B401">
        <v>858</v>
      </c>
      <c r="C401" t="s">
        <v>1848</v>
      </c>
      <c r="D401">
        <v>0</v>
      </c>
    </row>
    <row r="402" spans="2:4" x14ac:dyDescent="0.25">
      <c r="B402">
        <v>859</v>
      </c>
      <c r="C402" t="s">
        <v>1849</v>
      </c>
      <c r="D402">
        <v>0</v>
      </c>
    </row>
    <row r="403" spans="2:4" x14ac:dyDescent="0.25">
      <c r="B403">
        <v>860</v>
      </c>
      <c r="C403" t="s">
        <v>1878</v>
      </c>
      <c r="D403">
        <v>0</v>
      </c>
    </row>
    <row r="404" spans="2:4" x14ac:dyDescent="0.25">
      <c r="B404">
        <v>839</v>
      </c>
      <c r="C404" t="s">
        <v>1877</v>
      </c>
      <c r="D404">
        <v>0</v>
      </c>
    </row>
    <row r="405" spans="2:4" x14ac:dyDescent="0.25">
      <c r="B405">
        <v>836</v>
      </c>
      <c r="C405" t="s">
        <v>1865</v>
      </c>
      <c r="D405">
        <v>0</v>
      </c>
    </row>
    <row r="406" spans="2:4" x14ac:dyDescent="0.25">
      <c r="B406">
        <v>834</v>
      </c>
      <c r="C406" t="s">
        <v>1855</v>
      </c>
      <c r="D406">
        <v>0</v>
      </c>
    </row>
    <row r="407" spans="2:4" x14ac:dyDescent="0.25">
      <c r="B407">
        <v>806</v>
      </c>
      <c r="C407" t="s">
        <v>1732</v>
      </c>
      <c r="D407">
        <v>0</v>
      </c>
    </row>
    <row r="408" spans="2:4" x14ac:dyDescent="0.25">
      <c r="B408">
        <v>808</v>
      </c>
      <c r="C408" t="s">
        <v>1736</v>
      </c>
      <c r="D408">
        <v>0</v>
      </c>
    </row>
    <row r="409" spans="2:4" x14ac:dyDescent="0.25">
      <c r="B409">
        <v>809</v>
      </c>
      <c r="C409" t="s">
        <v>1738</v>
      </c>
      <c r="D409">
        <v>0</v>
      </c>
    </row>
    <row r="410" spans="2:4" x14ac:dyDescent="0.25">
      <c r="B410">
        <v>810</v>
      </c>
      <c r="C410" t="s">
        <v>1740</v>
      </c>
      <c r="D410">
        <v>0</v>
      </c>
    </row>
    <row r="411" spans="2:4" x14ac:dyDescent="0.25">
      <c r="B411">
        <v>812</v>
      </c>
      <c r="C411" t="s">
        <v>1744</v>
      </c>
      <c r="D411">
        <v>0</v>
      </c>
    </row>
    <row r="412" spans="2:4" x14ac:dyDescent="0.25">
      <c r="B412">
        <v>813</v>
      </c>
      <c r="C412" t="s">
        <v>1746</v>
      </c>
      <c r="D412">
        <v>0</v>
      </c>
    </row>
    <row r="413" spans="2:4" x14ac:dyDescent="0.25">
      <c r="B413">
        <v>815</v>
      </c>
      <c r="C413" t="s">
        <v>1750</v>
      </c>
      <c r="D413">
        <v>0</v>
      </c>
    </row>
    <row r="414" spans="2:4" x14ac:dyDescent="0.25">
      <c r="B414">
        <v>816</v>
      </c>
      <c r="C414" t="s">
        <v>1752</v>
      </c>
      <c r="D414">
        <v>0</v>
      </c>
    </row>
    <row r="415" spans="2:4" x14ac:dyDescent="0.25">
      <c r="B415">
        <v>750</v>
      </c>
      <c r="C415" t="s">
        <v>1617</v>
      </c>
      <c r="D415">
        <v>0</v>
      </c>
    </row>
    <row r="416" spans="2:4" x14ac:dyDescent="0.25">
      <c r="B416">
        <v>817</v>
      </c>
      <c r="C416" t="s">
        <v>1754</v>
      </c>
      <c r="D416">
        <v>0</v>
      </c>
    </row>
    <row r="417" spans="2:4" x14ac:dyDescent="0.25">
      <c r="B417">
        <v>820</v>
      </c>
      <c r="C417" t="s">
        <v>1760</v>
      </c>
      <c r="D417">
        <v>0</v>
      </c>
    </row>
    <row r="418" spans="2:4" x14ac:dyDescent="0.25">
      <c r="B418">
        <v>821</v>
      </c>
      <c r="C418" t="s">
        <v>1762</v>
      </c>
      <c r="D418">
        <v>0</v>
      </c>
    </row>
    <row r="419" spans="2:4" x14ac:dyDescent="0.25">
      <c r="B419">
        <v>825</v>
      </c>
      <c r="C419" t="s">
        <v>1770</v>
      </c>
      <c r="D419">
        <v>0</v>
      </c>
    </row>
    <row r="420" spans="2:4" x14ac:dyDescent="0.25">
      <c r="B420">
        <v>826</v>
      </c>
      <c r="C420" t="s">
        <v>1772</v>
      </c>
      <c r="D420">
        <v>0</v>
      </c>
    </row>
    <row r="421" spans="2:4" x14ac:dyDescent="0.25">
      <c r="B421">
        <v>830</v>
      </c>
      <c r="C421" t="s">
        <v>1858</v>
      </c>
      <c r="D421">
        <v>0</v>
      </c>
    </row>
    <row r="422" spans="2:4" x14ac:dyDescent="0.25">
      <c r="B422">
        <v>819</v>
      </c>
      <c r="C422" t="s">
        <v>1758</v>
      </c>
      <c r="D422">
        <v>0</v>
      </c>
    </row>
    <row r="423" spans="2:4" x14ac:dyDescent="0.25">
      <c r="B423">
        <v>749</v>
      </c>
      <c r="C423" t="s">
        <v>1615</v>
      </c>
      <c r="D423">
        <v>0</v>
      </c>
    </row>
    <row r="424" spans="2:4" x14ac:dyDescent="0.25">
      <c r="B424">
        <v>746</v>
      </c>
      <c r="C424" t="s">
        <v>1609</v>
      </c>
      <c r="D424">
        <v>0</v>
      </c>
    </row>
    <row r="425" spans="2:4" x14ac:dyDescent="0.25">
      <c r="B425">
        <v>745</v>
      </c>
      <c r="C425" t="s">
        <v>1607</v>
      </c>
      <c r="D425">
        <v>0</v>
      </c>
    </row>
    <row r="426" spans="2:4" x14ac:dyDescent="0.25">
      <c r="B426">
        <v>660</v>
      </c>
      <c r="C426" t="s">
        <v>1424</v>
      </c>
      <c r="D426">
        <v>0</v>
      </c>
    </row>
    <row r="427" spans="2:4" x14ac:dyDescent="0.25">
      <c r="B427">
        <v>663</v>
      </c>
      <c r="C427" t="s">
        <v>1432</v>
      </c>
      <c r="D427">
        <v>0</v>
      </c>
    </row>
    <row r="428" spans="2:4" x14ac:dyDescent="0.25">
      <c r="B428">
        <v>664</v>
      </c>
      <c r="C428" t="s">
        <v>1434</v>
      </c>
      <c r="D428">
        <v>0</v>
      </c>
    </row>
    <row r="429" spans="2:4" x14ac:dyDescent="0.25">
      <c r="B429">
        <v>666</v>
      </c>
      <c r="C429" t="s">
        <v>1438</v>
      </c>
      <c r="D429">
        <v>0</v>
      </c>
    </row>
    <row r="430" spans="2:4" x14ac:dyDescent="0.25">
      <c r="B430">
        <v>668</v>
      </c>
      <c r="C430" t="s">
        <v>1444</v>
      </c>
      <c r="D430">
        <v>0</v>
      </c>
    </row>
    <row r="431" spans="2:4" x14ac:dyDescent="0.25">
      <c r="B431">
        <v>669</v>
      </c>
      <c r="C431" t="s">
        <v>1446</v>
      </c>
      <c r="D431">
        <v>0</v>
      </c>
    </row>
    <row r="432" spans="2:4" x14ac:dyDescent="0.25">
      <c r="B432">
        <v>670</v>
      </c>
      <c r="C432" t="s">
        <v>1448</v>
      </c>
      <c r="D432">
        <v>0</v>
      </c>
    </row>
    <row r="433" spans="2:4" x14ac:dyDescent="0.25">
      <c r="B433">
        <v>673</v>
      </c>
      <c r="C433" t="s">
        <v>1454</v>
      </c>
      <c r="D433">
        <v>0</v>
      </c>
    </row>
    <row r="434" spans="2:4" x14ac:dyDescent="0.25">
      <c r="B434">
        <v>674</v>
      </c>
      <c r="C434" t="s">
        <v>1456</v>
      </c>
      <c r="D434">
        <v>0</v>
      </c>
    </row>
    <row r="435" spans="2:4" x14ac:dyDescent="0.25">
      <c r="B435">
        <v>675</v>
      </c>
      <c r="C435" t="s">
        <v>1458</v>
      </c>
      <c r="D435">
        <v>0</v>
      </c>
    </row>
    <row r="436" spans="2:4" x14ac:dyDescent="0.25">
      <c r="B436">
        <v>678</v>
      </c>
      <c r="C436" t="s">
        <v>1466</v>
      </c>
      <c r="D436">
        <v>0</v>
      </c>
    </row>
    <row r="437" spans="2:4" x14ac:dyDescent="0.25">
      <c r="B437">
        <v>680</v>
      </c>
      <c r="C437" t="s">
        <v>1470</v>
      </c>
      <c r="D437">
        <v>0</v>
      </c>
    </row>
    <row r="438" spans="2:4" x14ac:dyDescent="0.25">
      <c r="B438">
        <v>684</v>
      </c>
      <c r="C438" t="s">
        <v>1480</v>
      </c>
      <c r="D438">
        <v>0</v>
      </c>
    </row>
    <row r="439" spans="2:4" x14ac:dyDescent="0.25">
      <c r="B439">
        <v>686</v>
      </c>
      <c r="C439" t="s">
        <v>1484</v>
      </c>
      <c r="D439">
        <v>0</v>
      </c>
    </row>
    <row r="440" spans="2:4" x14ac:dyDescent="0.25">
      <c r="B440">
        <v>687</v>
      </c>
      <c r="C440" t="s">
        <v>1486</v>
      </c>
      <c r="D440">
        <v>0</v>
      </c>
    </row>
    <row r="441" spans="2:4" x14ac:dyDescent="0.25">
      <c r="B441">
        <v>659</v>
      </c>
      <c r="C441" t="s">
        <v>1422</v>
      </c>
      <c r="D441">
        <v>0</v>
      </c>
    </row>
    <row r="442" spans="2:4" x14ac:dyDescent="0.25">
      <c r="B442">
        <v>655</v>
      </c>
      <c r="C442" t="s">
        <v>1414</v>
      </c>
      <c r="D442">
        <v>0</v>
      </c>
    </row>
    <row r="443" spans="2:4" x14ac:dyDescent="0.25">
      <c r="B443">
        <v>629</v>
      </c>
      <c r="C443" t="s">
        <v>1360</v>
      </c>
      <c r="D443">
        <v>0</v>
      </c>
    </row>
    <row r="444" spans="2:4" x14ac:dyDescent="0.25">
      <c r="B444">
        <v>630</v>
      </c>
      <c r="C444" t="s">
        <v>1362</v>
      </c>
      <c r="D444">
        <v>0</v>
      </c>
    </row>
    <row r="445" spans="2:4" x14ac:dyDescent="0.25">
      <c r="B445">
        <v>631</v>
      </c>
      <c r="C445" t="s">
        <v>1364</v>
      </c>
      <c r="D445">
        <v>0</v>
      </c>
    </row>
    <row r="446" spans="2:4" x14ac:dyDescent="0.25">
      <c r="B446">
        <v>633</v>
      </c>
      <c r="C446" t="s">
        <v>1370</v>
      </c>
      <c r="D446">
        <v>0</v>
      </c>
    </row>
    <row r="447" spans="2:4" x14ac:dyDescent="0.25">
      <c r="B447">
        <v>636</v>
      </c>
      <c r="C447" t="s">
        <v>1376</v>
      </c>
      <c r="D447">
        <v>0</v>
      </c>
    </row>
    <row r="448" spans="2:4" x14ac:dyDescent="0.25">
      <c r="B448">
        <v>637</v>
      </c>
      <c r="C448" t="s">
        <v>1378</v>
      </c>
      <c r="D448">
        <v>0</v>
      </c>
    </row>
    <row r="449" spans="2:4" x14ac:dyDescent="0.25">
      <c r="B449">
        <v>688</v>
      </c>
      <c r="C449" t="s">
        <v>1488</v>
      </c>
      <c r="D449">
        <v>0</v>
      </c>
    </row>
    <row r="450" spans="2:4" x14ac:dyDescent="0.25">
      <c r="B450">
        <v>647</v>
      </c>
      <c r="C450" t="s">
        <v>1398</v>
      </c>
      <c r="D450">
        <v>0</v>
      </c>
    </row>
    <row r="451" spans="2:4" x14ac:dyDescent="0.25">
      <c r="B451">
        <v>648</v>
      </c>
      <c r="C451" t="s">
        <v>1400</v>
      </c>
      <c r="D451">
        <v>0</v>
      </c>
    </row>
    <row r="452" spans="2:4" x14ac:dyDescent="0.25">
      <c r="B452">
        <v>649</v>
      </c>
      <c r="C452" t="s">
        <v>1402</v>
      </c>
      <c r="D452">
        <v>0</v>
      </c>
    </row>
    <row r="453" spans="2:4" x14ac:dyDescent="0.25">
      <c r="B453">
        <v>650</v>
      </c>
      <c r="C453" t="s">
        <v>1404</v>
      </c>
      <c r="D453">
        <v>0</v>
      </c>
    </row>
    <row r="454" spans="2:4" x14ac:dyDescent="0.25">
      <c r="B454">
        <v>651</v>
      </c>
      <c r="C454" t="s">
        <v>1406</v>
      </c>
      <c r="D454">
        <v>0</v>
      </c>
    </row>
    <row r="455" spans="2:4" x14ac:dyDescent="0.25">
      <c r="B455">
        <v>652</v>
      </c>
      <c r="C455" t="s">
        <v>1408</v>
      </c>
      <c r="D455">
        <v>0</v>
      </c>
    </row>
    <row r="456" spans="2:4" x14ac:dyDescent="0.25">
      <c r="B456">
        <v>654</v>
      </c>
      <c r="C456" t="s">
        <v>1412</v>
      </c>
      <c r="D456">
        <v>0</v>
      </c>
    </row>
    <row r="457" spans="2:4" x14ac:dyDescent="0.25">
      <c r="B457">
        <v>642</v>
      </c>
      <c r="C457" t="s">
        <v>1388</v>
      </c>
      <c r="D457">
        <v>0</v>
      </c>
    </row>
    <row r="458" spans="2:4" x14ac:dyDescent="0.25">
      <c r="B458">
        <v>692</v>
      </c>
      <c r="C458" t="s">
        <v>1496</v>
      </c>
      <c r="D458">
        <v>0</v>
      </c>
    </row>
    <row r="459" spans="2:4" x14ac:dyDescent="0.25">
      <c r="B459">
        <v>722</v>
      </c>
      <c r="C459" t="s">
        <v>1562</v>
      </c>
      <c r="D459">
        <v>0</v>
      </c>
    </row>
    <row r="460" spans="2:4" x14ac:dyDescent="0.25">
      <c r="B460">
        <v>723</v>
      </c>
      <c r="C460" t="s">
        <v>1564</v>
      </c>
      <c r="D460">
        <v>0</v>
      </c>
    </row>
    <row r="461" spans="2:4" x14ac:dyDescent="0.25">
      <c r="B461">
        <v>724</v>
      </c>
      <c r="C461" t="s">
        <v>1566</v>
      </c>
      <c r="D461">
        <v>0</v>
      </c>
    </row>
    <row r="462" spans="2:4" x14ac:dyDescent="0.25">
      <c r="B462">
        <v>725</v>
      </c>
      <c r="C462" t="s">
        <v>1568</v>
      </c>
      <c r="D462">
        <v>0</v>
      </c>
    </row>
    <row r="463" spans="2:4" x14ac:dyDescent="0.25">
      <c r="B463">
        <v>726</v>
      </c>
      <c r="C463" t="s">
        <v>1570</v>
      </c>
      <c r="D463">
        <v>0</v>
      </c>
    </row>
    <row r="464" spans="2:4" x14ac:dyDescent="0.25">
      <c r="B464">
        <v>727</v>
      </c>
      <c r="C464" t="s">
        <v>1572</v>
      </c>
      <c r="D464">
        <v>0</v>
      </c>
    </row>
    <row r="465" spans="2:4" x14ac:dyDescent="0.25">
      <c r="B465">
        <v>729</v>
      </c>
      <c r="C465" t="s">
        <v>1575</v>
      </c>
      <c r="D465">
        <v>0</v>
      </c>
    </row>
    <row r="466" spans="2:4" x14ac:dyDescent="0.25">
      <c r="B466">
        <v>730</v>
      </c>
      <c r="C466" t="s">
        <v>1577</v>
      </c>
      <c r="D466">
        <v>0</v>
      </c>
    </row>
    <row r="467" spans="2:4" x14ac:dyDescent="0.25">
      <c r="B467">
        <v>731</v>
      </c>
      <c r="C467" t="s">
        <v>1579</v>
      </c>
      <c r="D467">
        <v>0</v>
      </c>
    </row>
    <row r="468" spans="2:4" x14ac:dyDescent="0.25">
      <c r="B468">
        <v>734</v>
      </c>
      <c r="C468" t="s">
        <v>1585</v>
      </c>
      <c r="D468">
        <v>0</v>
      </c>
    </row>
    <row r="469" spans="2:4" x14ac:dyDescent="0.25">
      <c r="B469">
        <v>736</v>
      </c>
      <c r="C469" t="s">
        <v>1589</v>
      </c>
      <c r="D469">
        <v>0</v>
      </c>
    </row>
    <row r="470" spans="2:4" x14ac:dyDescent="0.25">
      <c r="B470">
        <v>738</v>
      </c>
      <c r="C470" t="s">
        <v>1593</v>
      </c>
      <c r="D470">
        <v>0</v>
      </c>
    </row>
    <row r="471" spans="2:4" x14ac:dyDescent="0.25">
      <c r="B471">
        <v>739</v>
      </c>
      <c r="C471" t="s">
        <v>1595</v>
      </c>
      <c r="D471">
        <v>0</v>
      </c>
    </row>
    <row r="472" spans="2:4" x14ac:dyDescent="0.25">
      <c r="B472">
        <v>740</v>
      </c>
      <c r="C472" t="s">
        <v>1597</v>
      </c>
      <c r="D472">
        <v>0</v>
      </c>
    </row>
    <row r="473" spans="2:4" x14ac:dyDescent="0.25">
      <c r="B473">
        <v>741</v>
      </c>
      <c r="C473" t="s">
        <v>1599</v>
      </c>
      <c r="D473">
        <v>0</v>
      </c>
    </row>
    <row r="474" spans="2:4" x14ac:dyDescent="0.25">
      <c r="B474">
        <v>742</v>
      </c>
      <c r="C474" t="s">
        <v>1601</v>
      </c>
      <c r="D474">
        <v>0</v>
      </c>
    </row>
    <row r="475" spans="2:4" x14ac:dyDescent="0.25">
      <c r="B475">
        <v>744</v>
      </c>
      <c r="C475" t="s">
        <v>1605</v>
      </c>
      <c r="D475">
        <v>0</v>
      </c>
    </row>
    <row r="476" spans="2:4" x14ac:dyDescent="0.25">
      <c r="B476">
        <v>721</v>
      </c>
      <c r="C476" t="s">
        <v>1560</v>
      </c>
      <c r="D476">
        <v>0</v>
      </c>
    </row>
    <row r="477" spans="2:4" x14ac:dyDescent="0.25">
      <c r="B477">
        <v>719</v>
      </c>
      <c r="C477" t="s">
        <v>1556</v>
      </c>
      <c r="D477">
        <v>0</v>
      </c>
    </row>
    <row r="478" spans="2:4" x14ac:dyDescent="0.25">
      <c r="B478">
        <v>717</v>
      </c>
      <c r="C478" t="s">
        <v>1552</v>
      </c>
      <c r="D478">
        <v>0</v>
      </c>
    </row>
    <row r="479" spans="2:4" x14ac:dyDescent="0.25">
      <c r="B479">
        <v>695</v>
      </c>
      <c r="C479" t="s">
        <v>1502</v>
      </c>
      <c r="D479">
        <v>0</v>
      </c>
    </row>
    <row r="480" spans="2:4" x14ac:dyDescent="0.25">
      <c r="B480">
        <v>697</v>
      </c>
      <c r="C480" t="s">
        <v>1506</v>
      </c>
      <c r="D480">
        <v>0</v>
      </c>
    </row>
    <row r="481" spans="2:4" x14ac:dyDescent="0.25">
      <c r="B481">
        <v>698</v>
      </c>
      <c r="C481" t="s">
        <v>1508</v>
      </c>
      <c r="D481">
        <v>0</v>
      </c>
    </row>
    <row r="482" spans="2:4" x14ac:dyDescent="0.25">
      <c r="B482">
        <v>700</v>
      </c>
      <c r="C482" t="s">
        <v>1512</v>
      </c>
      <c r="D482">
        <v>0</v>
      </c>
    </row>
    <row r="483" spans="2:4" x14ac:dyDescent="0.25">
      <c r="B483">
        <v>702</v>
      </c>
      <c r="C483" t="s">
        <v>1516</v>
      </c>
      <c r="D483">
        <v>0</v>
      </c>
    </row>
    <row r="484" spans="2:4" x14ac:dyDescent="0.25">
      <c r="B484">
        <v>703</v>
      </c>
      <c r="C484" t="s">
        <v>1518</v>
      </c>
      <c r="D484">
        <v>0</v>
      </c>
    </row>
    <row r="485" spans="2:4" x14ac:dyDescent="0.25">
      <c r="B485">
        <v>691</v>
      </c>
      <c r="C485" t="s">
        <v>1494</v>
      </c>
      <c r="D485">
        <v>0</v>
      </c>
    </row>
    <row r="486" spans="2:4" x14ac:dyDescent="0.25">
      <c r="B486">
        <v>706</v>
      </c>
      <c r="C486" t="s">
        <v>1524</v>
      </c>
      <c r="D486">
        <v>0</v>
      </c>
    </row>
    <row r="487" spans="2:4" x14ac:dyDescent="0.25">
      <c r="B487">
        <v>710</v>
      </c>
      <c r="C487" t="s">
        <v>1532</v>
      </c>
      <c r="D487">
        <v>0</v>
      </c>
    </row>
    <row r="488" spans="2:4" x14ac:dyDescent="0.25">
      <c r="B488">
        <v>711</v>
      </c>
      <c r="C488" t="s">
        <v>1534</v>
      </c>
      <c r="D488">
        <v>0</v>
      </c>
    </row>
    <row r="489" spans="2:4" x14ac:dyDescent="0.25">
      <c r="B489">
        <v>712</v>
      </c>
      <c r="C489" t="s">
        <v>1536</v>
      </c>
      <c r="D489">
        <v>0</v>
      </c>
    </row>
    <row r="490" spans="2:4" x14ac:dyDescent="0.25">
      <c r="B490">
        <v>713</v>
      </c>
      <c r="C490" t="s">
        <v>1538</v>
      </c>
      <c r="D490">
        <v>0</v>
      </c>
    </row>
    <row r="491" spans="2:4" x14ac:dyDescent="0.25">
      <c r="B491">
        <v>715</v>
      </c>
      <c r="C491" t="s">
        <v>1548</v>
      </c>
      <c r="D491">
        <v>0</v>
      </c>
    </row>
    <row r="492" spans="2:4" x14ac:dyDescent="0.25">
      <c r="B492">
        <v>716</v>
      </c>
      <c r="C492" t="s">
        <v>1550</v>
      </c>
      <c r="D492">
        <v>0</v>
      </c>
    </row>
    <row r="493" spans="2:4" x14ac:dyDescent="0.25">
      <c r="B493">
        <v>707</v>
      </c>
      <c r="C493" t="s">
        <v>1526</v>
      </c>
      <c r="D493">
        <v>0</v>
      </c>
    </row>
    <row r="494" spans="2:4" x14ac:dyDescent="0.25">
      <c r="B494">
        <v>379</v>
      </c>
      <c r="C494" t="s">
        <v>832</v>
      </c>
      <c r="D494">
        <v>0</v>
      </c>
    </row>
    <row r="495" spans="2:4" x14ac:dyDescent="0.25">
      <c r="B495">
        <v>866</v>
      </c>
      <c r="C495" t="s">
        <v>1859</v>
      </c>
      <c r="D495">
        <v>0</v>
      </c>
    </row>
    <row r="496" spans="2:4" x14ac:dyDescent="0.25">
      <c r="B496">
        <v>241</v>
      </c>
      <c r="C496" t="s">
        <v>530</v>
      </c>
      <c r="D496">
        <v>0</v>
      </c>
    </row>
    <row r="497" spans="2:4" x14ac:dyDescent="0.25">
      <c r="B497">
        <v>240</v>
      </c>
      <c r="C497" t="s">
        <v>528</v>
      </c>
      <c r="D497">
        <v>0</v>
      </c>
    </row>
    <row r="498" spans="2:4" x14ac:dyDescent="0.25">
      <c r="B498">
        <v>92</v>
      </c>
      <c r="C498" t="s">
        <v>217</v>
      </c>
      <c r="D498">
        <v>0</v>
      </c>
    </row>
    <row r="499" spans="2:4" x14ac:dyDescent="0.25">
      <c r="B499">
        <v>237</v>
      </c>
      <c r="C499" t="s">
        <v>522</v>
      </c>
      <c r="D499">
        <v>0</v>
      </c>
    </row>
    <row r="500" spans="2:4" x14ac:dyDescent="0.25">
      <c r="B500">
        <v>236</v>
      </c>
      <c r="C500" t="s">
        <v>520</v>
      </c>
      <c r="D500">
        <v>0</v>
      </c>
    </row>
    <row r="501" spans="2:4" x14ac:dyDescent="0.25">
      <c r="B501">
        <v>234</v>
      </c>
      <c r="C501" t="s">
        <v>513</v>
      </c>
      <c r="D501">
        <v>0</v>
      </c>
    </row>
    <row r="502" spans="2:4" x14ac:dyDescent="0.25">
      <c r="B502">
        <v>76</v>
      </c>
      <c r="C502" t="s">
        <v>183</v>
      </c>
      <c r="D502">
        <v>0</v>
      </c>
    </row>
    <row r="503" spans="2:4" x14ac:dyDescent="0.25">
      <c r="B503">
        <v>233</v>
      </c>
      <c r="C503" t="s">
        <v>511</v>
      </c>
      <c r="D503">
        <v>0</v>
      </c>
    </row>
    <row r="504" spans="2:4" x14ac:dyDescent="0.25">
      <c r="B504">
        <v>142</v>
      </c>
      <c r="C504" t="s">
        <v>323</v>
      </c>
      <c r="D504">
        <v>0</v>
      </c>
    </row>
    <row r="505" spans="2:4" x14ac:dyDescent="0.25">
      <c r="B505">
        <v>219</v>
      </c>
      <c r="C505" t="s">
        <v>483</v>
      </c>
      <c r="D505">
        <v>0</v>
      </c>
    </row>
    <row r="506" spans="2:4" x14ac:dyDescent="0.25">
      <c r="B506">
        <v>220</v>
      </c>
      <c r="C506" t="s">
        <v>485</v>
      </c>
      <c r="D506">
        <v>0</v>
      </c>
    </row>
    <row r="507" spans="2:4" x14ac:dyDescent="0.25">
      <c r="B507">
        <v>221</v>
      </c>
      <c r="C507" t="s">
        <v>487</v>
      </c>
      <c r="D507">
        <v>0</v>
      </c>
    </row>
    <row r="508" spans="2:4" x14ac:dyDescent="0.25">
      <c r="B508">
        <v>222</v>
      </c>
      <c r="C508" t="s">
        <v>489</v>
      </c>
      <c r="D508">
        <v>0</v>
      </c>
    </row>
    <row r="509" spans="2:4" x14ac:dyDescent="0.25">
      <c r="B509">
        <v>224</v>
      </c>
      <c r="C509" t="s">
        <v>493</v>
      </c>
      <c r="D509">
        <v>0</v>
      </c>
    </row>
    <row r="510" spans="2:4" x14ac:dyDescent="0.25">
      <c r="B510">
        <v>48</v>
      </c>
      <c r="C510" t="s">
        <v>125</v>
      </c>
      <c r="D510">
        <v>0</v>
      </c>
    </row>
    <row r="511" spans="2:4" x14ac:dyDescent="0.25">
      <c r="B511">
        <v>47</v>
      </c>
      <c r="C511" t="s">
        <v>123</v>
      </c>
      <c r="D511">
        <v>0</v>
      </c>
    </row>
    <row r="512" spans="2:4" x14ac:dyDescent="0.25">
      <c r="B512">
        <v>74</v>
      </c>
      <c r="C512" t="s">
        <v>179</v>
      </c>
      <c r="D512">
        <v>0</v>
      </c>
    </row>
    <row r="513" spans="2:4" x14ac:dyDescent="0.25">
      <c r="B513">
        <v>229</v>
      </c>
      <c r="C513" t="s">
        <v>503</v>
      </c>
      <c r="D513">
        <v>0</v>
      </c>
    </row>
    <row r="514" spans="2:4" x14ac:dyDescent="0.25">
      <c r="B514">
        <v>230</v>
      </c>
      <c r="C514" t="s">
        <v>505</v>
      </c>
      <c r="D514">
        <v>0</v>
      </c>
    </row>
    <row r="515" spans="2:4" x14ac:dyDescent="0.25">
      <c r="B515">
        <v>225</v>
      </c>
      <c r="C515" t="s">
        <v>495</v>
      </c>
      <c r="D515">
        <v>0</v>
      </c>
    </row>
    <row r="516" spans="2:4" x14ac:dyDescent="0.25">
      <c r="B516">
        <v>265</v>
      </c>
      <c r="C516" t="s">
        <v>582</v>
      </c>
      <c r="D516">
        <v>0</v>
      </c>
    </row>
    <row r="517" spans="2:4" x14ac:dyDescent="0.25">
      <c r="B517">
        <v>133</v>
      </c>
      <c r="C517" t="s">
        <v>305</v>
      </c>
      <c r="D517">
        <v>0</v>
      </c>
    </row>
    <row r="518" spans="2:4" x14ac:dyDescent="0.25">
      <c r="B518">
        <v>267</v>
      </c>
      <c r="C518" t="s">
        <v>586</v>
      </c>
      <c r="D518">
        <v>0</v>
      </c>
    </row>
    <row r="519" spans="2:4" x14ac:dyDescent="0.25">
      <c r="B519">
        <v>132</v>
      </c>
      <c r="C519" t="s">
        <v>303</v>
      </c>
      <c r="D519">
        <v>0</v>
      </c>
    </row>
    <row r="520" spans="2:4" x14ac:dyDescent="0.25">
      <c r="B520">
        <v>268</v>
      </c>
      <c r="C520" t="s">
        <v>588</v>
      </c>
      <c r="D520">
        <v>0</v>
      </c>
    </row>
    <row r="521" spans="2:4" x14ac:dyDescent="0.25">
      <c r="B521">
        <v>269</v>
      </c>
      <c r="C521" t="s">
        <v>590</v>
      </c>
      <c r="D521">
        <v>0</v>
      </c>
    </row>
    <row r="522" spans="2:4" x14ac:dyDescent="0.25">
      <c r="B522">
        <v>129</v>
      </c>
      <c r="C522" t="s">
        <v>297</v>
      </c>
      <c r="D522">
        <v>0</v>
      </c>
    </row>
    <row r="523" spans="2:4" x14ac:dyDescent="0.25">
      <c r="B523">
        <v>271</v>
      </c>
      <c r="C523" t="s">
        <v>594</v>
      </c>
      <c r="D523">
        <v>0</v>
      </c>
    </row>
    <row r="524" spans="2:4" x14ac:dyDescent="0.25">
      <c r="B524">
        <v>272</v>
      </c>
      <c r="C524" t="s">
        <v>596</v>
      </c>
      <c r="D524">
        <v>0</v>
      </c>
    </row>
    <row r="525" spans="2:4" x14ac:dyDescent="0.25">
      <c r="B525">
        <v>128</v>
      </c>
      <c r="C525" t="s">
        <v>295</v>
      </c>
      <c r="D525">
        <v>0</v>
      </c>
    </row>
    <row r="526" spans="2:4" x14ac:dyDescent="0.25">
      <c r="B526">
        <v>274</v>
      </c>
      <c r="C526" t="s">
        <v>602</v>
      </c>
      <c r="D526">
        <v>0</v>
      </c>
    </row>
    <row r="527" spans="2:4" x14ac:dyDescent="0.25">
      <c r="B527">
        <v>130</v>
      </c>
      <c r="C527" t="s">
        <v>299</v>
      </c>
      <c r="D527">
        <v>0</v>
      </c>
    </row>
    <row r="528" spans="2:4" x14ac:dyDescent="0.25">
      <c r="B528">
        <v>218</v>
      </c>
      <c r="C528" t="s">
        <v>481</v>
      </c>
      <c r="D528">
        <v>0</v>
      </c>
    </row>
    <row r="529" spans="2:4" x14ac:dyDescent="0.25">
      <c r="B529">
        <v>263</v>
      </c>
      <c r="C529" t="s">
        <v>578</v>
      </c>
      <c r="D529">
        <v>0</v>
      </c>
    </row>
    <row r="530" spans="2:4" x14ac:dyDescent="0.25">
      <c r="B530">
        <v>134</v>
      </c>
      <c r="C530" t="s">
        <v>307</v>
      </c>
      <c r="D530">
        <v>0</v>
      </c>
    </row>
    <row r="531" spans="2:4" x14ac:dyDescent="0.25">
      <c r="B531">
        <v>250</v>
      </c>
      <c r="C531" t="s">
        <v>550</v>
      </c>
      <c r="D531">
        <v>0</v>
      </c>
    </row>
    <row r="532" spans="2:4" x14ac:dyDescent="0.25">
      <c r="B532">
        <v>44</v>
      </c>
      <c r="C532" t="s">
        <v>117</v>
      </c>
      <c r="D532">
        <v>0</v>
      </c>
    </row>
    <row r="533" spans="2:4" x14ac:dyDescent="0.25">
      <c r="B533">
        <v>137</v>
      </c>
      <c r="C533" t="s">
        <v>313</v>
      </c>
      <c r="D533">
        <v>0</v>
      </c>
    </row>
    <row r="534" spans="2:4" x14ac:dyDescent="0.25">
      <c r="B534">
        <v>253</v>
      </c>
      <c r="C534" t="s">
        <v>556</v>
      </c>
      <c r="D534">
        <v>0</v>
      </c>
    </row>
    <row r="535" spans="2:4" x14ac:dyDescent="0.25">
      <c r="B535">
        <v>43</v>
      </c>
      <c r="C535" t="s">
        <v>115</v>
      </c>
      <c r="D535">
        <v>0</v>
      </c>
    </row>
    <row r="536" spans="2:4" x14ac:dyDescent="0.25">
      <c r="B536">
        <v>255</v>
      </c>
      <c r="C536" t="s">
        <v>560</v>
      </c>
      <c r="D536">
        <v>0</v>
      </c>
    </row>
    <row r="537" spans="2:4" x14ac:dyDescent="0.25">
      <c r="B537">
        <v>136</v>
      </c>
      <c r="C537" t="s">
        <v>311</v>
      </c>
      <c r="D537">
        <v>0</v>
      </c>
    </row>
    <row r="538" spans="2:4" x14ac:dyDescent="0.25">
      <c r="B538">
        <v>78</v>
      </c>
      <c r="C538" t="s">
        <v>187</v>
      </c>
      <c r="D538">
        <v>0</v>
      </c>
    </row>
    <row r="539" spans="2:4" x14ac:dyDescent="0.25">
      <c r="B539">
        <v>257</v>
      </c>
      <c r="C539" t="s">
        <v>564</v>
      </c>
      <c r="D539">
        <v>0</v>
      </c>
    </row>
    <row r="540" spans="2:4" x14ac:dyDescent="0.25">
      <c r="B540">
        <v>256</v>
      </c>
      <c r="C540" t="s">
        <v>562</v>
      </c>
      <c r="D540">
        <v>0</v>
      </c>
    </row>
    <row r="541" spans="2:4" x14ac:dyDescent="0.25">
      <c r="B541">
        <v>41</v>
      </c>
      <c r="C541" t="s">
        <v>111</v>
      </c>
      <c r="D541">
        <v>0</v>
      </c>
    </row>
    <row r="542" spans="2:4" x14ac:dyDescent="0.25">
      <c r="B542">
        <v>60</v>
      </c>
      <c r="C542" t="s">
        <v>149</v>
      </c>
      <c r="D542">
        <v>0</v>
      </c>
    </row>
    <row r="543" spans="2:4" x14ac:dyDescent="0.25">
      <c r="B543">
        <v>184</v>
      </c>
      <c r="C543" t="s">
        <v>411</v>
      </c>
      <c r="D543">
        <v>0</v>
      </c>
    </row>
    <row r="544" spans="2:4" x14ac:dyDescent="0.25">
      <c r="B544">
        <v>183</v>
      </c>
      <c r="C544" t="s">
        <v>409</v>
      </c>
      <c r="D544">
        <v>0</v>
      </c>
    </row>
    <row r="545" spans="2:4" x14ac:dyDescent="0.25">
      <c r="B545">
        <v>182</v>
      </c>
      <c r="C545" t="s">
        <v>407</v>
      </c>
      <c r="D545">
        <v>0</v>
      </c>
    </row>
    <row r="546" spans="2:4" x14ac:dyDescent="0.25">
      <c r="B546">
        <v>181</v>
      </c>
      <c r="C546" t="s">
        <v>405</v>
      </c>
      <c r="D546">
        <v>0</v>
      </c>
    </row>
    <row r="547" spans="2:4" x14ac:dyDescent="0.25">
      <c r="B547">
        <v>154</v>
      </c>
      <c r="C547" t="s">
        <v>347</v>
      </c>
      <c r="D547">
        <v>0</v>
      </c>
    </row>
    <row r="548" spans="2:4" x14ac:dyDescent="0.25">
      <c r="B548">
        <v>156</v>
      </c>
      <c r="C548" t="s">
        <v>351</v>
      </c>
      <c r="D548">
        <v>0</v>
      </c>
    </row>
    <row r="549" spans="2:4" x14ac:dyDescent="0.25">
      <c r="B549">
        <v>178</v>
      </c>
      <c r="C549" t="s">
        <v>397</v>
      </c>
      <c r="D549">
        <v>0</v>
      </c>
    </row>
    <row r="550" spans="2:4" x14ac:dyDescent="0.25">
      <c r="B550">
        <v>66</v>
      </c>
      <c r="C550" t="s">
        <v>163</v>
      </c>
      <c r="D550">
        <v>0</v>
      </c>
    </row>
    <row r="551" spans="2:4" x14ac:dyDescent="0.25">
      <c r="B551">
        <v>61</v>
      </c>
      <c r="C551" t="s">
        <v>151</v>
      </c>
      <c r="D551">
        <v>0</v>
      </c>
    </row>
    <row r="552" spans="2:4" x14ac:dyDescent="0.25">
      <c r="B552">
        <v>176</v>
      </c>
      <c r="C552" t="s">
        <v>393</v>
      </c>
      <c r="D552">
        <v>0</v>
      </c>
    </row>
    <row r="553" spans="2:4" x14ac:dyDescent="0.25">
      <c r="B553">
        <v>175</v>
      </c>
      <c r="C553" t="s">
        <v>391</v>
      </c>
      <c r="D553">
        <v>0</v>
      </c>
    </row>
    <row r="554" spans="2:4" x14ac:dyDescent="0.25">
      <c r="B554">
        <v>173</v>
      </c>
      <c r="C554" t="s">
        <v>387</v>
      </c>
      <c r="D554">
        <v>0</v>
      </c>
    </row>
    <row r="555" spans="2:4" x14ac:dyDescent="0.25">
      <c r="B555">
        <v>164</v>
      </c>
      <c r="C555" t="s">
        <v>367</v>
      </c>
      <c r="D555">
        <v>0</v>
      </c>
    </row>
    <row r="556" spans="2:4" x14ac:dyDescent="0.25">
      <c r="B556">
        <v>160</v>
      </c>
      <c r="C556" t="s">
        <v>359</v>
      </c>
      <c r="D556">
        <v>0</v>
      </c>
    </row>
    <row r="557" spans="2:4" x14ac:dyDescent="0.25">
      <c r="B557">
        <v>165</v>
      </c>
      <c r="C557" t="s">
        <v>369</v>
      </c>
      <c r="D557">
        <v>0</v>
      </c>
    </row>
    <row r="558" spans="2:4" x14ac:dyDescent="0.25">
      <c r="B558">
        <v>159</v>
      </c>
      <c r="C558" t="s">
        <v>357</v>
      </c>
      <c r="D558">
        <v>0</v>
      </c>
    </row>
    <row r="559" spans="2:4" x14ac:dyDescent="0.25">
      <c r="B559">
        <v>153</v>
      </c>
      <c r="C559" t="s">
        <v>345</v>
      </c>
      <c r="D559">
        <v>0</v>
      </c>
    </row>
    <row r="560" spans="2:4" x14ac:dyDescent="0.25">
      <c r="B560">
        <v>167</v>
      </c>
      <c r="C560" t="s">
        <v>373</v>
      </c>
      <c r="D560">
        <v>0</v>
      </c>
    </row>
    <row r="561" spans="2:4" x14ac:dyDescent="0.25">
      <c r="B561">
        <v>169</v>
      </c>
      <c r="C561" t="s">
        <v>377</v>
      </c>
      <c r="D561">
        <v>0</v>
      </c>
    </row>
    <row r="562" spans="2:4" x14ac:dyDescent="0.25">
      <c r="B562">
        <v>170</v>
      </c>
      <c r="C562" t="s">
        <v>379</v>
      </c>
      <c r="D562">
        <v>0</v>
      </c>
    </row>
    <row r="563" spans="2:4" x14ac:dyDescent="0.25">
      <c r="B563">
        <v>171</v>
      </c>
      <c r="C563" t="s">
        <v>381</v>
      </c>
      <c r="D563">
        <v>0</v>
      </c>
    </row>
    <row r="564" spans="2:4" x14ac:dyDescent="0.25">
      <c r="B564">
        <v>172</v>
      </c>
      <c r="C564" t="s">
        <v>385</v>
      </c>
      <c r="D564">
        <v>0</v>
      </c>
    </row>
    <row r="565" spans="2:4" x14ac:dyDescent="0.25">
      <c r="B565">
        <v>65</v>
      </c>
      <c r="C565" t="s">
        <v>161</v>
      </c>
      <c r="D565">
        <v>0</v>
      </c>
    </row>
    <row r="566" spans="2:4" x14ac:dyDescent="0.25">
      <c r="B566">
        <v>168</v>
      </c>
      <c r="C566" t="s">
        <v>375</v>
      </c>
      <c r="D566">
        <v>0</v>
      </c>
    </row>
    <row r="567" spans="2:4" x14ac:dyDescent="0.25">
      <c r="B567">
        <v>59</v>
      </c>
      <c r="C567" t="s">
        <v>147</v>
      </c>
      <c r="D567">
        <v>0</v>
      </c>
    </row>
    <row r="568" spans="2:4" x14ac:dyDescent="0.25">
      <c r="B568">
        <v>188</v>
      </c>
      <c r="C568" t="s">
        <v>419</v>
      </c>
      <c r="D568">
        <v>0</v>
      </c>
    </row>
    <row r="569" spans="2:4" x14ac:dyDescent="0.25">
      <c r="B569">
        <v>203</v>
      </c>
      <c r="C569" t="s">
        <v>451</v>
      </c>
      <c r="D569">
        <v>0</v>
      </c>
    </row>
    <row r="570" spans="2:4" x14ac:dyDescent="0.25">
      <c r="B570">
        <v>148</v>
      </c>
      <c r="C570" t="s">
        <v>335</v>
      </c>
      <c r="D570">
        <v>0</v>
      </c>
    </row>
    <row r="571" spans="2:4" x14ac:dyDescent="0.25">
      <c r="B571">
        <v>53</v>
      </c>
      <c r="C571" t="s">
        <v>135</v>
      </c>
      <c r="D571">
        <v>0</v>
      </c>
    </row>
    <row r="572" spans="2:4" x14ac:dyDescent="0.25">
      <c r="B572">
        <v>52</v>
      </c>
      <c r="C572" t="s">
        <v>133</v>
      </c>
      <c r="D572">
        <v>0</v>
      </c>
    </row>
    <row r="573" spans="2:4" x14ac:dyDescent="0.25">
      <c r="B573">
        <v>54</v>
      </c>
      <c r="C573" t="s">
        <v>137</v>
      </c>
      <c r="D573">
        <v>0</v>
      </c>
    </row>
    <row r="574" spans="2:4" x14ac:dyDescent="0.25">
      <c r="B574">
        <v>209</v>
      </c>
      <c r="C574" t="s">
        <v>463</v>
      </c>
      <c r="D574">
        <v>0</v>
      </c>
    </row>
    <row r="575" spans="2:4" x14ac:dyDescent="0.25">
      <c r="B575">
        <v>70</v>
      </c>
      <c r="C575" t="s">
        <v>171</v>
      </c>
      <c r="D575">
        <v>0</v>
      </c>
    </row>
    <row r="576" spans="2:4" x14ac:dyDescent="0.25">
      <c r="B576">
        <v>213</v>
      </c>
      <c r="C576" t="s">
        <v>471</v>
      </c>
      <c r="D576">
        <v>0</v>
      </c>
    </row>
    <row r="577" spans="2:4" x14ac:dyDescent="0.25">
      <c r="B577">
        <v>71</v>
      </c>
      <c r="C577" t="s">
        <v>173</v>
      </c>
      <c r="D577">
        <v>0</v>
      </c>
    </row>
    <row r="578" spans="2:4" x14ac:dyDescent="0.25">
      <c r="B578">
        <v>215</v>
      </c>
      <c r="C578" t="s">
        <v>475</v>
      </c>
      <c r="D578">
        <v>0</v>
      </c>
    </row>
    <row r="579" spans="2:4" x14ac:dyDescent="0.25">
      <c r="B579">
        <v>72</v>
      </c>
      <c r="C579" t="s">
        <v>175</v>
      </c>
      <c r="D579">
        <v>0</v>
      </c>
    </row>
    <row r="580" spans="2:4" x14ac:dyDescent="0.25">
      <c r="B580">
        <v>217</v>
      </c>
      <c r="C580" t="s">
        <v>479</v>
      </c>
      <c r="D580">
        <v>0</v>
      </c>
    </row>
    <row r="581" spans="2:4" x14ac:dyDescent="0.25">
      <c r="B581">
        <v>201</v>
      </c>
      <c r="C581" t="s">
        <v>447</v>
      </c>
      <c r="D581">
        <v>0</v>
      </c>
    </row>
    <row r="582" spans="2:4" x14ac:dyDescent="0.25">
      <c r="B582">
        <v>199</v>
      </c>
      <c r="C582" t="s">
        <v>443</v>
      </c>
      <c r="D582">
        <v>0</v>
      </c>
    </row>
    <row r="583" spans="2:4" x14ac:dyDescent="0.25">
      <c r="B583">
        <v>68</v>
      </c>
      <c r="C583" t="s">
        <v>167</v>
      </c>
      <c r="D583">
        <v>0</v>
      </c>
    </row>
    <row r="584" spans="2:4" x14ac:dyDescent="0.25">
      <c r="B584">
        <v>192</v>
      </c>
      <c r="C584" t="s">
        <v>429</v>
      </c>
      <c r="D584">
        <v>0</v>
      </c>
    </row>
    <row r="585" spans="2:4" x14ac:dyDescent="0.25">
      <c r="B585">
        <v>193</v>
      </c>
      <c r="C585" t="s">
        <v>431</v>
      </c>
      <c r="D585">
        <v>0</v>
      </c>
    </row>
    <row r="586" spans="2:4" x14ac:dyDescent="0.25">
      <c r="B586">
        <v>58</v>
      </c>
      <c r="C586" t="s">
        <v>145</v>
      </c>
      <c r="D586">
        <v>0</v>
      </c>
    </row>
    <row r="587" spans="2:4" x14ac:dyDescent="0.25">
      <c r="B587">
        <v>196</v>
      </c>
      <c r="C587" t="s">
        <v>437</v>
      </c>
      <c r="D587">
        <v>0</v>
      </c>
    </row>
    <row r="588" spans="2:4" x14ac:dyDescent="0.25">
      <c r="B588">
        <v>197</v>
      </c>
      <c r="C588" t="s">
        <v>439</v>
      </c>
      <c r="D588">
        <v>0</v>
      </c>
    </row>
    <row r="589" spans="2:4" x14ac:dyDescent="0.25">
      <c r="B589">
        <v>149</v>
      </c>
      <c r="C589" t="s">
        <v>337</v>
      </c>
      <c r="D589">
        <v>0</v>
      </c>
    </row>
    <row r="590" spans="2:4" x14ac:dyDescent="0.25">
      <c r="B590">
        <v>194</v>
      </c>
      <c r="C590" t="s">
        <v>433</v>
      </c>
      <c r="D590">
        <v>0</v>
      </c>
    </row>
    <row r="591" spans="2:4" x14ac:dyDescent="0.25">
      <c r="B591">
        <v>162</v>
      </c>
      <c r="C591" t="s">
        <v>363</v>
      </c>
      <c r="D591">
        <v>0</v>
      </c>
    </row>
    <row r="592" spans="2:4" x14ac:dyDescent="0.25">
      <c r="B592">
        <v>40</v>
      </c>
      <c r="C592" t="s">
        <v>109</v>
      </c>
      <c r="D592">
        <v>0</v>
      </c>
    </row>
    <row r="593" spans="2:4" x14ac:dyDescent="0.25">
      <c r="B593">
        <v>350</v>
      </c>
      <c r="C593" t="s">
        <v>760</v>
      </c>
      <c r="D593">
        <v>0</v>
      </c>
    </row>
    <row r="594" spans="2:4" x14ac:dyDescent="0.25">
      <c r="B594">
        <v>10</v>
      </c>
      <c r="C594" t="s">
        <v>42</v>
      </c>
      <c r="D594">
        <v>0</v>
      </c>
    </row>
    <row r="595" spans="2:4" x14ac:dyDescent="0.25">
      <c r="B595">
        <v>106</v>
      </c>
      <c r="C595" t="s">
        <v>247</v>
      </c>
      <c r="D595">
        <v>0</v>
      </c>
    </row>
    <row r="596" spans="2:4" x14ac:dyDescent="0.25">
      <c r="B596">
        <v>11</v>
      </c>
      <c r="C596" t="s">
        <v>46</v>
      </c>
      <c r="D596">
        <v>0</v>
      </c>
    </row>
    <row r="597" spans="2:4" x14ac:dyDescent="0.25">
      <c r="B597">
        <v>348</v>
      </c>
      <c r="C597" t="s">
        <v>756</v>
      </c>
      <c r="D597">
        <v>0</v>
      </c>
    </row>
    <row r="598" spans="2:4" x14ac:dyDescent="0.25">
      <c r="B598">
        <v>347</v>
      </c>
      <c r="C598" t="s">
        <v>754</v>
      </c>
      <c r="D598">
        <v>0</v>
      </c>
    </row>
    <row r="599" spans="2:4" x14ac:dyDescent="0.25">
      <c r="B599">
        <v>346</v>
      </c>
      <c r="C599" t="s">
        <v>752</v>
      </c>
      <c r="D599">
        <v>0</v>
      </c>
    </row>
    <row r="600" spans="2:4" x14ac:dyDescent="0.25">
      <c r="B600">
        <v>344</v>
      </c>
      <c r="C600" t="s">
        <v>748</v>
      </c>
      <c r="D600">
        <v>0</v>
      </c>
    </row>
    <row r="601" spans="2:4" x14ac:dyDescent="0.25">
      <c r="B601">
        <v>341</v>
      </c>
      <c r="C601" t="s">
        <v>740</v>
      </c>
      <c r="D601">
        <v>0</v>
      </c>
    </row>
    <row r="602" spans="2:4" x14ac:dyDescent="0.25">
      <c r="B602">
        <v>339</v>
      </c>
      <c r="C602" t="s">
        <v>736</v>
      </c>
      <c r="D602">
        <v>0</v>
      </c>
    </row>
    <row r="603" spans="2:4" x14ac:dyDescent="0.25">
      <c r="B603">
        <v>338</v>
      </c>
      <c r="C603" t="s">
        <v>734</v>
      </c>
      <c r="D603">
        <v>0</v>
      </c>
    </row>
    <row r="604" spans="2:4" x14ac:dyDescent="0.25">
      <c r="B604">
        <v>86</v>
      </c>
      <c r="C604" t="s">
        <v>203</v>
      </c>
      <c r="D604">
        <v>0</v>
      </c>
    </row>
    <row r="605" spans="2:4" x14ac:dyDescent="0.25">
      <c r="B605">
        <v>336</v>
      </c>
      <c r="C605" t="s">
        <v>730</v>
      </c>
      <c r="D605">
        <v>0</v>
      </c>
    </row>
    <row r="606" spans="2:4" x14ac:dyDescent="0.25">
      <c r="B606">
        <v>79</v>
      </c>
      <c r="C606" t="s">
        <v>189</v>
      </c>
      <c r="D606">
        <v>0</v>
      </c>
    </row>
    <row r="607" spans="2:4" x14ac:dyDescent="0.25">
      <c r="B607">
        <v>327</v>
      </c>
      <c r="C607" t="s">
        <v>708</v>
      </c>
      <c r="D607">
        <v>0</v>
      </c>
    </row>
    <row r="608" spans="2:4" x14ac:dyDescent="0.25">
      <c r="B608">
        <v>328</v>
      </c>
      <c r="C608" t="s">
        <v>710</v>
      </c>
      <c r="D608">
        <v>0</v>
      </c>
    </row>
    <row r="609" spans="2:4" x14ac:dyDescent="0.25">
      <c r="B609">
        <v>108</v>
      </c>
      <c r="C609" t="s">
        <v>251</v>
      </c>
      <c r="D609">
        <v>0</v>
      </c>
    </row>
    <row r="610" spans="2:4" x14ac:dyDescent="0.25">
      <c r="B610">
        <v>19</v>
      </c>
      <c r="C610" t="s">
        <v>65</v>
      </c>
      <c r="D610">
        <v>0</v>
      </c>
    </row>
    <row r="611" spans="2:4" x14ac:dyDescent="0.25">
      <c r="B611">
        <v>107</v>
      </c>
      <c r="C611" t="s">
        <v>249</v>
      </c>
      <c r="D611">
        <v>0</v>
      </c>
    </row>
    <row r="612" spans="2:4" x14ac:dyDescent="0.25">
      <c r="B612">
        <v>330</v>
      </c>
      <c r="C612" t="s">
        <v>714</v>
      </c>
      <c r="D612">
        <v>0</v>
      </c>
    </row>
    <row r="613" spans="2:4" x14ac:dyDescent="0.25">
      <c r="B613">
        <v>332</v>
      </c>
      <c r="C613" t="s">
        <v>722</v>
      </c>
      <c r="D613">
        <v>0</v>
      </c>
    </row>
    <row r="614" spans="2:4" x14ac:dyDescent="0.25">
      <c r="B614">
        <v>333</v>
      </c>
      <c r="C614" t="s">
        <v>724</v>
      </c>
      <c r="D614">
        <v>0</v>
      </c>
    </row>
    <row r="615" spans="2:4" x14ac:dyDescent="0.25">
      <c r="B615">
        <v>334</v>
      </c>
      <c r="C615" t="s">
        <v>726</v>
      </c>
      <c r="D615">
        <v>0</v>
      </c>
    </row>
    <row r="616" spans="2:4" x14ac:dyDescent="0.25">
      <c r="B616">
        <v>335</v>
      </c>
      <c r="C616" t="s">
        <v>728</v>
      </c>
      <c r="D616">
        <v>0</v>
      </c>
    </row>
    <row r="617" spans="2:4" x14ac:dyDescent="0.25">
      <c r="B617">
        <v>13</v>
      </c>
      <c r="C617" t="s">
        <v>50</v>
      </c>
      <c r="D617">
        <v>0</v>
      </c>
    </row>
    <row r="618" spans="2:4" x14ac:dyDescent="0.25">
      <c r="B618">
        <v>85</v>
      </c>
      <c r="C618" t="s">
        <v>201</v>
      </c>
      <c r="D618">
        <v>0</v>
      </c>
    </row>
    <row r="619" spans="2:4" x14ac:dyDescent="0.25">
      <c r="B619">
        <v>103</v>
      </c>
      <c r="C619" t="s">
        <v>241</v>
      </c>
      <c r="D619">
        <v>0</v>
      </c>
    </row>
    <row r="620" spans="2:4" x14ac:dyDescent="0.25">
      <c r="B620">
        <v>9</v>
      </c>
      <c r="C620" t="s">
        <v>40</v>
      </c>
      <c r="D620">
        <v>0</v>
      </c>
    </row>
    <row r="621" spans="2:4" x14ac:dyDescent="0.25">
      <c r="B621">
        <v>94</v>
      </c>
      <c r="C621" t="s">
        <v>221</v>
      </c>
      <c r="D621">
        <v>0</v>
      </c>
    </row>
    <row r="622" spans="2:4" x14ac:dyDescent="0.25">
      <c r="B622">
        <v>95</v>
      </c>
      <c r="C622" t="s">
        <v>223</v>
      </c>
      <c r="D622">
        <v>0</v>
      </c>
    </row>
    <row r="623" spans="2:4" x14ac:dyDescent="0.25">
      <c r="B623">
        <v>372</v>
      </c>
      <c r="C623" t="s">
        <v>812</v>
      </c>
      <c r="D623">
        <v>0</v>
      </c>
    </row>
    <row r="624" spans="2:4" x14ac:dyDescent="0.25">
      <c r="B624">
        <v>371</v>
      </c>
      <c r="C624" t="s">
        <v>810</v>
      </c>
      <c r="D624">
        <v>0</v>
      </c>
    </row>
    <row r="625" spans="2:4" x14ac:dyDescent="0.25">
      <c r="B625">
        <v>370</v>
      </c>
      <c r="C625" t="s">
        <v>808</v>
      </c>
      <c r="D625">
        <v>0</v>
      </c>
    </row>
    <row r="626" spans="2:4" x14ac:dyDescent="0.25">
      <c r="B626">
        <v>96</v>
      </c>
      <c r="C626" t="s">
        <v>225</v>
      </c>
      <c r="D626">
        <v>0</v>
      </c>
    </row>
    <row r="627" spans="2:4" x14ac:dyDescent="0.25">
      <c r="B627">
        <v>369</v>
      </c>
      <c r="C627" t="s">
        <v>806</v>
      </c>
      <c r="D627">
        <v>0</v>
      </c>
    </row>
    <row r="628" spans="2:4" x14ac:dyDescent="0.25">
      <c r="B628">
        <v>97</v>
      </c>
      <c r="C628" t="s">
        <v>229</v>
      </c>
      <c r="D628">
        <v>0</v>
      </c>
    </row>
    <row r="629" spans="2:4" x14ac:dyDescent="0.25">
      <c r="B629">
        <v>4</v>
      </c>
      <c r="C629" t="s">
        <v>30</v>
      </c>
      <c r="D629">
        <v>0</v>
      </c>
    </row>
    <row r="630" spans="2:4" x14ac:dyDescent="0.25">
      <c r="B630">
        <v>367</v>
      </c>
      <c r="C630" t="s">
        <v>800</v>
      </c>
      <c r="D630">
        <v>0</v>
      </c>
    </row>
    <row r="631" spans="2:4" x14ac:dyDescent="0.25">
      <c r="B631">
        <v>366</v>
      </c>
      <c r="C631" t="s">
        <v>798</v>
      </c>
      <c r="D631">
        <v>0</v>
      </c>
    </row>
    <row r="632" spans="2:4" x14ac:dyDescent="0.25">
      <c r="B632">
        <v>364</v>
      </c>
      <c r="C632" t="s">
        <v>794</v>
      </c>
      <c r="D632">
        <v>0</v>
      </c>
    </row>
    <row r="633" spans="2:4" x14ac:dyDescent="0.25">
      <c r="B633">
        <v>98</v>
      </c>
      <c r="C633" t="s">
        <v>231</v>
      </c>
      <c r="D633">
        <v>0</v>
      </c>
    </row>
    <row r="634" spans="2:4" x14ac:dyDescent="0.25">
      <c r="B634">
        <v>99</v>
      </c>
      <c r="C634" t="s">
        <v>233</v>
      </c>
      <c r="D634">
        <v>0</v>
      </c>
    </row>
    <row r="635" spans="2:4" x14ac:dyDescent="0.25">
      <c r="B635">
        <v>5</v>
      </c>
      <c r="C635" t="s">
        <v>32</v>
      </c>
      <c r="D635">
        <v>0</v>
      </c>
    </row>
    <row r="636" spans="2:4" x14ac:dyDescent="0.25">
      <c r="B636">
        <v>87</v>
      </c>
      <c r="C636" t="s">
        <v>205</v>
      </c>
      <c r="D636">
        <v>0</v>
      </c>
    </row>
    <row r="637" spans="2:4" x14ac:dyDescent="0.25">
      <c r="B637">
        <v>8</v>
      </c>
      <c r="C637" t="s">
        <v>38</v>
      </c>
      <c r="D637">
        <v>0</v>
      </c>
    </row>
    <row r="638" spans="2:4" x14ac:dyDescent="0.25">
      <c r="B638">
        <v>354</v>
      </c>
      <c r="C638" t="s">
        <v>768</v>
      </c>
      <c r="D638">
        <v>0</v>
      </c>
    </row>
    <row r="639" spans="2:4" x14ac:dyDescent="0.25">
      <c r="B639">
        <v>102</v>
      </c>
      <c r="C639" t="s">
        <v>239</v>
      </c>
      <c r="D639">
        <v>0</v>
      </c>
    </row>
    <row r="640" spans="2:4" x14ac:dyDescent="0.25">
      <c r="B640">
        <v>352</v>
      </c>
      <c r="C640" t="s">
        <v>764</v>
      </c>
      <c r="D640">
        <v>0</v>
      </c>
    </row>
    <row r="641" spans="2:4" x14ac:dyDescent="0.25">
      <c r="B641">
        <v>7</v>
      </c>
      <c r="C641" t="s">
        <v>36</v>
      </c>
      <c r="D641">
        <v>0</v>
      </c>
    </row>
    <row r="642" spans="2:4" x14ac:dyDescent="0.25">
      <c r="B642">
        <v>358</v>
      </c>
      <c r="C642" t="s">
        <v>778</v>
      </c>
      <c r="D642">
        <v>0</v>
      </c>
    </row>
    <row r="643" spans="2:4" x14ac:dyDescent="0.25">
      <c r="B643">
        <v>359</v>
      </c>
      <c r="C643" t="s">
        <v>780</v>
      </c>
      <c r="D643">
        <v>0</v>
      </c>
    </row>
    <row r="644" spans="2:4" x14ac:dyDescent="0.25">
      <c r="B644">
        <v>89</v>
      </c>
      <c r="C644" t="s">
        <v>211</v>
      </c>
      <c r="D644">
        <v>0</v>
      </c>
    </row>
    <row r="645" spans="2:4" x14ac:dyDescent="0.25">
      <c r="B645">
        <v>6</v>
      </c>
      <c r="C645" t="s">
        <v>34</v>
      </c>
      <c r="D645">
        <v>0</v>
      </c>
    </row>
    <row r="646" spans="2:4" x14ac:dyDescent="0.25">
      <c r="B646">
        <v>360</v>
      </c>
      <c r="C646" t="s">
        <v>786</v>
      </c>
      <c r="D646">
        <v>0</v>
      </c>
    </row>
    <row r="647" spans="2:4" x14ac:dyDescent="0.25">
      <c r="B647">
        <v>361</v>
      </c>
      <c r="C647" t="s">
        <v>788</v>
      </c>
      <c r="D647">
        <v>0</v>
      </c>
    </row>
    <row r="648" spans="2:4" x14ac:dyDescent="0.25">
      <c r="B648">
        <v>88</v>
      </c>
      <c r="C648" t="s">
        <v>209</v>
      </c>
      <c r="D648">
        <v>0</v>
      </c>
    </row>
    <row r="649" spans="2:4" x14ac:dyDescent="0.25">
      <c r="B649">
        <v>161</v>
      </c>
      <c r="C649" t="s">
        <v>361</v>
      </c>
      <c r="D649">
        <v>0</v>
      </c>
    </row>
    <row r="650" spans="2:4" x14ac:dyDescent="0.25">
      <c r="B650">
        <v>21</v>
      </c>
      <c r="C650" t="s">
        <v>71</v>
      </c>
      <c r="D650">
        <v>0</v>
      </c>
    </row>
    <row r="651" spans="2:4" x14ac:dyDescent="0.25">
      <c r="B651">
        <v>120</v>
      </c>
      <c r="C651" t="s">
        <v>279</v>
      </c>
      <c r="D651">
        <v>0</v>
      </c>
    </row>
    <row r="652" spans="2:4" x14ac:dyDescent="0.25">
      <c r="B652">
        <v>30</v>
      </c>
      <c r="C652" t="s">
        <v>89</v>
      </c>
      <c r="D652">
        <v>0</v>
      </c>
    </row>
    <row r="653" spans="2:4" x14ac:dyDescent="0.25">
      <c r="B653">
        <v>123</v>
      </c>
      <c r="C653" t="s">
        <v>285</v>
      </c>
      <c r="D653">
        <v>0</v>
      </c>
    </row>
    <row r="654" spans="2:4" x14ac:dyDescent="0.25">
      <c r="B654">
        <v>294</v>
      </c>
      <c r="C654" t="s">
        <v>642</v>
      </c>
      <c r="D654">
        <v>0</v>
      </c>
    </row>
    <row r="655" spans="2:4" x14ac:dyDescent="0.25">
      <c r="B655">
        <v>293</v>
      </c>
      <c r="C655" t="s">
        <v>640</v>
      </c>
      <c r="D655">
        <v>0</v>
      </c>
    </row>
    <row r="656" spans="2:4" x14ac:dyDescent="0.25">
      <c r="B656">
        <v>31</v>
      </c>
      <c r="C656" t="s">
        <v>91</v>
      </c>
      <c r="D656">
        <v>0</v>
      </c>
    </row>
    <row r="657" spans="2:4" x14ac:dyDescent="0.25">
      <c r="B657">
        <v>292</v>
      </c>
      <c r="C657" t="s">
        <v>638</v>
      </c>
      <c r="D657">
        <v>0</v>
      </c>
    </row>
    <row r="658" spans="2:4" x14ac:dyDescent="0.25">
      <c r="B658">
        <v>291</v>
      </c>
      <c r="C658" t="s">
        <v>636</v>
      </c>
      <c r="D658">
        <v>0</v>
      </c>
    </row>
    <row r="659" spans="2:4" x14ac:dyDescent="0.25">
      <c r="B659">
        <v>290</v>
      </c>
      <c r="C659" t="s">
        <v>634</v>
      </c>
      <c r="D659">
        <v>0</v>
      </c>
    </row>
    <row r="660" spans="2:4" x14ac:dyDescent="0.25">
      <c r="B660">
        <v>289</v>
      </c>
      <c r="C660" t="s">
        <v>632</v>
      </c>
      <c r="D660">
        <v>0</v>
      </c>
    </row>
    <row r="661" spans="2:4" x14ac:dyDescent="0.25">
      <c r="B661">
        <v>124</v>
      </c>
      <c r="C661" t="s">
        <v>287</v>
      </c>
      <c r="D661">
        <v>0</v>
      </c>
    </row>
    <row r="662" spans="2:4" x14ac:dyDescent="0.25">
      <c r="B662">
        <v>288</v>
      </c>
      <c r="C662" t="s">
        <v>630</v>
      </c>
      <c r="D662">
        <v>0</v>
      </c>
    </row>
    <row r="663" spans="2:4" x14ac:dyDescent="0.25">
      <c r="B663">
        <v>287</v>
      </c>
      <c r="C663" t="s">
        <v>628</v>
      </c>
      <c r="D663">
        <v>0</v>
      </c>
    </row>
    <row r="664" spans="2:4" x14ac:dyDescent="0.25">
      <c r="B664">
        <v>32</v>
      </c>
      <c r="C664" t="s">
        <v>93</v>
      </c>
      <c r="D664">
        <v>0</v>
      </c>
    </row>
    <row r="665" spans="2:4" x14ac:dyDescent="0.25">
      <c r="B665">
        <v>125</v>
      </c>
      <c r="C665" t="s">
        <v>289</v>
      </c>
      <c r="D665">
        <v>0</v>
      </c>
    </row>
    <row r="666" spans="2:4" x14ac:dyDescent="0.25">
      <c r="B666">
        <v>278</v>
      </c>
      <c r="C666" t="s">
        <v>610</v>
      </c>
      <c r="D666">
        <v>0</v>
      </c>
    </row>
    <row r="667" spans="2:4" x14ac:dyDescent="0.25">
      <c r="B667">
        <v>39</v>
      </c>
      <c r="C667" t="s">
        <v>107</v>
      </c>
      <c r="D667">
        <v>0</v>
      </c>
    </row>
    <row r="668" spans="2:4" x14ac:dyDescent="0.25">
      <c r="B668">
        <v>279</v>
      </c>
      <c r="C668" t="s">
        <v>612</v>
      </c>
      <c r="D668">
        <v>0</v>
      </c>
    </row>
    <row r="669" spans="2:4" x14ac:dyDescent="0.25">
      <c r="B669">
        <v>280</v>
      </c>
      <c r="C669" t="s">
        <v>614</v>
      </c>
      <c r="D669">
        <v>0</v>
      </c>
    </row>
    <row r="670" spans="2:4" x14ac:dyDescent="0.25">
      <c r="B670">
        <v>281</v>
      </c>
      <c r="C670" t="s">
        <v>616</v>
      </c>
      <c r="D670">
        <v>0</v>
      </c>
    </row>
    <row r="671" spans="2:4" x14ac:dyDescent="0.25">
      <c r="B671">
        <v>112</v>
      </c>
      <c r="C671" t="s">
        <v>259</v>
      </c>
      <c r="D671">
        <v>0</v>
      </c>
    </row>
    <row r="672" spans="2:4" x14ac:dyDescent="0.25">
      <c r="B672">
        <v>127</v>
      </c>
      <c r="C672" t="s">
        <v>293</v>
      </c>
      <c r="D672">
        <v>0</v>
      </c>
    </row>
    <row r="673" spans="2:4" x14ac:dyDescent="0.25">
      <c r="B673">
        <v>283</v>
      </c>
      <c r="C673" t="s">
        <v>620</v>
      </c>
      <c r="D673">
        <v>0</v>
      </c>
    </row>
    <row r="674" spans="2:4" x14ac:dyDescent="0.25">
      <c r="B674">
        <v>126</v>
      </c>
      <c r="C674" t="s">
        <v>291</v>
      </c>
      <c r="D674">
        <v>0</v>
      </c>
    </row>
    <row r="675" spans="2:4" x14ac:dyDescent="0.25">
      <c r="B675">
        <v>35</v>
      </c>
      <c r="C675" t="s">
        <v>99</v>
      </c>
      <c r="D675">
        <v>0</v>
      </c>
    </row>
    <row r="676" spans="2:4" x14ac:dyDescent="0.25">
      <c r="B676">
        <v>34</v>
      </c>
      <c r="C676" t="s">
        <v>97</v>
      </c>
      <c r="D676">
        <v>0</v>
      </c>
    </row>
    <row r="677" spans="2:4" x14ac:dyDescent="0.25">
      <c r="B677">
        <v>282</v>
      </c>
      <c r="C677" t="s">
        <v>618</v>
      </c>
      <c r="D677">
        <v>0</v>
      </c>
    </row>
    <row r="678" spans="2:4" x14ac:dyDescent="0.25">
      <c r="B678">
        <v>299</v>
      </c>
      <c r="C678" t="s">
        <v>652</v>
      </c>
      <c r="D678">
        <v>0</v>
      </c>
    </row>
    <row r="679" spans="2:4" x14ac:dyDescent="0.25">
      <c r="B679">
        <v>119</v>
      </c>
      <c r="C679" t="s">
        <v>277</v>
      </c>
      <c r="D679">
        <v>0</v>
      </c>
    </row>
    <row r="680" spans="2:4" x14ac:dyDescent="0.25">
      <c r="B680">
        <v>324</v>
      </c>
      <c r="C680" t="s">
        <v>702</v>
      </c>
      <c r="D680">
        <v>0</v>
      </c>
    </row>
    <row r="681" spans="2:4" x14ac:dyDescent="0.25">
      <c r="B681">
        <v>323</v>
      </c>
      <c r="C681" t="s">
        <v>700</v>
      </c>
      <c r="D681">
        <v>0</v>
      </c>
    </row>
    <row r="682" spans="2:4" x14ac:dyDescent="0.25">
      <c r="B682">
        <v>22</v>
      </c>
      <c r="C682" t="s">
        <v>73</v>
      </c>
      <c r="D682">
        <v>0</v>
      </c>
    </row>
    <row r="683" spans="2:4" x14ac:dyDescent="0.25">
      <c r="B683">
        <v>320</v>
      </c>
      <c r="C683" t="s">
        <v>694</v>
      </c>
      <c r="D683">
        <v>0</v>
      </c>
    </row>
    <row r="684" spans="2:4" x14ac:dyDescent="0.25">
      <c r="B684">
        <v>23</v>
      </c>
      <c r="C684" t="s">
        <v>75</v>
      </c>
      <c r="D684">
        <v>0</v>
      </c>
    </row>
    <row r="685" spans="2:4" x14ac:dyDescent="0.25">
      <c r="B685">
        <v>319</v>
      </c>
      <c r="C685" t="s">
        <v>692</v>
      </c>
      <c r="D685">
        <v>0</v>
      </c>
    </row>
    <row r="686" spans="2:4" x14ac:dyDescent="0.25">
      <c r="B686">
        <v>318</v>
      </c>
      <c r="C686" t="s">
        <v>690</v>
      </c>
      <c r="D686">
        <v>0</v>
      </c>
    </row>
    <row r="687" spans="2:4" x14ac:dyDescent="0.25">
      <c r="B687">
        <v>317</v>
      </c>
      <c r="C687" t="s">
        <v>688</v>
      </c>
      <c r="D687">
        <v>0</v>
      </c>
    </row>
    <row r="688" spans="2:4" x14ac:dyDescent="0.25">
      <c r="B688">
        <v>25</v>
      </c>
      <c r="C688" t="s">
        <v>79</v>
      </c>
      <c r="D688">
        <v>0</v>
      </c>
    </row>
    <row r="689" spans="2:4" x14ac:dyDescent="0.25">
      <c r="B689">
        <v>83</v>
      </c>
      <c r="C689" t="s">
        <v>197</v>
      </c>
      <c r="D689">
        <v>0</v>
      </c>
    </row>
    <row r="690" spans="2:4" x14ac:dyDescent="0.25">
      <c r="B690">
        <v>26</v>
      </c>
      <c r="C690" t="s">
        <v>81</v>
      </c>
      <c r="D690">
        <v>0</v>
      </c>
    </row>
    <row r="691" spans="2:4" x14ac:dyDescent="0.25">
      <c r="B691">
        <v>113</v>
      </c>
      <c r="C691" t="s">
        <v>261</v>
      </c>
      <c r="D691">
        <v>0</v>
      </c>
    </row>
    <row r="692" spans="2:4" x14ac:dyDescent="0.25">
      <c r="B692">
        <v>118</v>
      </c>
      <c r="C692" t="s">
        <v>275</v>
      </c>
      <c r="D692">
        <v>0</v>
      </c>
    </row>
    <row r="693" spans="2:4" x14ac:dyDescent="0.25">
      <c r="B693">
        <v>81</v>
      </c>
      <c r="C693" t="s">
        <v>193</v>
      </c>
      <c r="D693">
        <v>0</v>
      </c>
    </row>
    <row r="694" spans="2:4" x14ac:dyDescent="0.25">
      <c r="B694">
        <v>303</v>
      </c>
      <c r="C694" t="s">
        <v>660</v>
      </c>
      <c r="D694">
        <v>0</v>
      </c>
    </row>
    <row r="695" spans="2:4" x14ac:dyDescent="0.25">
      <c r="B695">
        <v>304</v>
      </c>
      <c r="C695" t="s">
        <v>662</v>
      </c>
      <c r="D695">
        <v>0</v>
      </c>
    </row>
    <row r="696" spans="2:4" x14ac:dyDescent="0.25">
      <c r="B696">
        <v>116</v>
      </c>
      <c r="C696" t="s">
        <v>271</v>
      </c>
      <c r="D696">
        <v>0</v>
      </c>
    </row>
    <row r="697" spans="2:4" x14ac:dyDescent="0.25">
      <c r="B697">
        <v>27</v>
      </c>
      <c r="C697" t="s">
        <v>83</v>
      </c>
      <c r="D697">
        <v>0</v>
      </c>
    </row>
    <row r="698" spans="2:4" x14ac:dyDescent="0.25">
      <c r="B698">
        <v>82</v>
      </c>
      <c r="C698" t="s">
        <v>195</v>
      </c>
      <c r="D698">
        <v>0</v>
      </c>
    </row>
    <row r="699" spans="2:4" x14ac:dyDescent="0.25">
      <c r="B699">
        <v>309</v>
      </c>
      <c r="C699" t="s">
        <v>672</v>
      </c>
      <c r="D699">
        <v>0</v>
      </c>
    </row>
    <row r="700" spans="2:4" x14ac:dyDescent="0.25">
      <c r="B700">
        <v>310</v>
      </c>
      <c r="C700" t="s">
        <v>674</v>
      </c>
      <c r="D700">
        <v>0</v>
      </c>
    </row>
    <row r="701" spans="2:4" x14ac:dyDescent="0.25">
      <c r="B701">
        <v>114</v>
      </c>
      <c r="C701" t="s">
        <v>265</v>
      </c>
      <c r="D701">
        <v>0</v>
      </c>
    </row>
    <row r="702" spans="2:4" x14ac:dyDescent="0.25">
      <c r="B702">
        <v>28</v>
      </c>
      <c r="C702" t="s">
        <v>85</v>
      </c>
      <c r="D702">
        <v>0</v>
      </c>
    </row>
    <row r="703" spans="2:4" x14ac:dyDescent="0.25">
      <c r="B703">
        <v>307</v>
      </c>
      <c r="C703" t="s">
        <v>668</v>
      </c>
      <c r="D703">
        <v>0</v>
      </c>
    </row>
    <row r="704" spans="2:4" x14ac:dyDescent="0.25">
      <c r="B704">
        <v>109</v>
      </c>
      <c r="C704" t="s">
        <v>253</v>
      </c>
      <c r="D704">
        <v>0</v>
      </c>
    </row>
    <row r="705" spans="2:4" x14ac:dyDescent="0.25">
      <c r="B705">
        <v>863</v>
      </c>
      <c r="C705" t="s">
        <v>1852</v>
      </c>
      <c r="D705">
        <v>0</v>
      </c>
    </row>
    <row r="706" spans="2:4" x14ac:dyDescent="0.25">
      <c r="B706">
        <v>2</v>
      </c>
      <c r="C706" t="s">
        <v>26</v>
      </c>
      <c r="D706">
        <v>0</v>
      </c>
    </row>
    <row r="707" spans="2:4" x14ac:dyDescent="0.25">
      <c r="B707">
        <v>3</v>
      </c>
      <c r="C707" t="s">
        <v>28</v>
      </c>
      <c r="D707">
        <v>0</v>
      </c>
    </row>
    <row r="708" spans="2:4" x14ac:dyDescent="0.25">
      <c r="B708">
        <v>91</v>
      </c>
      <c r="C708" t="s">
        <v>215</v>
      </c>
      <c r="D708">
        <v>0</v>
      </c>
    </row>
    <row r="709" spans="2:4" x14ac:dyDescent="0.25">
      <c r="B709">
        <v>276</v>
      </c>
      <c r="C709" t="s">
        <v>606</v>
      </c>
      <c r="D709">
        <v>0</v>
      </c>
    </row>
    <row r="710" spans="2:4" x14ac:dyDescent="0.25">
      <c r="B710">
        <v>363</v>
      </c>
      <c r="C710" t="s">
        <v>792</v>
      </c>
      <c r="D710">
        <v>0</v>
      </c>
    </row>
    <row r="711" spans="2:4" x14ac:dyDescent="0.25">
      <c r="B711">
        <v>643</v>
      </c>
      <c r="C711" t="s">
        <v>1390</v>
      </c>
      <c r="D711">
        <v>0</v>
      </c>
    </row>
    <row r="712" spans="2:4" x14ac:dyDescent="0.25">
      <c r="B712">
        <v>634</v>
      </c>
      <c r="C712" t="s">
        <v>1372</v>
      </c>
      <c r="D712">
        <v>0</v>
      </c>
    </row>
    <row r="713" spans="2:4" x14ac:dyDescent="0.25">
      <c r="B713">
        <v>308</v>
      </c>
      <c r="C713" t="s">
        <v>670</v>
      </c>
      <c r="D713">
        <v>0</v>
      </c>
    </row>
    <row r="714" spans="2:4" x14ac:dyDescent="0.25">
      <c r="B714">
        <v>195</v>
      </c>
      <c r="C714" t="s">
        <v>435</v>
      </c>
      <c r="D714">
        <v>0</v>
      </c>
    </row>
    <row r="715" spans="2:4" x14ac:dyDescent="0.25">
      <c r="B715">
        <v>122</v>
      </c>
      <c r="C715" t="s">
        <v>283</v>
      </c>
      <c r="D715">
        <v>0</v>
      </c>
    </row>
    <row r="716" spans="2:4" x14ac:dyDescent="0.25">
      <c r="B716">
        <v>672</v>
      </c>
      <c r="C716" t="s">
        <v>1452</v>
      </c>
      <c r="D716">
        <v>0</v>
      </c>
    </row>
    <row r="717" spans="2:4" x14ac:dyDescent="0.25">
      <c r="B717">
        <v>14</v>
      </c>
      <c r="C717" t="s">
        <v>55</v>
      </c>
      <c r="D717">
        <v>0</v>
      </c>
    </row>
    <row r="718" spans="2:4" x14ac:dyDescent="0.25">
      <c r="B718">
        <v>696</v>
      </c>
      <c r="C718" t="s">
        <v>1504</v>
      </c>
      <c r="D718">
        <v>0</v>
      </c>
    </row>
    <row r="719" spans="2:4" x14ac:dyDescent="0.25">
      <c r="B719">
        <v>90</v>
      </c>
      <c r="C719" t="s">
        <v>213</v>
      </c>
      <c r="D719">
        <v>0</v>
      </c>
    </row>
    <row r="720" spans="2:4" x14ac:dyDescent="0.25">
      <c r="B720">
        <v>375</v>
      </c>
      <c r="C720" t="s">
        <v>818</v>
      </c>
      <c r="D720">
        <v>0</v>
      </c>
    </row>
    <row r="721" spans="2:4" x14ac:dyDescent="0.25">
      <c r="B721">
        <v>676</v>
      </c>
      <c r="C721" t="s">
        <v>1460</v>
      </c>
      <c r="D721">
        <v>0</v>
      </c>
    </row>
    <row r="722" spans="2:4" x14ac:dyDescent="0.25">
      <c r="B722">
        <v>587</v>
      </c>
      <c r="C722" t="s">
        <v>1268</v>
      </c>
      <c r="D722">
        <v>0</v>
      </c>
    </row>
    <row r="723" spans="2:4" x14ac:dyDescent="0.25">
      <c r="B723">
        <v>214</v>
      </c>
      <c r="C723" t="s">
        <v>473</v>
      </c>
      <c r="D723">
        <v>0</v>
      </c>
    </row>
    <row r="724" spans="2:4" x14ac:dyDescent="0.25">
      <c r="B724">
        <v>796</v>
      </c>
      <c r="C724" t="s">
        <v>1712</v>
      </c>
      <c r="D724">
        <v>0</v>
      </c>
    </row>
    <row r="725" spans="2:4" x14ac:dyDescent="0.25">
      <c r="B725">
        <v>245</v>
      </c>
      <c r="C725" t="s">
        <v>540</v>
      </c>
      <c r="D725">
        <v>0</v>
      </c>
    </row>
    <row r="726" spans="2:4" x14ac:dyDescent="0.25">
      <c r="B726">
        <v>311</v>
      </c>
      <c r="C726" t="s">
        <v>676</v>
      </c>
      <c r="D726">
        <v>0</v>
      </c>
    </row>
    <row r="727" spans="2:4" x14ac:dyDescent="0.25">
      <c r="B727">
        <v>567</v>
      </c>
      <c r="C727" t="s">
        <v>1228</v>
      </c>
      <c r="D727">
        <v>0</v>
      </c>
    </row>
    <row r="728" spans="2:4" x14ac:dyDescent="0.25">
      <c r="B728">
        <v>143</v>
      </c>
      <c r="C728" t="s">
        <v>325</v>
      </c>
      <c r="D728">
        <v>0</v>
      </c>
    </row>
    <row r="729" spans="2:4" x14ac:dyDescent="0.25">
      <c r="B729">
        <v>284</v>
      </c>
      <c r="C729" t="s">
        <v>622</v>
      </c>
      <c r="D729">
        <v>0</v>
      </c>
    </row>
    <row r="730" spans="2:4" x14ac:dyDescent="0.25">
      <c r="B730">
        <v>685</v>
      </c>
      <c r="C730" t="s">
        <v>1482</v>
      </c>
      <c r="D730">
        <v>0</v>
      </c>
    </row>
    <row r="731" spans="2:4" x14ac:dyDescent="0.25">
      <c r="B731">
        <v>314</v>
      </c>
      <c r="C731" t="s">
        <v>682</v>
      </c>
      <c r="D731">
        <v>0</v>
      </c>
    </row>
    <row r="732" spans="2:4" x14ac:dyDescent="0.25">
      <c r="B732">
        <v>204</v>
      </c>
      <c r="C732" t="s">
        <v>453</v>
      </c>
      <c r="D732">
        <v>0</v>
      </c>
    </row>
    <row r="733" spans="2:4" x14ac:dyDescent="0.25">
      <c r="B733">
        <v>177</v>
      </c>
      <c r="C733" t="s">
        <v>395</v>
      </c>
      <c r="D733">
        <v>0</v>
      </c>
    </row>
    <row r="734" spans="2:4" x14ac:dyDescent="0.25">
      <c r="B734">
        <v>62</v>
      </c>
      <c r="C734" t="s">
        <v>153</v>
      </c>
      <c r="D734">
        <v>0</v>
      </c>
    </row>
    <row r="735" spans="2:4" x14ac:dyDescent="0.25">
      <c r="B735">
        <v>508</v>
      </c>
      <c r="C735" t="s">
        <v>1098</v>
      </c>
      <c r="D735">
        <v>0</v>
      </c>
    </row>
    <row r="736" spans="2:4" x14ac:dyDescent="0.25">
      <c r="B736">
        <v>807</v>
      </c>
      <c r="C736" t="s">
        <v>1734</v>
      </c>
      <c r="D736">
        <v>0</v>
      </c>
    </row>
    <row r="737" spans="2:4" x14ac:dyDescent="0.25">
      <c r="B737">
        <v>155</v>
      </c>
      <c r="C737" t="s">
        <v>349</v>
      </c>
      <c r="D737">
        <v>0</v>
      </c>
    </row>
    <row r="738" spans="2:4" x14ac:dyDescent="0.25">
      <c r="B738">
        <v>625</v>
      </c>
      <c r="C738" t="s">
        <v>1350</v>
      </c>
      <c r="D738">
        <v>0</v>
      </c>
    </row>
    <row r="739" spans="2:4" x14ac:dyDescent="0.25">
      <c r="B739">
        <v>804</v>
      </c>
      <c r="C739" t="s">
        <v>1728</v>
      </c>
      <c r="D739">
        <v>0</v>
      </c>
    </row>
    <row r="740" spans="2:4" x14ac:dyDescent="0.25">
      <c r="B740">
        <v>609</v>
      </c>
      <c r="C740" t="s">
        <v>1316</v>
      </c>
      <c r="D740">
        <v>0</v>
      </c>
    </row>
    <row r="741" spans="2:4" x14ac:dyDescent="0.25">
      <c r="B741">
        <v>526</v>
      </c>
      <c r="C741" t="s">
        <v>1138</v>
      </c>
      <c r="D741">
        <v>0</v>
      </c>
    </row>
    <row r="742" spans="2:4" x14ac:dyDescent="0.25">
      <c r="B742">
        <v>543</v>
      </c>
      <c r="C742" t="s">
        <v>1174</v>
      </c>
      <c r="D742">
        <v>0</v>
      </c>
    </row>
    <row r="743" spans="2:4" x14ac:dyDescent="0.25">
      <c r="B743">
        <v>540</v>
      </c>
      <c r="C743" t="s">
        <v>1168</v>
      </c>
      <c r="D743">
        <v>0</v>
      </c>
    </row>
    <row r="744" spans="2:4" x14ac:dyDescent="0.25">
      <c r="B744">
        <v>29</v>
      </c>
      <c r="C744" t="s">
        <v>87</v>
      </c>
      <c r="D744">
        <v>0</v>
      </c>
    </row>
    <row r="745" spans="2:4" x14ac:dyDescent="0.25">
      <c r="B745">
        <v>473</v>
      </c>
      <c r="C745" t="s">
        <v>1026</v>
      </c>
      <c r="D745">
        <v>0</v>
      </c>
    </row>
    <row r="746" spans="2:4" x14ac:dyDescent="0.25">
      <c r="B746">
        <v>20</v>
      </c>
      <c r="C746" t="s">
        <v>67</v>
      </c>
      <c r="D746">
        <v>0</v>
      </c>
    </row>
    <row r="747" spans="2:4" x14ac:dyDescent="0.25">
      <c r="B747">
        <v>415</v>
      </c>
      <c r="C747" t="s">
        <v>906</v>
      </c>
      <c r="D747">
        <v>0</v>
      </c>
    </row>
    <row r="748" spans="2:4" x14ac:dyDescent="0.25">
      <c r="B748">
        <v>211</v>
      </c>
      <c r="C748" t="s">
        <v>467</v>
      </c>
      <c r="D748">
        <v>0</v>
      </c>
    </row>
    <row r="749" spans="2:4" x14ac:dyDescent="0.25">
      <c r="B749">
        <v>398</v>
      </c>
      <c r="C749" t="s">
        <v>872</v>
      </c>
      <c r="D749">
        <v>0</v>
      </c>
    </row>
    <row r="750" spans="2:4" x14ac:dyDescent="0.25">
      <c r="B750">
        <v>524</v>
      </c>
      <c r="C750" t="s">
        <v>1134</v>
      </c>
      <c r="D750">
        <v>0</v>
      </c>
    </row>
    <row r="751" spans="2:4" x14ac:dyDescent="0.25">
      <c r="B751">
        <v>814</v>
      </c>
      <c r="C751" t="s">
        <v>1748</v>
      </c>
      <c r="D751">
        <v>0</v>
      </c>
    </row>
    <row r="752" spans="2:4" x14ac:dyDescent="0.25">
      <c r="B752">
        <v>393</v>
      </c>
      <c r="C752" t="s">
        <v>862</v>
      </c>
      <c r="D752">
        <v>0</v>
      </c>
    </row>
    <row r="753" spans="2:4" x14ac:dyDescent="0.25">
      <c r="B753">
        <v>563</v>
      </c>
      <c r="C753" t="s">
        <v>1220</v>
      </c>
      <c r="D753">
        <v>0</v>
      </c>
    </row>
    <row r="754" spans="2:4" x14ac:dyDescent="0.25">
      <c r="B754">
        <v>646</v>
      </c>
      <c r="C754" t="s">
        <v>1396</v>
      </c>
      <c r="D754">
        <v>0</v>
      </c>
    </row>
    <row r="755" spans="2:4" x14ac:dyDescent="0.25">
      <c r="B755">
        <v>296</v>
      </c>
      <c r="C755" t="s">
        <v>646</v>
      </c>
      <c r="D755">
        <v>0</v>
      </c>
    </row>
    <row r="756" spans="2:4" x14ac:dyDescent="0.25">
      <c r="B756">
        <v>391</v>
      </c>
      <c r="C756" t="s">
        <v>858</v>
      </c>
      <c r="D756">
        <v>0</v>
      </c>
    </row>
    <row r="757" spans="2:4" x14ac:dyDescent="0.25">
      <c r="B757">
        <v>191</v>
      </c>
      <c r="C757" t="s">
        <v>427</v>
      </c>
      <c r="D757">
        <v>0</v>
      </c>
    </row>
    <row r="758" spans="2:4" x14ac:dyDescent="0.25">
      <c r="B758">
        <v>351</v>
      </c>
      <c r="C758" t="s">
        <v>762</v>
      </c>
      <c r="D758">
        <v>0</v>
      </c>
    </row>
    <row r="759" spans="2:4" x14ac:dyDescent="0.25">
      <c r="B759">
        <v>261</v>
      </c>
      <c r="C759" t="s">
        <v>574</v>
      </c>
      <c r="D759">
        <v>0</v>
      </c>
    </row>
    <row r="760" spans="2:4" x14ac:dyDescent="0.25">
      <c r="B760">
        <v>574</v>
      </c>
      <c r="C760" t="s">
        <v>1242</v>
      </c>
      <c r="D760">
        <v>0</v>
      </c>
    </row>
    <row r="761" spans="2:4" x14ac:dyDescent="0.25">
      <c r="B761">
        <v>273</v>
      </c>
      <c r="C761" t="s">
        <v>598</v>
      </c>
      <c r="D761">
        <v>0</v>
      </c>
    </row>
    <row r="762" spans="2:4" x14ac:dyDescent="0.25">
      <c r="B762">
        <v>374</v>
      </c>
      <c r="C762" t="s">
        <v>816</v>
      </c>
      <c r="D762">
        <v>0</v>
      </c>
    </row>
    <row r="763" spans="2:4" x14ac:dyDescent="0.25">
      <c r="B763">
        <v>401</v>
      </c>
      <c r="C763" t="s">
        <v>878</v>
      </c>
      <c r="D763">
        <v>0</v>
      </c>
    </row>
    <row r="764" spans="2:4" x14ac:dyDescent="0.25">
      <c r="B764">
        <v>104</v>
      </c>
      <c r="C764" t="s">
        <v>243</v>
      </c>
      <c r="D764">
        <v>0</v>
      </c>
    </row>
    <row r="765" spans="2:4" x14ac:dyDescent="0.25">
      <c r="B765">
        <v>527</v>
      </c>
      <c r="C765" t="s">
        <v>1140</v>
      </c>
      <c r="D765">
        <v>0</v>
      </c>
    </row>
    <row r="766" spans="2:4" x14ac:dyDescent="0.25">
      <c r="B766">
        <v>661</v>
      </c>
      <c r="C766" t="s">
        <v>1428</v>
      </c>
      <c r="D766">
        <v>0</v>
      </c>
    </row>
    <row r="767" spans="2:4" x14ac:dyDescent="0.25">
      <c r="B767">
        <v>270</v>
      </c>
      <c r="C767" t="s">
        <v>592</v>
      </c>
      <c r="D767">
        <v>0</v>
      </c>
    </row>
    <row r="768" spans="2:4" x14ac:dyDescent="0.25">
      <c r="B768">
        <v>93</v>
      </c>
      <c r="C768" t="s">
        <v>219</v>
      </c>
      <c r="D768">
        <v>0</v>
      </c>
    </row>
    <row r="769" spans="2:4" x14ac:dyDescent="0.25">
      <c r="B769">
        <v>302</v>
      </c>
      <c r="C769" t="s">
        <v>658</v>
      </c>
      <c r="D769">
        <v>0</v>
      </c>
    </row>
    <row r="770" spans="2:4" x14ac:dyDescent="0.25">
      <c r="B770">
        <v>368</v>
      </c>
      <c r="C770" t="s">
        <v>804</v>
      </c>
      <c r="D770">
        <v>0</v>
      </c>
    </row>
    <row r="771" spans="2:4" x14ac:dyDescent="0.25">
      <c r="B771">
        <v>42</v>
      </c>
      <c r="C771" t="s">
        <v>113</v>
      </c>
      <c r="D771">
        <v>0</v>
      </c>
    </row>
    <row r="772" spans="2:4" x14ac:dyDescent="0.25">
      <c r="B772">
        <v>33</v>
      </c>
      <c r="C772" t="s">
        <v>95</v>
      </c>
      <c r="D772">
        <v>0</v>
      </c>
    </row>
    <row r="773" spans="2:4" x14ac:dyDescent="0.25">
      <c r="B773">
        <v>495</v>
      </c>
      <c r="C773" t="s">
        <v>1070</v>
      </c>
      <c r="D773">
        <v>0</v>
      </c>
    </row>
    <row r="774" spans="2:4" x14ac:dyDescent="0.25">
      <c r="B774">
        <v>769</v>
      </c>
      <c r="C774" t="s">
        <v>1655</v>
      </c>
      <c r="D774">
        <v>0</v>
      </c>
    </row>
    <row r="775" spans="2:4" x14ac:dyDescent="0.25">
      <c r="B775">
        <v>445</v>
      </c>
      <c r="C775" t="s">
        <v>968</v>
      </c>
      <c r="D775">
        <v>0</v>
      </c>
    </row>
    <row r="776" spans="2:4" x14ac:dyDescent="0.25">
      <c r="B776">
        <v>446</v>
      </c>
      <c r="C776" t="s">
        <v>970</v>
      </c>
      <c r="D776">
        <v>0</v>
      </c>
    </row>
    <row r="777" spans="2:4" x14ac:dyDescent="0.25">
      <c r="B777">
        <v>464</v>
      </c>
      <c r="C777" t="s">
        <v>1008</v>
      </c>
      <c r="D777">
        <v>0</v>
      </c>
    </row>
    <row r="778" spans="2:4" x14ac:dyDescent="0.25">
      <c r="B778">
        <v>185</v>
      </c>
      <c r="C778" t="s">
        <v>413</v>
      </c>
      <c r="D778">
        <v>0</v>
      </c>
    </row>
    <row r="779" spans="2:4" x14ac:dyDescent="0.25">
      <c r="B779">
        <v>17</v>
      </c>
      <c r="C779" t="s">
        <v>61</v>
      </c>
      <c r="D779">
        <v>0</v>
      </c>
    </row>
    <row r="780" spans="2:4" x14ac:dyDescent="0.25">
      <c r="B780">
        <v>505</v>
      </c>
      <c r="C780" t="s">
        <v>1092</v>
      </c>
      <c r="D780">
        <v>0</v>
      </c>
    </row>
    <row r="781" spans="2:4" x14ac:dyDescent="0.25">
      <c r="B781">
        <v>377</v>
      </c>
      <c r="C781" t="s">
        <v>826</v>
      </c>
      <c r="D781">
        <v>0</v>
      </c>
    </row>
    <row r="782" spans="2:4" x14ac:dyDescent="0.25">
      <c r="B782">
        <v>110</v>
      </c>
      <c r="C782" t="s">
        <v>255</v>
      </c>
      <c r="D782">
        <v>0</v>
      </c>
    </row>
    <row r="783" spans="2:4" x14ac:dyDescent="0.25">
      <c r="B783">
        <v>56</v>
      </c>
      <c r="C783" t="s">
        <v>141</v>
      </c>
      <c r="D783">
        <v>0</v>
      </c>
    </row>
    <row r="784" spans="2:4" x14ac:dyDescent="0.25">
      <c r="B784">
        <v>624</v>
      </c>
      <c r="C784" t="s">
        <v>1348</v>
      </c>
      <c r="D784">
        <v>0</v>
      </c>
    </row>
    <row r="785" spans="2:4" x14ac:dyDescent="0.25">
      <c r="B785">
        <v>16</v>
      </c>
      <c r="C785" t="s">
        <v>59</v>
      </c>
      <c r="D785">
        <v>0</v>
      </c>
    </row>
    <row r="786" spans="2:4" x14ac:dyDescent="0.25">
      <c r="B786">
        <v>157</v>
      </c>
      <c r="C786" t="s">
        <v>353</v>
      </c>
      <c r="D786">
        <v>0</v>
      </c>
    </row>
    <row r="787" spans="2:4" x14ac:dyDescent="0.25">
      <c r="B787">
        <v>362</v>
      </c>
      <c r="C787" t="s">
        <v>790</v>
      </c>
      <c r="D787">
        <v>0</v>
      </c>
    </row>
    <row r="788" spans="2:4" x14ac:dyDescent="0.25">
      <c r="B788">
        <v>15</v>
      </c>
      <c r="C788" t="s">
        <v>57</v>
      </c>
      <c r="D788">
        <v>0</v>
      </c>
    </row>
    <row r="789" spans="2:4" x14ac:dyDescent="0.25">
      <c r="B789">
        <v>512</v>
      </c>
      <c r="C789" t="s">
        <v>1106</v>
      </c>
      <c r="D789">
        <v>0</v>
      </c>
    </row>
    <row r="790" spans="2:4" x14ac:dyDescent="0.25">
      <c r="B790">
        <v>841</v>
      </c>
      <c r="C790" t="s">
        <v>1836</v>
      </c>
      <c r="D790">
        <v>0</v>
      </c>
    </row>
    <row r="791" spans="2:4" x14ac:dyDescent="0.25">
      <c r="B791">
        <v>827</v>
      </c>
      <c r="C791" t="s">
        <v>1774</v>
      </c>
      <c r="D791">
        <v>0</v>
      </c>
    </row>
    <row r="792" spans="2:4" x14ac:dyDescent="0.25">
      <c r="B792">
        <v>325</v>
      </c>
      <c r="C792" t="s">
        <v>704</v>
      </c>
      <c r="D792">
        <v>0</v>
      </c>
    </row>
    <row r="793" spans="2:4" x14ac:dyDescent="0.25">
      <c r="B793">
        <v>144</v>
      </c>
      <c r="C793" t="s">
        <v>327</v>
      </c>
      <c r="D793">
        <v>0</v>
      </c>
    </row>
    <row r="794" spans="2:4" x14ac:dyDescent="0.25">
      <c r="B794">
        <v>228</v>
      </c>
      <c r="C794" t="s">
        <v>501</v>
      </c>
      <c r="D794">
        <v>0</v>
      </c>
    </row>
    <row r="795" spans="2:4" x14ac:dyDescent="0.25">
      <c r="B795">
        <v>141</v>
      </c>
      <c r="C795" t="s">
        <v>321</v>
      </c>
      <c r="D795">
        <v>0</v>
      </c>
    </row>
    <row r="796" spans="2:4" x14ac:dyDescent="0.25">
      <c r="B796">
        <v>200</v>
      </c>
      <c r="C796" t="s">
        <v>445</v>
      </c>
      <c r="D796">
        <v>0</v>
      </c>
    </row>
    <row r="797" spans="2:4" x14ac:dyDescent="0.25">
      <c r="B797">
        <v>818</v>
      </c>
      <c r="C797" t="s">
        <v>1756</v>
      </c>
      <c r="D797">
        <v>0</v>
      </c>
    </row>
    <row r="798" spans="2:4" x14ac:dyDescent="0.25">
      <c r="B798">
        <v>158</v>
      </c>
      <c r="C798" t="s">
        <v>355</v>
      </c>
      <c r="D798">
        <v>0</v>
      </c>
    </row>
    <row r="799" spans="2:4" x14ac:dyDescent="0.25">
      <c r="B799">
        <v>683</v>
      </c>
      <c r="C799" t="s">
        <v>1478</v>
      </c>
      <c r="D799">
        <v>0</v>
      </c>
    </row>
    <row r="800" spans="2:4" x14ac:dyDescent="0.25">
      <c r="B800">
        <v>316</v>
      </c>
      <c r="C800" t="s">
        <v>686</v>
      </c>
      <c r="D800">
        <v>0</v>
      </c>
    </row>
    <row r="801" spans="2:4" x14ac:dyDescent="0.25">
      <c r="B801">
        <v>376</v>
      </c>
      <c r="C801" t="s">
        <v>820</v>
      </c>
      <c r="D801">
        <v>0</v>
      </c>
    </row>
    <row r="802" spans="2:4" x14ac:dyDescent="0.25">
      <c r="B802">
        <v>615</v>
      </c>
      <c r="C802" t="s">
        <v>1330</v>
      </c>
      <c r="D802">
        <v>0</v>
      </c>
    </row>
    <row r="803" spans="2:4" x14ac:dyDescent="0.25">
      <c r="B803">
        <v>453</v>
      </c>
      <c r="C803" t="s">
        <v>986</v>
      </c>
      <c r="D803">
        <v>0</v>
      </c>
    </row>
    <row r="804" spans="2:4" x14ac:dyDescent="0.25">
      <c r="B804">
        <v>679</v>
      </c>
      <c r="C804" t="s">
        <v>1468</v>
      </c>
      <c r="D804">
        <v>0</v>
      </c>
    </row>
    <row r="805" spans="2:4" x14ac:dyDescent="0.25">
      <c r="B805">
        <v>463</v>
      </c>
      <c r="C805" t="s">
        <v>1006</v>
      </c>
      <c r="D805">
        <v>0</v>
      </c>
    </row>
    <row r="806" spans="2:4" x14ac:dyDescent="0.25">
      <c r="B806">
        <v>146</v>
      </c>
      <c r="C806" t="s">
        <v>331</v>
      </c>
      <c r="D806">
        <v>0</v>
      </c>
    </row>
    <row r="807" spans="2:4" x14ac:dyDescent="0.25">
      <c r="B807">
        <v>232</v>
      </c>
      <c r="C807" t="s">
        <v>509</v>
      </c>
      <c r="D807">
        <v>0</v>
      </c>
    </row>
    <row r="808" spans="2:4" x14ac:dyDescent="0.25">
      <c r="B808">
        <v>479</v>
      </c>
      <c r="C808" t="s">
        <v>1038</v>
      </c>
      <c r="D808">
        <v>0</v>
      </c>
    </row>
    <row r="809" spans="2:4" x14ac:dyDescent="0.25">
      <c r="B809">
        <v>529</v>
      </c>
      <c r="C809" t="s">
        <v>1144</v>
      </c>
      <c r="D809">
        <v>0</v>
      </c>
    </row>
    <row r="810" spans="2:4" x14ac:dyDescent="0.25">
      <c r="B810">
        <v>743</v>
      </c>
      <c r="C810" t="s">
        <v>1603</v>
      </c>
      <c r="D810">
        <v>0</v>
      </c>
    </row>
    <row r="811" spans="2:4" x14ac:dyDescent="0.25">
      <c r="B811">
        <v>728</v>
      </c>
      <c r="C811" t="s">
        <v>1573</v>
      </c>
      <c r="D811">
        <v>0</v>
      </c>
    </row>
    <row r="812" spans="2:4" x14ac:dyDescent="0.25">
      <c r="B812">
        <v>747</v>
      </c>
      <c r="C812" t="s">
        <v>1611</v>
      </c>
      <c r="D812">
        <v>0</v>
      </c>
    </row>
    <row r="813" spans="2:4" x14ac:dyDescent="0.25">
      <c r="B813">
        <v>704</v>
      </c>
      <c r="C813" t="s">
        <v>1520</v>
      </c>
      <c r="D813">
        <v>0</v>
      </c>
    </row>
    <row r="814" spans="2:4" x14ac:dyDescent="0.25">
      <c r="B814">
        <v>251</v>
      </c>
      <c r="C814" t="s">
        <v>552</v>
      </c>
      <c r="D814">
        <v>0</v>
      </c>
    </row>
    <row r="815" spans="2:4" x14ac:dyDescent="0.25">
      <c r="B815">
        <v>485</v>
      </c>
      <c r="C815" t="s">
        <v>1050</v>
      </c>
      <c r="D815">
        <v>0</v>
      </c>
    </row>
    <row r="816" spans="2:4" x14ac:dyDescent="0.25">
      <c r="B816">
        <v>541</v>
      </c>
      <c r="C816" t="s">
        <v>1170</v>
      </c>
      <c r="D816">
        <v>0</v>
      </c>
    </row>
    <row r="817" spans="2:4" x14ac:dyDescent="0.25">
      <c r="B817">
        <v>653</v>
      </c>
      <c r="C817" t="s">
        <v>1410</v>
      </c>
      <c r="D817">
        <v>0</v>
      </c>
    </row>
    <row r="818" spans="2:4" x14ac:dyDescent="0.25">
      <c r="B818">
        <v>117</v>
      </c>
      <c r="C818" t="s">
        <v>273</v>
      </c>
      <c r="D818">
        <v>0</v>
      </c>
    </row>
    <row r="819" spans="2:4" x14ac:dyDescent="0.25">
      <c r="B819">
        <v>499</v>
      </c>
      <c r="C819" t="s">
        <v>1080</v>
      </c>
      <c r="D819">
        <v>0</v>
      </c>
    </row>
    <row r="820" spans="2:4" x14ac:dyDescent="0.25">
      <c r="B820">
        <v>838</v>
      </c>
      <c r="C820" t="s">
        <v>1834</v>
      </c>
      <c r="D820">
        <v>0</v>
      </c>
    </row>
    <row r="821" spans="2:4" x14ac:dyDescent="0.25">
      <c r="B821">
        <v>824</v>
      </c>
      <c r="C821" t="s">
        <v>1768</v>
      </c>
      <c r="D821">
        <v>0</v>
      </c>
    </row>
    <row r="822" spans="2:4" x14ac:dyDescent="0.25">
      <c r="B822">
        <v>242</v>
      </c>
      <c r="C822" t="s">
        <v>532</v>
      </c>
      <c r="D822">
        <v>0</v>
      </c>
    </row>
    <row r="823" spans="2:4" x14ac:dyDescent="0.25">
      <c r="B823">
        <v>829</v>
      </c>
      <c r="C823" t="s">
        <v>1778</v>
      </c>
      <c r="D823">
        <v>0</v>
      </c>
    </row>
    <row r="824" spans="2:4" x14ac:dyDescent="0.25">
      <c r="B824">
        <v>84</v>
      </c>
      <c r="C824" t="s">
        <v>199</v>
      </c>
      <c r="D824">
        <v>0</v>
      </c>
    </row>
    <row r="825" spans="2:4" x14ac:dyDescent="0.25">
      <c r="B825">
        <v>455</v>
      </c>
      <c r="C825" t="s">
        <v>990</v>
      </c>
      <c r="D825">
        <v>0</v>
      </c>
    </row>
    <row r="826" spans="2:4" x14ac:dyDescent="0.25">
      <c r="B826">
        <v>312</v>
      </c>
      <c r="C826" t="s">
        <v>678</v>
      </c>
      <c r="D826">
        <v>0</v>
      </c>
    </row>
    <row r="827" spans="2:4" x14ac:dyDescent="0.25">
      <c r="B827">
        <v>349</v>
      </c>
      <c r="C827" t="s">
        <v>758</v>
      </c>
      <c r="D827">
        <v>0</v>
      </c>
    </row>
    <row r="828" spans="2:4" x14ac:dyDescent="0.25">
      <c r="B828">
        <v>315</v>
      </c>
      <c r="C828" t="s">
        <v>684</v>
      </c>
      <c r="D828">
        <v>0</v>
      </c>
    </row>
    <row r="829" spans="2:4" x14ac:dyDescent="0.25">
      <c r="B829">
        <v>37</v>
      </c>
      <c r="C829" t="s">
        <v>103</v>
      </c>
      <c r="D829">
        <v>0</v>
      </c>
    </row>
    <row r="830" spans="2:4" x14ac:dyDescent="0.25">
      <c r="B830">
        <v>590</v>
      </c>
      <c r="C830" t="s">
        <v>1274</v>
      </c>
      <c r="D830">
        <v>0</v>
      </c>
    </row>
    <row r="831" spans="2:4" x14ac:dyDescent="0.25">
      <c r="B831">
        <v>145</v>
      </c>
      <c r="C831" t="s">
        <v>329</v>
      </c>
      <c r="D831">
        <v>0</v>
      </c>
    </row>
    <row r="832" spans="2:4" x14ac:dyDescent="0.25">
      <c r="B832">
        <v>720</v>
      </c>
      <c r="C832" t="s">
        <v>1558</v>
      </c>
      <c r="D832">
        <v>0</v>
      </c>
    </row>
    <row r="833" spans="2:4" x14ac:dyDescent="0.25">
      <c r="B833">
        <v>735</v>
      </c>
      <c r="C833" t="s">
        <v>1587</v>
      </c>
      <c r="D833">
        <v>0</v>
      </c>
    </row>
    <row r="834" spans="2:4" x14ac:dyDescent="0.25">
      <c r="B834">
        <v>150</v>
      </c>
      <c r="C834" t="s">
        <v>339</v>
      </c>
      <c r="D834">
        <v>0</v>
      </c>
    </row>
    <row r="835" spans="2:4" x14ac:dyDescent="0.25">
      <c r="B835">
        <v>38</v>
      </c>
      <c r="C835" t="s">
        <v>105</v>
      </c>
      <c r="D835">
        <v>0</v>
      </c>
    </row>
    <row r="836" spans="2:4" x14ac:dyDescent="0.25">
      <c r="B836">
        <v>275</v>
      </c>
      <c r="C836" t="s">
        <v>604</v>
      </c>
      <c r="D836">
        <v>0</v>
      </c>
    </row>
    <row r="837" spans="2:4" x14ac:dyDescent="0.25">
      <c r="B837">
        <v>773</v>
      </c>
      <c r="C837" t="s">
        <v>1663</v>
      </c>
      <c r="D837">
        <v>0</v>
      </c>
    </row>
    <row r="838" spans="2:4" x14ac:dyDescent="0.25">
      <c r="B838">
        <v>416</v>
      </c>
      <c r="C838" t="s">
        <v>908</v>
      </c>
      <c r="D838">
        <v>0</v>
      </c>
    </row>
    <row r="839" spans="2:4" x14ac:dyDescent="0.25">
      <c r="B839">
        <v>690</v>
      </c>
      <c r="C839" t="s">
        <v>1492</v>
      </c>
      <c r="D839">
        <v>0</v>
      </c>
    </row>
    <row r="840" spans="2:4" x14ac:dyDescent="0.25">
      <c r="B840">
        <v>677</v>
      </c>
      <c r="C840" t="s">
        <v>1464</v>
      </c>
      <c r="D840">
        <v>0</v>
      </c>
    </row>
    <row r="841" spans="2:4" x14ac:dyDescent="0.25">
      <c r="B841">
        <v>243</v>
      </c>
      <c r="C841" t="s">
        <v>534</v>
      </c>
      <c r="D841">
        <v>0</v>
      </c>
    </row>
    <row r="842" spans="2:4" x14ac:dyDescent="0.25">
      <c r="B842">
        <v>51</v>
      </c>
      <c r="C842" t="s">
        <v>131</v>
      </c>
      <c r="D842">
        <v>0</v>
      </c>
    </row>
    <row r="843" spans="2:4" x14ac:dyDescent="0.25">
      <c r="B843">
        <v>115</v>
      </c>
      <c r="C843" t="s">
        <v>267</v>
      </c>
      <c r="D843">
        <v>0</v>
      </c>
    </row>
    <row r="844" spans="2:4" x14ac:dyDescent="0.25">
      <c r="B844">
        <v>500</v>
      </c>
      <c r="C844" t="s">
        <v>1082</v>
      </c>
      <c r="D844">
        <v>0</v>
      </c>
    </row>
    <row r="845" spans="2:4" x14ac:dyDescent="0.25">
      <c r="B845">
        <v>501</v>
      </c>
      <c r="C845" t="s">
        <v>1084</v>
      </c>
      <c r="D845">
        <v>0</v>
      </c>
    </row>
    <row r="846" spans="2:4" x14ac:dyDescent="0.25">
      <c r="B846">
        <v>845</v>
      </c>
      <c r="C846" t="s">
        <v>1839</v>
      </c>
      <c r="D846">
        <v>0</v>
      </c>
    </row>
    <row r="847" spans="2:4" x14ac:dyDescent="0.25">
      <c r="B847">
        <v>18</v>
      </c>
      <c r="C847" t="s">
        <v>63</v>
      </c>
      <c r="D847">
        <v>0</v>
      </c>
    </row>
    <row r="848" spans="2:4" x14ac:dyDescent="0.25">
      <c r="B848">
        <v>55</v>
      </c>
      <c r="C848" t="s">
        <v>139</v>
      </c>
      <c r="D848">
        <v>0</v>
      </c>
    </row>
    <row r="849" spans="2:4" x14ac:dyDescent="0.25">
      <c r="B849">
        <v>441</v>
      </c>
      <c r="C849" t="s">
        <v>958</v>
      </c>
      <c r="D849">
        <v>0</v>
      </c>
    </row>
    <row r="850" spans="2:4" x14ac:dyDescent="0.25">
      <c r="B850">
        <v>208</v>
      </c>
      <c r="C850" t="s">
        <v>461</v>
      </c>
      <c r="D850">
        <v>0</v>
      </c>
    </row>
    <row r="851" spans="2:4" x14ac:dyDescent="0.25">
      <c r="B851">
        <v>662</v>
      </c>
      <c r="C851" t="s">
        <v>1430</v>
      </c>
      <c r="D851">
        <v>0</v>
      </c>
    </row>
    <row r="852" spans="2:4" x14ac:dyDescent="0.25">
      <c r="B852">
        <v>832</v>
      </c>
      <c r="C852" t="s">
        <v>1863</v>
      </c>
      <c r="D852">
        <v>0</v>
      </c>
    </row>
    <row r="853" spans="2:4" x14ac:dyDescent="0.25">
      <c r="B853">
        <v>286</v>
      </c>
      <c r="C853" t="s">
        <v>626</v>
      </c>
      <c r="D853">
        <v>0</v>
      </c>
    </row>
    <row r="854" spans="2:4" x14ac:dyDescent="0.25">
      <c r="B854">
        <v>409</v>
      </c>
      <c r="C854" t="s">
        <v>894</v>
      </c>
      <c r="D854">
        <v>0</v>
      </c>
    </row>
    <row r="855" spans="2:4" x14ac:dyDescent="0.25">
      <c r="B855">
        <v>357</v>
      </c>
      <c r="C855" t="s">
        <v>774</v>
      </c>
      <c r="D855">
        <v>0</v>
      </c>
    </row>
    <row r="856" spans="2:4" x14ac:dyDescent="0.25">
      <c r="B856">
        <v>584</v>
      </c>
      <c r="C856" t="s">
        <v>1262</v>
      </c>
      <c r="D856">
        <v>0</v>
      </c>
    </row>
    <row r="857" spans="2:4" x14ac:dyDescent="0.25">
      <c r="B857">
        <v>101</v>
      </c>
      <c r="C857" t="s">
        <v>237</v>
      </c>
      <c r="D857">
        <v>0</v>
      </c>
    </row>
    <row r="858" spans="2:4" x14ac:dyDescent="0.25">
      <c r="B858">
        <v>202</v>
      </c>
      <c r="C858" t="s">
        <v>449</v>
      </c>
      <c r="D858">
        <v>0</v>
      </c>
    </row>
    <row r="859" spans="2:4" x14ac:dyDescent="0.25">
      <c r="B859">
        <v>397</v>
      </c>
      <c r="C859" t="s">
        <v>870</v>
      </c>
      <c r="D859">
        <v>0</v>
      </c>
    </row>
    <row r="860" spans="2:4" x14ac:dyDescent="0.25">
      <c r="B860">
        <v>516</v>
      </c>
      <c r="C860" t="s">
        <v>1118</v>
      </c>
      <c r="D860">
        <v>0</v>
      </c>
    </row>
    <row r="861" spans="2:4" x14ac:dyDescent="0.25">
      <c r="B861">
        <v>848</v>
      </c>
      <c r="C861" t="s">
        <v>1860</v>
      </c>
      <c r="D861">
        <v>0</v>
      </c>
    </row>
    <row r="862" spans="2:4" x14ac:dyDescent="0.25">
      <c r="B862">
        <v>694</v>
      </c>
      <c r="C862" t="s">
        <v>1500</v>
      </c>
      <c r="D862">
        <v>0</v>
      </c>
    </row>
    <row r="863" spans="2:4" x14ac:dyDescent="0.25">
      <c r="B863">
        <v>861</v>
      </c>
      <c r="C863" t="s">
        <v>1850</v>
      </c>
      <c r="D863">
        <v>0</v>
      </c>
    </row>
    <row r="864" spans="2:4" x14ac:dyDescent="0.25">
      <c r="B864">
        <v>733</v>
      </c>
      <c r="C864" t="s">
        <v>1583</v>
      </c>
      <c r="D864">
        <v>0</v>
      </c>
    </row>
    <row r="865" spans="2:4" x14ac:dyDescent="0.25">
      <c r="B865">
        <v>205</v>
      </c>
      <c r="C865" t="s">
        <v>455</v>
      </c>
      <c r="D865">
        <v>0</v>
      </c>
    </row>
    <row r="866" spans="2:4" x14ac:dyDescent="0.25">
      <c r="B866">
        <v>835</v>
      </c>
      <c r="C866" t="s">
        <v>1862</v>
      </c>
      <c r="D866">
        <v>0</v>
      </c>
    </row>
    <row r="867" spans="2:4" x14ac:dyDescent="0.25">
      <c r="B867">
        <v>507</v>
      </c>
      <c r="C867" t="s">
        <v>1096</v>
      </c>
      <c r="D867">
        <v>0</v>
      </c>
    </row>
    <row r="868" spans="2:4" x14ac:dyDescent="0.25">
      <c r="B868">
        <v>67</v>
      </c>
      <c r="C868" t="s">
        <v>165</v>
      </c>
      <c r="D868">
        <v>0</v>
      </c>
    </row>
    <row r="869" spans="2:4" x14ac:dyDescent="0.25">
      <c r="B869">
        <v>844</v>
      </c>
      <c r="C869" t="s">
        <v>1864</v>
      </c>
      <c r="D869">
        <v>0</v>
      </c>
    </row>
  </sheetData>
  <sortState xmlns:xlrd2="http://schemas.microsoft.com/office/spreadsheetml/2017/richdata2" ref="B3:D869">
    <sortCondition descending="1" ref="D2:D86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7B7D-229F-458F-9421-5D8D96A167FD}">
  <sheetPr filterMode="1"/>
  <dimension ref="C3:Q217"/>
  <sheetViews>
    <sheetView topLeftCell="C3" workbookViewId="0">
      <selection activeCell="C3" sqref="C3"/>
    </sheetView>
  </sheetViews>
  <sheetFormatPr defaultRowHeight="15" x14ac:dyDescent="0.25"/>
  <cols>
    <col min="3" max="3" width="39.85546875" bestFit="1" customWidth="1"/>
    <col min="7" max="7" width="39.140625" bestFit="1" customWidth="1"/>
  </cols>
  <sheetData>
    <row r="3" spans="3:17" x14ac:dyDescent="0.25">
      <c r="C3" s="29" t="s">
        <v>1870</v>
      </c>
      <c r="G3" s="29" t="s">
        <v>1869</v>
      </c>
      <c r="J3" t="s">
        <v>1871</v>
      </c>
      <c r="N3" t="s">
        <v>1879</v>
      </c>
      <c r="Q3" t="s">
        <v>1880</v>
      </c>
    </row>
    <row r="4" spans="3:17" x14ac:dyDescent="0.25">
      <c r="C4" t="s">
        <v>28</v>
      </c>
      <c r="G4" t="s">
        <v>842</v>
      </c>
      <c r="H4" t="str">
        <f>VLOOKUP(G4,$C$4:$C$218,1,FALSE)</f>
        <v>med_outpatient_ds_clm</v>
      </c>
      <c r="N4" t="s">
        <v>1864</v>
      </c>
      <c r="Q4" t="s">
        <v>842</v>
      </c>
    </row>
    <row r="5" spans="3:17" hidden="1" x14ac:dyDescent="0.25">
      <c r="C5" t="s">
        <v>944</v>
      </c>
      <c r="G5" t="s">
        <v>1292</v>
      </c>
      <c r="H5" t="e">
        <f t="shared" ref="H5:H68" si="0">VLOOKUP(G5,$C$4:$C$218,1,FALSE)</f>
        <v>#N/A</v>
      </c>
      <c r="N5" t="s">
        <v>165</v>
      </c>
      <c r="Q5" t="s">
        <v>1292</v>
      </c>
    </row>
    <row r="6" spans="3:17" hidden="1" x14ac:dyDescent="0.25">
      <c r="C6" t="s">
        <v>253</v>
      </c>
      <c r="G6" t="s">
        <v>341</v>
      </c>
      <c r="H6" t="e">
        <f t="shared" si="0"/>
        <v>#N/A</v>
      </c>
      <c r="N6" t="s">
        <v>1862</v>
      </c>
      <c r="Q6" t="s">
        <v>341</v>
      </c>
    </row>
    <row r="7" spans="3:17" hidden="1" x14ac:dyDescent="0.25">
      <c r="C7" t="s">
        <v>656</v>
      </c>
      <c r="G7" t="s">
        <v>119</v>
      </c>
      <c r="H7" t="e">
        <f t="shared" si="0"/>
        <v>#N/A</v>
      </c>
      <c r="N7" t="s">
        <v>103</v>
      </c>
      <c r="Q7" t="s">
        <v>119</v>
      </c>
    </row>
    <row r="8" spans="3:17" x14ac:dyDescent="0.25">
      <c r="C8" t="s">
        <v>1002</v>
      </c>
      <c r="G8" t="s">
        <v>558</v>
      </c>
      <c r="H8" t="str">
        <f t="shared" si="0"/>
        <v>cnt_cp_vat_5</v>
      </c>
      <c r="N8" t="s">
        <v>1096</v>
      </c>
      <c r="Q8" t="s">
        <v>558</v>
      </c>
    </row>
    <row r="9" spans="3:17" x14ac:dyDescent="0.25">
      <c r="C9" t="s">
        <v>121</v>
      </c>
      <c r="G9" t="s">
        <v>944</v>
      </c>
      <c r="H9" t="str">
        <f t="shared" si="0"/>
        <v>cmsd1_skn_pmpm_ct</v>
      </c>
      <c r="N9" t="s">
        <v>1416</v>
      </c>
      <c r="Q9" t="s">
        <v>944</v>
      </c>
    </row>
    <row r="10" spans="3:17" hidden="1" x14ac:dyDescent="0.25">
      <c r="C10" t="s">
        <v>1852</v>
      </c>
      <c r="G10" t="s">
        <v>1714</v>
      </c>
      <c r="H10" t="e">
        <f t="shared" si="0"/>
        <v>#N/A</v>
      </c>
      <c r="N10" t="s">
        <v>954</v>
      </c>
      <c r="Q10" t="s">
        <v>1714</v>
      </c>
    </row>
    <row r="11" spans="3:17" x14ac:dyDescent="0.25">
      <c r="C11" t="s">
        <v>1322</v>
      </c>
      <c r="G11" t="s">
        <v>1722</v>
      </c>
      <c r="H11" t="str">
        <f t="shared" si="0"/>
        <v>cmsd2_skn_papulosquamous_pmpm_ct</v>
      </c>
      <c r="N11" t="s">
        <v>958</v>
      </c>
      <c r="Q11" t="s">
        <v>1722</v>
      </c>
    </row>
    <row r="12" spans="3:17" x14ac:dyDescent="0.25">
      <c r="C12" t="s">
        <v>670</v>
      </c>
      <c r="G12" t="s">
        <v>1416</v>
      </c>
      <c r="H12" t="str">
        <f t="shared" si="0"/>
        <v>total_physician_office_allowed_pmpm_cost</v>
      </c>
      <c r="N12" t="s">
        <v>1583</v>
      </c>
      <c r="Q12" t="s">
        <v>1416</v>
      </c>
    </row>
    <row r="13" spans="3:17" x14ac:dyDescent="0.25">
      <c r="C13" t="s">
        <v>141</v>
      </c>
      <c r="G13" t="s">
        <v>554</v>
      </c>
      <c r="H13" t="str">
        <f t="shared" si="0"/>
        <v>cnt_cp_vat_pmpm_ct</v>
      </c>
      <c r="N13" t="s">
        <v>1500</v>
      </c>
      <c r="Q13" t="s">
        <v>554</v>
      </c>
    </row>
    <row r="14" spans="3:17" x14ac:dyDescent="0.25">
      <c r="C14" t="s">
        <v>1390</v>
      </c>
      <c r="G14" t="s">
        <v>343</v>
      </c>
      <c r="H14" t="str">
        <f t="shared" si="0"/>
        <v>cmsd2_bld_hemorrhagic_pmpm_ct</v>
      </c>
      <c r="N14" t="s">
        <v>1863</v>
      </c>
      <c r="Q14" t="s">
        <v>343</v>
      </c>
    </row>
    <row r="15" spans="3:17" hidden="1" x14ac:dyDescent="0.25">
      <c r="C15" t="s">
        <v>467</v>
      </c>
      <c r="G15" t="s">
        <v>608</v>
      </c>
      <c r="H15" t="e">
        <f t="shared" si="0"/>
        <v>#N/A</v>
      </c>
      <c r="N15" t="s">
        <v>1492</v>
      </c>
      <c r="Q15" t="s">
        <v>608</v>
      </c>
    </row>
    <row r="16" spans="3:17" hidden="1" x14ac:dyDescent="0.25">
      <c r="C16" t="s">
        <v>534</v>
      </c>
      <c r="G16" t="s">
        <v>491</v>
      </c>
      <c r="H16" t="e">
        <f t="shared" si="0"/>
        <v>#N/A</v>
      </c>
      <c r="N16" t="s">
        <v>455</v>
      </c>
      <c r="Q16" t="s">
        <v>491</v>
      </c>
    </row>
    <row r="17" spans="3:17" hidden="1" x14ac:dyDescent="0.25">
      <c r="C17" t="s">
        <v>606</v>
      </c>
      <c r="G17" t="s">
        <v>1702</v>
      </c>
      <c r="H17" t="e">
        <f t="shared" si="0"/>
        <v>#N/A</v>
      </c>
      <c r="N17" t="s">
        <v>1839</v>
      </c>
      <c r="Q17" t="s">
        <v>1702</v>
      </c>
    </row>
    <row r="18" spans="3:17" hidden="1" x14ac:dyDescent="0.25">
      <c r="C18" t="s">
        <v>818</v>
      </c>
      <c r="G18" t="s">
        <v>928</v>
      </c>
      <c r="H18" t="e">
        <f t="shared" si="0"/>
        <v>#N/A</v>
      </c>
      <c r="N18" t="s">
        <v>273</v>
      </c>
      <c r="Q18" t="s">
        <v>928</v>
      </c>
    </row>
    <row r="19" spans="3:17" hidden="1" x14ac:dyDescent="0.25">
      <c r="C19" t="s">
        <v>898</v>
      </c>
      <c r="G19" t="s">
        <v>257</v>
      </c>
      <c r="H19" t="e">
        <f t="shared" si="0"/>
        <v>#N/A</v>
      </c>
      <c r="N19" t="s">
        <v>842</v>
      </c>
      <c r="Q19" t="s">
        <v>257</v>
      </c>
    </row>
    <row r="20" spans="3:17" hidden="1" x14ac:dyDescent="0.25">
      <c r="C20" t="s">
        <v>55</v>
      </c>
      <c r="G20" t="s">
        <v>1514</v>
      </c>
      <c r="H20" t="e">
        <f t="shared" si="0"/>
        <v>#N/A</v>
      </c>
      <c r="N20" t="s">
        <v>1834</v>
      </c>
      <c r="Q20" t="s">
        <v>1514</v>
      </c>
    </row>
    <row r="21" spans="3:17" hidden="1" x14ac:dyDescent="0.25">
      <c r="C21" t="s">
        <v>792</v>
      </c>
      <c r="G21" t="s">
        <v>548</v>
      </c>
      <c r="H21" t="e">
        <f t="shared" si="0"/>
        <v>#N/A</v>
      </c>
      <c r="N21" t="s">
        <v>678</v>
      </c>
      <c r="Q21" t="s">
        <v>548</v>
      </c>
    </row>
    <row r="22" spans="3:17" hidden="1" x14ac:dyDescent="0.25">
      <c r="C22" t="s">
        <v>473</v>
      </c>
      <c r="G22" t="s">
        <v>1072</v>
      </c>
      <c r="H22" t="e">
        <f t="shared" si="0"/>
        <v>#N/A</v>
      </c>
      <c r="N22" t="s">
        <v>1665</v>
      </c>
      <c r="Q22" t="s">
        <v>1072</v>
      </c>
    </row>
    <row r="23" spans="3:17" hidden="1" x14ac:dyDescent="0.25">
      <c r="C23" t="s">
        <v>762</v>
      </c>
      <c r="G23" t="s">
        <v>1442</v>
      </c>
      <c r="H23" t="e">
        <f t="shared" si="0"/>
        <v>#N/A</v>
      </c>
      <c r="N23" t="s">
        <v>339</v>
      </c>
      <c r="Q23" t="s">
        <v>1442</v>
      </c>
    </row>
    <row r="24" spans="3:17" x14ac:dyDescent="0.25">
      <c r="C24" t="s">
        <v>1712</v>
      </c>
      <c r="G24" t="s">
        <v>846</v>
      </c>
      <c r="H24" t="str">
        <f t="shared" si="0"/>
        <v>total_med_allowed_pmpm_cost</v>
      </c>
      <c r="N24" t="s">
        <v>449</v>
      </c>
      <c r="Q24" t="s">
        <v>846</v>
      </c>
    </row>
    <row r="25" spans="3:17" hidden="1" x14ac:dyDescent="0.25">
      <c r="C25" t="s">
        <v>544</v>
      </c>
      <c r="G25" t="s">
        <v>650</v>
      </c>
      <c r="H25" t="e">
        <f t="shared" si="0"/>
        <v>#N/A</v>
      </c>
      <c r="N25" t="s">
        <v>828</v>
      </c>
      <c r="Q25" t="s">
        <v>650</v>
      </c>
    </row>
    <row r="26" spans="3:17" hidden="1" x14ac:dyDescent="0.25">
      <c r="C26" t="s">
        <v>1734</v>
      </c>
      <c r="G26" t="s">
        <v>319</v>
      </c>
      <c r="H26" t="e">
        <f t="shared" si="0"/>
        <v>#N/A</v>
      </c>
      <c r="N26" t="s">
        <v>1850</v>
      </c>
      <c r="Q26" t="s">
        <v>319</v>
      </c>
    </row>
    <row r="27" spans="3:17" x14ac:dyDescent="0.25">
      <c r="C27" t="s">
        <v>501</v>
      </c>
      <c r="G27" t="s">
        <v>1002</v>
      </c>
      <c r="H27" t="str">
        <f t="shared" si="0"/>
        <v>cmsd1_end_pmpm_ct</v>
      </c>
      <c r="N27" t="s">
        <v>738</v>
      </c>
      <c r="Q27" t="s">
        <v>1002</v>
      </c>
    </row>
    <row r="28" spans="3:17" hidden="1" x14ac:dyDescent="0.25">
      <c r="C28" t="s">
        <v>1836</v>
      </c>
      <c r="G28" t="s">
        <v>1718</v>
      </c>
      <c r="H28" t="e">
        <f t="shared" si="0"/>
        <v>#N/A</v>
      </c>
      <c r="N28" t="s">
        <v>329</v>
      </c>
      <c r="Q28" t="s">
        <v>1718</v>
      </c>
    </row>
    <row r="29" spans="3:17" x14ac:dyDescent="0.25">
      <c r="C29" t="s">
        <v>1504</v>
      </c>
      <c r="G29" t="s">
        <v>950</v>
      </c>
      <c r="H29" t="str">
        <f t="shared" si="0"/>
        <v>cmsd2_end_metabolic_pmpm_ct</v>
      </c>
      <c r="N29" t="s">
        <v>1410</v>
      </c>
      <c r="Q29" t="s">
        <v>950</v>
      </c>
    </row>
    <row r="30" spans="3:17" hidden="1" x14ac:dyDescent="0.25">
      <c r="C30" t="s">
        <v>67</v>
      </c>
      <c r="G30" t="s">
        <v>570</v>
      </c>
      <c r="H30" t="e">
        <f t="shared" si="0"/>
        <v>#N/A</v>
      </c>
      <c r="N30" t="s">
        <v>1330</v>
      </c>
      <c r="Q30" t="s">
        <v>570</v>
      </c>
    </row>
    <row r="31" spans="3:17" hidden="1" x14ac:dyDescent="0.25">
      <c r="C31" t="s">
        <v>215</v>
      </c>
      <c r="G31" t="s">
        <v>1314</v>
      </c>
      <c r="H31" t="e">
        <f t="shared" si="0"/>
        <v>#N/A</v>
      </c>
      <c r="N31" t="s">
        <v>908</v>
      </c>
      <c r="Q31" t="s">
        <v>1314</v>
      </c>
    </row>
    <row r="32" spans="3:17" hidden="1" x14ac:dyDescent="0.25">
      <c r="C32" t="s">
        <v>622</v>
      </c>
      <c r="G32" t="s">
        <v>568</v>
      </c>
      <c r="H32" t="e">
        <f t="shared" si="0"/>
        <v>#N/A</v>
      </c>
      <c r="N32" t="s">
        <v>1048</v>
      </c>
      <c r="Q32" t="s">
        <v>568</v>
      </c>
    </row>
    <row r="33" spans="3:17" hidden="1" x14ac:dyDescent="0.25">
      <c r="C33" t="s">
        <v>1242</v>
      </c>
      <c r="G33" t="s">
        <v>1222</v>
      </c>
      <c r="H33" t="e">
        <f t="shared" si="0"/>
        <v>#N/A</v>
      </c>
      <c r="N33" t="s">
        <v>846</v>
      </c>
      <c r="Q33" t="s">
        <v>1222</v>
      </c>
    </row>
    <row r="34" spans="3:17" x14ac:dyDescent="0.25">
      <c r="C34" t="s">
        <v>325</v>
      </c>
      <c r="G34" t="s">
        <v>1340</v>
      </c>
      <c r="H34" t="str">
        <f t="shared" si="0"/>
        <v>rwjf_hiv_rate</v>
      </c>
    </row>
    <row r="35" spans="3:17" hidden="1" x14ac:dyDescent="0.25">
      <c r="C35" t="s">
        <v>435</v>
      </c>
      <c r="G35" t="s">
        <v>1843</v>
      </c>
      <c r="H35" t="e">
        <f t="shared" si="0"/>
        <v>#N/A</v>
      </c>
    </row>
    <row r="36" spans="3:17" hidden="1" x14ac:dyDescent="0.25">
      <c r="C36" t="s">
        <v>1380</v>
      </c>
      <c r="G36" t="s">
        <v>423</v>
      </c>
      <c r="H36" t="e">
        <f t="shared" si="0"/>
        <v>#N/A</v>
      </c>
    </row>
    <row r="37" spans="3:17" hidden="1" x14ac:dyDescent="0.25">
      <c r="C37" t="s">
        <v>1710</v>
      </c>
      <c r="G37" t="s">
        <v>814</v>
      </c>
      <c r="H37" t="e">
        <f t="shared" si="0"/>
        <v>#N/A</v>
      </c>
    </row>
    <row r="38" spans="3:17" hidden="1" x14ac:dyDescent="0.25">
      <c r="C38" t="s">
        <v>61</v>
      </c>
      <c r="G38" t="s">
        <v>515</v>
      </c>
      <c r="H38" t="e">
        <f t="shared" si="0"/>
        <v>#N/A</v>
      </c>
    </row>
    <row r="39" spans="3:17" hidden="1" x14ac:dyDescent="0.25">
      <c r="C39" t="s">
        <v>26</v>
      </c>
      <c r="G39" t="s">
        <v>904</v>
      </c>
      <c r="H39" t="e">
        <f t="shared" si="0"/>
        <v>#N/A</v>
      </c>
    </row>
    <row r="40" spans="3:17" hidden="1" x14ac:dyDescent="0.25">
      <c r="C40" t="s">
        <v>1724</v>
      </c>
      <c r="G40" t="s">
        <v>1306</v>
      </c>
      <c r="H40" t="e">
        <f t="shared" si="0"/>
        <v>#N/A</v>
      </c>
    </row>
    <row r="41" spans="3:17" hidden="1" x14ac:dyDescent="0.25">
      <c r="C41" t="s">
        <v>966</v>
      </c>
      <c r="G41" t="s">
        <v>315</v>
      </c>
      <c r="H41" t="e">
        <f t="shared" si="0"/>
        <v>#N/A</v>
      </c>
    </row>
    <row r="42" spans="3:17" hidden="1" x14ac:dyDescent="0.25">
      <c r="C42" t="s">
        <v>1366</v>
      </c>
      <c r="G42" t="s">
        <v>1844</v>
      </c>
      <c r="H42" t="e">
        <f t="shared" si="0"/>
        <v>#N/A</v>
      </c>
    </row>
    <row r="43" spans="3:17" hidden="1" x14ac:dyDescent="0.25">
      <c r="C43" t="s">
        <v>199</v>
      </c>
      <c r="G43" t="s">
        <v>1591</v>
      </c>
      <c r="H43" t="e">
        <f t="shared" si="0"/>
        <v>#N/A</v>
      </c>
    </row>
    <row r="44" spans="3:17" x14ac:dyDescent="0.25">
      <c r="C44" t="s">
        <v>1168</v>
      </c>
      <c r="G44" t="s">
        <v>892</v>
      </c>
      <c r="H44" t="str">
        <f t="shared" si="0"/>
        <v>rx_hum_52_pmpm_ct</v>
      </c>
    </row>
    <row r="45" spans="3:17" x14ac:dyDescent="0.25">
      <c r="C45" t="s">
        <v>1728</v>
      </c>
      <c r="G45" t="s">
        <v>371</v>
      </c>
      <c r="H45" t="str">
        <f t="shared" si="0"/>
        <v>total_ambulance_visit_ct_pmpm</v>
      </c>
    </row>
    <row r="46" spans="3:17" hidden="1" x14ac:dyDescent="0.25">
      <c r="C46" t="s">
        <v>283</v>
      </c>
      <c r="G46" t="s">
        <v>469</v>
      </c>
      <c r="H46" t="e">
        <f t="shared" si="0"/>
        <v>#N/A</v>
      </c>
    </row>
    <row r="47" spans="3:17" hidden="1" x14ac:dyDescent="0.25">
      <c r="C47" t="s">
        <v>355</v>
      </c>
      <c r="G47" t="s">
        <v>580</v>
      </c>
      <c r="H47" t="e">
        <f t="shared" si="0"/>
        <v>#N/A</v>
      </c>
    </row>
    <row r="48" spans="3:17" x14ac:dyDescent="0.25">
      <c r="C48" t="s">
        <v>1236</v>
      </c>
      <c r="G48" t="s">
        <v>644</v>
      </c>
      <c r="H48" t="str">
        <f t="shared" si="0"/>
        <v>cmsd2_inj_drugs_pmpm_ct</v>
      </c>
    </row>
    <row r="49" spans="3:8" x14ac:dyDescent="0.25">
      <c r="C49" t="s">
        <v>646</v>
      </c>
      <c r="G49" t="s">
        <v>333</v>
      </c>
      <c r="H49" t="str">
        <f t="shared" si="0"/>
        <v>rx_otc_pmpm_cost</v>
      </c>
    </row>
    <row r="50" spans="3:8" hidden="1" x14ac:dyDescent="0.25">
      <c r="C50" t="s">
        <v>1663</v>
      </c>
      <c r="G50" t="s">
        <v>1857</v>
      </c>
      <c r="H50" t="e">
        <f t="shared" si="0"/>
        <v>#N/A</v>
      </c>
    </row>
    <row r="51" spans="3:8" hidden="1" x14ac:dyDescent="0.25">
      <c r="C51" t="s">
        <v>219</v>
      </c>
      <c r="G51" t="s">
        <v>1156</v>
      </c>
      <c r="H51" t="e">
        <f t="shared" si="0"/>
        <v>#N/A</v>
      </c>
    </row>
    <row r="52" spans="3:8" hidden="1" x14ac:dyDescent="0.25">
      <c r="C52" t="s">
        <v>20</v>
      </c>
      <c r="G52" t="s">
        <v>1720</v>
      </c>
      <c r="H52" t="e">
        <f t="shared" si="0"/>
        <v>#N/A</v>
      </c>
    </row>
    <row r="53" spans="3:8" hidden="1" x14ac:dyDescent="0.25">
      <c r="C53" t="s">
        <v>1170</v>
      </c>
      <c r="G53" t="s">
        <v>1066</v>
      </c>
      <c r="H53" t="e">
        <f t="shared" si="0"/>
        <v>#N/A</v>
      </c>
    </row>
    <row r="54" spans="3:8" x14ac:dyDescent="0.25">
      <c r="C54" t="s">
        <v>862</v>
      </c>
      <c r="G54" t="s">
        <v>1724</v>
      </c>
      <c r="H54" t="str">
        <f t="shared" si="0"/>
        <v>cnt_cp_webstatement_6</v>
      </c>
    </row>
    <row r="55" spans="3:8" x14ac:dyDescent="0.25">
      <c r="C55" t="s">
        <v>1774</v>
      </c>
      <c r="G55" t="s">
        <v>1450</v>
      </c>
      <c r="H55" t="str">
        <f t="shared" si="0"/>
        <v>cmsd2_dig_oral_pmpm_ct</v>
      </c>
    </row>
    <row r="56" spans="3:8" hidden="1" x14ac:dyDescent="0.25">
      <c r="C56" t="s">
        <v>1098</v>
      </c>
      <c r="G56" t="s">
        <v>1304</v>
      </c>
      <c r="H56" t="e">
        <f t="shared" si="0"/>
        <v>#N/A</v>
      </c>
    </row>
    <row r="57" spans="3:8" hidden="1" x14ac:dyDescent="0.25">
      <c r="C57" t="s">
        <v>1778</v>
      </c>
      <c r="G57" t="s">
        <v>1054</v>
      </c>
      <c r="H57" t="e">
        <f t="shared" si="0"/>
        <v>#N/A</v>
      </c>
    </row>
    <row r="58" spans="3:8" hidden="1" x14ac:dyDescent="0.25">
      <c r="C58" t="s">
        <v>1174</v>
      </c>
      <c r="G58" t="s">
        <v>281</v>
      </c>
      <c r="H58" t="e">
        <f t="shared" si="0"/>
        <v>#N/A</v>
      </c>
    </row>
    <row r="59" spans="3:8" hidden="1" x14ac:dyDescent="0.25">
      <c r="C59" t="s">
        <v>153</v>
      </c>
      <c r="G59" t="s">
        <v>1154</v>
      </c>
      <c r="H59" t="e">
        <f t="shared" si="0"/>
        <v>#N/A</v>
      </c>
    </row>
    <row r="60" spans="3:8" hidden="1" x14ac:dyDescent="0.25">
      <c r="C60" t="s">
        <v>1268</v>
      </c>
      <c r="G60" t="s">
        <v>1392</v>
      </c>
      <c r="H60" t="e">
        <f t="shared" si="0"/>
        <v>#N/A</v>
      </c>
    </row>
    <row r="61" spans="3:8" hidden="1" x14ac:dyDescent="0.25">
      <c r="C61" t="s">
        <v>554</v>
      </c>
      <c r="G61" t="s">
        <v>1554</v>
      </c>
      <c r="H61" t="e">
        <f t="shared" si="0"/>
        <v>#N/A</v>
      </c>
    </row>
    <row r="62" spans="3:8" hidden="1" x14ac:dyDescent="0.25">
      <c r="C62" t="s">
        <v>105</v>
      </c>
      <c r="G62" t="s">
        <v>1384</v>
      </c>
      <c r="H62" t="e">
        <f t="shared" si="0"/>
        <v>#N/A</v>
      </c>
    </row>
    <row r="63" spans="3:8" hidden="1" x14ac:dyDescent="0.25">
      <c r="C63" t="s">
        <v>770</v>
      </c>
      <c r="G63" t="s">
        <v>1649</v>
      </c>
      <c r="H63" t="e">
        <f t="shared" si="0"/>
        <v>#N/A</v>
      </c>
    </row>
    <row r="64" spans="3:8" hidden="1" x14ac:dyDescent="0.25">
      <c r="C64" t="s">
        <v>706</v>
      </c>
      <c r="G64" t="s">
        <v>401</v>
      </c>
      <c r="H64" t="e">
        <f t="shared" si="0"/>
        <v>#N/A</v>
      </c>
    </row>
    <row r="65" spans="3:8" hidden="1" x14ac:dyDescent="0.25">
      <c r="C65" t="s">
        <v>59</v>
      </c>
      <c r="G65" t="s">
        <v>1272</v>
      </c>
      <c r="H65" t="e">
        <f t="shared" si="0"/>
        <v>#N/A</v>
      </c>
    </row>
    <row r="66" spans="3:8" x14ac:dyDescent="0.25">
      <c r="C66" t="s">
        <v>1460</v>
      </c>
      <c r="G66" t="s">
        <v>20</v>
      </c>
      <c r="H66" t="str">
        <f t="shared" si="0"/>
        <v>id</v>
      </c>
    </row>
    <row r="67" spans="3:8" x14ac:dyDescent="0.25">
      <c r="C67" t="s">
        <v>1748</v>
      </c>
      <c r="G67" t="s">
        <v>890</v>
      </c>
      <c r="H67" t="str">
        <f t="shared" si="0"/>
        <v>atlas_age65andolderpct2010</v>
      </c>
    </row>
    <row r="68" spans="3:8" hidden="1" x14ac:dyDescent="0.25">
      <c r="C68" t="s">
        <v>682</v>
      </c>
      <c r="G68" t="s">
        <v>766</v>
      </c>
      <c r="H68" t="e">
        <f t="shared" si="0"/>
        <v>#N/A</v>
      </c>
    </row>
    <row r="69" spans="3:8" x14ac:dyDescent="0.25">
      <c r="C69" t="s">
        <v>255</v>
      </c>
      <c r="G69" t="s">
        <v>954</v>
      </c>
      <c r="H69" t="str">
        <f t="shared" ref="H69:H132" si="1">VLOOKUP(G69,$C$4:$C$218,1,FALSE)</f>
        <v>total_physician_office_visit_ct_pmpm</v>
      </c>
    </row>
    <row r="70" spans="3:8" hidden="1" x14ac:dyDescent="0.25">
      <c r="C70" t="s">
        <v>1228</v>
      </c>
      <c r="G70" t="s">
        <v>1861</v>
      </c>
      <c r="H70" t="e">
        <f t="shared" si="1"/>
        <v>#N/A</v>
      </c>
    </row>
    <row r="71" spans="3:8" x14ac:dyDescent="0.25">
      <c r="C71" t="s">
        <v>349</v>
      </c>
      <c r="G71" t="s">
        <v>1060</v>
      </c>
      <c r="H71" t="str">
        <f t="shared" si="1"/>
        <v>rx_specialty_ntwk_pmpm_cost</v>
      </c>
    </row>
    <row r="72" spans="3:8" x14ac:dyDescent="0.25">
      <c r="C72" t="s">
        <v>1220</v>
      </c>
      <c r="G72" t="s">
        <v>956</v>
      </c>
      <c r="H72" t="str">
        <f t="shared" si="1"/>
        <v>cmsd2_mus_lesions_other_pmpm_ct</v>
      </c>
    </row>
    <row r="73" spans="3:8" hidden="1" x14ac:dyDescent="0.25">
      <c r="C73" t="s">
        <v>858</v>
      </c>
      <c r="G73" t="s">
        <v>421</v>
      </c>
      <c r="H73" t="e">
        <f t="shared" si="1"/>
        <v>#N/A</v>
      </c>
    </row>
    <row r="74" spans="3:8" x14ac:dyDescent="0.25">
      <c r="C74" t="s">
        <v>23</v>
      </c>
      <c r="G74" t="s">
        <v>732</v>
      </c>
      <c r="H74" t="str">
        <f t="shared" si="1"/>
        <v>prov_line_pmpm_cnt</v>
      </c>
    </row>
    <row r="75" spans="3:8" hidden="1" x14ac:dyDescent="0.25">
      <c r="C75" t="s">
        <v>95</v>
      </c>
      <c r="G75" t="s">
        <v>1472</v>
      </c>
      <c r="H75" t="e">
        <f t="shared" si="1"/>
        <v>#N/A</v>
      </c>
    </row>
    <row r="76" spans="3:8" hidden="1" x14ac:dyDescent="0.25">
      <c r="C76" t="s">
        <v>327</v>
      </c>
      <c r="G76" t="s">
        <v>836</v>
      </c>
      <c r="H76" t="e">
        <f t="shared" si="1"/>
        <v>#N/A</v>
      </c>
    </row>
    <row r="77" spans="3:8" x14ac:dyDescent="0.25">
      <c r="C77" t="s">
        <v>1006</v>
      </c>
      <c r="G77" t="s">
        <v>121</v>
      </c>
      <c r="H77" t="str">
        <f t="shared" si="1"/>
        <v>cmsd2_inf_bact_other_pmpm_ct</v>
      </c>
    </row>
    <row r="78" spans="3:8" hidden="1" x14ac:dyDescent="0.25">
      <c r="C78" t="s">
        <v>1070</v>
      </c>
      <c r="G78" t="s">
        <v>712</v>
      </c>
      <c r="H78" t="e">
        <f t="shared" si="1"/>
        <v>#N/A</v>
      </c>
    </row>
    <row r="79" spans="3:8" hidden="1" x14ac:dyDescent="0.25">
      <c r="C79" t="s">
        <v>878</v>
      </c>
      <c r="G79" t="s">
        <v>459</v>
      </c>
      <c r="H79" t="e">
        <f t="shared" si="1"/>
        <v>#N/A</v>
      </c>
    </row>
    <row r="80" spans="3:8" hidden="1" x14ac:dyDescent="0.25">
      <c r="C80" t="s">
        <v>139</v>
      </c>
      <c r="G80" t="s">
        <v>1851</v>
      </c>
      <c r="H80" t="e">
        <f t="shared" si="1"/>
        <v>#N/A</v>
      </c>
    </row>
    <row r="81" spans="3:8" x14ac:dyDescent="0.25">
      <c r="C81" t="s">
        <v>1520</v>
      </c>
      <c r="G81" t="s">
        <v>770</v>
      </c>
      <c r="H81" t="str">
        <f t="shared" si="1"/>
        <v>cnt_cp_vat_9</v>
      </c>
    </row>
    <row r="82" spans="3:8" x14ac:dyDescent="0.25">
      <c r="C82" t="s">
        <v>1452</v>
      </c>
      <c r="G82" t="s">
        <v>706</v>
      </c>
      <c r="H82" t="str">
        <f t="shared" si="1"/>
        <v>rx_hum_80_pmpm_ct</v>
      </c>
    </row>
    <row r="83" spans="3:8" x14ac:dyDescent="0.25">
      <c r="C83" t="s">
        <v>331</v>
      </c>
      <c r="G83" t="s">
        <v>1366</v>
      </c>
      <c r="H83" t="str">
        <f t="shared" si="1"/>
        <v>cmsd2_can_in_situ_neo_pmpm_ct</v>
      </c>
    </row>
    <row r="84" spans="3:8" x14ac:dyDescent="0.25">
      <c r="C84" t="s">
        <v>820</v>
      </c>
      <c r="G84" t="s">
        <v>838</v>
      </c>
      <c r="H84" t="str">
        <f t="shared" si="1"/>
        <v>cmsd2_ear_ear_other_pmpm_ct</v>
      </c>
    </row>
    <row r="85" spans="3:8" hidden="1" x14ac:dyDescent="0.25">
      <c r="C85" t="s">
        <v>986</v>
      </c>
      <c r="G85" t="s">
        <v>48</v>
      </c>
      <c r="H85" t="e">
        <f t="shared" si="1"/>
        <v>#N/A</v>
      </c>
    </row>
    <row r="86" spans="3:8" hidden="1" x14ac:dyDescent="0.25">
      <c r="C86" t="s">
        <v>213</v>
      </c>
      <c r="G86" t="s">
        <v>417</v>
      </c>
      <c r="H86" t="e">
        <f t="shared" si="1"/>
        <v>#N/A</v>
      </c>
    </row>
    <row r="87" spans="3:8" hidden="1" x14ac:dyDescent="0.25">
      <c r="C87" t="s">
        <v>558</v>
      </c>
      <c r="G87" t="s">
        <v>1726</v>
      </c>
      <c r="H87" t="e">
        <f t="shared" si="1"/>
        <v>#N/A</v>
      </c>
    </row>
    <row r="88" spans="3:8" hidden="1" x14ac:dyDescent="0.25">
      <c r="C88" t="s">
        <v>1140</v>
      </c>
      <c r="G88" t="s">
        <v>1056</v>
      </c>
      <c r="H88" t="e">
        <f t="shared" si="1"/>
        <v>#N/A</v>
      </c>
    </row>
    <row r="89" spans="3:8" hidden="1" x14ac:dyDescent="0.25">
      <c r="C89" t="s">
        <v>1316</v>
      </c>
      <c r="G89" t="s">
        <v>566</v>
      </c>
      <c r="H89" t="e">
        <f t="shared" si="1"/>
        <v>#N/A</v>
      </c>
    </row>
    <row r="90" spans="3:8" hidden="1" x14ac:dyDescent="0.25">
      <c r="C90" t="s">
        <v>1587</v>
      </c>
      <c r="G90" t="s">
        <v>155</v>
      </c>
      <c r="H90" t="e">
        <f t="shared" si="1"/>
        <v>#N/A</v>
      </c>
    </row>
    <row r="91" spans="3:8" x14ac:dyDescent="0.25">
      <c r="C91" t="s">
        <v>445</v>
      </c>
      <c r="G91" t="s">
        <v>898</v>
      </c>
      <c r="H91" t="str">
        <f t="shared" si="1"/>
        <v>cnt_cp_vat_7</v>
      </c>
    </row>
    <row r="92" spans="3:8" hidden="1" x14ac:dyDescent="0.25">
      <c r="C92" t="s">
        <v>816</v>
      </c>
      <c r="G92" t="s">
        <v>403</v>
      </c>
      <c r="H92" t="e">
        <f t="shared" si="1"/>
        <v>#N/A</v>
      </c>
    </row>
    <row r="93" spans="3:8" hidden="1" x14ac:dyDescent="0.25">
      <c r="C93" t="s">
        <v>1573</v>
      </c>
      <c r="G93" t="s">
        <v>624</v>
      </c>
      <c r="H93" t="e">
        <f t="shared" si="1"/>
        <v>#N/A</v>
      </c>
    </row>
    <row r="94" spans="3:8" hidden="1" x14ac:dyDescent="0.25">
      <c r="C94" t="s">
        <v>644</v>
      </c>
      <c r="G94" t="s">
        <v>536</v>
      </c>
      <c r="H94" t="e">
        <f t="shared" si="1"/>
        <v>#N/A</v>
      </c>
    </row>
    <row r="95" spans="3:8" hidden="1" x14ac:dyDescent="0.25">
      <c r="C95" t="s">
        <v>540</v>
      </c>
      <c r="G95" t="s">
        <v>1394</v>
      </c>
      <c r="H95" t="e">
        <f t="shared" si="1"/>
        <v>#N/A</v>
      </c>
    </row>
    <row r="96" spans="3:8" hidden="1" x14ac:dyDescent="0.25">
      <c r="C96" t="s">
        <v>732</v>
      </c>
      <c r="G96" t="s">
        <v>309</v>
      </c>
      <c r="H96" t="e">
        <f t="shared" si="1"/>
        <v>#N/A</v>
      </c>
    </row>
    <row r="97" spans="3:8" hidden="1" x14ac:dyDescent="0.25">
      <c r="C97" t="s">
        <v>604</v>
      </c>
      <c r="G97" t="s">
        <v>1058</v>
      </c>
      <c r="H97" t="e">
        <f t="shared" si="1"/>
        <v>#N/A</v>
      </c>
    </row>
    <row r="98" spans="3:8" x14ac:dyDescent="0.25">
      <c r="C98" t="s">
        <v>371</v>
      </c>
      <c r="G98" t="s">
        <v>1764</v>
      </c>
      <c r="H98" t="str">
        <f t="shared" si="1"/>
        <v>cmsd2_ext_nature_pmpm_ct</v>
      </c>
    </row>
    <row r="99" spans="3:8" hidden="1" x14ac:dyDescent="0.25">
      <c r="C99" t="s">
        <v>57</v>
      </c>
      <c r="G99" t="s">
        <v>1094</v>
      </c>
      <c r="H99" t="e">
        <f t="shared" si="1"/>
        <v>#N/A</v>
      </c>
    </row>
    <row r="100" spans="3:8" x14ac:dyDescent="0.25">
      <c r="C100" t="s">
        <v>63</v>
      </c>
      <c r="G100" t="s">
        <v>507</v>
      </c>
      <c r="H100" t="str">
        <f t="shared" si="1"/>
        <v>rwjf_air_pollute_density</v>
      </c>
    </row>
    <row r="101" spans="3:8" hidden="1" x14ac:dyDescent="0.25">
      <c r="C101" t="s">
        <v>131</v>
      </c>
      <c r="G101" t="s">
        <v>680</v>
      </c>
      <c r="H101" t="e">
        <f t="shared" si="1"/>
        <v>#N/A</v>
      </c>
    </row>
    <row r="102" spans="3:8" hidden="1" x14ac:dyDescent="0.25">
      <c r="C102" t="s">
        <v>1756</v>
      </c>
      <c r="G102" t="s">
        <v>1698</v>
      </c>
      <c r="H102" t="e">
        <f t="shared" si="1"/>
        <v>#N/A</v>
      </c>
    </row>
    <row r="103" spans="3:8" hidden="1" x14ac:dyDescent="0.25">
      <c r="C103" t="s">
        <v>1722</v>
      </c>
      <c r="G103" t="s">
        <v>1042</v>
      </c>
      <c r="H103" t="e">
        <f t="shared" si="1"/>
        <v>#N/A</v>
      </c>
    </row>
    <row r="104" spans="3:8" hidden="1" x14ac:dyDescent="0.25">
      <c r="C104" t="s">
        <v>1060</v>
      </c>
      <c r="G104" t="s">
        <v>1653</v>
      </c>
      <c r="H104" t="e">
        <f t="shared" si="1"/>
        <v>#N/A</v>
      </c>
    </row>
    <row r="105" spans="3:8" hidden="1" x14ac:dyDescent="0.25">
      <c r="C105" t="s">
        <v>990</v>
      </c>
      <c r="G105" t="s">
        <v>1052</v>
      </c>
      <c r="H105" t="e">
        <f t="shared" si="1"/>
        <v>#N/A</v>
      </c>
    </row>
    <row r="106" spans="3:8" hidden="1" x14ac:dyDescent="0.25">
      <c r="C106" t="s">
        <v>704</v>
      </c>
      <c r="G106" t="s">
        <v>1356</v>
      </c>
      <c r="H106" t="e">
        <f t="shared" si="1"/>
        <v>#N/A</v>
      </c>
    </row>
    <row r="107" spans="3:8" x14ac:dyDescent="0.25">
      <c r="C107" t="s">
        <v>1026</v>
      </c>
      <c r="G107" t="s">
        <v>738</v>
      </c>
      <c r="H107" t="str">
        <f t="shared" si="1"/>
        <v>rx_days_since_last_script</v>
      </c>
    </row>
    <row r="108" spans="3:8" x14ac:dyDescent="0.25">
      <c r="C108" t="s">
        <v>1678</v>
      </c>
      <c r="G108" t="s">
        <v>1665</v>
      </c>
      <c r="H108" t="str">
        <f t="shared" si="1"/>
        <v>total_outpatient_ds_clm</v>
      </c>
    </row>
    <row r="109" spans="3:8" hidden="1" x14ac:dyDescent="0.25">
      <c r="C109" t="s">
        <v>1274</v>
      </c>
      <c r="G109" t="s">
        <v>441</v>
      </c>
      <c r="H109" t="e">
        <f t="shared" si="1"/>
        <v>#N/A</v>
      </c>
    </row>
    <row r="110" spans="3:8" hidden="1" x14ac:dyDescent="0.25">
      <c r="C110" t="s">
        <v>1348</v>
      </c>
      <c r="G110" t="s">
        <v>1214</v>
      </c>
      <c r="H110" t="e">
        <f t="shared" si="1"/>
        <v>#N/A</v>
      </c>
    </row>
    <row r="111" spans="3:8" hidden="1" x14ac:dyDescent="0.25">
      <c r="C111" t="s">
        <v>532</v>
      </c>
      <c r="G111" t="s">
        <v>1528</v>
      </c>
      <c r="H111" t="e">
        <f t="shared" si="1"/>
        <v>#N/A</v>
      </c>
    </row>
    <row r="112" spans="3:8" hidden="1" x14ac:dyDescent="0.25">
      <c r="C112" t="s">
        <v>1050</v>
      </c>
      <c r="G112" t="s">
        <v>1090</v>
      </c>
      <c r="H112" t="e">
        <f t="shared" si="1"/>
        <v>#N/A</v>
      </c>
    </row>
    <row r="113" spans="3:8" hidden="1" x14ac:dyDescent="0.25">
      <c r="C113" t="s">
        <v>838</v>
      </c>
      <c r="G113" t="s">
        <v>1216</v>
      </c>
      <c r="H113" t="e">
        <f t="shared" si="1"/>
        <v>#N/A</v>
      </c>
    </row>
    <row r="114" spans="3:8" hidden="1" x14ac:dyDescent="0.25">
      <c r="C114" t="s">
        <v>676</v>
      </c>
      <c r="G114" t="s">
        <v>698</v>
      </c>
      <c r="H114" t="e">
        <f t="shared" si="1"/>
        <v>#N/A</v>
      </c>
    </row>
    <row r="115" spans="3:8" hidden="1" x14ac:dyDescent="0.25">
      <c r="C115" t="s">
        <v>1082</v>
      </c>
      <c r="G115" t="s">
        <v>1318</v>
      </c>
      <c r="H115" t="e">
        <f t="shared" si="1"/>
        <v>#N/A</v>
      </c>
    </row>
    <row r="116" spans="3:8" hidden="1" x14ac:dyDescent="0.25">
      <c r="C116" t="s">
        <v>353</v>
      </c>
      <c r="G116" t="s">
        <v>948</v>
      </c>
      <c r="H116" t="e">
        <f t="shared" si="1"/>
        <v>#N/A</v>
      </c>
    </row>
    <row r="117" spans="3:8" hidden="1" x14ac:dyDescent="0.25">
      <c r="C117" t="s">
        <v>892</v>
      </c>
      <c r="G117" t="s">
        <v>317</v>
      </c>
      <c r="H117" t="e">
        <f t="shared" si="1"/>
        <v>#N/A</v>
      </c>
    </row>
    <row r="118" spans="3:8" hidden="1" x14ac:dyDescent="0.25">
      <c r="C118" t="s">
        <v>1655</v>
      </c>
      <c r="G118" t="s">
        <v>143</v>
      </c>
      <c r="H118" t="e">
        <f t="shared" si="1"/>
        <v>#N/A</v>
      </c>
    </row>
    <row r="119" spans="3:8" hidden="1" x14ac:dyDescent="0.25">
      <c r="C119" t="s">
        <v>1038</v>
      </c>
      <c r="G119" t="s">
        <v>1218</v>
      </c>
      <c r="H119" t="e">
        <f t="shared" si="1"/>
        <v>#N/A</v>
      </c>
    </row>
    <row r="120" spans="3:8" hidden="1" x14ac:dyDescent="0.25">
      <c r="C120" t="s">
        <v>1522</v>
      </c>
      <c r="G120" t="s">
        <v>834</v>
      </c>
      <c r="H120" t="e">
        <f t="shared" si="1"/>
        <v>#N/A</v>
      </c>
    </row>
    <row r="121" spans="3:8" hidden="1" x14ac:dyDescent="0.25">
      <c r="C121" t="s">
        <v>826</v>
      </c>
      <c r="G121" t="s">
        <v>365</v>
      </c>
      <c r="H121" t="e">
        <f t="shared" si="1"/>
        <v>#N/A</v>
      </c>
    </row>
    <row r="122" spans="3:8" hidden="1" x14ac:dyDescent="0.25">
      <c r="C122" t="s">
        <v>758</v>
      </c>
      <c r="G122" t="s">
        <v>942</v>
      </c>
      <c r="H122" t="e">
        <f t="shared" si="1"/>
        <v>#N/A</v>
      </c>
    </row>
    <row r="123" spans="3:8" hidden="1" x14ac:dyDescent="0.25">
      <c r="C123" t="s">
        <v>574</v>
      </c>
      <c r="G123" t="s">
        <v>1490</v>
      </c>
      <c r="H123" t="e">
        <f t="shared" si="1"/>
        <v>#N/A</v>
      </c>
    </row>
    <row r="124" spans="3:8" hidden="1" x14ac:dyDescent="0.25">
      <c r="C124" t="s">
        <v>427</v>
      </c>
      <c r="G124" t="s">
        <v>415</v>
      </c>
      <c r="H124" t="e">
        <f t="shared" si="1"/>
        <v>#N/A</v>
      </c>
    </row>
    <row r="125" spans="3:8" hidden="1" x14ac:dyDescent="0.25">
      <c r="C125" t="s">
        <v>598</v>
      </c>
      <c r="G125" t="s">
        <v>477</v>
      </c>
      <c r="H125" t="e">
        <f t="shared" si="1"/>
        <v>#N/A</v>
      </c>
    </row>
    <row r="126" spans="3:8" x14ac:dyDescent="0.25">
      <c r="C126" t="s">
        <v>804</v>
      </c>
      <c r="G126" t="s">
        <v>1380</v>
      </c>
      <c r="H126" t="str">
        <f t="shared" si="1"/>
        <v>rx_hum_71_pmpm_ct</v>
      </c>
    </row>
    <row r="127" spans="3:8" hidden="1" x14ac:dyDescent="0.25">
      <c r="C127" t="s">
        <v>87</v>
      </c>
      <c r="G127" t="s">
        <v>524</v>
      </c>
      <c r="H127" t="e">
        <f t="shared" si="1"/>
        <v>#N/A</v>
      </c>
    </row>
    <row r="128" spans="3:8" hidden="1" x14ac:dyDescent="0.25">
      <c r="C128" t="s">
        <v>894</v>
      </c>
      <c r="G128" t="s">
        <v>465</v>
      </c>
      <c r="H128" t="e">
        <f t="shared" si="1"/>
        <v>#N/A</v>
      </c>
    </row>
    <row r="129" spans="3:8" hidden="1" x14ac:dyDescent="0.25">
      <c r="C129" t="s">
        <v>1468</v>
      </c>
      <c r="G129" t="s">
        <v>1142</v>
      </c>
      <c r="H129" t="e">
        <f t="shared" si="1"/>
        <v>#N/A</v>
      </c>
    </row>
    <row r="130" spans="3:8" hidden="1" x14ac:dyDescent="0.25">
      <c r="C130" t="s">
        <v>497</v>
      </c>
      <c r="G130" t="s">
        <v>1164</v>
      </c>
      <c r="H130" t="e">
        <f t="shared" si="1"/>
        <v>#N/A</v>
      </c>
    </row>
    <row r="131" spans="3:8" hidden="1" x14ac:dyDescent="0.25">
      <c r="C131" t="s">
        <v>413</v>
      </c>
      <c r="G131" t="s">
        <v>1540</v>
      </c>
      <c r="H131" t="e">
        <f t="shared" si="1"/>
        <v>#N/A</v>
      </c>
    </row>
    <row r="132" spans="3:8" hidden="1" x14ac:dyDescent="0.25">
      <c r="C132" t="s">
        <v>1372</v>
      </c>
      <c r="G132" t="s">
        <v>1418</v>
      </c>
      <c r="H132" t="e">
        <f t="shared" si="1"/>
        <v>#N/A</v>
      </c>
    </row>
    <row r="133" spans="3:8" hidden="1" x14ac:dyDescent="0.25">
      <c r="C133" t="s">
        <v>395</v>
      </c>
      <c r="G133" t="s">
        <v>1102</v>
      </c>
      <c r="H133" t="e">
        <f t="shared" ref="H133:H196" si="2">VLOOKUP(G133,$C$4:$C$218,1,FALSE)</f>
        <v>#N/A</v>
      </c>
    </row>
    <row r="134" spans="3:8" hidden="1" x14ac:dyDescent="0.25">
      <c r="C134" t="s">
        <v>461</v>
      </c>
      <c r="G134" t="s">
        <v>1766</v>
      </c>
      <c r="H134" t="e">
        <f t="shared" si="2"/>
        <v>#N/A</v>
      </c>
    </row>
    <row r="135" spans="3:8" x14ac:dyDescent="0.25">
      <c r="C135" t="s">
        <v>1106</v>
      </c>
      <c r="G135" t="s">
        <v>1236</v>
      </c>
      <c r="H135" t="str">
        <f t="shared" si="2"/>
        <v>total_physician_office_ds_clm</v>
      </c>
    </row>
    <row r="136" spans="3:8" x14ac:dyDescent="0.25">
      <c r="C136" t="s">
        <v>1478</v>
      </c>
      <c r="G136" t="s">
        <v>1322</v>
      </c>
      <c r="H136" t="str">
        <f t="shared" si="2"/>
        <v>cnt_cp_emails_6</v>
      </c>
    </row>
    <row r="137" spans="3:8" x14ac:dyDescent="0.25">
      <c r="C137" t="s">
        <v>333</v>
      </c>
      <c r="G137" t="s">
        <v>1678</v>
      </c>
      <c r="H137" t="str">
        <f t="shared" si="2"/>
        <v>cnt_cp_emails_3</v>
      </c>
    </row>
    <row r="138" spans="3:8" hidden="1" x14ac:dyDescent="0.25">
      <c r="C138" t="s">
        <v>686</v>
      </c>
      <c r="G138" t="s">
        <v>742</v>
      </c>
      <c r="H138" t="e">
        <f t="shared" si="2"/>
        <v>#N/A</v>
      </c>
    </row>
    <row r="139" spans="3:8" hidden="1" x14ac:dyDescent="0.25">
      <c r="C139" t="s">
        <v>113</v>
      </c>
      <c r="G139" t="s">
        <v>934</v>
      </c>
      <c r="H139" t="e">
        <f t="shared" si="2"/>
        <v>#N/A</v>
      </c>
    </row>
    <row r="140" spans="3:8" hidden="1" x14ac:dyDescent="0.25">
      <c r="C140" t="s">
        <v>1450</v>
      </c>
      <c r="G140" t="s">
        <v>499</v>
      </c>
      <c r="H140" t="e">
        <f t="shared" si="2"/>
        <v>#N/A</v>
      </c>
    </row>
    <row r="141" spans="3:8" hidden="1" x14ac:dyDescent="0.25">
      <c r="C141" t="s">
        <v>1092</v>
      </c>
      <c r="G141" t="s">
        <v>526</v>
      </c>
      <c r="H141" t="e">
        <f t="shared" si="2"/>
        <v>#N/A</v>
      </c>
    </row>
    <row r="142" spans="3:8" hidden="1" x14ac:dyDescent="0.25">
      <c r="C142" t="s">
        <v>1464</v>
      </c>
      <c r="G142" t="s">
        <v>77</v>
      </c>
      <c r="H142" t="e">
        <f t="shared" si="2"/>
        <v>#N/A</v>
      </c>
    </row>
    <row r="143" spans="3:8" hidden="1" x14ac:dyDescent="0.25">
      <c r="C143" t="s">
        <v>774</v>
      </c>
      <c r="G143" t="s">
        <v>1776</v>
      </c>
      <c r="H143" t="e">
        <f t="shared" si="2"/>
        <v>#N/A</v>
      </c>
    </row>
    <row r="144" spans="3:8" hidden="1" x14ac:dyDescent="0.25">
      <c r="C144" t="s">
        <v>890</v>
      </c>
      <c r="G144" t="s">
        <v>772</v>
      </c>
      <c r="H144" t="e">
        <f t="shared" si="2"/>
        <v>#N/A</v>
      </c>
    </row>
    <row r="145" spans="3:8" hidden="1" x14ac:dyDescent="0.25">
      <c r="C145" t="s">
        <v>1008</v>
      </c>
      <c r="G145" t="s">
        <v>1742</v>
      </c>
      <c r="H145" t="e">
        <f t="shared" si="2"/>
        <v>#N/A</v>
      </c>
    </row>
    <row r="146" spans="3:8" hidden="1" x14ac:dyDescent="0.25">
      <c r="C146" t="s">
        <v>906</v>
      </c>
      <c r="G146" t="s">
        <v>1498</v>
      </c>
      <c r="H146" t="e">
        <f t="shared" si="2"/>
        <v>#N/A</v>
      </c>
    </row>
    <row r="147" spans="3:8" hidden="1" x14ac:dyDescent="0.25">
      <c r="C147" t="s">
        <v>507</v>
      </c>
      <c r="G147" t="s">
        <v>1677</v>
      </c>
      <c r="H147" t="e">
        <f t="shared" si="2"/>
        <v>#N/A</v>
      </c>
    </row>
    <row r="148" spans="3:8" hidden="1" x14ac:dyDescent="0.25">
      <c r="C148" t="s">
        <v>453</v>
      </c>
      <c r="G148" t="s">
        <v>181</v>
      </c>
      <c r="H148" t="e">
        <f t="shared" si="2"/>
        <v>#N/A</v>
      </c>
    </row>
    <row r="149" spans="3:8" hidden="1" x14ac:dyDescent="0.25">
      <c r="C149" t="s">
        <v>872</v>
      </c>
      <c r="G149" t="s">
        <v>1476</v>
      </c>
      <c r="H149" t="e">
        <f t="shared" si="2"/>
        <v>#N/A</v>
      </c>
    </row>
    <row r="150" spans="3:8" x14ac:dyDescent="0.25">
      <c r="C150" t="s">
        <v>1262</v>
      </c>
      <c r="G150" t="s">
        <v>544</v>
      </c>
      <c r="H150" t="str">
        <f t="shared" si="2"/>
        <v>cmsd2_res_res_other_pmpm_ct</v>
      </c>
    </row>
    <row r="151" spans="3:8" hidden="1" x14ac:dyDescent="0.25">
      <c r="C151" t="s">
        <v>1350</v>
      </c>
      <c r="G151" t="s">
        <v>666</v>
      </c>
      <c r="H151" t="e">
        <f t="shared" si="2"/>
        <v>#N/A</v>
      </c>
    </row>
    <row r="152" spans="3:8" hidden="1" x14ac:dyDescent="0.25">
      <c r="C152" t="s">
        <v>1768</v>
      </c>
      <c r="G152" t="s">
        <v>796</v>
      </c>
      <c r="H152" t="e">
        <f t="shared" si="2"/>
        <v>#N/A</v>
      </c>
    </row>
    <row r="153" spans="3:8" hidden="1" x14ac:dyDescent="0.25">
      <c r="C153" t="s">
        <v>1138</v>
      </c>
      <c r="G153" t="s">
        <v>127</v>
      </c>
      <c r="H153" t="e">
        <f t="shared" si="2"/>
        <v>#N/A</v>
      </c>
    </row>
    <row r="154" spans="3:8" x14ac:dyDescent="0.25">
      <c r="C154" t="s">
        <v>1613</v>
      </c>
      <c r="G154" t="s">
        <v>129</v>
      </c>
      <c r="H154" t="str">
        <f t="shared" si="2"/>
        <v>total_outpatient_allowed_pmpm_cost</v>
      </c>
    </row>
    <row r="155" spans="3:8" hidden="1" x14ac:dyDescent="0.25">
      <c r="C155" t="s">
        <v>1482</v>
      </c>
      <c r="G155" t="s">
        <v>750</v>
      </c>
      <c r="H155" t="e">
        <f t="shared" si="2"/>
        <v>#N/A</v>
      </c>
    </row>
    <row r="156" spans="3:8" hidden="1" x14ac:dyDescent="0.25">
      <c r="C156" t="s">
        <v>343</v>
      </c>
      <c r="G156" t="s">
        <v>542</v>
      </c>
      <c r="H156" t="e">
        <f t="shared" si="2"/>
        <v>#N/A</v>
      </c>
    </row>
    <row r="157" spans="3:8" hidden="1" x14ac:dyDescent="0.25">
      <c r="C157" t="s">
        <v>956</v>
      </c>
      <c r="G157" t="s">
        <v>1619</v>
      </c>
      <c r="H157" t="e">
        <f t="shared" si="2"/>
        <v>#N/A</v>
      </c>
    </row>
    <row r="158" spans="3:8" hidden="1" x14ac:dyDescent="0.25">
      <c r="C158" t="s">
        <v>950</v>
      </c>
      <c r="G158" t="s">
        <v>301</v>
      </c>
      <c r="H158" t="e">
        <f t="shared" si="2"/>
        <v>#N/A</v>
      </c>
    </row>
    <row r="159" spans="3:8" hidden="1" x14ac:dyDescent="0.25">
      <c r="C159" t="s">
        <v>790</v>
      </c>
      <c r="G159" t="s">
        <v>1180</v>
      </c>
      <c r="H159" t="e">
        <f t="shared" si="2"/>
        <v>#N/A</v>
      </c>
    </row>
    <row r="160" spans="3:8" hidden="1" x14ac:dyDescent="0.25">
      <c r="C160" t="s">
        <v>321</v>
      </c>
      <c r="G160" t="s">
        <v>157</v>
      </c>
      <c r="H160" t="e">
        <f t="shared" si="2"/>
        <v>#N/A</v>
      </c>
    </row>
    <row r="161" spans="3:8" hidden="1" x14ac:dyDescent="0.25">
      <c r="C161" t="s">
        <v>1428</v>
      </c>
      <c r="G161" t="s">
        <v>1128</v>
      </c>
      <c r="H161" t="e">
        <f t="shared" si="2"/>
        <v>#N/A</v>
      </c>
    </row>
    <row r="162" spans="3:8" hidden="1" x14ac:dyDescent="0.25">
      <c r="C162" t="s">
        <v>1603</v>
      </c>
      <c r="G162" t="s">
        <v>245</v>
      </c>
      <c r="H162" t="e">
        <f t="shared" si="2"/>
        <v>#N/A</v>
      </c>
    </row>
    <row r="163" spans="3:8" hidden="1" x14ac:dyDescent="0.25">
      <c r="C163" t="s">
        <v>684</v>
      </c>
      <c r="G163" t="s">
        <v>720</v>
      </c>
      <c r="H163" t="e">
        <f t="shared" si="2"/>
        <v>#N/A</v>
      </c>
    </row>
    <row r="164" spans="3:8" hidden="1" x14ac:dyDescent="0.25">
      <c r="C164" t="s">
        <v>970</v>
      </c>
      <c r="G164" t="s">
        <v>744</v>
      </c>
      <c r="H164" t="e">
        <f t="shared" si="2"/>
        <v>#N/A</v>
      </c>
    </row>
    <row r="165" spans="3:8" hidden="1" x14ac:dyDescent="0.25">
      <c r="C165" t="s">
        <v>1080</v>
      </c>
      <c r="G165" t="s">
        <v>1581</v>
      </c>
      <c r="H165" t="e">
        <f t="shared" si="2"/>
        <v>#N/A</v>
      </c>
    </row>
    <row r="166" spans="3:8" hidden="1" x14ac:dyDescent="0.25">
      <c r="C166" t="s">
        <v>1144</v>
      </c>
      <c r="G166" t="s">
        <v>1510</v>
      </c>
      <c r="H166" t="e">
        <f t="shared" si="2"/>
        <v>#N/A</v>
      </c>
    </row>
    <row r="167" spans="3:8" hidden="1" x14ac:dyDescent="0.25">
      <c r="C167" t="s">
        <v>129</v>
      </c>
      <c r="G167" t="s">
        <v>191</v>
      </c>
      <c r="H167" t="e">
        <f t="shared" si="2"/>
        <v>#N/A</v>
      </c>
    </row>
    <row r="168" spans="3:8" x14ac:dyDescent="0.25">
      <c r="C168" t="s">
        <v>1764</v>
      </c>
      <c r="G168" t="s">
        <v>1613</v>
      </c>
      <c r="H168" t="str">
        <f t="shared" si="2"/>
        <v>atlas_orchard_farms12</v>
      </c>
    </row>
    <row r="169" spans="3:8" hidden="1" x14ac:dyDescent="0.25">
      <c r="C169" t="s">
        <v>237</v>
      </c>
      <c r="G169" t="s">
        <v>696</v>
      </c>
      <c r="H169" t="e">
        <f t="shared" si="2"/>
        <v>#N/A</v>
      </c>
    </row>
    <row r="170" spans="3:8" hidden="1" x14ac:dyDescent="0.25">
      <c r="C170" t="s">
        <v>1860</v>
      </c>
      <c r="G170" t="s">
        <v>1086</v>
      </c>
      <c r="H170" t="e">
        <f t="shared" si="2"/>
        <v>#N/A</v>
      </c>
    </row>
    <row r="171" spans="3:8" x14ac:dyDescent="0.25">
      <c r="C171" t="s">
        <v>1611</v>
      </c>
      <c r="G171" t="s">
        <v>497</v>
      </c>
      <c r="H171" t="str">
        <f t="shared" si="2"/>
        <v>cmsd2_mus_bone_pmpm_ct</v>
      </c>
    </row>
    <row r="172" spans="3:8" hidden="1" x14ac:dyDescent="0.25">
      <c r="C172" t="s">
        <v>243</v>
      </c>
      <c r="G172" t="s">
        <v>169</v>
      </c>
      <c r="H172" t="e">
        <f t="shared" si="2"/>
        <v>#N/A</v>
      </c>
    </row>
    <row r="173" spans="3:8" hidden="1" x14ac:dyDescent="0.25">
      <c r="C173" t="s">
        <v>1396</v>
      </c>
      <c r="G173" t="s">
        <v>1336</v>
      </c>
      <c r="H173" t="e">
        <f t="shared" si="2"/>
        <v>#N/A</v>
      </c>
    </row>
    <row r="174" spans="3:8" hidden="1" x14ac:dyDescent="0.25">
      <c r="C174" t="s">
        <v>1558</v>
      </c>
      <c r="G174" t="s">
        <v>457</v>
      </c>
      <c r="H174" t="e">
        <f t="shared" si="2"/>
        <v>#N/A</v>
      </c>
    </row>
    <row r="175" spans="3:8" hidden="1" x14ac:dyDescent="0.25">
      <c r="C175" t="s">
        <v>1134</v>
      </c>
      <c r="G175" t="s">
        <v>1016</v>
      </c>
      <c r="H175" t="e">
        <f t="shared" si="2"/>
        <v>#N/A</v>
      </c>
    </row>
    <row r="176" spans="3:8" hidden="1" x14ac:dyDescent="0.25">
      <c r="C176" t="s">
        <v>626</v>
      </c>
      <c r="G176" t="s">
        <v>1853</v>
      </c>
      <c r="H176" t="e">
        <f t="shared" si="2"/>
        <v>#N/A</v>
      </c>
    </row>
    <row r="177" spans="3:8" hidden="1" x14ac:dyDescent="0.25">
      <c r="C177" t="s">
        <v>870</v>
      </c>
      <c r="G177" t="s">
        <v>1708</v>
      </c>
      <c r="H177" t="e">
        <f t="shared" si="2"/>
        <v>#N/A</v>
      </c>
    </row>
    <row r="178" spans="3:8" hidden="1" x14ac:dyDescent="0.25">
      <c r="C178" t="s">
        <v>267</v>
      </c>
      <c r="G178" t="s">
        <v>1386</v>
      </c>
      <c r="H178" t="e">
        <f t="shared" si="2"/>
        <v>#N/A</v>
      </c>
    </row>
    <row r="179" spans="3:8" x14ac:dyDescent="0.25">
      <c r="C179" t="s">
        <v>552</v>
      </c>
      <c r="G179" t="s">
        <v>23</v>
      </c>
      <c r="H179" t="str">
        <f t="shared" si="2"/>
        <v>rx_hum_19_pmpm_cost</v>
      </c>
    </row>
    <row r="180" spans="3:8" hidden="1" x14ac:dyDescent="0.25">
      <c r="C180" t="s">
        <v>1084</v>
      </c>
      <c r="G180" t="s">
        <v>982</v>
      </c>
      <c r="H180" t="e">
        <f t="shared" si="2"/>
        <v>#N/A</v>
      </c>
    </row>
    <row r="181" spans="3:8" hidden="1" x14ac:dyDescent="0.25">
      <c r="C181" t="s">
        <v>658</v>
      </c>
      <c r="G181" t="s">
        <v>1436</v>
      </c>
      <c r="H181" t="e">
        <f t="shared" si="2"/>
        <v>#N/A</v>
      </c>
    </row>
    <row r="182" spans="3:8" hidden="1" x14ac:dyDescent="0.25">
      <c r="C182" t="s">
        <v>1340</v>
      </c>
      <c r="G182" t="s">
        <v>1046</v>
      </c>
      <c r="H182" t="e">
        <f t="shared" si="2"/>
        <v>#N/A</v>
      </c>
    </row>
    <row r="183" spans="3:8" hidden="1" x14ac:dyDescent="0.25">
      <c r="C183" t="s">
        <v>592</v>
      </c>
      <c r="G183" t="s">
        <v>235</v>
      </c>
      <c r="H183" t="e">
        <f t="shared" si="2"/>
        <v>#N/A</v>
      </c>
    </row>
    <row r="184" spans="3:8" hidden="1" x14ac:dyDescent="0.25">
      <c r="C184" t="s">
        <v>1430</v>
      </c>
      <c r="G184" t="s">
        <v>1382</v>
      </c>
      <c r="H184" t="e">
        <f t="shared" si="2"/>
        <v>#N/A</v>
      </c>
    </row>
    <row r="185" spans="3:8" hidden="1" x14ac:dyDescent="0.25">
      <c r="C185" t="s">
        <v>1118</v>
      </c>
      <c r="G185" t="s">
        <v>1182</v>
      </c>
      <c r="H185" t="e">
        <f t="shared" si="2"/>
        <v>#N/A</v>
      </c>
    </row>
    <row r="186" spans="3:8" hidden="1" x14ac:dyDescent="0.25">
      <c r="C186" t="s">
        <v>509</v>
      </c>
      <c r="G186" t="s">
        <v>1845</v>
      </c>
      <c r="H186" t="e">
        <f t="shared" si="2"/>
        <v>#N/A</v>
      </c>
    </row>
    <row r="187" spans="3:8" x14ac:dyDescent="0.25">
      <c r="C187" t="s">
        <v>968</v>
      </c>
      <c r="G187" t="s">
        <v>1710</v>
      </c>
      <c r="H187" t="str">
        <f t="shared" si="2"/>
        <v>rx_hum_29_pmpm_cost</v>
      </c>
    </row>
    <row r="188" spans="3:8" x14ac:dyDescent="0.25">
      <c r="C188" t="s">
        <v>846</v>
      </c>
      <c r="G188" t="s">
        <v>1522</v>
      </c>
      <c r="H188" t="str">
        <f t="shared" si="2"/>
        <v>rx_nonbh_pmpm_ct</v>
      </c>
    </row>
    <row r="189" spans="3:8" hidden="1" x14ac:dyDescent="0.25">
      <c r="C189" t="s">
        <v>1048</v>
      </c>
      <c r="G189" t="s">
        <v>1625</v>
      </c>
      <c r="H189" t="e">
        <f t="shared" si="2"/>
        <v>#N/A</v>
      </c>
    </row>
    <row r="190" spans="3:8" hidden="1" x14ac:dyDescent="0.25">
      <c r="C190" t="s">
        <v>908</v>
      </c>
      <c r="G190" t="s">
        <v>648</v>
      </c>
      <c r="H190" t="e">
        <f t="shared" si="2"/>
        <v>#N/A</v>
      </c>
    </row>
    <row r="191" spans="3:8" hidden="1" x14ac:dyDescent="0.25">
      <c r="C191" t="s">
        <v>1330</v>
      </c>
      <c r="G191" t="s">
        <v>584</v>
      </c>
      <c r="H191" t="e">
        <f t="shared" si="2"/>
        <v>#N/A</v>
      </c>
    </row>
    <row r="192" spans="3:8" x14ac:dyDescent="0.25">
      <c r="C192" t="s">
        <v>1410</v>
      </c>
      <c r="G192" t="s">
        <v>656</v>
      </c>
      <c r="H192" t="str">
        <f t="shared" si="2"/>
        <v>cmsd2_end_obese_pmpm_ct</v>
      </c>
    </row>
    <row r="193" spans="3:8" hidden="1" x14ac:dyDescent="0.25">
      <c r="C193" t="s">
        <v>329</v>
      </c>
      <c r="G193" t="s">
        <v>546</v>
      </c>
      <c r="H193" t="e">
        <f t="shared" si="2"/>
        <v>#N/A</v>
      </c>
    </row>
    <row r="194" spans="3:8" hidden="1" x14ac:dyDescent="0.25">
      <c r="C194" t="s">
        <v>738</v>
      </c>
      <c r="G194" t="s">
        <v>1420</v>
      </c>
      <c r="H194" t="e">
        <f t="shared" si="2"/>
        <v>#N/A</v>
      </c>
    </row>
    <row r="195" spans="3:8" hidden="1" x14ac:dyDescent="0.25">
      <c r="C195" t="s">
        <v>1850</v>
      </c>
      <c r="G195" t="s">
        <v>185</v>
      </c>
      <c r="H195" t="e">
        <f t="shared" si="2"/>
        <v>#N/A</v>
      </c>
    </row>
    <row r="196" spans="3:8" hidden="1" x14ac:dyDescent="0.25">
      <c r="C196" t="s">
        <v>828</v>
      </c>
      <c r="G196" t="s">
        <v>1260</v>
      </c>
      <c r="H196" t="e">
        <f t="shared" si="2"/>
        <v>#N/A</v>
      </c>
    </row>
    <row r="197" spans="3:8" x14ac:dyDescent="0.25">
      <c r="C197" t="s">
        <v>449</v>
      </c>
      <c r="G197" t="s">
        <v>1048</v>
      </c>
      <c r="H197" t="str">
        <f t="shared" ref="H197:H217" si="3">VLOOKUP(G197,$C$4:$C$218,1,FALSE)</f>
        <v>total_bh_allowed_pmpm_cost</v>
      </c>
    </row>
    <row r="198" spans="3:8" hidden="1" x14ac:dyDescent="0.25">
      <c r="C198" t="s">
        <v>339</v>
      </c>
      <c r="G198" t="s">
        <v>177</v>
      </c>
      <c r="H198" t="e">
        <f t="shared" si="3"/>
        <v>#N/A</v>
      </c>
    </row>
    <row r="199" spans="3:8" hidden="1" x14ac:dyDescent="0.25">
      <c r="C199" t="s">
        <v>1665</v>
      </c>
      <c r="G199" t="s">
        <v>1847</v>
      </c>
      <c r="H199" t="e">
        <f t="shared" si="3"/>
        <v>#N/A</v>
      </c>
    </row>
    <row r="200" spans="3:8" hidden="1" x14ac:dyDescent="0.25">
      <c r="C200" t="s">
        <v>678</v>
      </c>
      <c r="G200" t="s">
        <v>1212</v>
      </c>
      <c r="H200" t="e">
        <f t="shared" si="3"/>
        <v>#N/A</v>
      </c>
    </row>
    <row r="201" spans="3:8" x14ac:dyDescent="0.25">
      <c r="C201" t="s">
        <v>1834</v>
      </c>
      <c r="G201" t="s">
        <v>966</v>
      </c>
      <c r="H201" t="str">
        <f t="shared" si="3"/>
        <v>cmsd1_ner_pmpm_ct</v>
      </c>
    </row>
    <row r="202" spans="3:8" hidden="1" x14ac:dyDescent="0.25">
      <c r="C202" t="s">
        <v>842</v>
      </c>
      <c r="G202" t="s">
        <v>854</v>
      </c>
      <c r="H202" t="e">
        <f t="shared" si="3"/>
        <v>#N/A</v>
      </c>
    </row>
    <row r="203" spans="3:8" hidden="1" x14ac:dyDescent="0.25">
      <c r="C203" t="s">
        <v>273</v>
      </c>
      <c r="G203" t="s">
        <v>1686</v>
      </c>
      <c r="H203" t="e">
        <f t="shared" si="3"/>
        <v>#N/A</v>
      </c>
    </row>
    <row r="204" spans="3:8" hidden="1" x14ac:dyDescent="0.25">
      <c r="C204" t="s">
        <v>1839</v>
      </c>
      <c r="G204" t="s">
        <v>1374</v>
      </c>
      <c r="H204" t="e">
        <f t="shared" si="3"/>
        <v>#N/A</v>
      </c>
    </row>
    <row r="205" spans="3:8" hidden="1" x14ac:dyDescent="0.25">
      <c r="C205" t="s">
        <v>455</v>
      </c>
      <c r="G205" t="s">
        <v>654</v>
      </c>
      <c r="H205" t="e">
        <f t="shared" si="3"/>
        <v>#N/A</v>
      </c>
    </row>
    <row r="206" spans="3:8" hidden="1" x14ac:dyDescent="0.25">
      <c r="C206" t="s">
        <v>1492</v>
      </c>
      <c r="G206" t="s">
        <v>664</v>
      </c>
      <c r="H206" t="e">
        <f t="shared" si="3"/>
        <v>#N/A</v>
      </c>
    </row>
    <row r="207" spans="3:8" hidden="1" x14ac:dyDescent="0.25">
      <c r="C207" t="s">
        <v>1863</v>
      </c>
      <c r="G207" t="s">
        <v>1530</v>
      </c>
      <c r="H207" t="e">
        <f t="shared" si="3"/>
        <v>#N/A</v>
      </c>
    </row>
    <row r="208" spans="3:8" hidden="1" x14ac:dyDescent="0.25">
      <c r="C208" t="s">
        <v>1500</v>
      </c>
      <c r="G208" t="s">
        <v>389</v>
      </c>
      <c r="H208" t="e">
        <f t="shared" si="3"/>
        <v>#N/A</v>
      </c>
    </row>
    <row r="209" spans="3:8" hidden="1" x14ac:dyDescent="0.25">
      <c r="C209" t="s">
        <v>1583</v>
      </c>
      <c r="G209" t="s">
        <v>101</v>
      </c>
      <c r="H209" t="e">
        <f t="shared" si="3"/>
        <v>#N/A</v>
      </c>
    </row>
    <row r="210" spans="3:8" hidden="1" x14ac:dyDescent="0.25">
      <c r="C210" t="s">
        <v>958</v>
      </c>
      <c r="G210" t="s">
        <v>1856</v>
      </c>
      <c r="H210" t="e">
        <f t="shared" si="3"/>
        <v>#N/A</v>
      </c>
    </row>
    <row r="211" spans="3:8" hidden="1" x14ac:dyDescent="0.25">
      <c r="C211" t="s">
        <v>954</v>
      </c>
      <c r="G211" t="s">
        <v>1112</v>
      </c>
      <c r="H211" t="e">
        <f t="shared" si="3"/>
        <v>#N/A</v>
      </c>
    </row>
    <row r="212" spans="3:8" hidden="1" x14ac:dyDescent="0.25">
      <c r="C212" t="s">
        <v>1416</v>
      </c>
      <c r="G212" t="s">
        <v>1186</v>
      </c>
      <c r="H212" t="e">
        <f t="shared" si="3"/>
        <v>#N/A</v>
      </c>
    </row>
    <row r="213" spans="3:8" hidden="1" x14ac:dyDescent="0.25">
      <c r="C213" t="s">
        <v>1096</v>
      </c>
      <c r="G213" t="s">
        <v>1184</v>
      </c>
      <c r="H213" t="e">
        <f t="shared" si="3"/>
        <v>#N/A</v>
      </c>
    </row>
    <row r="214" spans="3:8" hidden="1" x14ac:dyDescent="0.25">
      <c r="C214" t="s">
        <v>103</v>
      </c>
      <c r="G214" t="s">
        <v>576</v>
      </c>
      <c r="H214" t="e">
        <f t="shared" si="3"/>
        <v>#N/A</v>
      </c>
    </row>
    <row r="215" spans="3:8" x14ac:dyDescent="0.25">
      <c r="C215" t="s">
        <v>1862</v>
      </c>
      <c r="G215" t="s">
        <v>828</v>
      </c>
      <c r="H215" t="str">
        <f t="shared" si="3"/>
        <v>atlas_totalocchu</v>
      </c>
    </row>
    <row r="216" spans="3:8" hidden="1" x14ac:dyDescent="0.25">
      <c r="C216" t="s">
        <v>165</v>
      </c>
      <c r="G216" t="s">
        <v>946</v>
      </c>
      <c r="H216" t="e">
        <f t="shared" si="3"/>
        <v>#N/A</v>
      </c>
    </row>
    <row r="217" spans="3:8" hidden="1" x14ac:dyDescent="0.25">
      <c r="C217" t="s">
        <v>1864</v>
      </c>
      <c r="G217" t="s">
        <v>1234</v>
      </c>
      <c r="H217" t="e">
        <f t="shared" si="3"/>
        <v>#N/A</v>
      </c>
    </row>
  </sheetData>
  <autoFilter ref="G3:H217" xr:uid="{A1507B7D-229F-458F-9421-5D8D96A167FD}">
    <filterColumn colId="1">
      <filters>
        <filter val="atlas_age65andolderpct2010"/>
        <filter val="atlas_orchard_farms12"/>
        <filter val="atlas_totalocchu"/>
        <filter val="cmsd1_end_pmpm_ct"/>
        <filter val="cmsd1_ner_pmpm_ct"/>
        <filter val="cmsd1_skn_pmpm_ct"/>
        <filter val="cmsd2_bld_hemorrhagic_pmpm_ct"/>
        <filter val="cmsd2_can_in_situ_neo_pmpm_ct"/>
        <filter val="cmsd2_dig_oral_pmpm_ct"/>
        <filter val="cmsd2_ear_ear_other_pmpm_ct"/>
        <filter val="cmsd2_end_metabolic_pmpm_ct"/>
        <filter val="cmsd2_end_obese_pmpm_ct"/>
        <filter val="cmsd2_ext_nature_pmpm_ct"/>
        <filter val="cmsd2_inf_bact_other_pmpm_ct"/>
        <filter val="cmsd2_inj_drugs_pmpm_ct"/>
        <filter val="cmsd2_mus_bone_pmpm_ct"/>
        <filter val="cmsd2_mus_lesions_other_pmpm_ct"/>
        <filter val="cmsd2_res_res_other_pmpm_ct"/>
        <filter val="cmsd2_skn_papulosquamous_pmpm_ct"/>
        <filter val="cnt_cp_emails_3"/>
        <filter val="cnt_cp_emails_6"/>
        <filter val="cnt_cp_vat_5"/>
        <filter val="cnt_cp_vat_7"/>
        <filter val="cnt_cp_vat_9"/>
        <filter val="cnt_cp_vat_pmpm_ct"/>
        <filter val="cnt_cp_webstatement_6"/>
        <filter val="id"/>
        <filter val="med_outpatient_ds_clm"/>
        <filter val="prov_line_pmpm_cnt"/>
        <filter val="rwjf_air_pollute_density"/>
        <filter val="rwjf_hiv_rate"/>
        <filter val="rx_days_since_last_script"/>
        <filter val="rx_hum_19_pmpm_cost"/>
        <filter val="rx_hum_29_pmpm_cost"/>
        <filter val="rx_hum_52_pmpm_ct"/>
        <filter val="rx_hum_71_pmpm_ct"/>
        <filter val="rx_hum_80_pmpm_ct"/>
        <filter val="rx_nonbh_pmpm_ct"/>
        <filter val="rx_otc_pmpm_cost"/>
        <filter val="rx_specialty_ntwk_pmpm_cost"/>
        <filter val="total_ambulance_visit_ct_pmpm"/>
        <filter val="total_bh_allowed_pmpm_cost"/>
        <filter val="total_med_allowed_pmpm_cost"/>
        <filter val="total_outpatient_allowed_pmpm_cost"/>
        <filter val="total_outpatient_ds_clm"/>
        <filter val="total_physician_office_allowed_pmpm_cost"/>
        <filter val="total_physician_office_ds_clm"/>
        <filter val="total_physician_office_visit_ct_pmpm"/>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20992-CD94-47A5-8362-11CBAC3FD560}">
  <dimension ref="B4:H93"/>
  <sheetViews>
    <sheetView showGridLines="0" tabSelected="1" topLeftCell="D1" zoomScale="80" zoomScaleNormal="80" workbookViewId="0">
      <selection activeCell="E18" sqref="E18"/>
    </sheetView>
  </sheetViews>
  <sheetFormatPr defaultRowHeight="15" x14ac:dyDescent="0.25"/>
  <cols>
    <col min="1" max="1" width="3.7109375" customWidth="1"/>
    <col min="2" max="2" width="39.85546875" bestFit="1" customWidth="1"/>
    <col min="3" max="3" width="12" bestFit="1" customWidth="1"/>
    <col min="4" max="4" width="28.42578125" bestFit="1" customWidth="1"/>
    <col min="5" max="5" width="229.5703125" bestFit="1" customWidth="1"/>
  </cols>
  <sheetData>
    <row r="4" spans="2:8" x14ac:dyDescent="0.25">
      <c r="B4" s="29" t="s">
        <v>1872</v>
      </c>
      <c r="C4" s="29" t="s">
        <v>1868</v>
      </c>
      <c r="D4" s="29" t="s">
        <v>1873</v>
      </c>
      <c r="E4" s="30" t="s">
        <v>1874</v>
      </c>
    </row>
    <row r="5" spans="2:8" x14ac:dyDescent="0.25">
      <c r="B5" s="27" t="s">
        <v>1864</v>
      </c>
      <c r="C5" s="27">
        <f>VLOOKUP(B5,'SHAP Values'!$C$3:$D$869,2,FALSE)</f>
        <v>0</v>
      </c>
      <c r="D5" s="32">
        <f>VLOOKUP(B5,'XG booster feature importance'!$C$3:$D$869,2,FALSE)</f>
        <v>5.3850732999999998E-2</v>
      </c>
      <c r="E5" s="27" t="e">
        <f>VLOOKUP(B5,'Data Dictionary'!$A$1:$C$882,3,FALSE)</f>
        <v>#N/A</v>
      </c>
      <c r="H5" t="s">
        <v>1864</v>
      </c>
    </row>
    <row r="6" spans="2:8" x14ac:dyDescent="0.25">
      <c r="B6" s="27" t="s">
        <v>165</v>
      </c>
      <c r="C6" s="27">
        <f>VLOOKUP(B6,'SHAP Values'!$C$3:$D$869,2,FALSE)</f>
        <v>0</v>
      </c>
      <c r="D6" s="32">
        <f>VLOOKUP(B6,'XG booster feature importance'!$C$3:$D$869,2,FALSE)</f>
        <v>2.3418603E-2</v>
      </c>
      <c r="E6" s="27" t="str">
        <f>VLOOKUP(B6,'Data Dictionary'!$A$1:$C$882,3,FALSE)</f>
        <v>Binary indicator that a Medicare Supplement member is under age 65</v>
      </c>
      <c r="H6" t="s">
        <v>165</v>
      </c>
    </row>
    <row r="7" spans="2:8" x14ac:dyDescent="0.25">
      <c r="B7" s="27" t="s">
        <v>1862</v>
      </c>
      <c r="C7" s="27">
        <f>VLOOKUP(B7,'SHAP Values'!$C$3:$D$869,2,FALSE)</f>
        <v>0</v>
      </c>
      <c r="D7" s="32">
        <f>VLOOKUP(B7,'XG booster feature importance'!$C$3:$D$869,2,FALSE)</f>
        <v>2.1271385E-2</v>
      </c>
      <c r="E7" s="27" t="e">
        <f>VLOOKUP(B7,'Data Dictionary'!$A$1:$C$882,3,FALSE)</f>
        <v>#N/A</v>
      </c>
      <c r="H7" t="s">
        <v>1862</v>
      </c>
    </row>
    <row r="8" spans="2:8" x14ac:dyDescent="0.25">
      <c r="B8" s="27" t="s">
        <v>103</v>
      </c>
      <c r="C8" s="27">
        <f>VLOOKUP(B8,'SHAP Values'!$C$3:$D$869,2,FALSE)</f>
        <v>0</v>
      </c>
      <c r="D8" s="32">
        <f>VLOOKUP(B8,'XG booster feature importance'!$C$3:$D$869,2,FALSE)</f>
        <v>1.7497512999999999E-2</v>
      </c>
      <c r="E8" s="27" t="str">
        <f>VLOOKUP(B8,'Data Dictionary'!$A$1:$C$882,3,FALSE)</f>
        <v>visits per month for overall claims related to outpatient facilities in the past one year</v>
      </c>
      <c r="H8" t="s">
        <v>103</v>
      </c>
    </row>
    <row r="9" spans="2:8" x14ac:dyDescent="0.25">
      <c r="B9" s="27" t="s">
        <v>1096</v>
      </c>
      <c r="C9" s="27">
        <f>VLOOKUP(B9,'SHAP Values'!$C$3:$D$869,2,FALSE)</f>
        <v>0</v>
      </c>
      <c r="D9" s="32">
        <f>VLOOKUP(B9,'XG booster feature importance'!$C$3:$D$869,2,FALSE)</f>
        <v>1.3799736E-2</v>
      </c>
      <c r="E9" s="27" t="str">
        <f>VLOOKUP(B9,'Data Dictionary'!$A$1:$C$882,3,FALSE)</f>
        <v>Binary indicator that a member is receiving a subsidy from CMS</v>
      </c>
      <c r="H9" t="s">
        <v>1096</v>
      </c>
    </row>
    <row r="10" spans="2:8" x14ac:dyDescent="0.25">
      <c r="B10" s="27" t="s">
        <v>1416</v>
      </c>
      <c r="C10" s="27">
        <f>VLOOKUP(B10,'SHAP Values'!$C$3:$D$869,2,FALSE)</f>
        <v>5.8586582999999998E-2</v>
      </c>
      <c r="D10" s="32">
        <f>VLOOKUP(B10,'XG booster feature importance'!$C$3:$D$869,2,FALSE)</f>
        <v>1.3196319E-2</v>
      </c>
      <c r="E10" s="27" t="str">
        <f>VLOOKUP(B10,'Data Dictionary'!$A$1:$C$882,3,FALSE)</f>
        <v>allowed cost per month for overall claims related to physician office in the past one year</v>
      </c>
      <c r="H10" t="s">
        <v>1416</v>
      </c>
    </row>
    <row r="11" spans="2:8" x14ac:dyDescent="0.25">
      <c r="B11" s="27" t="s">
        <v>954</v>
      </c>
      <c r="C11" s="27">
        <f>VLOOKUP(B11,'SHAP Values'!$C$3:$D$869,2,FALSE)</f>
        <v>8.0251290000000006E-3</v>
      </c>
      <c r="D11" s="32">
        <f>VLOOKUP(B11,'XG booster feature importance'!$C$3:$D$869,2,FALSE)</f>
        <v>1.2540354E-2</v>
      </c>
      <c r="E11" s="27" t="str">
        <f>VLOOKUP(B11,'Data Dictionary'!$A$1:$C$882,3,FALSE)</f>
        <v>visits per month for overall claims related to physician office in the past one year</v>
      </c>
      <c r="H11" t="s">
        <v>954</v>
      </c>
    </row>
    <row r="12" spans="2:8" x14ac:dyDescent="0.25">
      <c r="B12" s="27" t="s">
        <v>958</v>
      </c>
      <c r="C12" s="27">
        <f>VLOOKUP(B12,'SHAP Values'!$C$3:$D$869,2,FALSE)</f>
        <v>0</v>
      </c>
      <c r="D12" s="32">
        <f>VLOOKUP(B12,'XG booster feature importance'!$C$3:$D$869,2,FALSE)</f>
        <v>1.1685529E-2</v>
      </c>
      <c r="E12" s="27" t="str">
        <f>VLOOKUP(B12,'Data Dictionary'!$A$1:$C$882,3,FALSE)</f>
        <v>days since last claim for non-behavioral health claims related to physician office in the past one year</v>
      </c>
      <c r="H12" t="s">
        <v>958</v>
      </c>
    </row>
    <row r="13" spans="2:8" x14ac:dyDescent="0.25">
      <c r="B13" s="27" t="s">
        <v>1583</v>
      </c>
      <c r="C13" s="27">
        <f>VLOOKUP(B13,'SHAP Values'!$C$3:$D$869,2,FALSE)</f>
        <v>0</v>
      </c>
      <c r="D13" s="32">
        <f>VLOOKUP(B13,'XG booster feature importance'!$C$3:$D$869,2,FALSE)</f>
        <v>1.0235117E-2</v>
      </c>
      <c r="E13" s="27" t="str">
        <f>VLOOKUP(B13,'Data Dictionary'!$A$1:$C$882,3,FALSE)</f>
        <v>claims per month related to mental, behavioral and neurodevelopmental disorders in the past one year {based on CMS diagnosis code level1}</v>
      </c>
      <c r="H13" t="s">
        <v>1583</v>
      </c>
    </row>
    <row r="14" spans="2:8" x14ac:dyDescent="0.25">
      <c r="B14" s="27" t="s">
        <v>1500</v>
      </c>
      <c r="C14" s="27">
        <f>VLOOKUP(B14,'SHAP Values'!$C$3:$D$869,2,FALSE)</f>
        <v>0</v>
      </c>
      <c r="D14" s="32">
        <f>VLOOKUP(B14,'XG booster feature importance'!$C$3:$D$869,2,FALSE)</f>
        <v>9.9169059999999996E-3</v>
      </c>
      <c r="E14" s="27" t="str">
        <f>VLOOKUP(B14,'Data Dictionary'!$A$1:$C$882,3,FALSE)</f>
        <v>claims per month related to diseases of the skin and subcutaneous tissue : radiation-related disorders of the skin and subcutaneous tissue in the past one year {based on CMS diagnosis code level2}</v>
      </c>
      <c r="H14" t="s">
        <v>1500</v>
      </c>
    </row>
    <row r="15" spans="2:8" x14ac:dyDescent="0.25">
      <c r="B15" s="27" t="s">
        <v>1863</v>
      </c>
      <c r="C15" s="27">
        <f>VLOOKUP(B15,'SHAP Values'!$C$3:$D$869,2,FALSE)</f>
        <v>0</v>
      </c>
      <c r="D15" s="32">
        <f>VLOOKUP(B15,'XG booster feature importance'!$C$3:$D$869,2,FALSE)</f>
        <v>9.8260970000000007E-3</v>
      </c>
      <c r="E15" s="27" t="e">
        <f>VLOOKUP(B15,'Data Dictionary'!$A$1:$C$882,3,FALSE)</f>
        <v>#N/A</v>
      </c>
      <c r="H15" t="s">
        <v>1863</v>
      </c>
    </row>
    <row r="16" spans="2:8" x14ac:dyDescent="0.25">
      <c r="B16" s="27" t="s">
        <v>1492</v>
      </c>
      <c r="C16" s="27">
        <f>VLOOKUP(B16,'SHAP Values'!$C$3:$D$869,2,FALSE)</f>
        <v>0</v>
      </c>
      <c r="D16" s="32">
        <f>VLOOKUP(B16,'XG booster feature importance'!$C$3:$D$869,2,FALSE)</f>
        <v>9.3282869999999993E-3</v>
      </c>
      <c r="E16" s="27" t="str">
        <f>VLOOKUP(B16,'Data Dictionary'!$A$1:$C$882,3,FALSE)</f>
        <v>Binary indicator that a member is deemed frail {specific diagnoses, multiple serious chronic conditions, functional impairments or other factors}</v>
      </c>
      <c r="H16" t="s">
        <v>1492</v>
      </c>
    </row>
    <row r="17" spans="2:8" x14ac:dyDescent="0.25">
      <c r="B17" s="27" t="s">
        <v>455</v>
      </c>
      <c r="C17" s="27">
        <f>VLOOKUP(B17,'SHAP Values'!$C$3:$D$869,2,FALSE)</f>
        <v>0</v>
      </c>
      <c r="D17" s="32">
        <f>VLOOKUP(B17,'XG booster feature importance'!$C$3:$D$869,2,FALSE)</f>
        <v>8.8852370000000007E-3</v>
      </c>
      <c r="E17" s="27" t="str">
        <f>VLOOKUP(B17,'Data Dictionary'!$A$1:$C$882,3,FALSE)</f>
        <v>Member age {calculated using est_bday, relative to score/index date}</v>
      </c>
      <c r="H17" t="s">
        <v>455</v>
      </c>
    </row>
    <row r="18" spans="2:8" x14ac:dyDescent="0.25">
      <c r="B18" s="27" t="s">
        <v>1839</v>
      </c>
      <c r="C18" s="27">
        <f>VLOOKUP(B18,'SHAP Values'!$C$3:$D$869,2,FALSE)</f>
        <v>0</v>
      </c>
      <c r="D18" s="32">
        <f>VLOOKUP(B18,'XG booster feature importance'!$C$3:$D$869,2,FALSE)</f>
        <v>8.7168739999999995E-3</v>
      </c>
      <c r="E18" s="27" t="e">
        <f>VLOOKUP(B18,'Data Dictionary'!$A$1:$C$882,3,FALSE)</f>
        <v>#N/A</v>
      </c>
      <c r="H18" t="s">
        <v>1839</v>
      </c>
    </row>
    <row r="19" spans="2:8" x14ac:dyDescent="0.25">
      <c r="B19" s="27" t="s">
        <v>273</v>
      </c>
      <c r="C19" s="27">
        <f>VLOOKUP(B19,'SHAP Values'!$C$3:$D$869,2,FALSE)</f>
        <v>0</v>
      </c>
      <c r="D19" s="32">
        <f>VLOOKUP(B19,'XG booster feature importance'!$C$3:$D$869,2,FALSE)</f>
        <v>8.6783529999999998E-3</v>
      </c>
      <c r="E19" s="27" t="str">
        <f>VLOOKUP(B19,'Data Dictionary'!$A$1:$C$882,3,FALSE)</f>
        <v>claim lines per month for a revenue code related to intravenous therapy in the past one year</v>
      </c>
      <c r="H19" t="s">
        <v>273</v>
      </c>
    </row>
    <row r="20" spans="2:8" x14ac:dyDescent="0.25">
      <c r="B20" s="27" t="s">
        <v>842</v>
      </c>
      <c r="C20" s="27">
        <f>VLOOKUP(B20,'SHAP Values'!$C$3:$D$869,2,FALSE)</f>
        <v>0.37827719999999998</v>
      </c>
      <c r="D20" s="32">
        <f>VLOOKUP(B20,'XG booster feature importance'!$C$3:$D$869,2,FALSE)</f>
        <v>8.1452079999999993E-3</v>
      </c>
      <c r="E20" s="27" t="str">
        <f>VLOOKUP(B20,'Data Dictionary'!$A$1:$C$882,3,FALSE)</f>
        <v>days since last claim for non-behavioral health claims related to outpatient facilities in the past one year</v>
      </c>
      <c r="H20" t="s">
        <v>842</v>
      </c>
    </row>
    <row r="21" spans="2:8" x14ac:dyDescent="0.25">
      <c r="B21" s="27" t="s">
        <v>1834</v>
      </c>
      <c r="C21" s="27">
        <f>VLOOKUP(B21,'SHAP Values'!$C$3:$D$869,2,FALSE)</f>
        <v>0</v>
      </c>
      <c r="D21" s="32">
        <f>VLOOKUP(B21,'XG booster feature importance'!$C$3:$D$869,2,FALSE)</f>
        <v>7.9014819999999996E-3</v>
      </c>
      <c r="E21" s="27" t="e">
        <f>VLOOKUP(B21,'Data Dictionary'!$A$1:$C$882,3,FALSE)</f>
        <v>#N/A</v>
      </c>
      <c r="H21" t="s">
        <v>1834</v>
      </c>
    </row>
    <row r="22" spans="2:8" x14ac:dyDescent="0.25">
      <c r="B22" s="27" t="s">
        <v>678</v>
      </c>
      <c r="C22" s="27">
        <f>VLOOKUP(B22,'SHAP Values'!$C$3:$D$869,2,FALSE)</f>
        <v>0</v>
      </c>
      <c r="D22" s="32">
        <f>VLOOKUP(B22,'XG booster feature importance'!$C$3:$D$869,2,FALSE)</f>
        <v>7.7670059999999999E-3</v>
      </c>
      <c r="E22" s="27" t="str">
        <f>VLOOKUP(B22,'Data Dictionary'!$A$1:$C$882,3,FALSE)</f>
        <v>claim lines per month for a revenue code related to radiology - diagnostic in the past one year</v>
      </c>
      <c r="H22" t="s">
        <v>678</v>
      </c>
    </row>
    <row r="23" spans="2:8" x14ac:dyDescent="0.25">
      <c r="B23" s="27" t="s">
        <v>1665</v>
      </c>
      <c r="C23" s="27">
        <f>VLOOKUP(B23,'SHAP Values'!$C$3:$D$869,2,FALSE)</f>
        <v>3.2855966000000002E-3</v>
      </c>
      <c r="D23" s="32">
        <f>VLOOKUP(B23,'XG booster feature importance'!$C$3:$D$869,2,FALSE)</f>
        <v>7.4072503000000003E-3</v>
      </c>
      <c r="E23" s="27" t="str">
        <f>VLOOKUP(B23,'Data Dictionary'!$A$1:$C$882,3,FALSE)</f>
        <v>days since last claim for overall claims related to outpatient facilities in the past one year</v>
      </c>
      <c r="H23" t="s">
        <v>1665</v>
      </c>
    </row>
    <row r="24" spans="2:8" x14ac:dyDescent="0.25">
      <c r="B24" s="27" t="s">
        <v>339</v>
      </c>
      <c r="C24" s="27">
        <f>VLOOKUP(B24,'SHAP Values'!$C$3:$D$869,2,FALSE)</f>
        <v>0</v>
      </c>
      <c r="D24" s="32">
        <f>VLOOKUP(B24,'XG booster feature importance'!$C$3:$D$869,2,FALSE)</f>
        <v>7.3486899999999997E-3</v>
      </c>
      <c r="E24" s="27" t="str">
        <f>VLOOKUP(B24,'Data Dictionary'!$A$1:$C$882,3,FALSE)</f>
        <v>claim lines per month for a revenue code related to ambulatory surgical care in the past one year</v>
      </c>
      <c r="H24" t="s">
        <v>339</v>
      </c>
    </row>
    <row r="25" spans="2:8" x14ac:dyDescent="0.25">
      <c r="B25" s="27" t="s">
        <v>449</v>
      </c>
      <c r="C25" s="27">
        <f>VLOOKUP(B25,'SHAP Values'!$C$3:$D$869,2,FALSE)</f>
        <v>0</v>
      </c>
      <c r="D25" s="32">
        <f>VLOOKUP(B25,'XG booster feature importance'!$C$3:$D$869,2,FALSE)</f>
        <v>6.9662860000000004E-3</v>
      </c>
      <c r="E25" s="27" t="str">
        <f>VLOOKUP(B25,'Data Dictionary'!$A$1:$C$882,3,FALSE)</f>
        <v>count per month of prescriptions related to non mail drugs in the past one year</v>
      </c>
      <c r="H25" t="s">
        <v>449</v>
      </c>
    </row>
    <row r="26" spans="2:8" x14ac:dyDescent="0.25">
      <c r="B26" s="27" t="s">
        <v>828</v>
      </c>
      <c r="C26" s="27">
        <f>VLOOKUP(B26,'SHAP Values'!$C$3:$D$869,2,FALSE)</f>
        <v>1.1453651E-4</v>
      </c>
      <c r="D26" s="32">
        <f>VLOOKUP(B26,'XG booster feature importance'!$C$3:$D$869,2,FALSE)</f>
        <v>6.8496516999999998E-3</v>
      </c>
      <c r="E26" s="27" t="str">
        <f>VLOOKUP(B26,'Data Dictionary'!$A$1:$C$882,3,FALSE)</f>
        <v>Total number of occupied housing units</v>
      </c>
      <c r="H26" t="s">
        <v>828</v>
      </c>
    </row>
    <row r="27" spans="2:8" x14ac:dyDescent="0.25">
      <c r="B27" s="27" t="s">
        <v>1850</v>
      </c>
      <c r="C27" s="27">
        <f>VLOOKUP(B27,'SHAP Values'!$C$3:$D$869,2,FALSE)</f>
        <v>0</v>
      </c>
      <c r="D27" s="32">
        <f>VLOOKUP(B27,'XG booster feature importance'!$C$3:$D$869,2,FALSE)</f>
        <v>6.7428699999999998E-3</v>
      </c>
      <c r="E27" s="27" t="e">
        <f>VLOOKUP(B27,'Data Dictionary'!$A$1:$C$882,3,FALSE)</f>
        <v>#N/A</v>
      </c>
      <c r="H27" t="s">
        <v>1850</v>
      </c>
    </row>
    <row r="28" spans="2:8" x14ac:dyDescent="0.25">
      <c r="B28" s="27" t="s">
        <v>738</v>
      </c>
      <c r="C28" s="27">
        <f>VLOOKUP(B28,'SHAP Values'!$C$3:$D$869,2,FALSE)</f>
        <v>3.3458992999999999E-3</v>
      </c>
      <c r="D28" s="32">
        <f>VLOOKUP(B28,'XG booster feature importance'!$C$3:$D$869,2,FALSE)</f>
        <v>6.6667567E-3</v>
      </c>
      <c r="E28" s="27" t="str">
        <f>VLOOKUP(B28,'Data Dictionary'!$A$1:$C$882,3,FALSE)</f>
        <v>days since last prescription in the past one year</v>
      </c>
      <c r="H28" t="s">
        <v>738</v>
      </c>
    </row>
    <row r="29" spans="2:8" x14ac:dyDescent="0.25">
      <c r="B29" s="27" t="s">
        <v>329</v>
      </c>
      <c r="C29" s="27">
        <f>VLOOKUP(B29,'SHAP Values'!$C$3:$D$869,2,FALSE)</f>
        <v>0</v>
      </c>
      <c r="D29" s="32">
        <f>VLOOKUP(B29,'XG booster feature importance'!$C$3:$D$869,2,FALSE)</f>
        <v>6.5535719999999997E-3</v>
      </c>
      <c r="E29" s="27" t="str">
        <f>VLOOKUP(B29,'Data Dictionary'!$A$1:$C$882,3,FALSE)</f>
        <v>count per month of prescriptions related to PAIN MGMT - MUSCLE RELAXANTS drugs in the past one year {Based on Humana drug classification}</v>
      </c>
      <c r="H29" t="s">
        <v>329</v>
      </c>
    </row>
    <row r="30" spans="2:8" x14ac:dyDescent="0.25">
      <c r="B30" s="27" t="s">
        <v>1410</v>
      </c>
      <c r="C30" s="27">
        <f>VLOOKUP(B30,'SHAP Values'!$C$3:$D$869,2,FALSE)</f>
        <v>0</v>
      </c>
      <c r="D30" s="32">
        <f>VLOOKUP(B30,'XG booster feature importance'!$C$3:$D$869,2,FALSE)</f>
        <v>6.5389439999999997E-3</v>
      </c>
      <c r="E30" s="27" t="str">
        <f>VLOOKUP(B30,'Data Dictionary'!$A$1:$C$882,3,FALSE)</f>
        <v>count per month of member interactions via emails with a lag of _10 from the score date in the past one year</v>
      </c>
      <c r="H30" t="s">
        <v>1410</v>
      </c>
    </row>
    <row r="31" spans="2:8" x14ac:dyDescent="0.25">
      <c r="B31" s="27" t="s">
        <v>1330</v>
      </c>
      <c r="C31" s="27">
        <f>VLOOKUP(B31,'SHAP Values'!$C$3:$D$869,2,FALSE)</f>
        <v>0</v>
      </c>
      <c r="D31" s="32">
        <f>VLOOKUP(B31,'XG booster feature importance'!$C$3:$D$869,2,FALSE)</f>
        <v>6.3345429999999998E-3</v>
      </c>
      <c r="E31" s="27" t="str">
        <f>VLOOKUP(B31,'Data Dictionary'!$A$1:$C$882,3,FALSE)</f>
        <v>count per month of prescriptions related to Tier 2 drugs in the past one year</v>
      </c>
      <c r="H31" t="s">
        <v>1330</v>
      </c>
    </row>
    <row r="32" spans="2:8" x14ac:dyDescent="0.25">
      <c r="B32" s="27" t="s">
        <v>908</v>
      </c>
      <c r="C32" s="27">
        <f>VLOOKUP(B32,'SHAP Values'!$C$3:$D$869,2,FALSE)</f>
        <v>0</v>
      </c>
      <c r="D32" s="32">
        <f>VLOOKUP(B32,'XG booster feature importance'!$C$3:$D$869,2,FALSE)</f>
        <v>6.3079256E-3</v>
      </c>
      <c r="E32" s="27" t="str">
        <f>VLOOKUP(B32,'Data Dictionary'!$A$1:$C$882,3,FALSE)</f>
        <v>cost per month of prescriptions related to maintenance drugs in the past one year</v>
      </c>
      <c r="H32" t="s">
        <v>908</v>
      </c>
    </row>
    <row r="33" spans="2:8" x14ac:dyDescent="0.25">
      <c r="B33" s="27" t="s">
        <v>1048</v>
      </c>
      <c r="C33" s="27">
        <f>VLOOKUP(B33,'SHAP Values'!$C$3:$D$869,2,FALSE)</f>
        <v>4.3404472000000002E-4</v>
      </c>
      <c r="D33" s="32">
        <f>VLOOKUP(B33,'XG booster feature importance'!$C$3:$D$869,2,FALSE)</f>
        <v>6.2073533999999998E-3</v>
      </c>
      <c r="E33" s="27" t="str">
        <f>VLOOKUP(B33,'Data Dictionary'!$A$1:$C$882,3,FALSE)</f>
        <v>allowed cost per month for behavioral health claims in the past one year</v>
      </c>
      <c r="H33" t="s">
        <v>1048</v>
      </c>
    </row>
    <row r="34" spans="2:8" x14ac:dyDescent="0.25">
      <c r="B34" s="27" t="s">
        <v>846</v>
      </c>
      <c r="C34" s="27">
        <f>VLOOKUP(B34,'SHAP Values'!$C$3:$D$869,2,FALSE)</f>
        <v>2.3610266000000001E-2</v>
      </c>
      <c r="D34" s="32">
        <f>VLOOKUP(B34,'XG booster feature importance'!$C$3:$D$869,2,FALSE)</f>
        <v>6.1791930000000004E-3</v>
      </c>
      <c r="E34" s="27" t="str">
        <f>VLOOKUP(B34,'Data Dictionary'!$A$1:$C$882,3,FALSE)</f>
        <v>allowed cost per month for non-behavioral health claims in the past one year</v>
      </c>
      <c r="H34" t="s">
        <v>846</v>
      </c>
    </row>
    <row r="35" spans="2:8" x14ac:dyDescent="0.25">
      <c r="B35" s="27" t="s">
        <v>1292</v>
      </c>
      <c r="C35" s="27">
        <f>VLOOKUP(B35,'SHAP Values'!$C$3:$D$869,2,FALSE)</f>
        <v>0.17083311000000001</v>
      </c>
      <c r="D35" s="32">
        <f>VLOOKUP(B35,'XG booster feature importance'!$C$3:$D$869,2,FALSE)</f>
        <v>0</v>
      </c>
      <c r="E35" s="27" t="str">
        <f>VLOOKUP(B35,'Data Dictionary'!$A$1:$C$882,3,FALSE)</f>
        <v>allowed cost per month for behavioral health claims related to skilled nursing inpatient facilities in the past one year</v>
      </c>
      <c r="H35" t="s">
        <v>1292</v>
      </c>
    </row>
    <row r="36" spans="2:8" x14ac:dyDescent="0.25">
      <c r="B36" s="27" t="s">
        <v>341</v>
      </c>
      <c r="C36" s="27">
        <f>VLOOKUP(B36,'SHAP Values'!$C$3:$D$869,2,FALSE)</f>
        <v>0.117319465</v>
      </c>
      <c r="D36" s="32">
        <f>VLOOKUP(B36,'XG booster feature importance'!$C$3:$D$869,2,FALSE)</f>
        <v>0</v>
      </c>
      <c r="E36" s="27" t="str">
        <f>VLOOKUP(B36,'Data Dictionary'!$A$1:$C$882,3,FALSE)</f>
        <v>admitted days per month for overall claims related to long term acute hospitalization inpatient facilities in the past one year</v>
      </c>
      <c r="H36" t="s">
        <v>341</v>
      </c>
    </row>
    <row r="37" spans="2:8" x14ac:dyDescent="0.25">
      <c r="B37" s="27" t="s">
        <v>119</v>
      </c>
      <c r="C37" s="27">
        <f>VLOOKUP(B37,'SHAP Values'!$C$3:$D$869,2,FALSE)</f>
        <v>9.979317E-2</v>
      </c>
      <c r="D37" s="32">
        <f>VLOOKUP(B37,'XG booster feature importance'!$C$3:$D$869,2,FALSE)</f>
        <v>0</v>
      </c>
      <c r="E37" s="27" t="str">
        <f>VLOOKUP(B37,'Data Dictionary'!$A$1:$C$882,3,FALSE)</f>
        <v>cost per month of prescriptions related to IMMUNE SUPPRESSANTS drugs in the past one year {Based on Humana drug classification}</v>
      </c>
      <c r="H37" t="s">
        <v>119</v>
      </c>
    </row>
    <row r="38" spans="2:8" x14ac:dyDescent="0.25">
      <c r="B38" s="27" t="s">
        <v>558</v>
      </c>
      <c r="C38" s="27">
        <f>VLOOKUP(B38,'SHAP Values'!$C$3:$D$869,2,FALSE)</f>
        <v>8.9321189999999995E-2</v>
      </c>
      <c r="D38" s="32">
        <f>VLOOKUP(B38,'XG booster feature importance'!$C$3:$D$869,2,FALSE)</f>
        <v>3.4601453000000001E-3</v>
      </c>
      <c r="E38" s="27" t="str">
        <f>VLOOKUP(B38,'Data Dictionary'!$A$1:$C$882,3,FALSE)</f>
        <v>count per month of member interactions via vat with a lag of _5 from the score date in the past one year</v>
      </c>
      <c r="H38" t="s">
        <v>558</v>
      </c>
    </row>
    <row r="39" spans="2:8" x14ac:dyDescent="0.25">
      <c r="B39" s="27" t="s">
        <v>944</v>
      </c>
      <c r="C39" s="27">
        <f>VLOOKUP(B39,'SHAP Values'!$C$3:$D$869,2,FALSE)</f>
        <v>8.6244420000000002E-2</v>
      </c>
      <c r="D39" s="32">
        <f>VLOOKUP(B39,'XG booster feature importance'!$C$3:$D$869,2,FALSE)</f>
        <v>8.6476293000000001E-4</v>
      </c>
      <c r="E39" s="27" t="str">
        <f>VLOOKUP(B39,'Data Dictionary'!$A$1:$C$882,3,FALSE)</f>
        <v>claims per month related to diseases of the skin and subcutaneous tissue in the past one year {based on CMS diagnosis code level1}</v>
      </c>
      <c r="H39" t="s">
        <v>944</v>
      </c>
    </row>
    <row r="40" spans="2:8" x14ac:dyDescent="0.25">
      <c r="B40" s="27" t="s">
        <v>1714</v>
      </c>
      <c r="C40" s="27">
        <f>VLOOKUP(B40,'SHAP Values'!$C$3:$D$869,2,FALSE)</f>
        <v>8.2526939999999993E-2</v>
      </c>
      <c r="D40" s="32">
        <f>VLOOKUP(B40,'XG booster feature importance'!$C$3:$D$869,2,FALSE)</f>
        <v>0</v>
      </c>
      <c r="E40" s="27" t="str">
        <f>VLOOKUP(B40,'Data Dictionary'!$A$1:$C$882,3,FALSE)</f>
        <v>count per month of prescriptions related to DERMATOLOGY - ACNE drugs in the past one year {Based on Humana drug classification}</v>
      </c>
      <c r="H40" t="s">
        <v>1714</v>
      </c>
    </row>
    <row r="41" spans="2:8" x14ac:dyDescent="0.25">
      <c r="B41" s="27" t="s">
        <v>1722</v>
      </c>
      <c r="C41" s="27">
        <f>VLOOKUP(B41,'SHAP Values'!$C$3:$D$869,2,FALSE)</f>
        <v>7.1473969999999998E-2</v>
      </c>
      <c r="D41" s="32">
        <f>VLOOKUP(B41,'XG booster feature importance'!$C$3:$D$869,2,FALSE)</f>
        <v>3.7767754000000001E-3</v>
      </c>
      <c r="E41" s="27" t="str">
        <f>VLOOKUP(B41,'Data Dictionary'!$A$1:$C$882,3,FALSE)</f>
        <v>claims per month related to diseases of the skin and subcutaneous tissue : papulosquamous disorders in the past one year {based on CMS diagnosis code level2}</v>
      </c>
      <c r="H41" t="s">
        <v>1722</v>
      </c>
    </row>
    <row r="42" spans="2:8" x14ac:dyDescent="0.25">
      <c r="B42" s="27" t="s">
        <v>554</v>
      </c>
      <c r="C42" s="27">
        <f>VLOOKUP(B42,'SHAP Values'!$C$3:$D$869,2,FALSE)</f>
        <v>5.7934883999999999E-2</v>
      </c>
      <c r="D42" s="32">
        <f>VLOOKUP(B42,'XG booster feature importance'!$C$3:$D$869,2,FALSE)</f>
        <v>3.0346916000000002E-3</v>
      </c>
      <c r="E42" s="27" t="str">
        <f>VLOOKUP(B42,'Data Dictionary'!$A$1:$C$882,3,FALSE)</f>
        <v>count per month of member interactions via vat in the past one year</v>
      </c>
      <c r="H42" t="s">
        <v>554</v>
      </c>
    </row>
    <row r="43" spans="2:8" x14ac:dyDescent="0.25">
      <c r="B43" s="27" t="s">
        <v>343</v>
      </c>
      <c r="C43" s="27">
        <f>VLOOKUP(B43,'SHAP Values'!$C$3:$D$869,2,FALSE)</f>
        <v>4.5638020000000001E-2</v>
      </c>
      <c r="D43" s="32">
        <f>VLOOKUP(B43,'XG booster feature importance'!$C$3:$D$869,2,FALSE)</f>
        <v>4.6614159999999998E-3</v>
      </c>
      <c r="E43" s="27" t="str">
        <f>VLOOKUP(B43,'Data Dictionary'!$A$1:$C$882,3,FALSE)</f>
        <v>claims per month related to diseases of the blood and blood-forming organs and certain disorders involving the immune mechanism : coagulation defects, purpura and other hemorrhagic conditions in the past one year {based on CMS diagnosis code level2}</v>
      </c>
      <c r="H43" t="s">
        <v>343</v>
      </c>
    </row>
    <row r="44" spans="2:8" x14ac:dyDescent="0.25">
      <c r="B44" s="27" t="s">
        <v>608</v>
      </c>
      <c r="C44" s="27">
        <f>VLOOKUP(B44,'SHAP Values'!$C$3:$D$869,2,FALSE)</f>
        <v>4.4190247000000002E-2</v>
      </c>
      <c r="D44" s="32">
        <f>VLOOKUP(B44,'XG booster feature importance'!$C$3:$D$869,2,FALSE)</f>
        <v>0</v>
      </c>
      <c r="E44" s="27" t="str">
        <f>VLOOKUP(B44,'Data Dictionary'!$A$1:$C$882,3,FALSE)</f>
        <v>claims per month related to factors influencing health status and contact with health services : genetic carrier and genetic susceptibility to disease in the past one year {based on CMS diagnosis code level2}</v>
      </c>
      <c r="H44" t="s">
        <v>608</v>
      </c>
    </row>
    <row r="45" spans="2:8" x14ac:dyDescent="0.25">
      <c r="B45" s="27" t="s">
        <v>491</v>
      </c>
      <c r="C45" s="27">
        <f>VLOOKUP(B45,'SHAP Values'!$C$3:$D$869,2,FALSE)</f>
        <v>4.1860311999999997E-2</v>
      </c>
      <c r="D45" s="32">
        <f>VLOOKUP(B45,'XG booster feature importance'!$C$3:$D$869,2,FALSE)</f>
        <v>0</v>
      </c>
      <c r="E45" s="27" t="str">
        <f>VLOOKUP(B45,'Data Dictionary'!$A$1:$C$882,3,FALSE)</f>
        <v>count per month of claims related to connective tissue disease in the past one year {Based on Charlson Comorbidity Index Categories}</v>
      </c>
      <c r="H45" t="s">
        <v>491</v>
      </c>
    </row>
    <row r="46" spans="2:8" x14ac:dyDescent="0.25">
      <c r="B46" s="27" t="s">
        <v>1702</v>
      </c>
      <c r="C46" s="27">
        <f>VLOOKUP(B46,'SHAP Values'!$C$3:$D$869,2,FALSE)</f>
        <v>3.9845720000000001E-2</v>
      </c>
      <c r="D46" s="32">
        <f>VLOOKUP(B46,'XG booster feature importance'!$C$3:$D$869,2,FALSE)</f>
        <v>0</v>
      </c>
      <c r="E46" s="27" t="str">
        <f>VLOOKUP(B46,'Data Dictionary'!$A$1:$C$882,3,FALSE)</f>
        <v>cost per month of prescriptions related to OPHTHALMOLOGY - GLAUCOMA AGENTS drugs in the past one year {Based on Humana drug classification}</v>
      </c>
      <c r="H46" t="s">
        <v>1702</v>
      </c>
    </row>
    <row r="47" spans="2:8" x14ac:dyDescent="0.25">
      <c r="B47" s="27" t="s">
        <v>928</v>
      </c>
      <c r="C47" s="27">
        <f>VLOOKUP(B47,'SHAP Values'!$C$3:$D$869,2,FALSE)</f>
        <v>3.9815219999999998E-2</v>
      </c>
      <c r="D47" s="32">
        <f>VLOOKUP(B47,'XG booster feature importance'!$C$3:$D$869,2,FALSE)</f>
        <v>0</v>
      </c>
      <c r="E47" s="27" t="str">
        <f>VLOOKUP(B47,'Data Dictionary'!$A$1:$C$882,3,FALSE)</f>
        <v>count per month of prescriptions related to PAIN MGMT - NSAID AGENTS drugs in the past one year {Based on Humana drug classification}</v>
      </c>
      <c r="H47" t="s">
        <v>928</v>
      </c>
    </row>
    <row r="48" spans="2:8" x14ac:dyDescent="0.25">
      <c r="B48" s="27" t="s">
        <v>257</v>
      </c>
      <c r="C48" s="27">
        <f>VLOOKUP(B48,'SHAP Values'!$C$3:$D$869,2,FALSE)</f>
        <v>3.8344424000000002E-2</v>
      </c>
      <c r="D48" s="32">
        <f>VLOOKUP(B48,'XG booster feature importance'!$C$3:$D$869,2,FALSE)</f>
        <v>0</v>
      </c>
      <c r="E48" s="27" t="str">
        <f>VLOOKUP(B48,'Data Dictionary'!$A$1:$C$882,3,FALSE)</f>
        <v>claims per month related to endocrine, nutritional and metabolic diseases : diabetes mellitus in the past one year {based on CMS diagnosis code level2}</v>
      </c>
      <c r="H48" t="s">
        <v>257</v>
      </c>
    </row>
    <row r="49" spans="2:8" x14ac:dyDescent="0.25">
      <c r="B49" s="27" t="s">
        <v>1514</v>
      </c>
      <c r="C49" s="27">
        <f>VLOOKUP(B49,'SHAP Values'!$C$3:$D$869,2,FALSE)</f>
        <v>3.3571452000000002E-2</v>
      </c>
      <c r="D49" s="32">
        <f>VLOOKUP(B49,'XG booster feature importance'!$C$3:$D$869,2,FALSE)</f>
        <v>0</v>
      </c>
      <c r="E49" s="27" t="str">
        <f>VLOOKUP(B49,'Data Dictionary'!$A$1:$C$882,3,FALSE)</f>
        <v>claims per month related to symptoms, signs and abnormal clinical and laboratory findings, not elsewhere classified : abnormal findings on examination of other body fluids, substances and tissues, without diagnosis in the past one year {based on CMS diagnosis code level2}</v>
      </c>
      <c r="H49" t="s">
        <v>1514</v>
      </c>
    </row>
    <row r="50" spans="2:8" x14ac:dyDescent="0.25">
      <c r="B50" s="27" t="s">
        <v>548</v>
      </c>
      <c r="C50" s="27">
        <f>VLOOKUP(B50,'SHAP Values'!$C$3:$D$869,2,FALSE)</f>
        <v>3.2981112999999999E-2</v>
      </c>
      <c r="D50" s="32">
        <f>VLOOKUP(B50,'XG booster feature importance'!$C$3:$D$869,2,FALSE)</f>
        <v>0</v>
      </c>
      <c r="E50" s="27" t="str">
        <f>VLOOKUP(B50,'Data Dictionary'!$A$1:$C$882,3,FALSE)</f>
        <v>allowed cost per month for behavioral health claims related to physician office in the past one year</v>
      </c>
      <c r="H50" t="s">
        <v>548</v>
      </c>
    </row>
    <row r="51" spans="2:8" x14ac:dyDescent="0.25">
      <c r="B51" s="27" t="s">
        <v>1072</v>
      </c>
      <c r="C51" s="27">
        <f>VLOOKUP(B51,'SHAP Values'!$C$3:$D$869,2,FALSE)</f>
        <v>2.4540360000000001E-2</v>
      </c>
      <c r="D51" s="32">
        <f>VLOOKUP(B51,'XG booster feature importance'!$C$3:$D$869,2,FALSE)</f>
        <v>0</v>
      </c>
      <c r="E51" s="27" t="str">
        <f>VLOOKUP(B51,'Data Dictionary'!$A$1:$C$882,3,FALSE)</f>
        <v>claims per month related to injury, poisoning and certain other consequences of external causes : injuries to the knee and lower leg in the past one year {based on CMS diagnosis code level2}</v>
      </c>
      <c r="H51" t="s">
        <v>1072</v>
      </c>
    </row>
    <row r="52" spans="2:8" x14ac:dyDescent="0.25">
      <c r="B52" s="27" t="s">
        <v>1442</v>
      </c>
      <c r="C52" s="27">
        <f>VLOOKUP(B52,'SHAP Values'!$C$3:$D$869,2,FALSE)</f>
        <v>2.4351523999999999E-2</v>
      </c>
      <c r="D52" s="32">
        <f>VLOOKUP(B52,'XG booster feature importance'!$C$3:$D$869,2,FALSE)</f>
        <v>0</v>
      </c>
      <c r="E52" s="27" t="str">
        <f>VLOOKUP(B52,'Data Dictionary'!$A$1:$C$882,3,FALSE)</f>
        <v>claim lines per month for a revenue code related to renal dialysis in the past one year</v>
      </c>
      <c r="H52" t="s">
        <v>1442</v>
      </c>
    </row>
    <row r="53" spans="2:8" x14ac:dyDescent="0.25">
      <c r="B53" s="27" t="s">
        <v>650</v>
      </c>
      <c r="C53" s="27">
        <f>VLOOKUP(B53,'SHAP Values'!$C$3:$D$869,2,FALSE)</f>
        <v>2.2272678000000001E-2</v>
      </c>
      <c r="D53" s="32">
        <f>VLOOKUP(B53,'XG booster feature importance'!$C$3:$D$869,2,FALSE)</f>
        <v>0</v>
      </c>
      <c r="E53" s="27" t="str">
        <f>VLOOKUP(B53,'Data Dictionary'!$A$1:$C$882,3,FALSE)</f>
        <v>claims per month related to injury, poisoning and certain other consequences of external causes : frostbite in the past one year {based on CMS diagnosis code level2}</v>
      </c>
      <c r="H53" t="s">
        <v>650</v>
      </c>
    </row>
    <row r="54" spans="2:8" x14ac:dyDescent="0.25">
      <c r="B54" s="27" t="s">
        <v>319</v>
      </c>
      <c r="C54" s="27">
        <f>VLOOKUP(B54,'SHAP Values'!$C$3:$D$869,2,FALSE)</f>
        <v>2.2167760000000002E-2</v>
      </c>
      <c r="D54" s="32">
        <f>VLOOKUP(B54,'XG booster feature importance'!$C$3:$D$869,2,FALSE)</f>
        <v>0</v>
      </c>
      <c r="E54" s="27" t="str">
        <f>VLOOKUP(B54,'Data Dictionary'!$A$1:$C$882,3,FALSE)</f>
        <v>claims per month related to pregnancy, childbirth and the puerperium : other obstetric conditions, not elsewhere classified in the past one year {based on CMS diagnosis code level2}</v>
      </c>
      <c r="H54" t="s">
        <v>319</v>
      </c>
    </row>
    <row r="55" spans="2:8" x14ac:dyDescent="0.25">
      <c r="B55" s="27" t="s">
        <v>1002</v>
      </c>
      <c r="C55" s="27">
        <f>VLOOKUP(B55,'SHAP Values'!$C$3:$D$869,2,FALSE)</f>
        <v>2.189692E-2</v>
      </c>
      <c r="D55" s="32">
        <f>VLOOKUP(B55,'XG booster feature importance'!$C$3:$D$869,2,FALSE)</f>
        <v>1.0263024999999999E-3</v>
      </c>
      <c r="E55" s="27" t="str">
        <f>VLOOKUP(B55,'Data Dictionary'!$A$1:$C$882,3,FALSE)</f>
        <v>claims per month related to endocrine, nutritional and metabolic diseases in the past one year {based on CMS diagnosis code level1}</v>
      </c>
      <c r="H55" t="s">
        <v>1002</v>
      </c>
    </row>
    <row r="56" spans="2:8" x14ac:dyDescent="0.25">
      <c r="B56" s="27" t="s">
        <v>1718</v>
      </c>
      <c r="C56" s="27">
        <f>VLOOKUP(B56,'SHAP Values'!$C$3:$D$869,2,FALSE)</f>
        <v>2.1600958E-2</v>
      </c>
      <c r="D56" s="32">
        <f>VLOOKUP(B56,'XG booster feature importance'!$C$3:$D$869,2,FALSE)</f>
        <v>0</v>
      </c>
      <c r="E56" s="27" t="str">
        <f>VLOOKUP(B56,'Data Dictionary'!$A$1:$C$882,3,FALSE)</f>
        <v>claims per month related to endocrine, nutritional and metabolic diseases : malnutrition in the past one year {based on CMS diagnosis code level2}</v>
      </c>
      <c r="H56" t="s">
        <v>1718</v>
      </c>
    </row>
    <row r="57" spans="2:8" x14ac:dyDescent="0.25">
      <c r="B57" s="27" t="s">
        <v>950</v>
      </c>
      <c r="C57" s="27">
        <f>VLOOKUP(B57,'SHAP Values'!$C$3:$D$869,2,FALSE)</f>
        <v>2.0306015E-2</v>
      </c>
      <c r="D57" s="32">
        <f>VLOOKUP(B57,'XG booster feature importance'!$C$3:$D$869,2,FALSE)</f>
        <v>4.7373976999999998E-3</v>
      </c>
      <c r="E57" s="27" t="str">
        <f>VLOOKUP(B57,'Data Dictionary'!$A$1:$C$882,3,FALSE)</f>
        <v>claims per month related to endocrine, nutritional and metabolic diseases : metabolic disorders in the past one year {based on CMS diagnosis code level2}</v>
      </c>
      <c r="H57" t="s">
        <v>950</v>
      </c>
    </row>
    <row r="58" spans="2:8" x14ac:dyDescent="0.25">
      <c r="B58" s="27" t="s">
        <v>570</v>
      </c>
      <c r="C58" s="27">
        <f>VLOOKUP(B58,'SHAP Values'!$C$3:$D$869,2,FALSE)</f>
        <v>1.975563E-2</v>
      </c>
      <c r="D58" s="32">
        <f>VLOOKUP(B58,'XG booster feature importance'!$C$3:$D$869,2,FALSE)</f>
        <v>0</v>
      </c>
      <c r="E58" s="27" t="str">
        <f>VLOOKUP(B58,'Data Dictionary'!$A$1:$C$882,3,FALSE)</f>
        <v>cost per month of prescriptions related to IMMUNE GLOBULIN AGENTS drugs in the past one year {Based on Humana drug classification}</v>
      </c>
      <c r="H58" t="s">
        <v>570</v>
      </c>
    </row>
    <row r="59" spans="2:8" x14ac:dyDescent="0.25">
      <c r="B59" s="27" t="s">
        <v>1314</v>
      </c>
      <c r="C59" s="27">
        <f>VLOOKUP(B59,'SHAP Values'!$C$3:$D$869,2,FALSE)</f>
        <v>1.8562624E-2</v>
      </c>
      <c r="D59" s="32">
        <f>VLOOKUP(B59,'XG booster feature importance'!$C$3:$D$869,2,FALSE)</f>
        <v>0</v>
      </c>
      <c r="E59" s="27" t="str">
        <f>VLOOKUP(B59,'Data Dictionary'!$A$1:$C$882,3,FALSE)</f>
        <v>claims per month related to pregnancy, childbirth and the puerperium : supervision of high risk pregnancy in the past one year {based on CMS diagnosis code level2}</v>
      </c>
      <c r="H59" t="s">
        <v>1314</v>
      </c>
    </row>
    <row r="60" spans="2:8" x14ac:dyDescent="0.25">
      <c r="B60" s="27" t="s">
        <v>568</v>
      </c>
      <c r="C60" s="27">
        <f>VLOOKUP(B60,'SHAP Values'!$C$3:$D$869,2,FALSE)</f>
        <v>1.7840890000000002E-2</v>
      </c>
      <c r="D60" s="32">
        <f>VLOOKUP(B60,'XG booster feature importance'!$C$3:$D$869,2,FALSE)</f>
        <v>0</v>
      </c>
      <c r="E60" s="27" t="str">
        <f>VLOOKUP(B60,'Data Dictionary'!$A$1:$C$882,3,FALSE)</f>
        <v>count per month of prescriptions related to FERTILITY drugs in the past one year {Based on Humana drug classification}</v>
      </c>
      <c r="H60" t="s">
        <v>568</v>
      </c>
    </row>
    <row r="61" spans="2:8" x14ac:dyDescent="0.25">
      <c r="B61" s="27" t="s">
        <v>1222</v>
      </c>
      <c r="C61" s="27">
        <f>VLOOKUP(B61,'SHAP Values'!$C$3:$D$869,2,FALSE)</f>
        <v>1.7716879000000001E-2</v>
      </c>
      <c r="D61" s="32">
        <f>VLOOKUP(B61,'XG booster feature importance'!$C$3:$D$869,2,FALSE)</f>
        <v>0</v>
      </c>
      <c r="E61" s="27" t="str">
        <f>VLOOKUP(B61,'Data Dictionary'!$A$1:$C$882,3,FALSE)</f>
        <v>claims per month related to codes for special purposes : provisional assignment of new diseases of uncertain etiology or emergency use in the past one year {based on CMS diagnosis code level2}</v>
      </c>
      <c r="H61" t="s">
        <v>1222</v>
      </c>
    </row>
    <row r="62" spans="2:8" x14ac:dyDescent="0.25">
      <c r="B62" s="27" t="s">
        <v>1340</v>
      </c>
      <c r="C62" s="27">
        <f>VLOOKUP(B62,'SHAP Values'!$C$3:$D$869,2,FALSE)</f>
        <v>1.7190810000000001E-2</v>
      </c>
      <c r="D62" s="32">
        <f>VLOOKUP(B62,'XG booster feature importance'!$C$3:$D$869,2,FALSE)</f>
        <v>5.5431025E-3</v>
      </c>
      <c r="E62" s="27" t="str">
        <f>VLOOKUP(B62,'Data Dictionary'!$A$1:$C$882,3,FALSE)</f>
        <v>Health Outcomes - HIV prevalence</v>
      </c>
      <c r="H62" t="s">
        <v>1340</v>
      </c>
    </row>
    <row r="63" spans="2:8" x14ac:dyDescent="0.25">
      <c r="B63" s="27" t="s">
        <v>892</v>
      </c>
      <c r="C63" s="27">
        <f>VLOOKUP(B63,'SHAP Values'!$C$3:$D$869,2,FALSE)</f>
        <v>1.3391079E-2</v>
      </c>
      <c r="D63" s="32">
        <f>VLOOKUP(B63,'XG booster feature importance'!$C$3:$D$869,2,FALSE)</f>
        <v>4.1072145000000003E-3</v>
      </c>
      <c r="E63" s="27" t="str">
        <f>VLOOKUP(B63,'Data Dictionary'!$A$1:$C$882,3,FALSE)</f>
        <v>count per month of prescriptions related to MENTAL HEALTH drugs in the past one year {Based on Humana drug classification}</v>
      </c>
      <c r="H63" t="s">
        <v>892</v>
      </c>
    </row>
    <row r="64" spans="2:8" x14ac:dyDescent="0.25">
      <c r="B64" s="27" t="s">
        <v>371</v>
      </c>
      <c r="C64" s="27">
        <f>VLOOKUP(B64,'SHAP Values'!$C$3:$D$869,2,FALSE)</f>
        <v>1.2969141E-2</v>
      </c>
      <c r="D64" s="32">
        <f>VLOOKUP(B64,'XG booster feature importance'!$C$3:$D$869,2,FALSE)</f>
        <v>3.6851509999999998E-3</v>
      </c>
      <c r="E64" s="27" t="str">
        <f>VLOOKUP(B64,'Data Dictionary'!$A$1:$C$882,3,FALSE)</f>
        <v>visits per month for overall claims related to ambulance place of treatment in the past one year</v>
      </c>
      <c r="H64" t="s">
        <v>371</v>
      </c>
    </row>
    <row r="65" spans="2:8" x14ac:dyDescent="0.25">
      <c r="B65" s="27" t="s">
        <v>644</v>
      </c>
      <c r="C65" s="27">
        <f>VLOOKUP(B65,'SHAP Values'!$C$3:$D$869,2,FALSE)</f>
        <v>1.1991757E-2</v>
      </c>
      <c r="D65" s="32">
        <f>VLOOKUP(B65,'XG booster feature importance'!$C$3:$D$869,2,FALSE)</f>
        <v>3.5883040000000001E-3</v>
      </c>
      <c r="E65" s="27" t="str">
        <f>VLOOKUP(B65,'Data Dictionary'!$A$1:$C$882,3,FALSE)</f>
        <v>claims per month related to injury, poisoning and certain other consequences of external causes : poisoning by, adverse effect of and underdosing of drugs, medicaments and biological substances in the past one year {based on CMS diagnosis code level2}</v>
      </c>
      <c r="H65" t="s">
        <v>644</v>
      </c>
    </row>
    <row r="66" spans="2:8" x14ac:dyDescent="0.25">
      <c r="B66" s="27" t="s">
        <v>333</v>
      </c>
      <c r="C66" s="27">
        <f>VLOOKUP(B66,'SHAP Values'!$C$3:$D$869,2,FALSE)</f>
        <v>1.1597741999999999E-2</v>
      </c>
      <c r="D66" s="32">
        <f>VLOOKUP(B66,'XG booster feature importance'!$C$3:$D$869,2,FALSE)</f>
        <v>4.3986672999999999E-3</v>
      </c>
      <c r="E66" s="27" t="str">
        <f>VLOOKUP(B66,'Data Dictionary'!$A$1:$C$882,3,FALSE)</f>
        <v>cost per month of prescriptions related to over the counter drugs in the past one year</v>
      </c>
      <c r="H66" t="s">
        <v>333</v>
      </c>
    </row>
    <row r="67" spans="2:8" x14ac:dyDescent="0.25">
      <c r="B67" s="27" t="s">
        <v>1724</v>
      </c>
      <c r="C67" s="27">
        <f>VLOOKUP(B67,'SHAP Values'!$C$3:$D$869,2,FALSE)</f>
        <v>1.01171145E-2</v>
      </c>
      <c r="D67" s="32">
        <f>VLOOKUP(B67,'XG booster feature importance'!$C$3:$D$869,2,FALSE)</f>
        <v>2.7146798000000001E-3</v>
      </c>
      <c r="E67" s="27" t="str">
        <f>VLOOKUP(B67,'Data Dictionary'!$A$1:$C$882,3,FALSE)</f>
        <v>count per month of member interactions via webstatement with a lag of _6 from the score date in the past one year</v>
      </c>
      <c r="H67" t="s">
        <v>1724</v>
      </c>
    </row>
    <row r="68" spans="2:8" x14ac:dyDescent="0.25">
      <c r="B68" s="27" t="s">
        <v>1450</v>
      </c>
      <c r="C68" s="27">
        <f>VLOOKUP(B68,'SHAP Values'!$C$3:$D$869,2,FALSE)</f>
        <v>1.008734E-2</v>
      </c>
      <c r="D68" s="32">
        <f>VLOOKUP(B68,'XG booster feature importance'!$C$3:$D$869,2,FALSE)</f>
        <v>4.451783E-3</v>
      </c>
      <c r="E68" s="27" t="str">
        <f>VLOOKUP(B68,'Data Dictionary'!$A$1:$C$882,3,FALSE)</f>
        <v>claims per month related to diseases of the digestive system : diseases of oral cavity and salivary glands in the past one year {based on CMS diagnosis code level2}</v>
      </c>
      <c r="H68" t="s">
        <v>1450</v>
      </c>
    </row>
    <row r="69" spans="2:8" x14ac:dyDescent="0.25">
      <c r="B69" s="27" t="s">
        <v>890</v>
      </c>
      <c r="C69" s="27">
        <f>VLOOKUP(B69,'SHAP Values'!$C$3:$D$869,2,FALSE)</f>
        <v>8.3755795000000008E-3</v>
      </c>
      <c r="D69" s="32">
        <f>VLOOKUP(B69,'XG booster feature importance'!$C$3:$D$869,2,FALSE)</f>
        <v>4.4778813999999997E-3</v>
      </c>
      <c r="E69" s="27" t="str">
        <f>VLOOKUP(B69,'Data Dictionary'!$A$1:$C$882,3,FALSE)</f>
        <v>Percent of population 65 or older</v>
      </c>
      <c r="H69" t="s">
        <v>890</v>
      </c>
    </row>
    <row r="70" spans="2:8" x14ac:dyDescent="0.25">
      <c r="B70" s="27" t="s">
        <v>1060</v>
      </c>
      <c r="C70" s="27">
        <f>VLOOKUP(B70,'SHAP Values'!$C$3:$D$869,2,FALSE)</f>
        <v>7.5855460000000003E-3</v>
      </c>
      <c r="D70" s="32">
        <f>VLOOKUP(B70,'XG booster feature importance'!$C$3:$D$869,2,FALSE)</f>
        <v>3.796766E-3</v>
      </c>
      <c r="E70" s="27" t="str">
        <f>VLOOKUP(B70,'Data Dictionary'!$A$1:$C$882,3,FALSE)</f>
        <v>cost per month of prescriptions related to specialty drugs in the past one year</v>
      </c>
      <c r="H70" t="s">
        <v>1060</v>
      </c>
    </row>
    <row r="71" spans="2:8" x14ac:dyDescent="0.25">
      <c r="B71" s="27" t="s">
        <v>956</v>
      </c>
      <c r="C71" s="27">
        <f>VLOOKUP(B71,'SHAP Values'!$C$3:$D$869,2,FALSE)</f>
        <v>7.5415973999999998E-3</v>
      </c>
      <c r="D71" s="32">
        <f>VLOOKUP(B71,'XG booster feature importance'!$C$3:$D$869,2,FALSE)</f>
        <v>4.6817563000000001E-3</v>
      </c>
      <c r="E71" s="27" t="str">
        <f>VLOOKUP(B71,'Data Dictionary'!$A$1:$C$882,3,FALSE)</f>
        <v>claims per month related to diseases of the musculoskeletal system and connective tissue : biomechanical lesions, not elsewhere classified in the past one year {based on CMS diagnosis code level2}</v>
      </c>
      <c r="H71" t="s">
        <v>956</v>
      </c>
    </row>
    <row r="72" spans="2:8" x14ac:dyDescent="0.25">
      <c r="B72" s="27" t="s">
        <v>732</v>
      </c>
      <c r="C72" s="27">
        <f>VLOOKUP(B72,'SHAP Values'!$C$3:$D$869,2,FALSE)</f>
        <v>7.3372144E-3</v>
      </c>
      <c r="D72" s="32">
        <f>VLOOKUP(B72,'XG booster feature importance'!$C$3:$D$869,2,FALSE)</f>
        <v>3.6649337999999998E-3</v>
      </c>
      <c r="E72" s="27" t="str">
        <f>VLOOKUP(B72,'Data Dictionary'!$A$1:$C$882,3,FALSE)</f>
        <v>count per month of distinct provider lines in the past one year {Based on provider line(FB-facility, PC-primary care, SP-specialist)}</v>
      </c>
      <c r="H72" t="s">
        <v>732</v>
      </c>
    </row>
    <row r="73" spans="2:8" x14ac:dyDescent="0.25">
      <c r="B73" s="27" t="s">
        <v>121</v>
      </c>
      <c r="C73" s="27">
        <f>VLOOKUP(B73,'SHAP Values'!$C$3:$D$869,2,FALSE)</f>
        <v>7.0639335999999999E-3</v>
      </c>
      <c r="D73" s="32">
        <f>VLOOKUP(B73,'XG booster feature importance'!$C$3:$D$869,2,FALSE)</f>
        <v>1.1786043000000001E-3</v>
      </c>
      <c r="E73" s="27" t="str">
        <f>VLOOKUP(B73,'Data Dictionary'!$A$1:$C$882,3,FALSE)</f>
        <v>claims per month related to certain infectious and parasitic diseases : other bacterial diseases in the past one year {based on CMS diagnosis code level2}</v>
      </c>
      <c r="H73" t="s">
        <v>121</v>
      </c>
    </row>
    <row r="74" spans="2:8" x14ac:dyDescent="0.25">
      <c r="B74" s="27" t="s">
        <v>770</v>
      </c>
      <c r="C74" s="27">
        <f>VLOOKUP(B74,'SHAP Values'!$C$3:$D$869,2,FALSE)</f>
        <v>6.6921595000000002E-3</v>
      </c>
      <c r="D74" s="32">
        <f>VLOOKUP(B74,'XG booster feature importance'!$C$3:$D$869,2,FALSE)</f>
        <v>3.0496441999999999E-3</v>
      </c>
      <c r="E74" s="27" t="str">
        <f>VLOOKUP(B74,'Data Dictionary'!$A$1:$C$882,3,FALSE)</f>
        <v>count per month of member interactions via vat with a lag of _9 from the score date in the past one year</v>
      </c>
      <c r="H74" t="s">
        <v>770</v>
      </c>
    </row>
    <row r="75" spans="2:8" x14ac:dyDescent="0.25">
      <c r="B75" s="27" t="s">
        <v>706</v>
      </c>
      <c r="C75" s="27">
        <f>VLOOKUP(B75,'SHAP Values'!$C$3:$D$869,2,FALSE)</f>
        <v>6.5158990000000003E-3</v>
      </c>
      <c r="D75" s="32">
        <f>VLOOKUP(B75,'XG booster feature importance'!$C$3:$D$869,2,FALSE)</f>
        <v>3.0672291999999999E-3</v>
      </c>
      <c r="E75" s="27" t="str">
        <f>VLOOKUP(B75,'Data Dictionary'!$A$1:$C$882,3,FALSE)</f>
        <v>count per month of prescriptions related to RESPIRATORY - ALPHA-1INHIBITORS drugs in the past one year {Based on Humana drug classification}</v>
      </c>
      <c r="H75" t="s">
        <v>706</v>
      </c>
    </row>
    <row r="76" spans="2:8" x14ac:dyDescent="0.25">
      <c r="B76" s="27" t="s">
        <v>1366</v>
      </c>
      <c r="C76" s="27">
        <f>VLOOKUP(B76,'SHAP Values'!$C$3:$D$869,2,FALSE)</f>
        <v>6.2797265E-3</v>
      </c>
      <c r="D76" s="32">
        <f>VLOOKUP(B76,'XG booster feature importance'!$C$3:$D$869,2,FALSE)</f>
        <v>2.7174759999999999E-3</v>
      </c>
      <c r="E76" s="27" t="str">
        <f>VLOOKUP(B76,'Data Dictionary'!$A$1:$C$882,3,FALSE)</f>
        <v>claims per month related to neoplasms : in situ neoplasms in the past one year {based on CMS diagnosis code level2}</v>
      </c>
      <c r="H76" t="s">
        <v>1366</v>
      </c>
    </row>
    <row r="77" spans="2:8" x14ac:dyDescent="0.25">
      <c r="B77" s="27" t="s">
        <v>838</v>
      </c>
      <c r="C77" s="27">
        <f>VLOOKUP(B77,'SHAP Values'!$C$3:$D$869,2,FALSE)</f>
        <v>6.1674E-3</v>
      </c>
      <c r="D77" s="32">
        <f>VLOOKUP(B77,'XG booster feature importance'!$C$3:$D$869,2,FALSE)</f>
        <v>4.0416050000000002E-3</v>
      </c>
      <c r="E77" s="27" t="str">
        <f>VLOOKUP(B77,'Data Dictionary'!$A$1:$C$882,3,FALSE)</f>
        <v>claims per month related to diseases of the ear and mastoid process : other disorders of ear in the past one year {based on CMS diagnosis code level2}</v>
      </c>
      <c r="H77" t="s">
        <v>838</v>
      </c>
    </row>
    <row r="78" spans="2:8" x14ac:dyDescent="0.25">
      <c r="B78" s="27" t="s">
        <v>898</v>
      </c>
      <c r="C78" s="27">
        <f>VLOOKUP(B78,'SHAP Values'!$C$3:$D$869,2,FALSE)</f>
        <v>5.7611902999999999E-3</v>
      </c>
      <c r="D78" s="32">
        <f>VLOOKUP(B78,'XG booster feature importance'!$C$3:$D$869,2,FALSE)</f>
        <v>1.7728024000000001E-3</v>
      </c>
      <c r="E78" s="27" t="str">
        <f>VLOOKUP(B78,'Data Dictionary'!$A$1:$C$882,3,FALSE)</f>
        <v>count per month of member interactions via vat with a lag of _7 from the score date in the past one year</v>
      </c>
      <c r="H78" t="s">
        <v>898</v>
      </c>
    </row>
    <row r="79" spans="2:8" x14ac:dyDescent="0.25">
      <c r="B79" s="27" t="s">
        <v>1764</v>
      </c>
      <c r="C79" s="27">
        <f>VLOOKUP(B79,'SHAP Values'!$C$3:$D$869,2,FALSE)</f>
        <v>4.7461309999999998E-3</v>
      </c>
      <c r="D79" s="32">
        <f>VLOOKUP(B79,'XG booster feature importance'!$C$3:$D$869,2,FALSE)</f>
        <v>5.1303820000000002E-3</v>
      </c>
      <c r="E79" s="27" t="str">
        <f>VLOOKUP(B79,'Data Dictionary'!$A$1:$C$882,3,FALSE)</f>
        <v>claims per month related to external causes of morbidity : exposure to forces of nature in the past one year {based on CMS diagnosis code level2}</v>
      </c>
      <c r="H79" t="s">
        <v>1764</v>
      </c>
    </row>
    <row r="80" spans="2:8" x14ac:dyDescent="0.25">
      <c r="B80" s="27" t="s">
        <v>507</v>
      </c>
      <c r="C80" s="27">
        <f>VLOOKUP(B80,'SHAP Values'!$C$3:$D$869,2,FALSE)</f>
        <v>4.0972259999999998E-3</v>
      </c>
      <c r="D80" s="32">
        <f>VLOOKUP(B80,'XG booster feature importance'!$C$3:$D$869,2,FALSE)</f>
        <v>4.5042759999999998E-3</v>
      </c>
      <c r="E80" s="27" t="str">
        <f>VLOOKUP(B80,'Data Dictionary'!$A$1:$C$882,3,FALSE)</f>
        <v>Physical Environment - Average daily density of fine particulate matter in micrograms per cubic meter (PM2.5)</v>
      </c>
      <c r="H80" t="s">
        <v>507</v>
      </c>
    </row>
    <row r="81" spans="2:8" x14ac:dyDescent="0.25">
      <c r="B81" s="27" t="s">
        <v>1380</v>
      </c>
      <c r="C81" s="27">
        <f>VLOOKUP(B81,'SHAP Values'!$C$3:$D$869,2,FALSE)</f>
        <v>2.1587247000000001E-3</v>
      </c>
      <c r="D81" s="32">
        <f>VLOOKUP(B81,'XG booster feature importance'!$C$3:$D$869,2,FALSE)</f>
        <v>2.6382599999999999E-3</v>
      </c>
      <c r="E81" s="27" t="str">
        <f>VLOOKUP(B81,'Data Dictionary'!$A$1:$C$882,3,FALSE)</f>
        <v>count per month of prescriptions related to OPHTHALMOLOGY - STEROID AGENTS drugs in the past one year {Based on Humana drug classification}</v>
      </c>
      <c r="H81" t="s">
        <v>1380</v>
      </c>
    </row>
    <row r="82" spans="2:8" x14ac:dyDescent="0.25">
      <c r="B82" s="27" t="s">
        <v>1236</v>
      </c>
      <c r="C82" s="27">
        <f>VLOOKUP(B82,'SHAP Values'!$C$3:$D$869,2,FALSE)</f>
        <v>1.7955047000000001E-3</v>
      </c>
      <c r="D82" s="32">
        <f>VLOOKUP(B82,'XG booster feature importance'!$C$3:$D$869,2,FALSE)</f>
        <v>2.7987110000000002E-3</v>
      </c>
      <c r="E82" s="27" t="str">
        <f>VLOOKUP(B82,'Data Dictionary'!$A$1:$C$882,3,FALSE)</f>
        <v>days since last claim for overall claims related to physician office in the past one year</v>
      </c>
      <c r="H82" t="s">
        <v>1236</v>
      </c>
    </row>
    <row r="83" spans="2:8" x14ac:dyDescent="0.25">
      <c r="B83" s="27" t="s">
        <v>1322</v>
      </c>
      <c r="C83" s="27">
        <f>VLOOKUP(B83,'SHAP Values'!$C$3:$D$869,2,FALSE)</f>
        <v>1.7855106999999999E-3</v>
      </c>
      <c r="D83" s="32">
        <f>VLOOKUP(B83,'XG booster feature importance'!$C$3:$D$869,2,FALSE)</f>
        <v>1.2528863E-3</v>
      </c>
      <c r="E83" s="27" t="str">
        <f>VLOOKUP(B83,'Data Dictionary'!$A$1:$C$882,3,FALSE)</f>
        <v>count per month of member interactions via emails with a lag of _6 from the score date in the past one year</v>
      </c>
      <c r="H83" t="s">
        <v>1322</v>
      </c>
    </row>
    <row r="84" spans="2:8" x14ac:dyDescent="0.25">
      <c r="B84" s="27" t="s">
        <v>1678</v>
      </c>
      <c r="C84" s="27">
        <f>VLOOKUP(B84,'SHAP Values'!$C$3:$D$869,2,FALSE)</f>
        <v>1.7842334E-3</v>
      </c>
      <c r="D84" s="32">
        <f>VLOOKUP(B84,'XG booster feature importance'!$C$3:$D$869,2,FALSE)</f>
        <v>3.9385069999999999E-3</v>
      </c>
      <c r="E84" s="27" t="str">
        <f>VLOOKUP(B84,'Data Dictionary'!$A$1:$C$882,3,FALSE)</f>
        <v>count per month of member interactions via emails with a lag of _3 from the score date in the past one year</v>
      </c>
      <c r="H84" t="s">
        <v>1678</v>
      </c>
    </row>
    <row r="85" spans="2:8" x14ac:dyDescent="0.25">
      <c r="B85" s="27" t="s">
        <v>544</v>
      </c>
      <c r="C85" s="27">
        <f>VLOOKUP(B85,'SHAP Values'!$C$3:$D$869,2,FALSE)</f>
        <v>1.2322819999999999E-3</v>
      </c>
      <c r="D85" s="32">
        <f>VLOOKUP(B85,'XG booster feature importance'!$C$3:$D$869,2,FALSE)</f>
        <v>2.1861074000000002E-3</v>
      </c>
      <c r="E85" s="27" t="str">
        <f>VLOOKUP(B85,'Data Dictionary'!$A$1:$C$882,3,FALSE)</f>
        <v>claims per month related to diseases of the respiratory system : other diseases of the respiratory system in the past one year {based on CMS diagnosis code level2}</v>
      </c>
      <c r="H85" t="s">
        <v>544</v>
      </c>
    </row>
    <row r="86" spans="2:8" x14ac:dyDescent="0.25">
      <c r="B86" s="27" t="s">
        <v>129</v>
      </c>
      <c r="C86" s="27">
        <f>VLOOKUP(B86,'SHAP Values'!$C$3:$D$869,2,FALSE)</f>
        <v>1.2019348E-3</v>
      </c>
      <c r="D86" s="32">
        <f>VLOOKUP(B86,'XG booster feature importance'!$C$3:$D$869,2,FALSE)</f>
        <v>5.100767E-3</v>
      </c>
      <c r="E86" s="27" t="str">
        <f>VLOOKUP(B86,'Data Dictionary'!$A$1:$C$882,3,FALSE)</f>
        <v>allowed cost per month for overall claims related to outpatient facilities in the past one year</v>
      </c>
      <c r="H86" t="s">
        <v>129</v>
      </c>
    </row>
    <row r="87" spans="2:8" x14ac:dyDescent="0.25">
      <c r="B87" s="27" t="s">
        <v>1613</v>
      </c>
      <c r="C87" s="27">
        <f>VLOOKUP(B87,'SHAP Values'!$C$3:$D$869,2,FALSE)</f>
        <v>1.0047882E-3</v>
      </c>
      <c r="D87" s="32">
        <f>VLOOKUP(B87,'XG booster feature importance'!$C$3:$D$869,2,FALSE)</f>
        <v>4.6255209999999996E-3</v>
      </c>
      <c r="E87" s="27" t="str">
        <f>VLOOKUP(B87,'Data Dictionary'!$A$1:$C$882,3,FALSE)</f>
        <v>Orchard farms</v>
      </c>
      <c r="H87" t="s">
        <v>1613</v>
      </c>
    </row>
    <row r="88" spans="2:8" x14ac:dyDescent="0.25">
      <c r="B88" s="27" t="s">
        <v>497</v>
      </c>
      <c r="C88" s="27">
        <f>VLOOKUP(B88,'SHAP Values'!$C$3:$D$869,2,FALSE)</f>
        <v>9.6936186E-4</v>
      </c>
      <c r="D88" s="32">
        <f>VLOOKUP(B88,'XG booster feature importance'!$C$3:$D$869,2,FALSE)</f>
        <v>4.2920299999999996E-3</v>
      </c>
      <c r="E88" s="27" t="str">
        <f>VLOOKUP(B88,'Data Dictionary'!$A$1:$C$882,3,FALSE)</f>
        <v>claims per month related to diseases of the musculoskeletal system and connective tissue : disorders of bone density and structure in the past one year {based on CMS diagnosis code level2}</v>
      </c>
      <c r="H88" t="s">
        <v>497</v>
      </c>
    </row>
    <row r="89" spans="2:8" x14ac:dyDescent="0.25">
      <c r="B89" s="27" t="s">
        <v>23</v>
      </c>
      <c r="C89" s="27">
        <f>VLOOKUP(B89,'SHAP Values'!$C$3:$D$869,2,FALSE)</f>
        <v>8.6343596999999999E-4</v>
      </c>
      <c r="D89" s="32">
        <f>VLOOKUP(B89,'XG booster feature importance'!$C$3:$D$869,2,FALSE)</f>
        <v>3.2149008E-3</v>
      </c>
      <c r="E89" s="27" t="str">
        <f>VLOOKUP(B89,'Data Dictionary'!$A$1:$C$882,3,FALSE)</f>
        <v>cost per month of prescriptions related to CHEMOTHERAPY - ANTIANDROGENS drugs in the past one year {Based on Humana drug classification}</v>
      </c>
      <c r="H89" t="s">
        <v>23</v>
      </c>
    </row>
    <row r="90" spans="2:8" x14ac:dyDescent="0.25">
      <c r="B90" s="27" t="s">
        <v>1710</v>
      </c>
      <c r="C90" s="27">
        <f>VLOOKUP(B90,'SHAP Values'!$C$3:$D$869,2,FALSE)</f>
        <v>7.2647279999999998E-4</v>
      </c>
      <c r="D90" s="32">
        <f>VLOOKUP(B90,'XG booster feature importance'!$C$3:$D$869,2,FALSE)</f>
        <v>2.6742655000000001E-3</v>
      </c>
      <c r="E90" s="27" t="str">
        <f>VLOOKUP(B90,'Data Dictionary'!$A$1:$C$882,3,FALSE)</f>
        <v>cost per month of prescriptions related to COUGH/ COLD/ ALLERGY drugs in the past one year {Based on Humana drug classification}</v>
      </c>
      <c r="H90" t="s">
        <v>1710</v>
      </c>
    </row>
    <row r="91" spans="2:8" x14ac:dyDescent="0.25">
      <c r="B91" s="27" t="s">
        <v>1522</v>
      </c>
      <c r="C91" s="27">
        <f>VLOOKUP(B91,'SHAP Values'!$C$3:$D$869,2,FALSE)</f>
        <v>6.7331010000000002E-4</v>
      </c>
      <c r="D91" s="32">
        <f>VLOOKUP(B91,'XG booster feature importance'!$C$3:$D$869,2,FALSE)</f>
        <v>4.2035463000000004E-3</v>
      </c>
      <c r="E91" s="27" t="str">
        <f>VLOOKUP(B91,'Data Dictionary'!$A$1:$C$882,3,FALSE)</f>
        <v>count per month of prescriptions related to non behavioral health drugs in the past one year</v>
      </c>
      <c r="H91" t="s">
        <v>1522</v>
      </c>
    </row>
    <row r="92" spans="2:8" x14ac:dyDescent="0.25">
      <c r="B92" s="27" t="s">
        <v>656</v>
      </c>
      <c r="C92" s="27">
        <f>VLOOKUP(B92,'SHAP Values'!$C$3:$D$869,2,FALSE)</f>
        <v>4.8649563999999997E-4</v>
      </c>
      <c r="D92" s="32">
        <f>VLOOKUP(B92,'XG booster feature importance'!$C$3:$D$869,2,FALSE)</f>
        <v>9.3259340000000004E-4</v>
      </c>
      <c r="E92" s="27" t="str">
        <f>VLOOKUP(B92,'Data Dictionary'!$A$1:$C$882,3,FALSE)</f>
        <v>claims per month related to endocrine, nutritional and metabolic diseases : overweight, obesity and other hyperalimentation in the past one year {based on CMS diagnosis code level2}</v>
      </c>
      <c r="H92" t="s">
        <v>656</v>
      </c>
    </row>
    <row r="93" spans="2:8" x14ac:dyDescent="0.25">
      <c r="B93" s="27" t="s">
        <v>966</v>
      </c>
      <c r="C93" s="27">
        <f>VLOOKUP(B93,'SHAP Values'!$C$3:$D$869,2,FALSE)</f>
        <v>3.5030613000000001E-4</v>
      </c>
      <c r="D93" s="32">
        <f>VLOOKUP(B93,'XG booster feature importance'!$C$3:$D$869,2,FALSE)</f>
        <v>2.7149460000000002E-3</v>
      </c>
      <c r="E93" s="27" t="str">
        <f>VLOOKUP(B93,'Data Dictionary'!$A$1:$C$882,3,FALSE)</f>
        <v>claims per month related to diseases of the nervous system in the past one year {based on CMS diagnosis code level1}</v>
      </c>
      <c r="H93" t="s">
        <v>966</v>
      </c>
    </row>
  </sheetData>
  <sortState xmlns:xlrd2="http://schemas.microsoft.com/office/spreadsheetml/2017/richdata2" ref="B5:E93">
    <sortCondition descending="1" ref="D4:D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Training_Validation Stats</vt:lpstr>
      <vt:lpstr>Data Dictionary</vt:lpstr>
      <vt:lpstr>Long Descriptions</vt:lpstr>
      <vt:lpstr>NULL value count</vt:lpstr>
      <vt:lpstr>Outliers Count</vt:lpstr>
      <vt:lpstr>XG booster feature importance</vt:lpstr>
      <vt:lpstr>SHAP Values</vt:lpstr>
      <vt:lpstr>Common Features</vt:lpstr>
      <vt:lpstr>Features Used for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Vishwanadhuni, Jeevan</dc:creator>
  <cp:lastModifiedBy>Vishwanadhuni, Jeevan</cp:lastModifiedBy>
  <dcterms:created xsi:type="dcterms:W3CDTF">2022-10-04T00:25:38Z</dcterms:created>
  <dcterms:modified xsi:type="dcterms:W3CDTF">2022-10-15T14:50:17Z</dcterms:modified>
</cp:coreProperties>
</file>