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.APTECHNN2\Desktop\"/>
    </mc:Choice>
  </mc:AlternateContent>
  <xr:revisionPtr revIDLastSave="0" documentId="8_{24EB65FC-C4BF-4AEB-9C4C-1280C539A88B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2" sheetId="2" r:id="rId1"/>
    <sheet name="Sheet3" sheetId="3" r:id="rId2"/>
  </sheets>
  <calcPr calcId="191029"/>
</workbook>
</file>

<file path=xl/calcChain.xml><?xml version="1.0" encoding="utf-8"?>
<calcChain xmlns="http://schemas.openxmlformats.org/spreadsheetml/2006/main">
  <c r="E26" i="2" l="1"/>
  <c r="I28" i="2"/>
  <c r="I27" i="2"/>
  <c r="G23" i="2"/>
  <c r="G24" i="2"/>
  <c r="G25" i="2"/>
  <c r="G21" i="2"/>
  <c r="L7" i="2"/>
  <c r="L8" i="2"/>
  <c r="L9" i="2"/>
  <c r="L10" i="2"/>
  <c r="L11" i="2"/>
  <c r="L12" i="2"/>
  <c r="L13" i="2"/>
  <c r="L14" i="2"/>
  <c r="L15" i="2"/>
  <c r="L6" i="2"/>
  <c r="K7" i="2"/>
  <c r="K8" i="2"/>
  <c r="K9" i="2"/>
  <c r="K10" i="2"/>
  <c r="K11" i="2"/>
  <c r="K12" i="2"/>
  <c r="K13" i="2"/>
  <c r="K14" i="2"/>
  <c r="K15" i="2"/>
  <c r="K6" i="2"/>
  <c r="J7" i="2"/>
  <c r="J8" i="2"/>
  <c r="J9" i="2"/>
  <c r="J10" i="2"/>
  <c r="J11" i="2"/>
  <c r="J12" i="2"/>
  <c r="J13" i="2"/>
  <c r="J14" i="2"/>
  <c r="J15" i="2"/>
  <c r="J6" i="2"/>
  <c r="I7" i="2"/>
  <c r="I8" i="2"/>
  <c r="I9" i="2"/>
  <c r="I10" i="2"/>
  <c r="I11" i="2"/>
  <c r="I12" i="2"/>
  <c r="I13" i="2"/>
  <c r="I14" i="2"/>
  <c r="I15" i="2"/>
  <c r="I6" i="2"/>
  <c r="G7" i="2"/>
  <c r="G8" i="2"/>
  <c r="G9" i="2"/>
  <c r="G10" i="2"/>
  <c r="G11" i="2"/>
  <c r="G12" i="2"/>
  <c r="G13" i="2"/>
  <c r="G14" i="2"/>
  <c r="G15" i="2"/>
  <c r="G6" i="2"/>
</calcChain>
</file>

<file path=xl/sharedStrings.xml><?xml version="1.0" encoding="utf-8"?>
<sst xmlns="http://schemas.openxmlformats.org/spreadsheetml/2006/main" count="37" uniqueCount="30">
  <si>
    <t>S.no</t>
  </si>
  <si>
    <t>Attendence Percentage</t>
  </si>
  <si>
    <t>Present Days</t>
  </si>
  <si>
    <t>Amount Deduction</t>
  </si>
  <si>
    <t>Absent Days</t>
  </si>
  <si>
    <t>Basic Salary</t>
  </si>
  <si>
    <t>Deliverable Salary</t>
  </si>
  <si>
    <t>Employees Name</t>
  </si>
  <si>
    <t>Total days in a Month</t>
  </si>
  <si>
    <t>Single Days</t>
  </si>
  <si>
    <t>Ali</t>
  </si>
  <si>
    <t>Zain</t>
  </si>
  <si>
    <t>Shan</t>
  </si>
  <si>
    <t>Ayesha</t>
  </si>
  <si>
    <t>Bushra</t>
  </si>
  <si>
    <t>Maham</t>
  </si>
  <si>
    <t>Mohsin</t>
  </si>
  <si>
    <t>Taimoor</t>
  </si>
  <si>
    <t>Humza</t>
  </si>
  <si>
    <t>Kaif</t>
  </si>
  <si>
    <t>A</t>
  </si>
  <si>
    <t>B</t>
  </si>
  <si>
    <t>C</t>
  </si>
  <si>
    <t>D</t>
  </si>
  <si>
    <t>F</t>
  </si>
  <si>
    <t>GRADE COUNT</t>
  </si>
  <si>
    <t>GRADES</t>
  </si>
  <si>
    <t>COUNT</t>
  </si>
  <si>
    <t>Sum</t>
  </si>
  <si>
    <t>sumIf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</si>
</sst>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Forte"/>
      <family val="4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L28"/>
  <sheetViews>
    <sheetView tabSelected="1" topLeftCell="A16" workbookViewId="0">
      <selection activeCell="E27" sqref="E27"/>
    </sheetView>
  </sheetViews>
  <sheetFormatPr defaultRowHeight="15" x14ac:dyDescent="0.25"/>
  <cols>
    <col min="4" max="4" width="17.7109375" customWidth="1"/>
    <col min="5" max="5" width="15.85546875" customWidth="1"/>
    <col min="6" max="6" width="14" customWidth="1"/>
    <col min="7" max="7" width="12.140625" bestFit="1" customWidth="1"/>
    <col min="8" max="8" width="12.85546875" bestFit="1" customWidth="1"/>
    <col min="9" max="9" width="12.5703125" bestFit="1" customWidth="1"/>
    <col min="10" max="10" width="21.5703125" bestFit="1" customWidth="1"/>
    <col min="11" max="12" width="18.42578125" bestFit="1" customWidth="1"/>
  </cols>
  <sheetData>
    <row r="4" spans="3:12" ht="15.75" thickBot="1" x14ac:dyDescent="0.3"/>
    <row r="5" spans="3:12" ht="17.25" thickTop="1" thickBot="1" x14ac:dyDescent="0.3">
      <c r="C5" s="2" t="s">
        <v>0</v>
      </c>
      <c r="D5" s="2" t="s">
        <v>7</v>
      </c>
      <c r="E5" s="2" t="s">
        <v>5</v>
      </c>
      <c r="F5" s="2" t="s">
        <v>8</v>
      </c>
      <c r="G5" s="2" t="s">
        <v>9</v>
      </c>
      <c r="H5" s="2" t="s">
        <v>2</v>
      </c>
      <c r="I5" s="2" t="s">
        <v>4</v>
      </c>
      <c r="J5" s="2" t="s">
        <v>1</v>
      </c>
      <c r="K5" s="2" t="s">
        <v>3</v>
      </c>
      <c r="L5" s="2" t="s">
        <v>6</v>
      </c>
    </row>
    <row r="6" spans="3:12" ht="16.5" thickTop="1" thickBot="1" x14ac:dyDescent="0.3">
      <c r="C6" s="3">
        <v>1</v>
      </c>
      <c r="D6" s="3" t="s">
        <v>10</v>
      </c>
      <c r="E6" s="3">
        <v>50000</v>
      </c>
      <c r="F6" s="3">
        <v>24</v>
      </c>
      <c r="G6" s="4">
        <f>E6/F6</f>
        <v>2083.3333333333335</v>
      </c>
      <c r="H6" s="3">
        <v>24</v>
      </c>
      <c r="I6" s="3">
        <f>F6-H6</f>
        <v>0</v>
      </c>
      <c r="J6" s="5">
        <f>(H6/F6)*100</f>
        <v>100</v>
      </c>
      <c r="K6" s="5">
        <f>G6*I6</f>
        <v>0</v>
      </c>
      <c r="L6" s="4">
        <f>E6-K6</f>
        <v>50000</v>
      </c>
    </row>
    <row r="7" spans="3:12" ht="16.5" thickTop="1" thickBot="1" x14ac:dyDescent="0.3">
      <c r="C7" s="3">
        <v>2</v>
      </c>
      <c r="D7" s="3" t="s">
        <v>11</v>
      </c>
      <c r="E7" s="3">
        <v>45000</v>
      </c>
      <c r="F7" s="3">
        <v>24</v>
      </c>
      <c r="G7" s="4">
        <f t="shared" ref="G7:G15" si="0">E7/F7</f>
        <v>1875</v>
      </c>
      <c r="H7" s="3">
        <v>21</v>
      </c>
      <c r="I7" s="3">
        <f t="shared" ref="I7:I15" si="1">F7-H7</f>
        <v>3</v>
      </c>
      <c r="J7" s="5">
        <f t="shared" ref="J7:J15" si="2">(H7/F7)*100</f>
        <v>87.5</v>
      </c>
      <c r="K7" s="5">
        <f t="shared" ref="K7:K15" si="3">G7*I7</f>
        <v>5625</v>
      </c>
      <c r="L7" s="4">
        <f t="shared" ref="L7:L15" si="4">E7-K7</f>
        <v>39375</v>
      </c>
    </row>
    <row r="8" spans="3:12" ht="16.5" thickTop="1" thickBot="1" x14ac:dyDescent="0.3">
      <c r="C8" s="3">
        <v>3</v>
      </c>
      <c r="D8" s="3" t="s">
        <v>12</v>
      </c>
      <c r="E8" s="3">
        <v>67000</v>
      </c>
      <c r="F8" s="3">
        <v>24</v>
      </c>
      <c r="G8" s="4">
        <f t="shared" si="0"/>
        <v>2791.6666666666665</v>
      </c>
      <c r="H8" s="3">
        <v>23</v>
      </c>
      <c r="I8" s="3">
        <f t="shared" si="1"/>
        <v>1</v>
      </c>
      <c r="J8" s="5">
        <f t="shared" si="2"/>
        <v>95.833333333333343</v>
      </c>
      <c r="K8" s="5">
        <f t="shared" si="3"/>
        <v>2791.6666666666665</v>
      </c>
      <c r="L8" s="4">
        <f t="shared" si="4"/>
        <v>64208.333333333336</v>
      </c>
    </row>
    <row r="9" spans="3:12" ht="16.5" thickTop="1" thickBot="1" x14ac:dyDescent="0.3">
      <c r="C9" s="3">
        <v>4</v>
      </c>
      <c r="D9" s="3" t="s">
        <v>13</v>
      </c>
      <c r="E9" s="3">
        <v>70000</v>
      </c>
      <c r="F9" s="3">
        <v>24</v>
      </c>
      <c r="G9" s="4">
        <f t="shared" si="0"/>
        <v>2916.6666666666665</v>
      </c>
      <c r="H9" s="3">
        <v>20</v>
      </c>
      <c r="I9" s="3">
        <f t="shared" si="1"/>
        <v>4</v>
      </c>
      <c r="J9" s="5">
        <f t="shared" si="2"/>
        <v>83.333333333333343</v>
      </c>
      <c r="K9" s="5">
        <f t="shared" si="3"/>
        <v>11666.666666666666</v>
      </c>
      <c r="L9" s="4">
        <f t="shared" si="4"/>
        <v>58333.333333333336</v>
      </c>
    </row>
    <row r="10" spans="3:12" ht="16.5" thickTop="1" thickBot="1" x14ac:dyDescent="0.3">
      <c r="C10" s="3">
        <v>5</v>
      </c>
      <c r="D10" s="3" t="s">
        <v>14</v>
      </c>
      <c r="E10" s="3">
        <v>35000</v>
      </c>
      <c r="F10" s="3">
        <v>24</v>
      </c>
      <c r="G10" s="4">
        <f t="shared" si="0"/>
        <v>1458.3333333333333</v>
      </c>
      <c r="H10" s="3">
        <v>23</v>
      </c>
      <c r="I10" s="3">
        <f t="shared" si="1"/>
        <v>1</v>
      </c>
      <c r="J10" s="5">
        <f t="shared" si="2"/>
        <v>95.833333333333343</v>
      </c>
      <c r="K10" s="5">
        <f t="shared" si="3"/>
        <v>1458.3333333333333</v>
      </c>
      <c r="L10" s="4">
        <f t="shared" si="4"/>
        <v>33541.666666666664</v>
      </c>
    </row>
    <row r="11" spans="3:12" ht="16.5" thickTop="1" thickBot="1" x14ac:dyDescent="0.3">
      <c r="C11" s="3">
        <v>6</v>
      </c>
      <c r="D11" s="3" t="s">
        <v>15</v>
      </c>
      <c r="E11" s="3">
        <v>15000</v>
      </c>
      <c r="F11" s="3">
        <v>24</v>
      </c>
      <c r="G11" s="4">
        <f t="shared" si="0"/>
        <v>625</v>
      </c>
      <c r="H11" s="3">
        <v>24</v>
      </c>
      <c r="I11" s="3">
        <f t="shared" si="1"/>
        <v>0</v>
      </c>
      <c r="J11" s="5">
        <f t="shared" si="2"/>
        <v>100</v>
      </c>
      <c r="K11" s="5">
        <f t="shared" si="3"/>
        <v>0</v>
      </c>
      <c r="L11" s="4">
        <f t="shared" si="4"/>
        <v>15000</v>
      </c>
    </row>
    <row r="12" spans="3:12" ht="16.5" thickTop="1" thickBot="1" x14ac:dyDescent="0.3">
      <c r="C12" s="3">
        <v>7</v>
      </c>
      <c r="D12" s="3" t="s">
        <v>16</v>
      </c>
      <c r="E12" s="3">
        <v>83000</v>
      </c>
      <c r="F12" s="3">
        <v>24</v>
      </c>
      <c r="G12" s="4">
        <f t="shared" si="0"/>
        <v>3458.3333333333335</v>
      </c>
      <c r="H12" s="3">
        <v>23</v>
      </c>
      <c r="I12" s="3">
        <f t="shared" si="1"/>
        <v>1</v>
      </c>
      <c r="J12" s="5">
        <f t="shared" si="2"/>
        <v>95.833333333333343</v>
      </c>
      <c r="K12" s="5">
        <f t="shared" si="3"/>
        <v>3458.3333333333335</v>
      </c>
      <c r="L12" s="4">
        <f t="shared" si="4"/>
        <v>79541.666666666672</v>
      </c>
    </row>
    <row r="13" spans="3:12" ht="16.5" thickTop="1" thickBot="1" x14ac:dyDescent="0.3">
      <c r="C13" s="3">
        <v>8</v>
      </c>
      <c r="D13" s="3" t="s">
        <v>17</v>
      </c>
      <c r="E13" s="3">
        <v>15000</v>
      </c>
      <c r="F13" s="3">
        <v>24</v>
      </c>
      <c r="G13" s="4">
        <f t="shared" si="0"/>
        <v>625</v>
      </c>
      <c r="H13" s="3">
        <v>22</v>
      </c>
      <c r="I13" s="3">
        <f t="shared" si="1"/>
        <v>2</v>
      </c>
      <c r="J13" s="5">
        <f t="shared" si="2"/>
        <v>91.666666666666657</v>
      </c>
      <c r="K13" s="5">
        <f t="shared" si="3"/>
        <v>1250</v>
      </c>
      <c r="L13" s="4">
        <f t="shared" si="4"/>
        <v>13750</v>
      </c>
    </row>
    <row r="14" spans="3:12" ht="16.5" thickTop="1" thickBot="1" x14ac:dyDescent="0.3">
      <c r="C14" s="3">
        <v>9</v>
      </c>
      <c r="D14" s="3" t="s">
        <v>18</v>
      </c>
      <c r="E14" s="3">
        <v>23000</v>
      </c>
      <c r="F14" s="3">
        <v>24</v>
      </c>
      <c r="G14" s="4">
        <f t="shared" si="0"/>
        <v>958.33333333333337</v>
      </c>
      <c r="H14" s="3">
        <v>21</v>
      </c>
      <c r="I14" s="3">
        <f t="shared" si="1"/>
        <v>3</v>
      </c>
      <c r="J14" s="5">
        <f t="shared" si="2"/>
        <v>87.5</v>
      </c>
      <c r="K14" s="5">
        <f t="shared" si="3"/>
        <v>2875</v>
      </c>
      <c r="L14" s="4">
        <f t="shared" si="4"/>
        <v>20125</v>
      </c>
    </row>
    <row r="15" spans="3:12" ht="16.5" thickTop="1" thickBot="1" x14ac:dyDescent="0.3">
      <c r="C15" s="3">
        <v>10</v>
      </c>
      <c r="D15" s="3" t="s">
        <v>19</v>
      </c>
      <c r="E15" s="3">
        <v>12000</v>
      </c>
      <c r="F15" s="3">
        <v>24</v>
      </c>
      <c r="G15" s="4">
        <f t="shared" si="0"/>
        <v>500</v>
      </c>
      <c r="H15" s="3">
        <v>23</v>
      </c>
      <c r="I15" s="3">
        <f t="shared" si="1"/>
        <v>1</v>
      </c>
      <c r="J15" s="5">
        <f t="shared" si="2"/>
        <v>95.833333333333343</v>
      </c>
      <c r="K15" s="5">
        <f t="shared" si="3"/>
        <v>500</v>
      </c>
      <c r="L15" s="4">
        <f t="shared" si="4"/>
        <v>11500</v>
      </c>
    </row>
    <row r="16" spans="3:12" ht="15.75" thickTop="1" x14ac:dyDescent="0.25"/>
    <row r="17" spans="4:9" x14ac:dyDescent="0.25">
      <c r="E17" t="s">
        <v>21</v>
      </c>
    </row>
    <row r="18" spans="4:9" ht="15.75" thickBot="1" x14ac:dyDescent="0.3">
      <c r="E18" t="s">
        <v>20</v>
      </c>
    </row>
    <row r="19" spans="4:9" ht="16.5" thickTop="1" thickBot="1" x14ac:dyDescent="0.3">
      <c r="E19" t="s">
        <v>20</v>
      </c>
      <c r="F19" s="6" t="s">
        <v>25</v>
      </c>
      <c r="G19" s="6"/>
      <c r="I19">
        <v>345</v>
      </c>
    </row>
    <row r="20" spans="4:9" ht="16.5" thickTop="1" thickBot="1" x14ac:dyDescent="0.3">
      <c r="E20" t="s">
        <v>21</v>
      </c>
      <c r="F20" s="1" t="s">
        <v>26</v>
      </c>
      <c r="G20" s="1" t="s">
        <v>27</v>
      </c>
      <c r="I20">
        <v>155</v>
      </c>
    </row>
    <row r="21" spans="4:9" ht="16.5" thickTop="1" thickBot="1" x14ac:dyDescent="0.3">
      <c r="E21" t="s">
        <v>22</v>
      </c>
      <c r="F21" s="1" t="s">
        <v>20</v>
      </c>
      <c r="G21" s="1">
        <f>COUNTIF(E17:E23,F21)</f>
        <v>2</v>
      </c>
      <c r="I21">
        <v>456</v>
      </c>
    </row>
    <row r="22" spans="4:9" ht="16.5" thickTop="1" thickBot="1" x14ac:dyDescent="0.3">
      <c r="E22" t="s">
        <v>23</v>
      </c>
      <c r="F22" s="1" t="s">
        <v>21</v>
      </c>
      <c r="G22" s="1">
        <v>2</v>
      </c>
      <c r="I22">
        <v>5</v>
      </c>
    </row>
    <row r="23" spans="4:9" ht="16.5" thickTop="1" thickBot="1" x14ac:dyDescent="0.3">
      <c r="F23" s="1" t="s">
        <v>22</v>
      </c>
      <c r="G23" s="1">
        <f t="shared" ref="G22:G25" si="5">COUNTIF(E19:E25,F23)</f>
        <v>1</v>
      </c>
      <c r="I23">
        <v>654</v>
      </c>
    </row>
    <row r="24" spans="4:9" ht="16.5" thickTop="1" thickBot="1" x14ac:dyDescent="0.3">
      <c r="F24" s="1" t="s">
        <v>23</v>
      </c>
      <c r="G24" s="1">
        <f t="shared" si="5"/>
        <v>1</v>
      </c>
      <c r="I24">
        <v>54</v>
      </c>
    </row>
    <row r="25" spans="4:9" ht="16.5" thickTop="1" thickBot="1" x14ac:dyDescent="0.3">
      <c r="F25" s="1" t="s">
        <v>24</v>
      </c>
      <c r="G25" s="1">
        <f t="shared" si="5"/>
        <v>0</v>
      </c>
      <c r="I25">
        <v>68</v>
      </c>
    </row>
    <row r="26" spans="4:9" ht="15.75" thickTop="1" x14ac:dyDescent="0.25">
      <c r="D26" t="s">
        <v>27</v>
      </c>
      <c r="E26">
        <f>COUNT(E17:E22)</f>
        <v>0</v>
      </c>
      <c r="I26">
        <v>78</v>
      </c>
    </row>
    <row r="27" spans="4:9" x14ac:dyDescent="0.25">
      <c r="H27" t="s">
        <v>28</v>
      </c>
      <c r="I27">
        <f>SUM(I19:I26)</f>
        <v>1815</v>
      </c>
    </row>
    <row r="28" spans="4:9" x14ac:dyDescent="0.25">
      <c r="H28" t="s">
        <v>29</v>
      </c>
      <c r="I28">
        <f>SUMIF(I19:I26,"&gt;100")</f>
        <v>1610</v>
      </c>
    </row>
  </sheetData>
  <mergeCells count="1">
    <mergeCell ref="F19:G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Softlink Computers</dc:creator>
  <cp:lastModifiedBy>asp</cp:lastModifiedBy>
  <dcterms:created xsi:type="dcterms:W3CDTF">2023-04-12T00:34:38Z</dcterms:created>
  <dcterms:modified xsi:type="dcterms:W3CDTF">2023-04-12T12:56:28Z</dcterms:modified>
</cp:coreProperties>
</file>