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-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<sst xmlns="http://schemas.openxmlformats.org/spreadsheetml/2006/main" count="53" uniqueCount="38">
  <si>
    <t xml:space="preserve">Total</t>
  </si>
  <si>
    <t xml:space="preserve">Manager</t>
  </si>
  <si>
    <t xml:space="preserve">Developer</t>
  </si>
  <si>
    <t xml:space="preserve">分组</t>
  </si>
  <si>
    <t xml:space="preserve">分组系数f</t>
  </si>
  <si>
    <t xml:space="preserve">项目系数x</t>
  </si>
  <si>
    <t xml:space="preserve">开发系数k</t>
  </si>
  <si>
    <t xml:space="preserve">管理系数g</t>
  </si>
  <si>
    <t xml:space="preserve">合计</t>
  </si>
  <si>
    <t xml:space="preserve">业务组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</si>
  <si>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</si>
  <si>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</si>
  <si>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</si>
  <si>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</si>
  <si>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</si>
  <si>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</si>
  <si>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</si>
  <si>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</si>
  <si>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</si>
  <si>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</si>
  <si>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</si>
  <si>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</si>
  <si>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架构组</t>
  </si>
  <si>
    <t xml:space="preserve">M</t>
  </si>
  <si>
    <t xml:space="preserve">N</t>
  </si>
  <si>
    <t xml:space="preserve">共通组</t>
  </si>
  <si>
    <t xml:space="preserve">O</t>
  </si>
  <si>
    <t xml:space="preserve">9月上线各版本及负责人情况：</t>
  </si>
  <si>
    <t xml:space="preserve">版本</t>
  </si>
  <si>
    <t xml:space="preserve">负责人</t>
  </si>
  <si>
    <t xml:space="preserve">开发成员</t>
  </si>
  <si>
    <t xml:space="preserve">项目A</t>
  </si>
  <si>
    <t xml:space="preserve">项目B</t>
  </si>
  <si>
    <t xml:space="preserve">7-8-9历时三月，9月权重较低</t>
  </si>
  <si>
    <t xml:space="preserve">项目C</t>
  </si>
  <si>
    <t xml:space="preserve">项目D</t>
  </si>
  <si>
    <t xml:space="preserve">项目E</t>
  </si>
  <si>
    <t xml:space="preserve">改动较少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</si>
</sst>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</fonts>
  <fills count="8">
    <fill>
      <patternFill patternType="none"/>
    </fill>
    <fill>
      <patternFill patternType="gray125"/>
    </fill>
    <fill>
      <patternFill patternType="solid">
        <fgColor rgb="FFDBEEF4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E6E0EC"/>
        <bgColor rgb="FFDCE6F2"/>
      </patternFill>
    </fill>
    <fill>
      <patternFill patternType="solid">
        <fgColor rgb="FFFCD5B5"/>
        <bgColor rgb="FFE6E0EC"/>
      </patternFill>
    </fill>
    <fill>
      <patternFill patternType="solid">
        <fgColor rgb="FFEBF1DE"/>
        <bgColor rgb="FFDBEEF4"/>
      </patternFill>
    </fill>
    <fill>
      <patternFill patternType="solid">
        <fgColor rgb="FFD7E4BD"/>
        <bgColor rgb="FFDCE6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0"/>
  <sheetViews>
    <sheetView showFormulas="false" showGridLines="true" showRowColHeaders="true" showZeros="true" rightToLeft="false" tabSelected="true" showOutlineSymbols="true" defaultGridColor="true" view="normal" topLeftCell="A1" colorId="64" zoomScale="145" zoomScaleNormal="145" zoomScalePageLayoutView="100" workbookViewId="0">
      <selection pane="topLeft" activeCell="K12" activeCellId="0" sqref="K12"/>
    </sheetView>
  </sheetViews>
  <sheetFormatPr defaultRowHeight="13.5" zeroHeight="false" outlineLevelRow="0" outlineLevelCol="0"/>
  <cols>
    <col collapsed="false" customWidth="true" hidden="false" outlineLevel="0" max="1" min="1" style="0" width="12.41"/>
    <col collapsed="false" customWidth="true" hidden="false" outlineLevel="0" max="2" min="2" style="0" width="11.28"/>
    <col collapsed="false" customWidth="true" hidden="false" outlineLevel="0" max="4" min="3" style="0" width="10.26"/>
    <col collapsed="false" customWidth="true" hidden="false" outlineLevel="0" max="8" min="5" style="0" width="9.39"/>
    <col collapsed="false" customWidth="true" hidden="false" outlineLevel="0" max="9" min="9" style="0" width="9.31"/>
    <col collapsed="false" customWidth="true" hidden="false" outlineLevel="0" max="11" min="10" style="0" width="12.62"/>
    <col collapsed="false" customWidth="true" hidden="false" outlineLevel="0" max="1025" min="12" style="0" width="9"/>
  </cols>
  <sheetData>
    <row r="2" customFormat="false" ht="13.5" hidden="false" customHeight="false" outlineLevel="0" collapsed="false">
      <c r="A2" s="1" t="s">
        <v>0</v>
      </c>
      <c r="B2" s="1" t="n">
        <v>50000</v>
      </c>
    </row>
    <row r="3" customFormat="false" ht="13.5" hidden="false" customHeight="false" outlineLevel="0" collapsed="false">
      <c r="A3" s="1" t="s">
        <v>1</v>
      </c>
      <c r="B3" s="1" t="n">
        <f aca="false">B2/10*2</f>
        <v>10000</v>
      </c>
    </row>
    <row r="4" customFormat="false" ht="13.5" hidden="false" customHeight="false" outlineLevel="0" collapsed="false">
      <c r="A4" s="1" t="s">
        <v>2</v>
      </c>
      <c r="B4" s="1" t="n">
        <f aca="false">B2-B3</f>
        <v>40000</v>
      </c>
    </row>
    <row r="5" customFormat="false" ht="13.5" hidden="false" customHeight="false" outlineLevel="0" collapsed="false">
      <c r="A5" s="2"/>
      <c r="B5" s="2"/>
    </row>
    <row r="7" customFormat="false" ht="13.5" hidden="false" customHeight="false" outlineLevel="0" collapsed="false">
      <c r="A7" s="3" t="s">
        <v>3</v>
      </c>
      <c r="B7" s="3"/>
      <c r="C7" s="3" t="s">
        <v>4</v>
      </c>
      <c r="D7" s="3"/>
      <c r="E7" s="3" t="s">
        <v>5</v>
      </c>
      <c r="F7" s="3"/>
      <c r="G7" s="3" t="s">
        <v>6</v>
      </c>
      <c r="H7" s="3"/>
      <c r="I7" s="3" t="s">
        <v>7</v>
      </c>
      <c r="J7" s="3"/>
      <c r="K7" s="3" t="s">
        <v>8</v>
      </c>
    </row>
    <row r="8" customFormat="false" ht="13.8" hidden="false" customHeight="false" outlineLevel="0" collapsed="false">
      <c r="A8" s="3" t="s">
        <v>9</v>
      </c>
      <c r="B8" s="4" t="s">
        <v>10</v>
      </c>
      <c r="C8" s="3" t="n">
        <v>5</v>
      </c>
      <c r="D8" s="3" t="n">
        <f aca="false">B4*C8/(C8+C20+C22)</f>
        <v>34482.7586206897</v>
      </c>
      <c r="E8" s="5" t="n">
        <v>0.3</v>
      </c>
      <c r="F8" s="5" t="n">
        <f aca="false">D8*E8/(E8+E11+E12+E14+E17+E19)</f>
        <v>10344.8275862069</v>
      </c>
      <c r="G8" s="5" t="n">
        <v>0.3</v>
      </c>
      <c r="H8" s="5" t="n">
        <f aca="false">F8*G8/(G8+G9+G10)</f>
        <v>3103.44827586207</v>
      </c>
      <c r="I8" s="5" t="n">
        <v>1.3</v>
      </c>
      <c r="J8" s="5" t="n">
        <f aca="false">B3*I8/(I8+I12+I14+I18+I20+I21+I22)</f>
        <v>928.571428571429</v>
      </c>
      <c r="K8" s="5" t="n">
        <f aca="false">H8+J8</f>
        <v>4032.0197044335</v>
      </c>
    </row>
    <row r="9" customFormat="false" ht="13.8" hidden="false" customHeight="false" outlineLevel="0" collapsed="false">
      <c r="A9" s="3"/>
      <c r="B9" s="4" t="s">
        <v>11</v>
      </c>
      <c r="C9" s="3"/>
      <c r="D9" s="3"/>
      <c r="E9" s="5"/>
      <c r="F9" s="5"/>
      <c r="G9" s="5" t="n">
        <v>0.35</v>
      </c>
      <c r="H9" s="5" t="n">
        <f aca="false">F8*G9/(G8+G9+G10)</f>
        <v>3620.68965517241</v>
      </c>
      <c r="I9" s="5"/>
      <c r="J9" s="5"/>
      <c r="K9" s="5" t="n">
        <f aca="false">H9+J9</f>
        <v>3620.68965517241</v>
      </c>
    </row>
    <row r="10" customFormat="false" ht="13.8" hidden="false" customHeight="false" outlineLevel="0" collapsed="false">
      <c r="A10" s="3"/>
      <c r="B10" s="4" t="s">
        <v>12</v>
      </c>
      <c r="C10" s="3"/>
      <c r="D10" s="3"/>
      <c r="E10" s="5"/>
      <c r="F10" s="5"/>
      <c r="G10" s="5" t="n">
        <v>0.35</v>
      </c>
      <c r="H10" s="5" t="n">
        <f aca="false">F8*G10/(G8+G9+G10)</f>
        <v>3620.68965517241</v>
      </c>
      <c r="I10" s="5"/>
      <c r="J10" s="5"/>
      <c r="K10" s="5" t="n">
        <f aca="false">H10+J10</f>
        <v>3620.68965517241</v>
      </c>
    </row>
    <row r="11" customFormat="false" ht="13.8" hidden="false" customHeight="false" outlineLevel="0" collapsed="false">
      <c r="A11" s="3"/>
      <c r="B11" s="6" t="s">
        <v>13</v>
      </c>
      <c r="C11" s="3"/>
      <c r="D11" s="3"/>
      <c r="E11" s="3" t="n">
        <v>0.1</v>
      </c>
      <c r="F11" s="7" t="n">
        <f aca="false">D8*E11/(E8+E11+E12+E14+E17+E19)</f>
        <v>3448.27586206897</v>
      </c>
      <c r="G11" s="3" t="n">
        <v>1</v>
      </c>
      <c r="H11" s="3" t="n">
        <f aca="false">F11</f>
        <v>3448.27586206897</v>
      </c>
      <c r="I11" s="3"/>
      <c r="J11" s="3"/>
      <c r="K11" s="3" t="n">
        <f aca="false">H11+J11</f>
        <v>3448.27586206897</v>
      </c>
    </row>
    <row r="12" customFormat="false" ht="13.8" hidden="false" customHeight="false" outlineLevel="0" collapsed="false">
      <c r="A12" s="3"/>
      <c r="B12" s="8" t="s">
        <v>14</v>
      </c>
      <c r="C12" s="3"/>
      <c r="D12" s="3"/>
      <c r="E12" s="5" t="n">
        <v>0.3</v>
      </c>
      <c r="F12" s="5" t="n">
        <f aca="false">D8*E12/(E8+E11+E12+E14+E17+E19)</f>
        <v>10344.8275862069</v>
      </c>
      <c r="G12" s="5" t="n">
        <v>0.6</v>
      </c>
      <c r="H12" s="5" t="n">
        <f aca="false">F12*G12/(G12+G13)</f>
        <v>6206.89655172414</v>
      </c>
      <c r="I12" s="5" t="n">
        <v>1</v>
      </c>
      <c r="J12" s="5" t="n">
        <f aca="false">B3*I12/(I8+I12+I14+I18+I20+I21+I22)</f>
        <v>714.285714285714</v>
      </c>
      <c r="K12" s="5" t="n">
        <f aca="false">H12+J12</f>
        <v>6921.18226600986</v>
      </c>
    </row>
    <row r="13" customFormat="false" ht="13.8" hidden="false" customHeight="false" outlineLevel="0" collapsed="false">
      <c r="A13" s="3"/>
      <c r="B13" s="8" t="s">
        <v>15</v>
      </c>
      <c r="C13" s="3"/>
      <c r="D13" s="3"/>
      <c r="E13" s="5"/>
      <c r="F13" s="5"/>
      <c r="G13" s="5" t="n">
        <v>0.4</v>
      </c>
      <c r="H13" s="5" t="n">
        <f aca="false">F12*G13/(G12+G13)</f>
        <v>4137.93103448276</v>
      </c>
      <c r="I13" s="5"/>
      <c r="J13" s="5"/>
      <c r="K13" s="5" t="n">
        <f aca="false">H13+J13</f>
        <v>4137.93103448276</v>
      </c>
    </row>
    <row r="14" customFormat="false" ht="13.8" hidden="false" customHeight="false" outlineLevel="0" collapsed="false">
      <c r="A14" s="3"/>
      <c r="B14" s="9" t="s">
        <v>16</v>
      </c>
      <c r="C14" s="3"/>
      <c r="D14" s="3"/>
      <c r="E14" s="10" t="n">
        <v>0.25</v>
      </c>
      <c r="F14" s="10" t="n">
        <f aca="false">D8*E14/(E8+E11+E12+E14+E17+E19)</f>
        <v>8620.68965517241</v>
      </c>
      <c r="G14" s="10" t="n">
        <v>1</v>
      </c>
      <c r="H14" s="10" t="n">
        <f aca="false">F14*G14/(G14+G15+G16)</f>
        <v>2873.56321839081</v>
      </c>
      <c r="I14" s="10" t="n">
        <v>1</v>
      </c>
      <c r="J14" s="10" t="n">
        <f aca="false">B3*I14/(I8+I12+I14+I18+I20+I21+I22)</f>
        <v>714.285714285714</v>
      </c>
      <c r="K14" s="10" t="n">
        <f aca="false">H14+J14</f>
        <v>3587.84893267652</v>
      </c>
    </row>
    <row r="15" customFormat="false" ht="13.8" hidden="false" customHeight="false" outlineLevel="0" collapsed="false">
      <c r="A15" s="3"/>
      <c r="B15" s="9" t="s">
        <v>17</v>
      </c>
      <c r="C15" s="3"/>
      <c r="D15" s="3"/>
      <c r="E15" s="10"/>
      <c r="F15" s="10"/>
      <c r="G15" s="10" t="n">
        <v>1</v>
      </c>
      <c r="H15" s="10" t="n">
        <f aca="false">F14*G15/(G14+G15+G16)</f>
        <v>2873.56321839081</v>
      </c>
      <c r="I15" s="10"/>
      <c r="J15" s="10"/>
      <c r="K15" s="10" t="n">
        <f aca="false">H15+J15</f>
        <v>2873.56321839081</v>
      </c>
    </row>
    <row r="16" customFormat="false" ht="13.8" hidden="false" customHeight="false" outlineLevel="0" collapsed="false">
      <c r="A16" s="3"/>
      <c r="B16" s="9" t="s">
        <v>18</v>
      </c>
      <c r="C16" s="3"/>
      <c r="D16" s="3"/>
      <c r="E16" s="10"/>
      <c r="F16" s="10"/>
      <c r="G16" s="10" t="n">
        <v>1</v>
      </c>
      <c r="H16" s="10" t="n">
        <f aca="false">F14*G16/(G14+G15+G16)</f>
        <v>2873.56321839081</v>
      </c>
      <c r="I16" s="10"/>
      <c r="J16" s="10"/>
      <c r="K16" s="10" t="n">
        <f aca="false">H16+J16</f>
        <v>2873.56321839081</v>
      </c>
    </row>
    <row r="17" customFormat="false" ht="13.8" hidden="false" customHeight="false" outlineLevel="0" collapsed="false">
      <c r="A17" s="3"/>
      <c r="B17" s="6" t="s">
        <v>19</v>
      </c>
      <c r="C17" s="3"/>
      <c r="D17" s="3"/>
      <c r="E17" s="5" t="n">
        <v>0.05</v>
      </c>
      <c r="F17" s="5" t="n">
        <f aca="false">D8*E17/(E8+E11+E12+E14+E17+E19)</f>
        <v>1724.13793103448</v>
      </c>
      <c r="G17" s="5" t="n">
        <v>0.3</v>
      </c>
      <c r="H17" s="5" t="n">
        <f aca="false">F17*G17/(G17+G18)</f>
        <v>517.241379310345</v>
      </c>
      <c r="I17" s="5"/>
      <c r="J17" s="5"/>
      <c r="K17" s="5" t="n">
        <f aca="false">H17+J17</f>
        <v>517.241379310345</v>
      </c>
    </row>
    <row r="18" customFormat="false" ht="13.8" hidden="false" customHeight="false" outlineLevel="0" collapsed="false">
      <c r="A18" s="3"/>
      <c r="B18" s="6" t="s">
        <v>20</v>
      </c>
      <c r="C18" s="3"/>
      <c r="D18" s="3"/>
      <c r="E18" s="5"/>
      <c r="F18" s="5"/>
      <c r="G18" s="5" t="n">
        <v>0.7</v>
      </c>
      <c r="H18" s="5" t="n">
        <f aca="false">F17*G18/(G17+G18)</f>
        <v>1206.89655172414</v>
      </c>
      <c r="I18" s="5" t="n">
        <v>0.7</v>
      </c>
      <c r="J18" s="5" t="n">
        <f aca="false">B3*I18/(I8+I12+I14+I18+I20+I21+I22)</f>
        <v>500</v>
      </c>
      <c r="K18" s="5" t="n">
        <f aca="false">H18+J18</f>
        <v>1706.89655172414</v>
      </c>
    </row>
    <row r="19" customFormat="false" ht="13.8" hidden="false" customHeight="false" outlineLevel="0" collapsed="false">
      <c r="A19" s="3"/>
      <c r="B19" s="11" t="s">
        <v>21</v>
      </c>
      <c r="C19" s="3"/>
      <c r="D19" s="3"/>
      <c r="E19" s="12"/>
      <c r="F19" s="12"/>
      <c r="G19" s="12"/>
      <c r="H19" s="12"/>
      <c r="I19" s="12"/>
      <c r="J19" s="12"/>
      <c r="K19" s="12"/>
    </row>
    <row r="20" customFormat="false" ht="13.5" hidden="false" customHeight="false" outlineLevel="0" collapsed="false">
      <c r="A20" s="3" t="s">
        <v>22</v>
      </c>
      <c r="B20" s="11" t="s">
        <v>23</v>
      </c>
      <c r="C20" s="3" t="n">
        <v>0.3</v>
      </c>
      <c r="D20" s="3" t="n">
        <f aca="false">B4*C20/(C8+C20+C22)</f>
        <v>2068.96551724138</v>
      </c>
      <c r="E20" s="12"/>
      <c r="F20" s="12"/>
      <c r="G20" s="12" t="n">
        <v>1</v>
      </c>
      <c r="H20" s="12" t="n">
        <f aca="false">D20*G20/(G20+G21)</f>
        <v>2068.96551724138</v>
      </c>
      <c r="I20" s="12" t="n">
        <v>0</v>
      </c>
      <c r="J20" s="12" t="n">
        <f aca="false">B3*I20/(I8+I12+I14+I18+I20+I21+I22)</f>
        <v>0</v>
      </c>
      <c r="K20" s="12" t="n">
        <f aca="false">H20+J20</f>
        <v>2068.96551724138</v>
      </c>
    </row>
    <row r="21" customFormat="false" ht="13.5" hidden="false" customHeight="false" outlineLevel="0" collapsed="false">
      <c r="A21" s="3"/>
      <c r="B21" s="11" t="s">
        <v>24</v>
      </c>
      <c r="C21" s="3"/>
      <c r="D21" s="3"/>
      <c r="E21" s="12"/>
      <c r="F21" s="12"/>
      <c r="G21" s="12" t="n">
        <v>0</v>
      </c>
      <c r="H21" s="12" t="n">
        <f aca="false">D20*G21/(G20+G21)</f>
        <v>0</v>
      </c>
      <c r="I21" s="12" t="n">
        <v>9</v>
      </c>
      <c r="J21" s="12" t="n">
        <f aca="false">B3*I21/(I8+I12+I14+I18+I20+I21+I22)</f>
        <v>6428.57142857143</v>
      </c>
      <c r="K21" s="12" t="n">
        <f aca="false">H21+J21</f>
        <v>6428.57142857143</v>
      </c>
    </row>
    <row r="22" customFormat="false" ht="13.5" hidden="false" customHeight="false" outlineLevel="0" collapsed="false">
      <c r="A22" s="12" t="s">
        <v>25</v>
      </c>
      <c r="B22" s="11" t="s">
        <v>26</v>
      </c>
      <c r="C22" s="12" t="n">
        <v>0.5</v>
      </c>
      <c r="D22" s="12" t="n">
        <f aca="false">B4*C22/(C8+C20+C22)</f>
        <v>3448.27586206897</v>
      </c>
      <c r="E22" s="12"/>
      <c r="F22" s="12"/>
      <c r="G22" s="12" t="n">
        <v>1</v>
      </c>
      <c r="H22" s="12" t="n">
        <f aca="false">D22</f>
        <v>3448.27586206897</v>
      </c>
      <c r="I22" s="12" t="n">
        <v>1</v>
      </c>
      <c r="J22" s="12" t="n">
        <f aca="false">B3*I22/(I8+I12+I14+I18+I20+I21+I22)</f>
        <v>714.285714285714</v>
      </c>
      <c r="K22" s="12" t="n">
        <f aca="false">H22+J22</f>
        <v>4162.56157635468</v>
      </c>
    </row>
    <row r="24" customFormat="false" ht="13.5" hidden="false" customHeight="false" outlineLevel="0" collapsed="false">
      <c r="A24" s="0" t="s">
        <v>27</v>
      </c>
    </row>
    <row r="25" customFormat="false" ht="13.5" hidden="false" customHeight="false" outlineLevel="0" collapsed="false">
      <c r="A25" s="13" t="s">
        <v>28</v>
      </c>
      <c r="B25" s="13" t="s">
        <v>29</v>
      </c>
      <c r="C25" s="14" t="s">
        <v>30</v>
      </c>
      <c r="D25" s="14"/>
      <c r="E25" s="14"/>
      <c r="F25" s="14"/>
    </row>
    <row r="26" customFormat="false" ht="13.5" hidden="false" customHeight="false" outlineLevel="0" collapsed="false">
      <c r="A26" s="13" t="s">
        <v>31</v>
      </c>
      <c r="B26" s="13" t="s">
        <v>14</v>
      </c>
      <c r="C26" s="15" t="s">
        <v>15</v>
      </c>
      <c r="D26" s="16"/>
      <c r="E26" s="16"/>
      <c r="F26" s="17"/>
    </row>
    <row r="27" customFormat="false" ht="13.5" hidden="false" customHeight="false" outlineLevel="0" collapsed="false">
      <c r="A27" s="13" t="s">
        <v>32</v>
      </c>
      <c r="B27" s="13" t="s">
        <v>16</v>
      </c>
      <c r="C27" s="15" t="s">
        <v>17</v>
      </c>
      <c r="D27" s="16" t="s">
        <v>18</v>
      </c>
      <c r="E27" s="16"/>
      <c r="F27" s="17"/>
      <c r="G27" s="0" t="s">
        <v>33</v>
      </c>
    </row>
    <row r="28" customFormat="false" ht="13.5" hidden="false" customHeight="false" outlineLevel="0" collapsed="false">
      <c r="A28" s="13" t="s">
        <v>34</v>
      </c>
      <c r="B28" s="13" t="s">
        <v>16</v>
      </c>
      <c r="C28" s="15" t="s">
        <v>17</v>
      </c>
      <c r="D28" s="16" t="s">
        <v>18</v>
      </c>
      <c r="E28" s="16" t="s">
        <v>14</v>
      </c>
      <c r="F28" s="17" t="s">
        <v>15</v>
      </c>
    </row>
    <row r="29" customFormat="false" ht="13.5" hidden="false" customHeight="false" outlineLevel="0" collapsed="false">
      <c r="A29" s="13" t="s">
        <v>35</v>
      </c>
      <c r="B29" s="13" t="s">
        <v>10</v>
      </c>
      <c r="C29" s="15" t="s">
        <v>11</v>
      </c>
      <c r="D29" s="16" t="s">
        <v>12</v>
      </c>
      <c r="E29" s="16"/>
      <c r="F29" s="17"/>
    </row>
    <row r="30" customFormat="false" ht="13.5" hidden="false" customHeight="false" outlineLevel="0" collapsed="false">
      <c r="A30" s="13" t="s">
        <v>36</v>
      </c>
      <c r="B30" s="13" t="s">
        <v>19</v>
      </c>
      <c r="C30" s="15" t="s">
        <v>20</v>
      </c>
      <c r="D30" s="16"/>
      <c r="E30" s="16"/>
      <c r="F30" s="17"/>
      <c r="G30" s="0" t="s">
        <v>37</v>
      </c>
    </row>
  </sheetData>
  <mergeCells count="20">
    <mergeCell ref="A7:B7"/>
    <mergeCell ref="C7:D7"/>
    <mergeCell ref="E7:F7"/>
    <mergeCell ref="G7:H7"/>
    <mergeCell ref="I7:J7"/>
    <mergeCell ref="A8:A19"/>
    <mergeCell ref="C8:C19"/>
    <mergeCell ref="D8:D19"/>
    <mergeCell ref="E8:E10"/>
    <mergeCell ref="F8:F10"/>
    <mergeCell ref="E12:E13"/>
    <mergeCell ref="F12:F13"/>
    <mergeCell ref="E14:E16"/>
    <mergeCell ref="F14:F16"/>
    <mergeCell ref="E17:E18"/>
    <mergeCell ref="F17:F18"/>
    <mergeCell ref="A20:A21"/>
    <mergeCell ref="C20:C21"/>
    <mergeCell ref="D20:D21"/>
    <mergeCell ref="C25:F25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2017-08-07T13:55:00Z</dcterms:created>
  <dc:creator/>
  <dc:description/>
  <dc:language>zh-CN</dc:language>
  <cp:lastModifiedBy/>
  <dcterms:modified xsi:type="dcterms:W3CDTF">2018-03-19T14:28:55Z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2052-10.1.0.6875</vt:lpwstr>
  </property>
</Properties>
</file>