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\OneDrive\Documents\Graduate School\UT-Austin - MSIS\CE 395R - Data Mining\"/>
    </mc:Choice>
  </mc:AlternateContent>
  <xr:revisionPtr revIDLastSave="352" documentId="F06E1FCA75C9A3E210062B2FFA739DBE2E9B0238" xr6:coauthVersionLast="28" xr6:coauthVersionMax="28" xr10:uidLastSave="{3B26F0E8-DC3D-453A-86EA-3A154CB42355}"/>
  <bookViews>
    <workbookView xWindow="0" yWindow="0" windowWidth="21570" windowHeight="8510" xr2:uid="{00000000-000D-0000-FFFF-FFFF00000000}"/>
  </bookViews>
  <sheets>
    <sheet name="Sheet1" sheetId="1" r:id="rId1"/>
    <sheet name="Sheet2" sheetId="2" r:id="rId2"/>
    <sheet name="Sheet3" sheetId="3" r:id="rId3"/>
  </sheets>
  <calcPr calcId="171027"/>
  <fileRecoveryPr repairLoad="1"/>
</workbook>
</file>

<file path=xl/calcChain.xml><?xml version="1.0" encoding="utf-8"?>
<calcChain xmlns="http://schemas.openxmlformats.org/spreadsheetml/2006/main">
  <c r="O394" i="1" l="1"/>
  <c r="T394" i="1" s="1"/>
  <c r="K388" i="1"/>
  <c r="K382" i="1"/>
  <c r="L382" i="1" s="1"/>
  <c r="G376" i="1"/>
  <c r="L376" i="1" s="1"/>
  <c r="L370" i="1"/>
  <c r="K364" i="1"/>
  <c r="L364" i="1" s="1"/>
  <c r="G358" i="1"/>
  <c r="L358" i="1" s="1"/>
  <c r="D350" i="1"/>
  <c r="K316" i="1"/>
  <c r="L316" i="1" s="1"/>
  <c r="O328" i="1"/>
  <c r="T328" i="1" s="1"/>
  <c r="O322" i="1"/>
  <c r="K322" i="1"/>
  <c r="K310" i="1"/>
  <c r="G304" i="1"/>
  <c r="L304" i="1" s="1"/>
  <c r="G298" i="1"/>
  <c r="K292" i="1"/>
  <c r="G292" i="1"/>
  <c r="G286" i="1"/>
  <c r="D278" i="1"/>
  <c r="M358" i="1" l="1"/>
  <c r="M376" i="1"/>
  <c r="M364" i="1"/>
  <c r="M382" i="1"/>
  <c r="U394" i="1"/>
  <c r="M370" i="1"/>
  <c r="T388" i="1"/>
  <c r="U388" i="1" s="1"/>
  <c r="U328" i="1"/>
  <c r="M316" i="1"/>
  <c r="M304" i="1"/>
  <c r="T322" i="1"/>
  <c r="U322" i="1" s="1"/>
  <c r="L310" i="1"/>
  <c r="M310" i="1" s="1"/>
  <c r="L298" i="1"/>
  <c r="M298" i="1" s="1"/>
  <c r="L292" i="1"/>
  <c r="M292" i="1" s="1"/>
  <c r="L286" i="1"/>
  <c r="M286" i="1" s="1"/>
  <c r="O238" i="1"/>
  <c r="K238" i="1"/>
  <c r="S232" i="1"/>
  <c r="O232" i="1"/>
  <c r="K232" i="1"/>
  <c r="K220" i="1"/>
  <c r="O214" i="1"/>
  <c r="G226" i="1"/>
  <c r="G220" i="1"/>
  <c r="G208" i="1"/>
  <c r="G202" i="1"/>
  <c r="K196" i="1"/>
  <c r="G190" i="1" l="1"/>
  <c r="T238" i="1"/>
  <c r="T232" i="1"/>
  <c r="L226" i="1"/>
  <c r="L220" i="1"/>
  <c r="P214" i="1"/>
  <c r="L208" i="1"/>
  <c r="K202" i="1"/>
  <c r="L202" i="1" s="1"/>
  <c r="G196" i="1"/>
  <c r="L196" i="1" s="1"/>
  <c r="K190" i="1"/>
  <c r="D182" i="1"/>
  <c r="C157" i="1"/>
  <c r="C151" i="1"/>
  <c r="G157" i="1"/>
  <c r="C127" i="1"/>
  <c r="K121" i="1"/>
  <c r="C145" i="1"/>
  <c r="C139" i="1"/>
  <c r="C133" i="1"/>
  <c r="G139" i="1"/>
  <c r="C121" i="1"/>
  <c r="C115" i="1"/>
  <c r="H109" i="1"/>
  <c r="K109" i="1" s="1"/>
  <c r="C109" i="1"/>
  <c r="G115" i="1"/>
  <c r="D101" i="1"/>
  <c r="S78" i="1"/>
  <c r="O78" i="1"/>
  <c r="K78" i="1"/>
  <c r="G78" i="1"/>
  <c r="K84" i="1"/>
  <c r="O84" i="1"/>
  <c r="G84" i="1"/>
  <c r="K72" i="1"/>
  <c r="G72" i="1"/>
  <c r="K66" i="1"/>
  <c r="G66" i="1"/>
  <c r="O60" i="1"/>
  <c r="G60" i="1"/>
  <c r="K48" i="1"/>
  <c r="G48" i="1"/>
  <c r="K42" i="1"/>
  <c r="G42" i="1"/>
  <c r="K36" i="1"/>
  <c r="G36" i="1"/>
  <c r="K30" i="1"/>
  <c r="G30" i="1"/>
  <c r="U238" i="1" l="1"/>
  <c r="M196" i="1"/>
  <c r="Q214" i="1"/>
  <c r="U232" i="1"/>
  <c r="M202" i="1"/>
  <c r="M220" i="1"/>
  <c r="M208" i="1"/>
  <c r="M226" i="1"/>
  <c r="L190" i="1"/>
  <c r="M190" i="1" s="1"/>
  <c r="T157" i="1"/>
  <c r="U157" i="1" s="1"/>
  <c r="T151" i="1"/>
  <c r="U151" i="1" s="1"/>
  <c r="L127" i="1"/>
  <c r="M127" i="1" s="1"/>
  <c r="L145" i="1"/>
  <c r="M145" i="1" s="1"/>
  <c r="L139" i="1"/>
  <c r="M139" i="1" s="1"/>
  <c r="P133" i="1"/>
  <c r="Q133" i="1" s="1"/>
  <c r="L121" i="1"/>
  <c r="M121" i="1" s="1"/>
  <c r="L115" i="1"/>
  <c r="M115" i="1" s="1"/>
  <c r="L109" i="1"/>
  <c r="M109" i="1" s="1"/>
  <c r="T78" i="1"/>
  <c r="T84" i="1"/>
  <c r="L72" i="1"/>
  <c r="L66" i="1"/>
  <c r="P60" i="1"/>
  <c r="L48" i="1"/>
  <c r="L36" i="1"/>
  <c r="L42" i="1"/>
  <c r="L30" i="1"/>
  <c r="D22" i="1" l="1"/>
  <c r="G54" i="1"/>
  <c r="U84" i="1" l="1"/>
  <c r="U78" i="1"/>
  <c r="M72" i="1"/>
  <c r="M66" i="1"/>
  <c r="Q60" i="1"/>
  <c r="M48" i="1"/>
  <c r="P54" i="1"/>
  <c r="Q54" i="1" s="1"/>
  <c r="M42" i="1"/>
  <c r="M30" i="1"/>
  <c r="M36" i="1"/>
</calcChain>
</file>

<file path=xl/sharedStrings.xml><?xml version="1.0" encoding="utf-8"?>
<sst xmlns="http://schemas.openxmlformats.org/spreadsheetml/2006/main" count="1532" uniqueCount="128">
  <si>
    <t># of Cases</t>
  </si>
  <si>
    <t>ROUND 1:</t>
  </si>
  <si>
    <t>yes</t>
  </si>
  <si>
    <t>no</t>
  </si>
  <si>
    <t>ROUND 2:</t>
  </si>
  <si>
    <t>Entropy</t>
  </si>
  <si>
    <t>Gain</t>
  </si>
  <si>
    <t>Entropy(t)</t>
  </si>
  <si>
    <t>Ent. Child</t>
  </si>
  <si>
    <t>DECISION TREE</t>
  </si>
  <si>
    <t>record</t>
  </si>
  <si>
    <t>alternative</t>
  </si>
  <si>
    <t>bar</t>
  </si>
  <si>
    <t>Friday</t>
  </si>
  <si>
    <t>hungry</t>
  </si>
  <si>
    <t>customers</t>
  </si>
  <si>
    <t>price</t>
  </si>
  <si>
    <t>rain</t>
  </si>
  <si>
    <t>reservation</t>
  </si>
  <si>
    <t>type</t>
  </si>
  <si>
    <t>wait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</si>
  <si>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</si>
  <si>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</si>
  <si>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</si>
  <si>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</si>
  <si>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</si>
  <si>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</si>
  <si>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</si>
  <si>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</si>
  <si>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</si>
  <si>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</si>
  <si>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</si>
  <si>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</si>
  <si>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some</t>
  </si>
  <si>
    <t>full</t>
  </si>
  <si>
    <t>?</t>
  </si>
  <si>
    <t>none</t>
  </si>
  <si>
    <t>$$$</t>
  </si>
  <si>
    <t>$</t>
  </si>
  <si>
    <t>$$</t>
  </si>
  <si>
    <t>french</t>
  </si>
  <si>
    <t>thai</t>
  </si>
  <si>
    <t>burger</t>
  </si>
  <si>
    <t>italian</t>
  </si>
  <si>
    <t>0-10</t>
  </si>
  <si>
    <t>30-60</t>
  </si>
  <si>
    <t>&gt;60</t>
  </si>
  <si>
    <t>10-30</t>
  </si>
  <si>
    <t>Go = Yes</t>
  </si>
  <si>
    <t>Go = No</t>
  </si>
  <si>
    <t>Go</t>
  </si>
  <si>
    <t>Weighted</t>
  </si>
  <si>
    <t>Information</t>
  </si>
  <si>
    <t>AFTER SPLITTING ON:</t>
  </si>
  <si>
    <t>BEFORE SPLITTING:</t>
  </si>
  <si>
    <t xml:space="preserve"> - alternative</t>
  </si>
  <si>
    <t xml:space="preserve"> - bar</t>
  </si>
  <si>
    <t>alternative = yes</t>
  </si>
  <si>
    <t>alternative = no</t>
  </si>
  <si>
    <t>bar = yes</t>
  </si>
  <si>
    <t>bar = no</t>
  </si>
  <si>
    <t xml:space="preserve"> - Friday</t>
  </si>
  <si>
    <t>Friday = no</t>
  </si>
  <si>
    <t xml:space="preserve"> - hungry</t>
  </si>
  <si>
    <t>Friday = yes</t>
  </si>
  <si>
    <t>hungry = yes</t>
  </si>
  <si>
    <t>hungry = no</t>
  </si>
  <si>
    <t>customers = full</t>
  </si>
  <si>
    <t>customers = some</t>
  </si>
  <si>
    <t>customers = none</t>
  </si>
  <si>
    <t>`</t>
  </si>
  <si>
    <t xml:space="preserve"> - price</t>
  </si>
  <si>
    <t>price = $$$</t>
  </si>
  <si>
    <t>price = $</t>
  </si>
  <si>
    <t>price = $$</t>
  </si>
  <si>
    <t xml:space="preserve"> - rain</t>
  </si>
  <si>
    <t>rain = yes</t>
  </si>
  <si>
    <t>rain = no</t>
  </si>
  <si>
    <t xml:space="preserve"> - reservation</t>
  </si>
  <si>
    <t>Total # of Cases</t>
  </si>
  <si>
    <t>reservation = yes</t>
  </si>
  <si>
    <t>reservation = no</t>
  </si>
  <si>
    <t xml:space="preserve"> - type</t>
  </si>
  <si>
    <t>type = french</t>
  </si>
  <si>
    <t>type = thai</t>
  </si>
  <si>
    <t>type = burger</t>
  </si>
  <si>
    <t xml:space="preserve"> - wait</t>
  </si>
  <si>
    <t>wait = 0-10</t>
  </si>
  <si>
    <t>wait = 10-30</t>
  </si>
  <si>
    <t>wait = 30-60</t>
  </si>
  <si>
    <t>wait = &gt;60</t>
  </si>
  <si>
    <t xml:space="preserve"> - customers (highest information gain)</t>
  </si>
  <si>
    <t xml:space="preserve"> - customers = none</t>
  </si>
  <si>
    <t>0.1818 (none)</t>
  </si>
  <si>
    <t>type = italian</t>
  </si>
  <si>
    <t xml:space="preserve"> - hungry (highest information gain)</t>
  </si>
  <si>
    <t xml:space="preserve"> - price (highest information gain)</t>
  </si>
  <si>
    <t xml:space="preserve"> - reservation (highest information gain)</t>
  </si>
  <si>
    <t xml:space="preserve"> - customers = some</t>
  </si>
  <si>
    <t xml:space="preserve"> - customers = full</t>
  </si>
  <si>
    <t>0.2727 (some)</t>
  </si>
  <si>
    <t>0.545454 (full)</t>
  </si>
  <si>
    <t>ROUND 3:</t>
  </si>
  <si>
    <t xml:space="preserve"> - type (highest information gain)</t>
  </si>
  <si>
    <t xml:space="preserve"> - customers = none, reservation = no</t>
  </si>
  <si>
    <t xml:space="preserve"> - customers = none, reservation = yes</t>
  </si>
  <si>
    <t xml:space="preserve"> - customers = full, price = $$$</t>
  </si>
  <si>
    <t xml:space="preserve"> - customers = full, price = $$</t>
  </si>
  <si>
    <t xml:space="preserve"> - customers = full, price = $</t>
  </si>
  <si>
    <t xml:space="preserve"> - wait (highest information gain - but not chosen to split because not enough data for all options)</t>
  </si>
  <si>
    <t xml:space="preserve"> - rain (second-highest gain)</t>
  </si>
  <si>
    <t xml:space="preserve"> - hungry (second-highest gain)</t>
  </si>
  <si>
    <t xml:space="preserve"> - Friday (second-highest gain)</t>
  </si>
  <si>
    <t xml:space="preserve"> - alternative (second-highest gain)</t>
  </si>
  <si>
    <t>ROUND 4:</t>
  </si>
  <si>
    <t xml:space="preserve"> - customers = full, price = $, rain = yes</t>
  </si>
  <si>
    <t xml:space="preserve"> - customers = full, price = $, rain = no</t>
  </si>
  <si>
    <t xml:space="preserve"> - Friday (highest information gain)</t>
  </si>
  <si>
    <t>ROUND 5:</t>
  </si>
  <si>
    <t xml:space="preserve"> - customers = full, price = $, rain = no, Friday = yes</t>
  </si>
  <si>
    <t>VISUALIZATION OF DECISION TREE</t>
  </si>
  <si>
    <t>Notes/Concluding thoughts:</t>
  </si>
  <si>
    <t xml:space="preserve"> - Feature, Rain, was picked to split on in Round 3 despite having less Information Gain than Feature, wait, </t>
  </si>
  <si>
    <t xml:space="preserve">because our training set did not contain data points that fell into all options of wait and </t>
  </si>
  <si>
    <t xml:space="preserve">therefore we would not know whether, class is Go or No-Go. </t>
  </si>
  <si>
    <t xml:space="preserve"> - There is a possibility of overfitting as we have left the tree unpruned.</t>
  </si>
  <si>
    <t>To avoid this issue, we can prune the decision tree after round 4 and accept a little training error</t>
  </si>
  <si>
    <t xml:space="preserve"> - It is also true that the training set was very small and therefore we must not expect a perfect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</si>
</sst>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</borders>
  <cellStyleXfs count="1">
    <xf numFmtId="0" fontId="0" fillId="0" borderId="0"/>
  </cellStyleXfs>
  <cellXfs count="124">
    <xf numFmtId="0" fontId="0" fillId="0" borderId="0" xfId="0"/>
    <xf numFmtId="164" fontId="0" fillId="0" borderId="0" xfId="0" applyNumberForma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6" fontId="3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164" fontId="3" fillId="11" borderId="3" xfId="0" applyNumberFormat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164" fontId="3" fillId="12" borderId="3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3" fillId="13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4" fontId="3" fillId="14" borderId="3" xfId="0" applyNumberFormat="1" applyFont="1" applyFill="1" applyBorder="1" applyAlignment="1">
      <alignment horizontal="center" vertical="center"/>
    </xf>
    <xf numFmtId="164" fontId="3" fillId="13" borderId="3" xfId="0" applyNumberFormat="1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3" fillId="14" borderId="3" xfId="0" applyNumberFormat="1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164" fontId="3" fillId="11" borderId="3" xfId="0" applyNumberFormat="1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6" fillId="0" borderId="0" xfId="0" applyFont="1"/>
    <xf numFmtId="0" fontId="2" fillId="15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164" fontId="3" fillId="15" borderId="3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0" fillId="17" borderId="0" xfId="0" applyFill="1" applyBorder="1"/>
    <xf numFmtId="0" fontId="2" fillId="17" borderId="0" xfId="0" applyFont="1" applyFill="1" applyBorder="1" applyAlignment="1">
      <alignment horizontal="center"/>
    </xf>
    <xf numFmtId="0" fontId="3" fillId="17" borderId="0" xfId="0" applyFont="1" applyFill="1" applyBorder="1"/>
    <xf numFmtId="0" fontId="0" fillId="17" borderId="0" xfId="0" applyFill="1"/>
    <xf numFmtId="0" fontId="3" fillId="17" borderId="20" xfId="0" applyFont="1" applyFill="1" applyBorder="1" applyAlignment="1">
      <alignment horizontal="center" vertical="center"/>
    </xf>
    <xf numFmtId="0" fontId="3" fillId="17" borderId="16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left"/>
    </xf>
    <xf numFmtId="0" fontId="1" fillId="16" borderId="22" xfId="0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2" fillId="16" borderId="23" xfId="0" applyFont="1" applyFill="1" applyBorder="1" applyAlignment="1">
      <alignment horizontal="left"/>
    </xf>
    <xf numFmtId="0" fontId="3" fillId="16" borderId="2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16" borderId="22" xfId="0" applyFont="1" applyFill="1" applyBorder="1" applyAlignment="1">
      <alignment horizontal="left"/>
    </xf>
    <xf numFmtId="0" fontId="1" fillId="16" borderId="23" xfId="0" applyFont="1" applyFill="1" applyBorder="1" applyAlignment="1">
      <alignment horizontal="left"/>
    </xf>
    <xf numFmtId="0" fontId="1" fillId="16" borderId="24" xfId="0" applyFont="1" applyFill="1" applyBorder="1" applyAlignment="1">
      <alignment horizontal="left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2" fillId="16" borderId="24" xfId="0" applyFont="1" applyFill="1" applyBorder="1" applyAlignment="1">
      <alignment horizontal="left"/>
    </xf>
    <xf numFmtId="0" fontId="3" fillId="17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627946</xdr:colOff>
      <xdr:row>414</xdr:row>
      <xdr:rowOff>42333</xdr:rowOff>
    </xdr:from>
    <xdr:to>
      <xdr:col>11</xdr:col>
      <xdr:colOff>232835</xdr:colOff>
      <xdr:row>446</xdr:row>
      <xdr:rowOff>34174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1989F-FD41-44DB-B1C7-60D06126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835" y="68396555"/>
          <a:ext cx="7231944" cy="5184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2"/>
  <sheetViews>
    <sheetView tabSelected="1" topLeftCell="A404" zoomScale="90" zoomScaleNormal="90" workbookViewId="0">
      <selection activeCell="N436" sqref="N436"/>
    </sheetView>
  </sheetViews>
  <sheetFormatPr defaultRowHeight="12.5" x14ac:dyDescent="0.25"/>
  <cols>
    <col min="1" max="1" width="5.26953125" customWidth="1"/>
    <col min="2" max="2" width="9.453125" style="3" customWidth="1"/>
    <col min="3" max="3" width="18.1796875" style="3" customWidth="1"/>
    <col min="4" max="4" width="9.54296875" style="3" bestFit="1" customWidth="1"/>
    <col min="5" max="5" width="11.7265625" style="3" bestFit="1" customWidth="1"/>
    <col min="6" max="6" width="11.54296875" style="3" customWidth="1"/>
    <col min="7" max="7" width="9.26953125" style="4" bestFit="1" customWidth="1"/>
    <col min="8" max="8" width="9.1796875" style="4" bestFit="1"/>
    <col min="9" max="9" width="11.26953125" style="4" customWidth="1"/>
    <col min="10" max="10" width="9.54296875" style="4" bestFit="1" customWidth="1"/>
    <col min="11" max="11" width="9.26953125" style="4" bestFit="1" customWidth="1"/>
    <col min="12" max="12" width="9.1796875" style="4" bestFit="1"/>
    <col min="13" max="13" width="10.54296875" style="4" customWidth="1"/>
    <col min="14" max="14" width="8.26953125" style="4" customWidth="1"/>
    <col min="15" max="15" width="11.26953125" customWidth="1"/>
    <col min="16" max="16" width="9.453125" customWidth="1"/>
    <col min="17" max="17" width="10" bestFit="1" customWidth="1"/>
    <col min="18" max="18" width="14.7265625" bestFit="1" customWidth="1"/>
    <col min="19" max="19" width="11.453125" bestFit="1" customWidth="1"/>
    <col min="20" max="20" width="9.1796875" customWidth="1"/>
    <col min="21" max="21" width="14.7265625" bestFit="1" customWidth="1"/>
  </cols>
  <sheetData>
    <row r="1" spans="1:13" ht="23" x14ac:dyDescent="0.5">
      <c r="F1" s="92" t="s">
        <v>9</v>
      </c>
      <c r="G1" s="92"/>
      <c r="H1" s="92"/>
    </row>
    <row r="2" spans="1:13" ht="18" x14ac:dyDescent="0.4">
      <c r="A2" s="52" t="s">
        <v>1</v>
      </c>
    </row>
    <row r="3" spans="1:13" ht="13" thickBot="1" x14ac:dyDescent="0.3">
      <c r="B3" s="2"/>
    </row>
    <row r="4" spans="1:13" ht="19" customHeight="1" thickBot="1" x14ac:dyDescent="0.3">
      <c r="B4" s="12" t="s">
        <v>10</v>
      </c>
      <c r="C4" s="13" t="s">
        <v>11</v>
      </c>
      <c r="D4" s="13" t="s">
        <v>12</v>
      </c>
      <c r="E4" s="59" t="s">
        <v>13</v>
      </c>
      <c r="F4" s="13" t="s">
        <v>14</v>
      </c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4" t="s">
        <v>20</v>
      </c>
      <c r="M4" s="26" t="s">
        <v>50</v>
      </c>
    </row>
    <row r="5" spans="1:13" x14ac:dyDescent="0.25">
      <c r="B5" s="15" t="s">
        <v>21</v>
      </c>
      <c r="C5" s="16" t="s">
        <v>2</v>
      </c>
      <c r="D5" s="16" t="s">
        <v>3</v>
      </c>
      <c r="E5" s="16" t="s">
        <v>3</v>
      </c>
      <c r="F5" s="16" t="s">
        <v>2</v>
      </c>
      <c r="G5" s="16" t="s">
        <v>33</v>
      </c>
      <c r="H5" s="16" t="s">
        <v>37</v>
      </c>
      <c r="I5" s="16" t="s">
        <v>3</v>
      </c>
      <c r="J5" s="16" t="s">
        <v>2</v>
      </c>
      <c r="K5" s="16" t="s">
        <v>40</v>
      </c>
      <c r="L5" s="17" t="s">
        <v>44</v>
      </c>
      <c r="M5" s="27" t="s">
        <v>2</v>
      </c>
    </row>
    <row r="6" spans="1:13" x14ac:dyDescent="0.25">
      <c r="B6" s="18" t="s">
        <v>22</v>
      </c>
      <c r="C6" s="19" t="s">
        <v>2</v>
      </c>
      <c r="D6" s="20" t="s">
        <v>3</v>
      </c>
      <c r="E6" s="20" t="s">
        <v>3</v>
      </c>
      <c r="F6" s="20" t="s">
        <v>2</v>
      </c>
      <c r="G6" s="20" t="s">
        <v>34</v>
      </c>
      <c r="H6" s="20" t="s">
        <v>38</v>
      </c>
      <c r="I6" s="20" t="s">
        <v>3</v>
      </c>
      <c r="J6" s="20" t="s">
        <v>3</v>
      </c>
      <c r="K6" s="20" t="s">
        <v>41</v>
      </c>
      <c r="L6" s="21" t="s">
        <v>45</v>
      </c>
      <c r="M6" s="28" t="s">
        <v>3</v>
      </c>
    </row>
    <row r="7" spans="1:13" x14ac:dyDescent="0.25">
      <c r="B7" s="18" t="s">
        <v>23</v>
      </c>
      <c r="C7" s="19" t="s">
        <v>3</v>
      </c>
      <c r="D7" s="20" t="s">
        <v>2</v>
      </c>
      <c r="E7" s="20" t="s">
        <v>3</v>
      </c>
      <c r="F7" s="20" t="s">
        <v>3</v>
      </c>
      <c r="G7" s="20" t="s">
        <v>33</v>
      </c>
      <c r="H7" s="20" t="s">
        <v>38</v>
      </c>
      <c r="I7" s="20" t="s">
        <v>3</v>
      </c>
      <c r="J7" s="20" t="s">
        <v>3</v>
      </c>
      <c r="K7" s="20" t="s">
        <v>42</v>
      </c>
      <c r="L7" s="21" t="s">
        <v>44</v>
      </c>
      <c r="M7" s="28" t="s">
        <v>2</v>
      </c>
    </row>
    <row r="8" spans="1:13" x14ac:dyDescent="0.25">
      <c r="B8" s="18" t="s">
        <v>24</v>
      </c>
      <c r="C8" s="20" t="s">
        <v>2</v>
      </c>
      <c r="D8" s="20" t="s">
        <v>3</v>
      </c>
      <c r="E8" s="20" t="s">
        <v>2</v>
      </c>
      <c r="F8" s="20" t="s">
        <v>2</v>
      </c>
      <c r="G8" s="20" t="s">
        <v>34</v>
      </c>
      <c r="H8" s="20" t="s">
        <v>38</v>
      </c>
      <c r="I8" s="20" t="s">
        <v>3</v>
      </c>
      <c r="J8" s="20" t="s">
        <v>3</v>
      </c>
      <c r="K8" s="20" t="s">
        <v>41</v>
      </c>
      <c r="L8" s="22" t="s">
        <v>47</v>
      </c>
      <c r="M8" s="28" t="s">
        <v>2</v>
      </c>
    </row>
    <row r="9" spans="1:13" x14ac:dyDescent="0.25">
      <c r="B9" s="18" t="s">
        <v>25</v>
      </c>
      <c r="C9" s="20" t="s">
        <v>2</v>
      </c>
      <c r="D9" s="20" t="s">
        <v>3</v>
      </c>
      <c r="E9" s="20" t="s">
        <v>2</v>
      </c>
      <c r="F9" s="20" t="s">
        <v>3</v>
      </c>
      <c r="G9" s="20" t="s">
        <v>34</v>
      </c>
      <c r="H9" s="20" t="s">
        <v>37</v>
      </c>
      <c r="I9" s="20" t="s">
        <v>3</v>
      </c>
      <c r="J9" s="20" t="s">
        <v>2</v>
      </c>
      <c r="K9" s="20" t="s">
        <v>40</v>
      </c>
      <c r="L9" s="21" t="s">
        <v>46</v>
      </c>
      <c r="M9" s="28" t="s">
        <v>3</v>
      </c>
    </row>
    <row r="10" spans="1:13" x14ac:dyDescent="0.25">
      <c r="B10" s="18" t="s">
        <v>26</v>
      </c>
      <c r="C10" s="20" t="s">
        <v>3</v>
      </c>
      <c r="D10" s="20" t="s">
        <v>2</v>
      </c>
      <c r="E10" s="20" t="s">
        <v>3</v>
      </c>
      <c r="F10" s="20" t="s">
        <v>2</v>
      </c>
      <c r="G10" s="20" t="s">
        <v>35</v>
      </c>
      <c r="H10" s="20" t="s">
        <v>39</v>
      </c>
      <c r="I10" s="20" t="s">
        <v>2</v>
      </c>
      <c r="J10" s="20" t="s">
        <v>2</v>
      </c>
      <c r="K10" s="20" t="s">
        <v>43</v>
      </c>
      <c r="L10" s="21" t="s">
        <v>44</v>
      </c>
      <c r="M10" s="28" t="s">
        <v>2</v>
      </c>
    </row>
    <row r="11" spans="1:13" x14ac:dyDescent="0.25">
      <c r="B11" s="18" t="s">
        <v>27</v>
      </c>
      <c r="C11" s="20" t="s">
        <v>3</v>
      </c>
      <c r="D11" s="20" t="s">
        <v>2</v>
      </c>
      <c r="E11" s="20" t="s">
        <v>3</v>
      </c>
      <c r="F11" s="20" t="s">
        <v>3</v>
      </c>
      <c r="G11" s="20" t="s">
        <v>36</v>
      </c>
      <c r="H11" s="20" t="s">
        <v>38</v>
      </c>
      <c r="I11" s="20" t="s">
        <v>2</v>
      </c>
      <c r="J11" s="20" t="s">
        <v>3</v>
      </c>
      <c r="K11" s="20" t="s">
        <v>42</v>
      </c>
      <c r="L11" s="21" t="s">
        <v>44</v>
      </c>
      <c r="M11" s="28" t="s">
        <v>3</v>
      </c>
    </row>
    <row r="12" spans="1:13" x14ac:dyDescent="0.25">
      <c r="B12" s="18" t="s">
        <v>28</v>
      </c>
      <c r="C12" s="20" t="s">
        <v>3</v>
      </c>
      <c r="D12" s="20" t="s">
        <v>3</v>
      </c>
      <c r="E12" s="20" t="s">
        <v>3</v>
      </c>
      <c r="F12" s="20" t="s">
        <v>2</v>
      </c>
      <c r="G12" s="20" t="s">
        <v>33</v>
      </c>
      <c r="H12" s="20" t="s">
        <v>39</v>
      </c>
      <c r="I12" s="20" t="s">
        <v>2</v>
      </c>
      <c r="J12" s="20" t="s">
        <v>2</v>
      </c>
      <c r="K12" s="20" t="s">
        <v>41</v>
      </c>
      <c r="L12" s="21" t="s">
        <v>44</v>
      </c>
      <c r="M12" s="28" t="s">
        <v>2</v>
      </c>
    </row>
    <row r="13" spans="1:13" x14ac:dyDescent="0.25">
      <c r="B13" s="18" t="s">
        <v>29</v>
      </c>
      <c r="C13" s="20" t="s">
        <v>3</v>
      </c>
      <c r="D13" s="20" t="s">
        <v>2</v>
      </c>
      <c r="E13" s="20" t="s">
        <v>2</v>
      </c>
      <c r="F13" s="20" t="s">
        <v>3</v>
      </c>
      <c r="G13" s="20" t="s">
        <v>34</v>
      </c>
      <c r="H13" s="20" t="s">
        <v>38</v>
      </c>
      <c r="I13" s="20" t="s">
        <v>2</v>
      </c>
      <c r="J13" s="20" t="s">
        <v>3</v>
      </c>
      <c r="K13" s="20" t="s">
        <v>42</v>
      </c>
      <c r="L13" s="21" t="s">
        <v>46</v>
      </c>
      <c r="M13" s="28" t="s">
        <v>3</v>
      </c>
    </row>
    <row r="14" spans="1:13" x14ac:dyDescent="0.25">
      <c r="B14" s="18" t="s">
        <v>30</v>
      </c>
      <c r="C14" s="20" t="s">
        <v>2</v>
      </c>
      <c r="D14" s="20" t="s">
        <v>2</v>
      </c>
      <c r="E14" s="20" t="s">
        <v>2</v>
      </c>
      <c r="F14" s="20" t="s">
        <v>2</v>
      </c>
      <c r="G14" s="20" t="s">
        <v>34</v>
      </c>
      <c r="H14" s="20" t="s">
        <v>37</v>
      </c>
      <c r="I14" s="20" t="s">
        <v>3</v>
      </c>
      <c r="J14" s="20" t="s">
        <v>2</v>
      </c>
      <c r="K14" s="20" t="s">
        <v>43</v>
      </c>
      <c r="L14" s="22" t="s">
        <v>47</v>
      </c>
      <c r="M14" s="28" t="s">
        <v>3</v>
      </c>
    </row>
    <row r="15" spans="1:13" x14ac:dyDescent="0.25">
      <c r="B15" s="18" t="s">
        <v>31</v>
      </c>
      <c r="C15" s="20" t="s">
        <v>3</v>
      </c>
      <c r="D15" s="20" t="s">
        <v>3</v>
      </c>
      <c r="E15" s="20" t="s">
        <v>3</v>
      </c>
      <c r="F15" s="20" t="s">
        <v>3</v>
      </c>
      <c r="G15" s="20" t="s">
        <v>36</v>
      </c>
      <c r="H15" s="20" t="s">
        <v>38</v>
      </c>
      <c r="I15" s="20" t="s">
        <v>3</v>
      </c>
      <c r="J15" s="20" t="s">
        <v>3</v>
      </c>
      <c r="K15" s="20" t="s">
        <v>41</v>
      </c>
      <c r="L15" s="21" t="s">
        <v>44</v>
      </c>
      <c r="M15" s="28" t="s">
        <v>3</v>
      </c>
    </row>
    <row r="16" spans="1:13" ht="13" thickBot="1" x14ac:dyDescent="0.3">
      <c r="B16" s="23" t="s">
        <v>32</v>
      </c>
      <c r="C16" s="24" t="s">
        <v>2</v>
      </c>
      <c r="D16" s="24" t="s">
        <v>2</v>
      </c>
      <c r="E16" s="24" t="s">
        <v>2</v>
      </c>
      <c r="F16" s="24" t="s">
        <v>2</v>
      </c>
      <c r="G16" s="24" t="s">
        <v>34</v>
      </c>
      <c r="H16" s="24" t="s">
        <v>38</v>
      </c>
      <c r="I16" s="24" t="s">
        <v>3</v>
      </c>
      <c r="J16" s="24" t="s">
        <v>3</v>
      </c>
      <c r="K16" s="24" t="s">
        <v>42</v>
      </c>
      <c r="L16" s="25" t="s">
        <v>45</v>
      </c>
      <c r="M16" s="29" t="s">
        <v>2</v>
      </c>
    </row>
    <row r="18" spans="2:13" ht="15.5" x14ac:dyDescent="0.35">
      <c r="B18" s="53" t="s">
        <v>54</v>
      </c>
    </row>
    <row r="19" spans="2:13" ht="13" thickBot="1" x14ac:dyDescent="0.3">
      <c r="B19" s="2"/>
    </row>
    <row r="20" spans="2:13" ht="13" thickBot="1" x14ac:dyDescent="0.3">
      <c r="B20" s="5"/>
      <c r="C20" s="47" t="s">
        <v>48</v>
      </c>
      <c r="D20" s="48">
        <v>6</v>
      </c>
    </row>
    <row r="21" spans="2:13" ht="13" thickBot="1" x14ac:dyDescent="0.3">
      <c r="B21" s="5"/>
      <c r="C21" s="47" t="s">
        <v>49</v>
      </c>
      <c r="D21" s="48">
        <v>6</v>
      </c>
    </row>
    <row r="22" spans="2:13" ht="13" thickBot="1" x14ac:dyDescent="0.3">
      <c r="C22" s="49" t="s">
        <v>7</v>
      </c>
      <c r="D22" s="42">
        <f>-D20/(D20+D21)*LOG(D20/(D20+D21),2)-D21/(D20+D21)*LOG(D21/(D20+D21),2)</f>
        <v>1</v>
      </c>
    </row>
    <row r="23" spans="2:13" x14ac:dyDescent="0.25">
      <c r="C23" s="2"/>
      <c r="D23" s="6"/>
    </row>
    <row r="24" spans="2:13" ht="15.5" x14ac:dyDescent="0.35">
      <c r="B24" s="53" t="s">
        <v>53</v>
      </c>
    </row>
    <row r="25" spans="2:13" x14ac:dyDescent="0.25">
      <c r="B25" s="50"/>
    </row>
    <row r="26" spans="2:13" ht="13" x14ac:dyDescent="0.3">
      <c r="B26" s="51" t="s">
        <v>55</v>
      </c>
      <c r="C26" s="2"/>
      <c r="G26" s="3"/>
    </row>
    <row r="27" spans="2:13" ht="13.5" thickBot="1" x14ac:dyDescent="0.35">
      <c r="B27" s="51"/>
      <c r="C27" s="2"/>
      <c r="G27" s="3"/>
    </row>
    <row r="28" spans="2:13" ht="13" thickBot="1" x14ac:dyDescent="0.3">
      <c r="B28" s="2"/>
      <c r="C28" s="99" t="s">
        <v>79</v>
      </c>
      <c r="D28" s="93" t="s">
        <v>57</v>
      </c>
      <c r="E28" s="94"/>
      <c r="F28" s="94"/>
      <c r="G28" s="95"/>
      <c r="H28" s="96" t="s">
        <v>58</v>
      </c>
      <c r="I28" s="97"/>
      <c r="J28" s="97"/>
      <c r="K28" s="98"/>
      <c r="L28" s="40" t="s">
        <v>51</v>
      </c>
      <c r="M28" s="43" t="s">
        <v>52</v>
      </c>
    </row>
    <row r="29" spans="2:13" ht="13" thickBot="1" x14ac:dyDescent="0.3">
      <c r="B29" s="2"/>
      <c r="C29" s="100"/>
      <c r="D29" s="33" t="s">
        <v>0</v>
      </c>
      <c r="E29" s="34" t="s">
        <v>48</v>
      </c>
      <c r="F29" s="33" t="s">
        <v>49</v>
      </c>
      <c r="G29" s="33" t="s">
        <v>8</v>
      </c>
      <c r="H29" s="37" t="s">
        <v>0</v>
      </c>
      <c r="I29" s="37" t="s">
        <v>48</v>
      </c>
      <c r="J29" s="37" t="s">
        <v>49</v>
      </c>
      <c r="K29" s="37" t="s">
        <v>8</v>
      </c>
      <c r="L29" s="41" t="s">
        <v>5</v>
      </c>
      <c r="M29" s="44" t="s">
        <v>6</v>
      </c>
    </row>
    <row r="30" spans="2:13" ht="13" thickBot="1" x14ac:dyDescent="0.3">
      <c r="B30" s="2"/>
      <c r="C30" s="30">
        <v>12</v>
      </c>
      <c r="D30" s="35">
        <v>6</v>
      </c>
      <c r="E30" s="35">
        <v>3</v>
      </c>
      <c r="F30" s="35">
        <v>3</v>
      </c>
      <c r="G30" s="36">
        <f>-(E30/D30)*LOG(E30/D30,2)-(F30/D30)*LOG((F30/D30),2)</f>
        <v>1</v>
      </c>
      <c r="H30" s="38">
        <v>6</v>
      </c>
      <c r="I30" s="38">
        <v>3</v>
      </c>
      <c r="J30" s="38">
        <v>3</v>
      </c>
      <c r="K30" s="39">
        <f>-(I30/H30)*LOG(I30/H30,2)-(J30/H30)*LOG((J30/H30),2)</f>
        <v>1</v>
      </c>
      <c r="L30" s="42">
        <f>D30/C30*G30+H30/C30*K30</f>
        <v>1</v>
      </c>
      <c r="M30" s="45">
        <f>$D$22-L30</f>
        <v>0</v>
      </c>
    </row>
    <row r="31" spans="2:13" x14ac:dyDescent="0.25">
      <c r="B31" s="2"/>
      <c r="C31" s="31"/>
      <c r="D31" s="31"/>
      <c r="E31" s="31"/>
      <c r="F31" s="31"/>
      <c r="G31" s="32"/>
      <c r="H31" s="31"/>
      <c r="I31" s="31"/>
      <c r="J31" s="31"/>
      <c r="K31" s="32"/>
      <c r="L31" s="32"/>
      <c r="M31" s="32"/>
    </row>
    <row r="32" spans="2:13" ht="13" x14ac:dyDescent="0.3">
      <c r="B32" s="51" t="s">
        <v>56</v>
      </c>
      <c r="C32" s="2"/>
      <c r="G32" s="3"/>
    </row>
    <row r="33" spans="1:17" ht="13.5" thickBot="1" x14ac:dyDescent="0.35">
      <c r="B33" s="51"/>
      <c r="C33" s="2"/>
      <c r="G33" s="3"/>
    </row>
    <row r="34" spans="1:17" ht="13" thickBot="1" x14ac:dyDescent="0.3">
      <c r="B34" s="2"/>
      <c r="C34" s="99" t="s">
        <v>79</v>
      </c>
      <c r="D34" s="93" t="s">
        <v>59</v>
      </c>
      <c r="E34" s="94"/>
      <c r="F34" s="94"/>
      <c r="G34" s="95"/>
      <c r="H34" s="96" t="s">
        <v>60</v>
      </c>
      <c r="I34" s="97"/>
      <c r="J34" s="97"/>
      <c r="K34" s="98"/>
      <c r="L34" s="40" t="s">
        <v>51</v>
      </c>
      <c r="M34" s="43" t="s">
        <v>52</v>
      </c>
    </row>
    <row r="35" spans="1:17" ht="13" thickBot="1" x14ac:dyDescent="0.3">
      <c r="B35" s="2"/>
      <c r="C35" s="100"/>
      <c r="D35" s="33" t="s">
        <v>0</v>
      </c>
      <c r="E35" s="34" t="s">
        <v>48</v>
      </c>
      <c r="F35" s="33" t="s">
        <v>49</v>
      </c>
      <c r="G35" s="33" t="s">
        <v>8</v>
      </c>
      <c r="H35" s="37" t="s">
        <v>0</v>
      </c>
      <c r="I35" s="37" t="s">
        <v>48</v>
      </c>
      <c r="J35" s="37" t="s">
        <v>49</v>
      </c>
      <c r="K35" s="37" t="s">
        <v>8</v>
      </c>
      <c r="L35" s="41" t="s">
        <v>5</v>
      </c>
      <c r="M35" s="44" t="s">
        <v>6</v>
      </c>
    </row>
    <row r="36" spans="1:17" ht="13" thickBot="1" x14ac:dyDescent="0.3">
      <c r="B36" s="2"/>
      <c r="C36" s="30">
        <v>12</v>
      </c>
      <c r="D36" s="35">
        <v>6</v>
      </c>
      <c r="E36" s="35">
        <v>3</v>
      </c>
      <c r="F36" s="35">
        <v>3</v>
      </c>
      <c r="G36" s="36">
        <f>-(E36/D36)*LOG(E36/D36,2)-(F36/D36)*LOG((F36/D36),2)</f>
        <v>1</v>
      </c>
      <c r="H36" s="38">
        <v>6</v>
      </c>
      <c r="I36" s="38">
        <v>3</v>
      </c>
      <c r="J36" s="38">
        <v>3</v>
      </c>
      <c r="K36" s="39">
        <f>-(I36/H36)*LOG(I36/H36,2)-(J36/H36)*LOG((J36/H36),2)</f>
        <v>1</v>
      </c>
      <c r="L36" s="42">
        <f>D36/C36*G36+H36/C36*K36</f>
        <v>1</v>
      </c>
      <c r="M36" s="45">
        <f>$D$22-L36</f>
        <v>0</v>
      </c>
    </row>
    <row r="37" spans="1:17" x14ac:dyDescent="0.25">
      <c r="B37" s="2"/>
      <c r="C37" s="31"/>
      <c r="D37" s="31"/>
      <c r="E37" s="31"/>
      <c r="F37" s="31"/>
      <c r="G37" s="32"/>
      <c r="H37" s="31"/>
      <c r="I37" s="31"/>
      <c r="J37" s="31"/>
      <c r="K37" s="32"/>
      <c r="L37" s="32"/>
      <c r="M37" s="32"/>
    </row>
    <row r="38" spans="1:17" ht="13" x14ac:dyDescent="0.3">
      <c r="B38" s="51" t="s">
        <v>61</v>
      </c>
      <c r="C38" s="2"/>
      <c r="G38" s="3"/>
    </row>
    <row r="39" spans="1:17" ht="13.5" thickBot="1" x14ac:dyDescent="0.35">
      <c r="B39" s="51"/>
      <c r="C39" s="2"/>
      <c r="G39" s="3"/>
    </row>
    <row r="40" spans="1:17" ht="13" thickBot="1" x14ac:dyDescent="0.3">
      <c r="B40" s="2"/>
      <c r="C40" s="99" t="s">
        <v>79</v>
      </c>
      <c r="D40" s="93" t="s">
        <v>64</v>
      </c>
      <c r="E40" s="94"/>
      <c r="F40" s="94"/>
      <c r="G40" s="95"/>
      <c r="H40" s="96" t="s">
        <v>62</v>
      </c>
      <c r="I40" s="97"/>
      <c r="J40" s="97"/>
      <c r="K40" s="98"/>
      <c r="L40" s="40" t="s">
        <v>51</v>
      </c>
      <c r="M40" s="43" t="s">
        <v>52</v>
      </c>
    </row>
    <row r="41" spans="1:17" ht="13" thickBot="1" x14ac:dyDescent="0.3">
      <c r="A41" s="54"/>
      <c r="B41" s="2"/>
      <c r="C41" s="100"/>
      <c r="D41" s="33" t="s">
        <v>0</v>
      </c>
      <c r="E41" s="34" t="s">
        <v>48</v>
      </c>
      <c r="F41" s="33" t="s">
        <v>49</v>
      </c>
      <c r="G41" s="33" t="s">
        <v>8</v>
      </c>
      <c r="H41" s="37" t="s">
        <v>0</v>
      </c>
      <c r="I41" s="37" t="s">
        <v>48</v>
      </c>
      <c r="J41" s="37" t="s">
        <v>49</v>
      </c>
      <c r="K41" s="37" t="s">
        <v>8</v>
      </c>
      <c r="L41" s="41" t="s">
        <v>5</v>
      </c>
      <c r="M41" s="44" t="s">
        <v>6</v>
      </c>
      <c r="N41" s="56"/>
      <c r="Q41" s="72" t="s">
        <v>70</v>
      </c>
    </row>
    <row r="42" spans="1:17" ht="13" thickBot="1" x14ac:dyDescent="0.3">
      <c r="A42" s="54"/>
      <c r="B42" s="2"/>
      <c r="C42" s="30">
        <v>12</v>
      </c>
      <c r="D42" s="35">
        <v>5</v>
      </c>
      <c r="E42" s="35">
        <v>2</v>
      </c>
      <c r="F42" s="35">
        <v>3</v>
      </c>
      <c r="G42" s="36">
        <f>-(E42/D42)*LOG(E42/D42,2)-(F42/D42)*LOG((F42/D42),2)</f>
        <v>0.97095059445466858</v>
      </c>
      <c r="H42" s="38">
        <v>7</v>
      </c>
      <c r="I42" s="38">
        <v>4</v>
      </c>
      <c r="J42" s="38">
        <v>3</v>
      </c>
      <c r="K42" s="39">
        <f>-(I42/H42)*LOG(I42/H42,2)-(J42/H42)*LOG((J42/H42),2)</f>
        <v>0.98522813603425163</v>
      </c>
      <c r="L42" s="42">
        <f>D42/C42*G42+H42/C42*K42</f>
        <v>0.97927916037609219</v>
      </c>
      <c r="M42" s="45">
        <f>$D$22-L42</f>
        <v>2.0720839623907805E-2</v>
      </c>
      <c r="N42" s="56"/>
    </row>
    <row r="43" spans="1:17" x14ac:dyDescent="0.25">
      <c r="A43" s="54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6"/>
      <c r="N43" s="56"/>
    </row>
    <row r="44" spans="1:17" ht="13" x14ac:dyDescent="0.3">
      <c r="A44" s="54"/>
      <c r="B44" s="51" t="s">
        <v>63</v>
      </c>
      <c r="C44" s="2"/>
      <c r="G44" s="3"/>
      <c r="N44" s="56"/>
    </row>
    <row r="45" spans="1:17" ht="13.5" thickBot="1" x14ac:dyDescent="0.35">
      <c r="A45" s="54"/>
      <c r="B45" s="51"/>
      <c r="C45" s="2"/>
      <c r="G45" s="3"/>
      <c r="N45" s="56"/>
    </row>
    <row r="46" spans="1:17" ht="13" thickBot="1" x14ac:dyDescent="0.3">
      <c r="B46" s="2"/>
      <c r="C46" s="99" t="s">
        <v>79</v>
      </c>
      <c r="D46" s="93" t="s">
        <v>65</v>
      </c>
      <c r="E46" s="94"/>
      <c r="F46" s="94"/>
      <c r="G46" s="95"/>
      <c r="H46" s="96" t="s">
        <v>66</v>
      </c>
      <c r="I46" s="97"/>
      <c r="J46" s="97"/>
      <c r="K46" s="98"/>
      <c r="L46" s="40" t="s">
        <v>51</v>
      </c>
      <c r="M46" s="43" t="s">
        <v>52</v>
      </c>
    </row>
    <row r="47" spans="1:17" ht="13" thickBot="1" x14ac:dyDescent="0.3">
      <c r="B47" s="2"/>
      <c r="C47" s="100"/>
      <c r="D47" s="33" t="s">
        <v>0</v>
      </c>
      <c r="E47" s="34" t="s">
        <v>48</v>
      </c>
      <c r="F47" s="33" t="s">
        <v>49</v>
      </c>
      <c r="G47" s="33" t="s">
        <v>8</v>
      </c>
      <c r="H47" s="37" t="s">
        <v>0</v>
      </c>
      <c r="I47" s="37" t="s">
        <v>48</v>
      </c>
      <c r="J47" s="37" t="s">
        <v>49</v>
      </c>
      <c r="K47" s="37" t="s">
        <v>8</v>
      </c>
      <c r="L47" s="41" t="s">
        <v>5</v>
      </c>
      <c r="M47" s="44" t="s">
        <v>6</v>
      </c>
    </row>
    <row r="48" spans="1:17" ht="13" thickBot="1" x14ac:dyDescent="0.3">
      <c r="B48" s="2"/>
      <c r="C48" s="30">
        <v>12</v>
      </c>
      <c r="D48" s="35">
        <v>7</v>
      </c>
      <c r="E48" s="35">
        <v>5</v>
      </c>
      <c r="F48" s="35">
        <v>2</v>
      </c>
      <c r="G48" s="36">
        <f>-(E48/D48)*LOG(E48/D48,2)-(F48/D48)*LOG((F48/D48),2)</f>
        <v>0.863120568566631</v>
      </c>
      <c r="H48" s="38">
        <v>5</v>
      </c>
      <c r="I48" s="38">
        <v>1</v>
      </c>
      <c r="J48" s="38">
        <v>4</v>
      </c>
      <c r="K48" s="39">
        <f>-(I48/H48)*LOG(I48/H48,2)-(J48/H48)*LOG((J48/H48),2)</f>
        <v>0.72192809488736231</v>
      </c>
      <c r="L48" s="42">
        <f>D48/C48*G48+H48/C48*K48</f>
        <v>0.80429037120026914</v>
      </c>
      <c r="M48" s="45">
        <f>$D$22-L48</f>
        <v>0.19570962879973086</v>
      </c>
    </row>
    <row r="49" spans="1:17" x14ac:dyDescent="0.25">
      <c r="B49" s="8"/>
      <c r="C49" s="8"/>
    </row>
    <row r="50" spans="1:17" ht="13" x14ac:dyDescent="0.3">
      <c r="B50" s="110" t="s">
        <v>91</v>
      </c>
      <c r="C50" s="111"/>
      <c r="D50" s="112"/>
    </row>
    <row r="51" spans="1:17" ht="13" thickBot="1" x14ac:dyDescent="0.3">
      <c r="B51" s="55"/>
      <c r="C51" s="8"/>
      <c r="D51" s="8"/>
      <c r="E51" s="8"/>
      <c r="F51" s="8"/>
      <c r="G51" s="56"/>
      <c r="H51" s="56"/>
      <c r="I51" s="56"/>
      <c r="J51" s="56"/>
      <c r="K51" s="56"/>
      <c r="L51" s="56"/>
      <c r="M51" s="56"/>
      <c r="N51" s="56"/>
      <c r="O51" s="54"/>
      <c r="P51" s="54"/>
      <c r="Q51" s="54"/>
    </row>
    <row r="52" spans="1:17" ht="13" thickBot="1" x14ac:dyDescent="0.3">
      <c r="B52" s="57"/>
      <c r="C52" s="99" t="s">
        <v>79</v>
      </c>
      <c r="D52" s="101" t="s">
        <v>67</v>
      </c>
      <c r="E52" s="102"/>
      <c r="F52" s="102"/>
      <c r="G52" s="103"/>
      <c r="H52" s="104" t="s">
        <v>68</v>
      </c>
      <c r="I52" s="105"/>
      <c r="J52" s="105"/>
      <c r="K52" s="106"/>
      <c r="L52" s="107" t="s">
        <v>69</v>
      </c>
      <c r="M52" s="108"/>
      <c r="N52" s="108"/>
      <c r="O52" s="109"/>
      <c r="P52" s="40" t="s">
        <v>51</v>
      </c>
      <c r="Q52" s="43" t="s">
        <v>52</v>
      </c>
    </row>
    <row r="53" spans="1:17" ht="13" thickBot="1" x14ac:dyDescent="0.3">
      <c r="B53" s="57"/>
      <c r="C53" s="100"/>
      <c r="D53" s="63" t="s">
        <v>0</v>
      </c>
      <c r="E53" s="63" t="s">
        <v>48</v>
      </c>
      <c r="F53" s="63" t="s">
        <v>49</v>
      </c>
      <c r="G53" s="63" t="s">
        <v>8</v>
      </c>
      <c r="H53" s="66" t="s">
        <v>0</v>
      </c>
      <c r="I53" s="66" t="s">
        <v>48</v>
      </c>
      <c r="J53" s="66" t="s">
        <v>49</v>
      </c>
      <c r="K53" s="66" t="s">
        <v>8</v>
      </c>
      <c r="L53" s="69" t="s">
        <v>0</v>
      </c>
      <c r="M53" s="69" t="s">
        <v>48</v>
      </c>
      <c r="N53" s="69" t="s">
        <v>49</v>
      </c>
      <c r="O53" s="69" t="s">
        <v>8</v>
      </c>
      <c r="P53" s="41" t="s">
        <v>5</v>
      </c>
      <c r="Q53" s="44" t="s">
        <v>6</v>
      </c>
    </row>
    <row r="54" spans="1:17" ht="13" thickBot="1" x14ac:dyDescent="0.3">
      <c r="A54" s="54"/>
      <c r="B54" s="8"/>
      <c r="C54" s="7">
        <v>12</v>
      </c>
      <c r="D54" s="64">
        <v>6</v>
      </c>
      <c r="E54" s="64">
        <v>2</v>
      </c>
      <c r="F54" s="64">
        <v>4</v>
      </c>
      <c r="G54" s="65">
        <f>-(E54/D54)*LOG(E54/D54,2)-(F54/D54)*LOG((F54/D54),2)</f>
        <v>0.91829583405448956</v>
      </c>
      <c r="H54" s="67">
        <v>3</v>
      </c>
      <c r="I54" s="67">
        <v>3</v>
      </c>
      <c r="J54" s="67">
        <v>0</v>
      </c>
      <c r="K54" s="68">
        <v>0</v>
      </c>
      <c r="L54" s="70">
        <v>2</v>
      </c>
      <c r="M54" s="70">
        <v>0</v>
      </c>
      <c r="N54" s="70">
        <v>2</v>
      </c>
      <c r="O54" s="71">
        <v>0</v>
      </c>
      <c r="P54" s="46">
        <f>D54/C54*G54+H54/C54*K54+L54/C54*O54</f>
        <v>0.45914791702724478</v>
      </c>
      <c r="Q54" s="62">
        <f>($D$22-P54)*(11/12)</f>
        <v>0.49578107605835892</v>
      </c>
    </row>
    <row r="55" spans="1:17" x14ac:dyDescent="0.25">
      <c r="A55" s="54"/>
    </row>
    <row r="56" spans="1:17" ht="13" x14ac:dyDescent="0.3">
      <c r="A56" s="54"/>
      <c r="B56" s="51" t="s">
        <v>71</v>
      </c>
    </row>
    <row r="57" spans="1:17" ht="13" thickBot="1" x14ac:dyDescent="0.3">
      <c r="A57" s="54"/>
      <c r="B57" s="55"/>
      <c r="C57" s="8"/>
      <c r="D57" s="8"/>
      <c r="E57" s="8"/>
      <c r="F57" s="8"/>
      <c r="G57" s="56"/>
      <c r="H57" s="56"/>
      <c r="I57" s="56"/>
      <c r="J57" s="56"/>
      <c r="K57" s="56"/>
      <c r="L57" s="56"/>
      <c r="M57" s="56"/>
      <c r="N57" s="56"/>
      <c r="O57" s="54"/>
      <c r="P57" s="54"/>
      <c r="Q57" s="54"/>
    </row>
    <row r="58" spans="1:17" ht="13" thickBot="1" x14ac:dyDescent="0.3">
      <c r="A58" s="54"/>
      <c r="B58" s="57"/>
      <c r="C58" s="99" t="s">
        <v>79</v>
      </c>
      <c r="D58" s="101" t="s">
        <v>72</v>
      </c>
      <c r="E58" s="102"/>
      <c r="F58" s="102"/>
      <c r="G58" s="103"/>
      <c r="H58" s="104" t="s">
        <v>74</v>
      </c>
      <c r="I58" s="105"/>
      <c r="J58" s="105"/>
      <c r="K58" s="106"/>
      <c r="L58" s="107" t="s">
        <v>73</v>
      </c>
      <c r="M58" s="108"/>
      <c r="N58" s="108"/>
      <c r="O58" s="109"/>
      <c r="P58" s="40" t="s">
        <v>51</v>
      </c>
      <c r="Q58" s="43" t="s">
        <v>52</v>
      </c>
    </row>
    <row r="59" spans="1:17" ht="13" thickBot="1" x14ac:dyDescent="0.3">
      <c r="A59" s="54"/>
      <c r="B59" s="57"/>
      <c r="C59" s="100"/>
      <c r="D59" s="63" t="s">
        <v>0</v>
      </c>
      <c r="E59" s="63" t="s">
        <v>48</v>
      </c>
      <c r="F59" s="63" t="s">
        <v>49</v>
      </c>
      <c r="G59" s="63" t="s">
        <v>8</v>
      </c>
      <c r="H59" s="66" t="s">
        <v>0</v>
      </c>
      <c r="I59" s="66" t="s">
        <v>48</v>
      </c>
      <c r="J59" s="66" t="s">
        <v>49</v>
      </c>
      <c r="K59" s="66" t="s">
        <v>8</v>
      </c>
      <c r="L59" s="69" t="s">
        <v>0</v>
      </c>
      <c r="M59" s="69" t="s">
        <v>48</v>
      </c>
      <c r="N59" s="69" t="s">
        <v>49</v>
      </c>
      <c r="O59" s="69" t="s">
        <v>8</v>
      </c>
      <c r="P59" s="41" t="s">
        <v>5</v>
      </c>
      <c r="Q59" s="44" t="s">
        <v>6</v>
      </c>
    </row>
    <row r="60" spans="1:17" ht="13" thickBot="1" x14ac:dyDescent="0.3">
      <c r="A60" s="54"/>
      <c r="B60" s="8"/>
      <c r="C60" s="7">
        <v>12</v>
      </c>
      <c r="D60" s="64">
        <v>3</v>
      </c>
      <c r="E60" s="64">
        <v>1</v>
      </c>
      <c r="F60" s="64">
        <v>2</v>
      </c>
      <c r="G60" s="65">
        <f>-(E60/D60)*LOG(E60/D60,2)-(F60/D60)*LOG((F60/D60),2)</f>
        <v>0.91829583405448956</v>
      </c>
      <c r="H60" s="67">
        <v>2</v>
      </c>
      <c r="I60" s="67">
        <v>2</v>
      </c>
      <c r="J60" s="67">
        <v>0</v>
      </c>
      <c r="K60" s="68">
        <v>0</v>
      </c>
      <c r="L60" s="70">
        <v>7</v>
      </c>
      <c r="M60" s="70">
        <v>3</v>
      </c>
      <c r="N60" s="70">
        <v>4</v>
      </c>
      <c r="O60" s="71">
        <f>-(M60/L60)*LOG(M60/L60,2)-(N60/L60)*LOG((N60/L60),2)</f>
        <v>0.98522813603425163</v>
      </c>
      <c r="P60" s="46">
        <f>D60/C60*G60+H60/C60*K60+L60/C60*O60</f>
        <v>0.80429037120026925</v>
      </c>
      <c r="Q60" s="62">
        <f>$D$22-P60</f>
        <v>0.19570962879973075</v>
      </c>
    </row>
    <row r="61" spans="1:17" x14ac:dyDescent="0.25">
      <c r="A61" s="54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6"/>
      <c r="N61" s="56"/>
    </row>
    <row r="62" spans="1:17" ht="13" x14ac:dyDescent="0.3">
      <c r="A62" s="54"/>
      <c r="B62" s="51" t="s">
        <v>75</v>
      </c>
      <c r="C62" s="2"/>
      <c r="G62" s="3"/>
      <c r="N62" s="56"/>
    </row>
    <row r="63" spans="1:17" ht="13.5" thickBot="1" x14ac:dyDescent="0.35">
      <c r="A63" s="54"/>
      <c r="B63" s="51"/>
      <c r="C63" s="2"/>
      <c r="G63" s="3"/>
      <c r="N63" s="56"/>
    </row>
    <row r="64" spans="1:17" ht="13" thickBot="1" x14ac:dyDescent="0.3">
      <c r="A64" s="54"/>
      <c r="B64" s="2"/>
      <c r="C64" s="99" t="s">
        <v>79</v>
      </c>
      <c r="D64" s="93" t="s">
        <v>76</v>
      </c>
      <c r="E64" s="94"/>
      <c r="F64" s="94"/>
      <c r="G64" s="95"/>
      <c r="H64" s="96" t="s">
        <v>77</v>
      </c>
      <c r="I64" s="97"/>
      <c r="J64" s="97"/>
      <c r="K64" s="98"/>
      <c r="L64" s="40" t="s">
        <v>51</v>
      </c>
      <c r="M64" s="43" t="s">
        <v>52</v>
      </c>
      <c r="N64" s="56"/>
    </row>
    <row r="65" spans="1:38" ht="13" thickBot="1" x14ac:dyDescent="0.3">
      <c r="A65" s="54"/>
      <c r="B65" s="2"/>
      <c r="C65" s="100"/>
      <c r="D65" s="33" t="s">
        <v>0</v>
      </c>
      <c r="E65" s="34" t="s">
        <v>48</v>
      </c>
      <c r="F65" s="33" t="s">
        <v>49</v>
      </c>
      <c r="G65" s="33" t="s">
        <v>8</v>
      </c>
      <c r="H65" s="37" t="s">
        <v>0</v>
      </c>
      <c r="I65" s="37" t="s">
        <v>48</v>
      </c>
      <c r="J65" s="37" t="s">
        <v>49</v>
      </c>
      <c r="K65" s="37" t="s">
        <v>8</v>
      </c>
      <c r="L65" s="41" t="s">
        <v>5</v>
      </c>
      <c r="M65" s="44" t="s">
        <v>6</v>
      </c>
      <c r="N65" s="56"/>
    </row>
    <row r="66" spans="1:38" ht="13" thickBot="1" x14ac:dyDescent="0.3">
      <c r="A66" s="54"/>
      <c r="B66" s="2"/>
      <c r="C66" s="30">
        <v>12</v>
      </c>
      <c r="D66" s="35">
        <v>4</v>
      </c>
      <c r="E66" s="35">
        <v>2</v>
      </c>
      <c r="F66" s="35">
        <v>2</v>
      </c>
      <c r="G66" s="36">
        <f>-(E66/D66)*LOG(E66/D66,2)-(F66/D66)*LOG((F66/D66),2)</f>
        <v>1</v>
      </c>
      <c r="H66" s="38">
        <v>8</v>
      </c>
      <c r="I66" s="38">
        <v>4</v>
      </c>
      <c r="J66" s="38">
        <v>4</v>
      </c>
      <c r="K66" s="39">
        <f>-(I66/H66)*LOG(I66/H66,2)-(J66/H66)*LOG((J66/H66),2)</f>
        <v>1</v>
      </c>
      <c r="L66" s="42">
        <f>D66/C66*G66+H66/C66*K66</f>
        <v>1</v>
      </c>
      <c r="M66" s="45">
        <f>$D$22-L66</f>
        <v>0</v>
      </c>
      <c r="N66" s="56"/>
    </row>
    <row r="67" spans="1:38" x14ac:dyDescent="0.25">
      <c r="A67" s="54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6"/>
      <c r="N67" s="56"/>
    </row>
    <row r="68" spans="1:38" ht="13" x14ac:dyDescent="0.3">
      <c r="A68" s="54"/>
      <c r="B68" s="51" t="s">
        <v>78</v>
      </c>
      <c r="C68" s="2"/>
      <c r="G68" s="3"/>
      <c r="N68" s="56"/>
    </row>
    <row r="69" spans="1:38" ht="13.5" thickBot="1" x14ac:dyDescent="0.35">
      <c r="A69" s="54"/>
      <c r="B69" s="51"/>
      <c r="C69" s="2"/>
      <c r="G69" s="3"/>
      <c r="N69" s="56"/>
    </row>
    <row r="70" spans="1:38" ht="13" thickBot="1" x14ac:dyDescent="0.3">
      <c r="A70" s="54"/>
      <c r="B70" s="2"/>
      <c r="C70" s="99" t="s">
        <v>79</v>
      </c>
      <c r="D70" s="93" t="s">
        <v>80</v>
      </c>
      <c r="E70" s="94"/>
      <c r="F70" s="94"/>
      <c r="G70" s="95"/>
      <c r="H70" s="96" t="s">
        <v>81</v>
      </c>
      <c r="I70" s="97"/>
      <c r="J70" s="97"/>
      <c r="K70" s="98"/>
      <c r="L70" s="40" t="s">
        <v>51</v>
      </c>
      <c r="M70" s="43" t="s">
        <v>52</v>
      </c>
      <c r="N70" s="56"/>
    </row>
    <row r="71" spans="1:38" ht="13" thickBot="1" x14ac:dyDescent="0.3">
      <c r="A71" s="54"/>
      <c r="B71" s="2"/>
      <c r="C71" s="100"/>
      <c r="D71" s="33" t="s">
        <v>0</v>
      </c>
      <c r="E71" s="34" t="s">
        <v>48</v>
      </c>
      <c r="F71" s="33" t="s">
        <v>49</v>
      </c>
      <c r="G71" s="33" t="s">
        <v>8</v>
      </c>
      <c r="H71" s="37" t="s">
        <v>0</v>
      </c>
      <c r="I71" s="37" t="s">
        <v>48</v>
      </c>
      <c r="J71" s="37" t="s">
        <v>49</v>
      </c>
      <c r="K71" s="37" t="s">
        <v>8</v>
      </c>
      <c r="L71" s="41" t="s">
        <v>5</v>
      </c>
      <c r="M71" s="44" t="s">
        <v>6</v>
      </c>
      <c r="N71" s="56"/>
    </row>
    <row r="72" spans="1:38" ht="13" thickBot="1" x14ac:dyDescent="0.3">
      <c r="A72" s="54"/>
      <c r="B72" s="2"/>
      <c r="C72" s="30">
        <v>12</v>
      </c>
      <c r="D72" s="35">
        <v>5</v>
      </c>
      <c r="E72" s="35">
        <v>3</v>
      </c>
      <c r="F72" s="35">
        <v>2</v>
      </c>
      <c r="G72" s="36">
        <f>-(E72/D72)*LOG(E72/D72,2)-(F72/D72)*LOG((F72/D72),2)</f>
        <v>0.97095059445466858</v>
      </c>
      <c r="H72" s="38">
        <v>7</v>
      </c>
      <c r="I72" s="38">
        <v>3</v>
      </c>
      <c r="J72" s="38">
        <v>4</v>
      </c>
      <c r="K72" s="39">
        <f>-(I72/H72)*LOG(I72/H72,2)-(J72/H72)*LOG((J72/H72),2)</f>
        <v>0.98522813603425163</v>
      </c>
      <c r="L72" s="42">
        <f>D72/C72*G72+H72/C72*K72</f>
        <v>0.97927916037609219</v>
      </c>
      <c r="M72" s="45">
        <f>$D$22-L72</f>
        <v>2.0720839623907805E-2</v>
      </c>
      <c r="N72" s="56"/>
    </row>
    <row r="73" spans="1:38" x14ac:dyDescent="0.25">
      <c r="A73" s="54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6"/>
      <c r="N73" s="56"/>
    </row>
    <row r="74" spans="1:38" ht="13" x14ac:dyDescent="0.3">
      <c r="A74" s="54"/>
      <c r="B74" s="51" t="s">
        <v>86</v>
      </c>
    </row>
    <row r="75" spans="1:38" ht="13" thickBot="1" x14ac:dyDescent="0.3">
      <c r="A75" s="54"/>
      <c r="B75" s="55"/>
      <c r="C75" s="8"/>
      <c r="D75" s="8"/>
      <c r="E75" s="8"/>
      <c r="F75" s="8"/>
      <c r="G75" s="56"/>
      <c r="H75" s="56"/>
      <c r="I75" s="56"/>
      <c r="J75" s="56"/>
      <c r="K75" s="56"/>
      <c r="L75" s="56"/>
      <c r="M75" s="56"/>
      <c r="N75" s="56"/>
      <c r="O75" s="54"/>
      <c r="P75" s="54"/>
      <c r="Q75" s="54"/>
      <c r="Y75" s="54"/>
    </row>
    <row r="76" spans="1:38" ht="13" thickBot="1" x14ac:dyDescent="0.3">
      <c r="A76" s="54"/>
      <c r="B76" s="57"/>
      <c r="C76" s="99" t="s">
        <v>79</v>
      </c>
      <c r="D76" s="101" t="s">
        <v>83</v>
      </c>
      <c r="E76" s="102"/>
      <c r="F76" s="102"/>
      <c r="G76" s="103"/>
      <c r="H76" s="104" t="s">
        <v>84</v>
      </c>
      <c r="I76" s="105"/>
      <c r="J76" s="105"/>
      <c r="K76" s="106"/>
      <c r="L76" s="107" t="s">
        <v>85</v>
      </c>
      <c r="M76" s="108"/>
      <c r="N76" s="108"/>
      <c r="O76" s="109"/>
      <c r="P76" s="113" t="s">
        <v>94</v>
      </c>
      <c r="Q76" s="114"/>
      <c r="R76" s="114"/>
      <c r="S76" s="115"/>
      <c r="T76" s="40" t="s">
        <v>51</v>
      </c>
      <c r="U76" s="43" t="s">
        <v>52</v>
      </c>
      <c r="Y76" s="54"/>
    </row>
    <row r="77" spans="1:38" ht="13" thickBot="1" x14ac:dyDescent="0.3">
      <c r="A77" s="54"/>
      <c r="B77" s="57"/>
      <c r="C77" s="100"/>
      <c r="D77" s="63" t="s">
        <v>0</v>
      </c>
      <c r="E77" s="63" t="s">
        <v>48</v>
      </c>
      <c r="F77" s="63" t="s">
        <v>49</v>
      </c>
      <c r="G77" s="63" t="s">
        <v>8</v>
      </c>
      <c r="H77" s="66" t="s">
        <v>0</v>
      </c>
      <c r="I77" s="66" t="s">
        <v>48</v>
      </c>
      <c r="J77" s="66" t="s">
        <v>49</v>
      </c>
      <c r="K77" s="37" t="s">
        <v>8</v>
      </c>
      <c r="L77" s="69" t="s">
        <v>0</v>
      </c>
      <c r="M77" s="69" t="s">
        <v>48</v>
      </c>
      <c r="N77" s="69" t="s">
        <v>49</v>
      </c>
      <c r="O77" s="69" t="s">
        <v>8</v>
      </c>
      <c r="P77" s="73" t="s">
        <v>0</v>
      </c>
      <c r="Q77" s="73" t="s">
        <v>48</v>
      </c>
      <c r="R77" s="73" t="s">
        <v>49</v>
      </c>
      <c r="S77" s="73" t="s">
        <v>8</v>
      </c>
      <c r="T77" s="41" t="s">
        <v>5</v>
      </c>
      <c r="U77" s="44" t="s">
        <v>6</v>
      </c>
      <c r="Y77" s="54"/>
    </row>
    <row r="78" spans="1:38" ht="13" thickBot="1" x14ac:dyDescent="0.3">
      <c r="A78" s="54"/>
      <c r="B78" s="8"/>
      <c r="C78" s="7">
        <v>12</v>
      </c>
      <c r="D78" s="64">
        <v>2</v>
      </c>
      <c r="E78" s="64">
        <v>1</v>
      </c>
      <c r="F78" s="64">
        <v>1</v>
      </c>
      <c r="G78" s="65">
        <f>-(E78/D78)*LOG(E78/D78,2)-(F78/D78)*LOG((F78/D78),2)</f>
        <v>1</v>
      </c>
      <c r="H78" s="67">
        <v>4</v>
      </c>
      <c r="I78" s="67">
        <v>2</v>
      </c>
      <c r="J78" s="67">
        <v>2</v>
      </c>
      <c r="K78" s="39">
        <f>-(I78/H78)*LOG(I78/H78,2)-(J78/H78)*LOG((J78/H78),2)</f>
        <v>1</v>
      </c>
      <c r="L78" s="70">
        <v>4</v>
      </c>
      <c r="M78" s="70">
        <v>2</v>
      </c>
      <c r="N78" s="70">
        <v>2</v>
      </c>
      <c r="O78" s="71">
        <f>-(M78/L78)*LOG(M78/L78,2)-(N78/L78)*LOG((N78/L78),2)</f>
        <v>1</v>
      </c>
      <c r="P78" s="74">
        <v>2</v>
      </c>
      <c r="Q78" s="74">
        <v>1</v>
      </c>
      <c r="R78" s="74">
        <v>1</v>
      </c>
      <c r="S78" s="75">
        <f>-(Q78/P78)*LOG(Q78/P78,2)-(R78/P78)*LOG((R78/P78),2)</f>
        <v>1</v>
      </c>
      <c r="T78" s="46">
        <f>D78/C78*G78+H78/C78*K78+L78/C78*O78+P78/C78*S78</f>
        <v>0.99999999999999989</v>
      </c>
      <c r="U78" s="62">
        <f>$D$22-T78</f>
        <v>0</v>
      </c>
      <c r="Y78" s="54"/>
    </row>
    <row r="79" spans="1:38" x14ac:dyDescent="0.25">
      <c r="A79" s="54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6"/>
      <c r="N79" s="56"/>
      <c r="Y79" s="54"/>
    </row>
    <row r="80" spans="1:38" ht="13" x14ac:dyDescent="0.3">
      <c r="B80" s="51" t="s">
        <v>82</v>
      </c>
      <c r="Y80" s="54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6"/>
      <c r="AL80" s="56"/>
    </row>
    <row r="81" spans="1:21" ht="13" thickBot="1" x14ac:dyDescent="0.3">
      <c r="B81" s="55"/>
      <c r="C81" s="8"/>
      <c r="D81" s="8"/>
      <c r="E81" s="8"/>
      <c r="F81" s="8"/>
      <c r="G81" s="56"/>
      <c r="H81" s="56"/>
      <c r="I81" s="56"/>
      <c r="J81" s="56"/>
      <c r="K81" s="56"/>
      <c r="L81" s="56"/>
      <c r="M81" s="56"/>
      <c r="N81" s="56"/>
      <c r="O81" s="54"/>
      <c r="P81" s="54"/>
      <c r="Q81" s="54"/>
    </row>
    <row r="82" spans="1:21" ht="13" thickBot="1" x14ac:dyDescent="0.3">
      <c r="B82" s="57"/>
      <c r="C82" s="99" t="s">
        <v>79</v>
      </c>
      <c r="D82" s="101" t="s">
        <v>87</v>
      </c>
      <c r="E82" s="102"/>
      <c r="F82" s="102"/>
      <c r="G82" s="103"/>
      <c r="H82" s="104" t="s">
        <v>88</v>
      </c>
      <c r="I82" s="105"/>
      <c r="J82" s="105"/>
      <c r="K82" s="106"/>
      <c r="L82" s="107" t="s">
        <v>89</v>
      </c>
      <c r="M82" s="108"/>
      <c r="N82" s="108"/>
      <c r="O82" s="109"/>
      <c r="P82" s="113" t="s">
        <v>90</v>
      </c>
      <c r="Q82" s="114"/>
      <c r="R82" s="114"/>
      <c r="S82" s="115"/>
      <c r="T82" s="40" t="s">
        <v>51</v>
      </c>
      <c r="U82" s="43" t="s">
        <v>52</v>
      </c>
    </row>
    <row r="83" spans="1:21" ht="13" thickBot="1" x14ac:dyDescent="0.3">
      <c r="B83" s="57"/>
      <c r="C83" s="100"/>
      <c r="D83" s="63" t="s">
        <v>0</v>
      </c>
      <c r="E83" s="63" t="s">
        <v>48</v>
      </c>
      <c r="F83" s="63" t="s">
        <v>49</v>
      </c>
      <c r="G83" s="63" t="s">
        <v>8</v>
      </c>
      <c r="H83" s="66" t="s">
        <v>0</v>
      </c>
      <c r="I83" s="66" t="s">
        <v>48</v>
      </c>
      <c r="J83" s="66" t="s">
        <v>49</v>
      </c>
      <c r="K83" s="37" t="s">
        <v>8</v>
      </c>
      <c r="L83" s="69" t="s">
        <v>0</v>
      </c>
      <c r="M83" s="69" t="s">
        <v>48</v>
      </c>
      <c r="N83" s="69" t="s">
        <v>49</v>
      </c>
      <c r="O83" s="69" t="s">
        <v>8</v>
      </c>
      <c r="P83" s="73" t="s">
        <v>0</v>
      </c>
      <c r="Q83" s="73" t="s">
        <v>48</v>
      </c>
      <c r="R83" s="73" t="s">
        <v>49</v>
      </c>
      <c r="S83" s="73" t="s">
        <v>8</v>
      </c>
      <c r="T83" s="41" t="s">
        <v>5</v>
      </c>
      <c r="U83" s="44" t="s">
        <v>6</v>
      </c>
    </row>
    <row r="84" spans="1:21" ht="13" thickBot="1" x14ac:dyDescent="0.3">
      <c r="B84" s="8"/>
      <c r="C84" s="7">
        <v>12</v>
      </c>
      <c r="D84" s="64">
        <v>6</v>
      </c>
      <c r="E84" s="64">
        <v>4</v>
      </c>
      <c r="F84" s="64">
        <v>2</v>
      </c>
      <c r="G84" s="65">
        <f>-(E84/D84)*LOG(E84/D84,2)-(F84/D84)*LOG((F84/D84),2)</f>
        <v>0.91829583405448956</v>
      </c>
      <c r="H84" s="67">
        <v>2</v>
      </c>
      <c r="I84" s="67">
        <v>1</v>
      </c>
      <c r="J84" s="67">
        <v>1</v>
      </c>
      <c r="K84" s="39">
        <f>-(I84/H84)*LOG(I84/H84,2)-(J84/H84)*LOG((J84/H84),2)</f>
        <v>1</v>
      </c>
      <c r="L84" s="70">
        <v>2</v>
      </c>
      <c r="M84" s="70">
        <v>1</v>
      </c>
      <c r="N84" s="70">
        <v>1</v>
      </c>
      <c r="O84" s="71">
        <f>-(M84/L84)*LOG(M84/L84,2)-(N84/L84)*LOG((N84/L84),2)</f>
        <v>1</v>
      </c>
      <c r="P84" s="74">
        <v>2</v>
      </c>
      <c r="Q84" s="74">
        <v>0</v>
      </c>
      <c r="R84" s="74">
        <v>2</v>
      </c>
      <c r="S84" s="75">
        <v>0</v>
      </c>
      <c r="T84" s="46">
        <f>D84/C84*G84+H84/C84*K84+L84/C84*O84+P84/C84*S84</f>
        <v>0.79248125036057804</v>
      </c>
      <c r="U84" s="62">
        <f>$D$22-T84</f>
        <v>0.20751874963942196</v>
      </c>
    </row>
    <row r="86" spans="1:21" s="81" customFormat="1" x14ac:dyDescent="0.25">
      <c r="A86" s="78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80"/>
      <c r="N86" s="80"/>
    </row>
    <row r="87" spans="1:21" x14ac:dyDescent="0.25">
      <c r="A87" s="54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6"/>
      <c r="N87" s="56"/>
    </row>
    <row r="88" spans="1:21" ht="18" x14ac:dyDescent="0.4">
      <c r="A88" s="52" t="s">
        <v>4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6"/>
      <c r="N88" s="56"/>
    </row>
    <row r="89" spans="1:21" x14ac:dyDescent="0.25">
      <c r="A89" s="54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6"/>
      <c r="N89" s="56"/>
    </row>
    <row r="90" spans="1:21" ht="13" x14ac:dyDescent="0.3">
      <c r="A90" s="11" t="s">
        <v>92</v>
      </c>
      <c r="C90" s="8"/>
      <c r="D90" s="8"/>
      <c r="E90" s="8"/>
      <c r="F90" s="58"/>
      <c r="G90" s="8"/>
      <c r="H90" s="8"/>
      <c r="I90" s="8"/>
      <c r="J90" s="58"/>
      <c r="K90" s="9"/>
      <c r="L90" s="9"/>
      <c r="M90" s="56"/>
      <c r="N90" s="56"/>
    </row>
    <row r="91" spans="1:21" ht="13" thickBot="1" x14ac:dyDescent="0.3">
      <c r="B91" s="10"/>
    </row>
    <row r="92" spans="1:21" ht="13" thickBot="1" x14ac:dyDescent="0.3">
      <c r="B92" s="12" t="s">
        <v>10</v>
      </c>
      <c r="C92" s="13" t="s">
        <v>15</v>
      </c>
      <c r="D92" s="13" t="s">
        <v>11</v>
      </c>
      <c r="E92" s="13" t="s">
        <v>12</v>
      </c>
      <c r="F92" s="59" t="s">
        <v>13</v>
      </c>
      <c r="G92" s="13" t="s">
        <v>14</v>
      </c>
      <c r="H92" s="13" t="s">
        <v>16</v>
      </c>
      <c r="I92" s="13" t="s">
        <v>17</v>
      </c>
      <c r="J92" s="13" t="s">
        <v>18</v>
      </c>
      <c r="K92" s="13" t="s">
        <v>19</v>
      </c>
      <c r="L92" s="14" t="s">
        <v>20</v>
      </c>
      <c r="M92" s="26" t="s">
        <v>50</v>
      </c>
    </row>
    <row r="93" spans="1:21" x14ac:dyDescent="0.25">
      <c r="A93" s="77"/>
      <c r="B93" s="18" t="s">
        <v>26</v>
      </c>
      <c r="C93" s="20" t="s">
        <v>93</v>
      </c>
      <c r="D93" s="20" t="s">
        <v>3</v>
      </c>
      <c r="E93" s="20" t="s">
        <v>2</v>
      </c>
      <c r="F93" s="20" t="s">
        <v>3</v>
      </c>
      <c r="G93" s="20" t="s">
        <v>2</v>
      </c>
      <c r="H93" s="20" t="s">
        <v>39</v>
      </c>
      <c r="I93" s="20" t="s">
        <v>2</v>
      </c>
      <c r="J93" s="20" t="s">
        <v>2</v>
      </c>
      <c r="K93" s="20" t="s">
        <v>43</v>
      </c>
      <c r="L93" s="21" t="s">
        <v>44</v>
      </c>
      <c r="M93" s="28" t="s">
        <v>2</v>
      </c>
      <c r="O93" s="54"/>
      <c r="P93" s="54"/>
      <c r="Q93" s="54"/>
      <c r="R93" s="54"/>
    </row>
    <row r="94" spans="1:21" x14ac:dyDescent="0.25">
      <c r="A94" s="77"/>
      <c r="B94" s="18" t="s">
        <v>27</v>
      </c>
      <c r="C94" s="20" t="s">
        <v>36</v>
      </c>
      <c r="D94" s="20" t="s">
        <v>3</v>
      </c>
      <c r="E94" s="20" t="s">
        <v>2</v>
      </c>
      <c r="F94" s="20" t="s">
        <v>3</v>
      </c>
      <c r="G94" s="20" t="s">
        <v>3</v>
      </c>
      <c r="H94" s="20" t="s">
        <v>38</v>
      </c>
      <c r="I94" s="20" t="s">
        <v>2</v>
      </c>
      <c r="J94" s="20" t="s">
        <v>3</v>
      </c>
      <c r="K94" s="20" t="s">
        <v>42</v>
      </c>
      <c r="L94" s="21" t="s">
        <v>44</v>
      </c>
      <c r="M94" s="28" t="s">
        <v>3</v>
      </c>
      <c r="O94" s="54"/>
      <c r="P94" s="54"/>
      <c r="Q94" s="54"/>
      <c r="R94" s="54"/>
    </row>
    <row r="95" spans="1:21" x14ac:dyDescent="0.25">
      <c r="A95" s="54"/>
      <c r="B95" s="18" t="s">
        <v>31</v>
      </c>
      <c r="C95" s="20" t="s">
        <v>36</v>
      </c>
      <c r="D95" s="20" t="s">
        <v>3</v>
      </c>
      <c r="E95" s="20" t="s">
        <v>3</v>
      </c>
      <c r="F95" s="20" t="s">
        <v>3</v>
      </c>
      <c r="G95" s="20" t="s">
        <v>3</v>
      </c>
      <c r="H95" s="20" t="s">
        <v>38</v>
      </c>
      <c r="I95" s="20" t="s">
        <v>3</v>
      </c>
      <c r="J95" s="20" t="s">
        <v>3</v>
      </c>
      <c r="K95" s="20" t="s">
        <v>41</v>
      </c>
      <c r="L95" s="21" t="s">
        <v>44</v>
      </c>
      <c r="M95" s="28" t="s">
        <v>3</v>
      </c>
      <c r="O95" s="54"/>
      <c r="P95" s="54"/>
      <c r="Q95" s="54"/>
      <c r="R95" s="54"/>
    </row>
    <row r="96" spans="1:21" x14ac:dyDescent="0.25">
      <c r="A96" s="54"/>
      <c r="B96" s="8"/>
      <c r="C96" s="55"/>
      <c r="D96" s="58"/>
      <c r="E96" s="8"/>
      <c r="F96" s="8"/>
      <c r="G96" s="56"/>
      <c r="H96" s="56"/>
      <c r="I96" s="56"/>
      <c r="J96" s="56"/>
      <c r="K96" s="56"/>
      <c r="L96" s="56"/>
      <c r="M96" s="56"/>
      <c r="N96" s="56"/>
      <c r="O96" s="54"/>
      <c r="P96" s="54"/>
      <c r="Q96" s="54"/>
      <c r="R96" s="54"/>
    </row>
    <row r="97" spans="1:18" ht="15.5" x14ac:dyDescent="0.35">
      <c r="A97" s="54"/>
      <c r="B97" s="53" t="s">
        <v>54</v>
      </c>
      <c r="E97" s="8"/>
      <c r="F97" s="8"/>
      <c r="G97" s="56"/>
      <c r="H97" s="56"/>
      <c r="I97" s="56"/>
      <c r="J97" s="56"/>
      <c r="K97" s="56"/>
      <c r="L97" s="56"/>
      <c r="M97" s="56"/>
      <c r="N97" s="56"/>
      <c r="O97" s="54"/>
      <c r="P97" s="54"/>
      <c r="Q97" s="54"/>
      <c r="R97" s="54"/>
    </row>
    <row r="98" spans="1:18" ht="13" thickBot="1" x14ac:dyDescent="0.3">
      <c r="A98" s="54"/>
      <c r="B98" s="2"/>
      <c r="E98" s="8"/>
      <c r="F98" s="8"/>
      <c r="G98" s="56"/>
      <c r="H98" s="56"/>
      <c r="I98" s="56"/>
      <c r="J98" s="56"/>
      <c r="K98" s="56"/>
      <c r="L98" s="56"/>
      <c r="M98" s="56"/>
      <c r="N98" s="56"/>
      <c r="O98" s="54"/>
      <c r="P98" s="54"/>
      <c r="Q98" s="54"/>
      <c r="R98" s="54"/>
    </row>
    <row r="99" spans="1:18" ht="13.5" thickBot="1" x14ac:dyDescent="0.35">
      <c r="A99" s="54"/>
      <c r="B99" s="5"/>
      <c r="C99" s="47" t="s">
        <v>48</v>
      </c>
      <c r="D99" s="48">
        <v>0.18181800000000001</v>
      </c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60"/>
      <c r="P99" s="60"/>
      <c r="Q99" s="54"/>
      <c r="R99" s="54"/>
    </row>
    <row r="100" spans="1:18" ht="13.5" thickBot="1" x14ac:dyDescent="0.35">
      <c r="A100" s="54"/>
      <c r="B100" s="5"/>
      <c r="C100" s="47" t="s">
        <v>49</v>
      </c>
      <c r="D100" s="48">
        <v>2</v>
      </c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61"/>
      <c r="P100" s="61"/>
      <c r="Q100" s="54"/>
      <c r="R100" s="54"/>
    </row>
    <row r="101" spans="1:18" ht="13" thickBot="1" x14ac:dyDescent="0.3">
      <c r="A101" s="54"/>
      <c r="C101" s="49" t="s">
        <v>7</v>
      </c>
      <c r="D101" s="42">
        <f>-D99/(D99+D100)*LOG(D99/(D99+D100),2)-D100/(D99+D100)*LOG(D100/(D99+D100),2)</f>
        <v>0.41381658604141902</v>
      </c>
      <c r="E101" s="8"/>
      <c r="F101" s="58"/>
      <c r="G101" s="8"/>
      <c r="H101" s="8"/>
      <c r="I101" s="8"/>
      <c r="J101" s="58"/>
      <c r="K101" s="8"/>
      <c r="L101" s="8"/>
      <c r="M101" s="8"/>
      <c r="N101" s="58"/>
      <c r="O101" s="58"/>
      <c r="P101" s="58"/>
      <c r="Q101" s="54"/>
      <c r="R101" s="54"/>
    </row>
    <row r="102" spans="1:18" x14ac:dyDescent="0.25">
      <c r="A102" s="54"/>
      <c r="B102" s="8"/>
      <c r="C102" s="8"/>
      <c r="D102" s="8"/>
      <c r="E102" s="8"/>
      <c r="F102" s="8"/>
      <c r="G102" s="8"/>
      <c r="H102" s="8"/>
      <c r="I102" s="8"/>
      <c r="J102" s="8"/>
      <c r="K102" s="9"/>
      <c r="L102" s="9"/>
      <c r="M102" s="9"/>
      <c r="N102" s="9"/>
      <c r="O102" s="1"/>
      <c r="P102" s="54"/>
      <c r="Q102" s="54"/>
      <c r="R102" s="54"/>
    </row>
    <row r="103" spans="1:18" ht="15.5" x14ac:dyDescent="0.35">
      <c r="A103" s="54"/>
      <c r="B103" s="53" t="s">
        <v>53</v>
      </c>
      <c r="N103" s="56"/>
      <c r="O103" s="54"/>
      <c r="P103" s="54"/>
      <c r="Q103" s="54"/>
      <c r="R103" s="54"/>
    </row>
    <row r="104" spans="1:18" x14ac:dyDescent="0.25">
      <c r="A104" s="54"/>
      <c r="B104" s="50"/>
      <c r="N104" s="56"/>
      <c r="O104" s="54"/>
      <c r="P104" s="54"/>
      <c r="Q104" s="54"/>
      <c r="R104" s="54"/>
    </row>
    <row r="105" spans="1:18" ht="13" x14ac:dyDescent="0.3">
      <c r="A105" s="54"/>
      <c r="B105" s="51" t="s">
        <v>55</v>
      </c>
      <c r="C105" s="2"/>
      <c r="G105" s="3"/>
      <c r="N105" s="56"/>
      <c r="O105" s="54"/>
      <c r="P105" s="54"/>
      <c r="Q105" s="54"/>
      <c r="R105" s="54"/>
    </row>
    <row r="106" spans="1:18" ht="13.5" thickBot="1" x14ac:dyDescent="0.35">
      <c r="A106" s="54"/>
      <c r="B106" s="51"/>
      <c r="C106" s="2"/>
      <c r="G106" s="3"/>
      <c r="N106" s="56"/>
      <c r="O106" s="54"/>
      <c r="P106" s="54"/>
      <c r="Q106" s="54"/>
      <c r="R106" s="54"/>
    </row>
    <row r="107" spans="1:18" ht="13" thickBot="1" x14ac:dyDescent="0.3">
      <c r="A107" s="54"/>
      <c r="B107" s="2"/>
      <c r="C107" s="99" t="s">
        <v>79</v>
      </c>
      <c r="D107" s="93" t="s">
        <v>57</v>
      </c>
      <c r="E107" s="94"/>
      <c r="F107" s="94"/>
      <c r="G107" s="95"/>
      <c r="H107" s="96" t="s">
        <v>58</v>
      </c>
      <c r="I107" s="97"/>
      <c r="J107" s="97"/>
      <c r="K107" s="98"/>
      <c r="L107" s="40" t="s">
        <v>51</v>
      </c>
      <c r="M107" s="43" t="s">
        <v>52</v>
      </c>
      <c r="N107" s="9"/>
      <c r="O107" s="1"/>
      <c r="P107" s="54"/>
      <c r="Q107" s="54"/>
      <c r="R107" s="54"/>
    </row>
    <row r="108" spans="1:18" ht="13" thickBot="1" x14ac:dyDescent="0.3">
      <c r="A108" s="54"/>
      <c r="B108" s="2"/>
      <c r="C108" s="100"/>
      <c r="D108" s="33" t="s">
        <v>0</v>
      </c>
      <c r="E108" s="34" t="s">
        <v>48</v>
      </c>
      <c r="F108" s="33" t="s">
        <v>49</v>
      </c>
      <c r="G108" s="33" t="s">
        <v>8</v>
      </c>
      <c r="H108" s="37" t="s">
        <v>0</v>
      </c>
      <c r="I108" s="37" t="s">
        <v>48</v>
      </c>
      <c r="J108" s="37" t="s">
        <v>49</v>
      </c>
      <c r="K108" s="37" t="s">
        <v>8</v>
      </c>
      <c r="L108" s="41" t="s">
        <v>5</v>
      </c>
      <c r="M108" s="44" t="s">
        <v>6</v>
      </c>
      <c r="N108" s="56"/>
      <c r="O108" s="54"/>
      <c r="P108" s="54"/>
      <c r="Q108" s="54"/>
      <c r="R108" s="54"/>
    </row>
    <row r="109" spans="1:18" ht="13" thickBot="1" x14ac:dyDescent="0.3">
      <c r="A109" s="54"/>
      <c r="B109" s="2"/>
      <c r="C109" s="30">
        <f>2+(2/11)</f>
        <v>2.1818181818181817</v>
      </c>
      <c r="D109" s="35">
        <v>0</v>
      </c>
      <c r="E109" s="35">
        <v>0</v>
      </c>
      <c r="F109" s="35">
        <v>0</v>
      </c>
      <c r="G109" s="36">
        <v>0</v>
      </c>
      <c r="H109" s="38">
        <f>2+(2/11)</f>
        <v>2.1818181818181817</v>
      </c>
      <c r="I109" s="38">
        <v>0.18179999999999999</v>
      </c>
      <c r="J109" s="38">
        <v>2</v>
      </c>
      <c r="K109" s="39">
        <f>-(I109/H109)*LOG(I109/H109,2)-(J109/H109)*LOG((J109/H109),2)</f>
        <v>0.41379899747365867</v>
      </c>
      <c r="L109" s="42">
        <f>D109/C109*G109+H109/C109*K109</f>
        <v>0.41379899747365867</v>
      </c>
      <c r="M109" s="45">
        <f>$D$101-L109</f>
        <v>1.7588567760351559E-5</v>
      </c>
      <c r="N109" s="56"/>
      <c r="O109" s="54"/>
      <c r="P109" s="54"/>
      <c r="Q109" s="54"/>
      <c r="R109" s="54"/>
    </row>
    <row r="110" spans="1:18" x14ac:dyDescent="0.25">
      <c r="A110" s="54"/>
      <c r="B110" s="2"/>
      <c r="C110" s="31"/>
      <c r="D110" s="31"/>
      <c r="E110" s="31"/>
      <c r="F110" s="31"/>
      <c r="G110" s="32"/>
      <c r="H110" s="31"/>
      <c r="I110" s="31"/>
      <c r="J110" s="31"/>
      <c r="K110" s="32"/>
      <c r="L110" s="32"/>
      <c r="M110" s="32"/>
      <c r="N110" s="56"/>
      <c r="O110" s="54"/>
      <c r="P110" s="54"/>
      <c r="Q110" s="54"/>
      <c r="R110" s="54"/>
    </row>
    <row r="111" spans="1:18" ht="13" x14ac:dyDescent="0.3">
      <c r="A111" s="54"/>
      <c r="B111" s="51" t="s">
        <v>56</v>
      </c>
      <c r="C111" s="2"/>
      <c r="G111" s="3"/>
      <c r="N111" s="56"/>
      <c r="O111" s="54"/>
      <c r="P111" s="54"/>
      <c r="Q111" s="54"/>
      <c r="R111" s="54"/>
    </row>
    <row r="112" spans="1:18" ht="13.5" thickBot="1" x14ac:dyDescent="0.35">
      <c r="A112" s="54"/>
      <c r="B112" s="51"/>
      <c r="C112" s="2"/>
      <c r="G112" s="3"/>
      <c r="N112" s="9"/>
      <c r="O112" s="1"/>
      <c r="P112" s="54"/>
      <c r="Q112" s="54"/>
      <c r="R112" s="54"/>
    </row>
    <row r="113" spans="1:21" ht="13" thickBot="1" x14ac:dyDescent="0.3">
      <c r="A113" s="54"/>
      <c r="B113" s="2"/>
      <c r="C113" s="99" t="s">
        <v>79</v>
      </c>
      <c r="D113" s="93" t="s">
        <v>59</v>
      </c>
      <c r="E113" s="94"/>
      <c r="F113" s="94"/>
      <c r="G113" s="95"/>
      <c r="H113" s="96" t="s">
        <v>60</v>
      </c>
      <c r="I113" s="97"/>
      <c r="J113" s="97"/>
      <c r="K113" s="98"/>
      <c r="L113" s="40" t="s">
        <v>51</v>
      </c>
      <c r="M113" s="43" t="s">
        <v>52</v>
      </c>
      <c r="N113" s="9"/>
      <c r="O113" s="1"/>
      <c r="P113" s="54"/>
      <c r="Q113" s="54"/>
      <c r="R113" s="54"/>
    </row>
    <row r="114" spans="1:21" ht="13" thickBot="1" x14ac:dyDescent="0.3">
      <c r="A114" s="54"/>
      <c r="B114" s="2"/>
      <c r="C114" s="100"/>
      <c r="D114" s="33" t="s">
        <v>0</v>
      </c>
      <c r="E114" s="34" t="s">
        <v>48</v>
      </c>
      <c r="F114" s="33" t="s">
        <v>49</v>
      </c>
      <c r="G114" s="33" t="s">
        <v>8</v>
      </c>
      <c r="H114" s="37" t="s">
        <v>0</v>
      </c>
      <c r="I114" s="37" t="s">
        <v>48</v>
      </c>
      <c r="J114" s="37" t="s">
        <v>49</v>
      </c>
      <c r="K114" s="37" t="s">
        <v>8</v>
      </c>
      <c r="L114" s="41" t="s">
        <v>5</v>
      </c>
      <c r="M114" s="44" t="s">
        <v>6</v>
      </c>
      <c r="N114" s="56"/>
      <c r="O114" s="54"/>
      <c r="P114" s="54"/>
      <c r="Q114" s="54"/>
      <c r="R114" s="54"/>
    </row>
    <row r="115" spans="1:21" ht="13" thickBot="1" x14ac:dyDescent="0.3">
      <c r="A115" s="54"/>
      <c r="B115" s="2"/>
      <c r="C115" s="30">
        <f>2+(2/11)</f>
        <v>2.1818181818181817</v>
      </c>
      <c r="D115" s="35">
        <v>1.1818181800000001</v>
      </c>
      <c r="E115" s="35">
        <v>0.18179999999999999</v>
      </c>
      <c r="F115" s="35">
        <v>1</v>
      </c>
      <c r="G115" s="36">
        <f>-(E115/D115)*LOG(E115/D115,2)-(F115/D115)*LOG((F115/D115),2)</f>
        <v>0.61936284238421901</v>
      </c>
      <c r="H115" s="38">
        <v>1</v>
      </c>
      <c r="I115" s="38">
        <v>0</v>
      </c>
      <c r="J115" s="38">
        <v>1</v>
      </c>
      <c r="K115" s="39">
        <v>0</v>
      </c>
      <c r="L115" s="42">
        <f>D115/C115*G115+H115/C115*K115</f>
        <v>0.33548820577531635</v>
      </c>
      <c r="M115" s="45">
        <f>$D$101-L115</f>
        <v>7.8328380266102671E-2</v>
      </c>
      <c r="N115" s="56"/>
      <c r="O115" s="54"/>
      <c r="P115" s="54"/>
      <c r="Q115" s="54"/>
      <c r="R115" s="54"/>
    </row>
    <row r="116" spans="1:21" x14ac:dyDescent="0.25">
      <c r="A116" s="54"/>
      <c r="B116" s="2"/>
      <c r="C116" s="31"/>
      <c r="D116" s="31"/>
      <c r="E116" s="31"/>
      <c r="F116" s="31"/>
      <c r="G116" s="32"/>
      <c r="H116" s="31"/>
      <c r="I116" s="31"/>
      <c r="J116" s="31"/>
      <c r="K116" s="32"/>
      <c r="L116" s="32"/>
      <c r="M116" s="32"/>
      <c r="N116" s="56"/>
      <c r="O116" s="54"/>
      <c r="P116" s="54"/>
      <c r="Q116" s="54"/>
      <c r="R116" s="54"/>
    </row>
    <row r="117" spans="1:21" ht="13" x14ac:dyDescent="0.3">
      <c r="A117" s="54"/>
      <c r="B117" s="51" t="s">
        <v>61</v>
      </c>
      <c r="C117" s="2"/>
      <c r="G117" s="3"/>
      <c r="N117" s="56"/>
      <c r="O117" s="54"/>
      <c r="P117" s="54"/>
      <c r="Q117" s="54"/>
      <c r="R117" s="54"/>
    </row>
    <row r="118" spans="1:21" ht="13.5" thickBot="1" x14ac:dyDescent="0.35">
      <c r="A118" s="54"/>
      <c r="B118" s="51"/>
      <c r="C118" s="2"/>
      <c r="G118" s="3"/>
      <c r="N118" s="56"/>
      <c r="O118" s="54"/>
      <c r="P118" s="54"/>
      <c r="Q118" s="54"/>
      <c r="R118" s="54"/>
    </row>
    <row r="119" spans="1:21" ht="13" thickBot="1" x14ac:dyDescent="0.3">
      <c r="A119" s="54"/>
      <c r="B119" s="2"/>
      <c r="C119" s="99" t="s">
        <v>79</v>
      </c>
      <c r="D119" s="93" t="s">
        <v>64</v>
      </c>
      <c r="E119" s="94"/>
      <c r="F119" s="94"/>
      <c r="G119" s="95"/>
      <c r="H119" s="96" t="s">
        <v>62</v>
      </c>
      <c r="I119" s="97"/>
      <c r="J119" s="97"/>
      <c r="K119" s="98"/>
      <c r="L119" s="40" t="s">
        <v>51</v>
      </c>
      <c r="M119" s="43" t="s">
        <v>52</v>
      </c>
      <c r="N119" s="56"/>
      <c r="O119" s="54"/>
      <c r="P119" s="54"/>
      <c r="Q119" s="54"/>
      <c r="R119" s="54"/>
      <c r="U119" s="72"/>
    </row>
    <row r="120" spans="1:21" ht="13" thickBot="1" x14ac:dyDescent="0.3">
      <c r="A120" s="54"/>
      <c r="B120" s="2"/>
      <c r="C120" s="100"/>
      <c r="D120" s="33" t="s">
        <v>0</v>
      </c>
      <c r="E120" s="34" t="s">
        <v>48</v>
      </c>
      <c r="F120" s="33" t="s">
        <v>49</v>
      </c>
      <c r="G120" s="33" t="s">
        <v>8</v>
      </c>
      <c r="H120" s="37" t="s">
        <v>0</v>
      </c>
      <c r="I120" s="37" t="s">
        <v>48</v>
      </c>
      <c r="J120" s="37" t="s">
        <v>49</v>
      </c>
      <c r="K120" s="37" t="s">
        <v>8</v>
      </c>
      <c r="L120" s="41" t="s">
        <v>5</v>
      </c>
      <c r="M120" s="44" t="s">
        <v>6</v>
      </c>
      <c r="N120" s="56"/>
      <c r="O120" s="54"/>
      <c r="P120" s="54"/>
      <c r="Q120" s="54"/>
      <c r="R120" s="54"/>
    </row>
    <row r="121" spans="1:21" ht="13" thickBot="1" x14ac:dyDescent="0.3">
      <c r="A121" s="54"/>
      <c r="B121" s="2"/>
      <c r="C121" s="30">
        <f>2+(2/11)</f>
        <v>2.1818181818181817</v>
      </c>
      <c r="D121" s="35">
        <v>0</v>
      </c>
      <c r="E121" s="35">
        <v>0</v>
      </c>
      <c r="F121" s="35">
        <v>0</v>
      </c>
      <c r="G121" s="36">
        <v>0</v>
      </c>
      <c r="H121" s="38">
        <v>2.1818181000000001</v>
      </c>
      <c r="I121" s="38">
        <v>0.18179999999999999</v>
      </c>
      <c r="J121" s="38">
        <v>2</v>
      </c>
      <c r="K121" s="39">
        <f>-(I121/H121)*LOG(I121/H121,2)-(J121/H121)*LOG((J121/H121),2)</f>
        <v>0.41379895889050555</v>
      </c>
      <c r="L121" s="42">
        <f>D121/C121*G121+H121/C121*K121</f>
        <v>0.41379894337304463</v>
      </c>
      <c r="M121" s="45">
        <f>$D$101-L121</f>
        <v>1.7642668374395765E-5</v>
      </c>
      <c r="N121" s="56"/>
      <c r="O121" s="54"/>
      <c r="P121" s="54"/>
      <c r="Q121" s="54"/>
      <c r="R121" s="54"/>
    </row>
    <row r="122" spans="1:21" x14ac:dyDescent="0.25">
      <c r="A122" s="54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6"/>
      <c r="N122" s="56"/>
      <c r="O122" s="54"/>
      <c r="P122" s="54"/>
      <c r="Q122" s="54"/>
      <c r="R122" s="54"/>
    </row>
    <row r="123" spans="1:21" ht="13" x14ac:dyDescent="0.3">
      <c r="A123" s="54"/>
      <c r="B123" s="89" t="s">
        <v>95</v>
      </c>
      <c r="C123" s="89"/>
      <c r="D123" s="89"/>
      <c r="G123" s="3"/>
      <c r="N123" s="56"/>
      <c r="O123" s="54"/>
      <c r="P123" s="54"/>
      <c r="Q123" s="54"/>
      <c r="R123" s="54"/>
    </row>
    <row r="124" spans="1:21" ht="13.5" thickBot="1" x14ac:dyDescent="0.35">
      <c r="A124" s="54"/>
      <c r="B124" s="51"/>
      <c r="C124" s="2"/>
      <c r="G124" s="3"/>
      <c r="N124" s="56"/>
      <c r="O124" s="54"/>
      <c r="P124" s="54"/>
      <c r="Q124" s="54"/>
      <c r="R124" s="54"/>
    </row>
    <row r="125" spans="1:21" ht="13" thickBot="1" x14ac:dyDescent="0.3">
      <c r="A125" s="54"/>
      <c r="B125" s="2"/>
      <c r="C125" s="99" t="s">
        <v>79</v>
      </c>
      <c r="D125" s="93" t="s">
        <v>65</v>
      </c>
      <c r="E125" s="94"/>
      <c r="F125" s="94"/>
      <c r="G125" s="95"/>
      <c r="H125" s="96" t="s">
        <v>66</v>
      </c>
      <c r="I125" s="97"/>
      <c r="J125" s="97"/>
      <c r="K125" s="98"/>
      <c r="L125" s="40" t="s">
        <v>51</v>
      </c>
      <c r="M125" s="43" t="s">
        <v>52</v>
      </c>
      <c r="N125" s="56"/>
      <c r="O125" s="54"/>
      <c r="P125" s="54"/>
      <c r="Q125" s="54"/>
      <c r="R125" s="54"/>
    </row>
    <row r="126" spans="1:21" ht="13" thickBot="1" x14ac:dyDescent="0.3">
      <c r="A126" s="54"/>
      <c r="B126" s="2"/>
      <c r="C126" s="100"/>
      <c r="D126" s="33" t="s">
        <v>0</v>
      </c>
      <c r="E126" s="34" t="s">
        <v>48</v>
      </c>
      <c r="F126" s="33" t="s">
        <v>49</v>
      </c>
      <c r="G126" s="33" t="s">
        <v>8</v>
      </c>
      <c r="H126" s="37" t="s">
        <v>0</v>
      </c>
      <c r="I126" s="37" t="s">
        <v>48</v>
      </c>
      <c r="J126" s="37" t="s">
        <v>49</v>
      </c>
      <c r="K126" s="37" t="s">
        <v>8</v>
      </c>
      <c r="L126" s="41" t="s">
        <v>5</v>
      </c>
      <c r="M126" s="44" t="s">
        <v>6</v>
      </c>
      <c r="N126" s="56"/>
      <c r="O126" s="54"/>
      <c r="P126" s="54"/>
      <c r="Q126" s="54"/>
      <c r="R126" s="54"/>
    </row>
    <row r="127" spans="1:21" ht="13" thickBot="1" x14ac:dyDescent="0.3">
      <c r="A127" s="54"/>
      <c r="B127" s="2"/>
      <c r="C127" s="30">
        <f>2+(2/11)</f>
        <v>2.1818181818181817</v>
      </c>
      <c r="D127" s="35">
        <v>0.18181800000000001</v>
      </c>
      <c r="E127" s="35">
        <v>0.18181800000000001</v>
      </c>
      <c r="F127" s="35">
        <v>0</v>
      </c>
      <c r="G127" s="36">
        <v>0</v>
      </c>
      <c r="H127" s="38">
        <v>2</v>
      </c>
      <c r="I127" s="38">
        <v>0</v>
      </c>
      <c r="J127" s="38">
        <v>2</v>
      </c>
      <c r="K127" s="39">
        <v>0</v>
      </c>
      <c r="L127" s="42">
        <f>D127/C127*G127+H127/C127*K127</f>
        <v>0</v>
      </c>
      <c r="M127" s="45">
        <f>$D$101-L127</f>
        <v>0.41381658604141902</v>
      </c>
      <c r="N127" s="56"/>
      <c r="O127" s="54"/>
      <c r="P127" s="54"/>
      <c r="Q127" s="54"/>
      <c r="R127" s="54"/>
    </row>
    <row r="128" spans="1:21" x14ac:dyDescent="0.25">
      <c r="A128" s="54"/>
      <c r="B128" s="76"/>
      <c r="C128" s="76"/>
      <c r="D128" s="76"/>
      <c r="E128" s="76"/>
      <c r="F128" s="76"/>
      <c r="G128" s="76"/>
      <c r="H128" s="56"/>
      <c r="I128" s="56"/>
      <c r="J128" s="56"/>
      <c r="K128" s="56"/>
      <c r="L128" s="56"/>
      <c r="M128" s="56"/>
      <c r="N128" s="56"/>
      <c r="O128" s="54"/>
      <c r="P128" s="54"/>
      <c r="Q128" s="54"/>
      <c r="R128" s="54"/>
    </row>
    <row r="129" spans="1:17" ht="13" x14ac:dyDescent="0.3">
      <c r="A129" s="54"/>
      <c r="B129" s="51" t="s">
        <v>96</v>
      </c>
    </row>
    <row r="130" spans="1:17" ht="13" thickBot="1" x14ac:dyDescent="0.3">
      <c r="A130" s="54"/>
      <c r="B130" s="55"/>
      <c r="C130" s="8"/>
      <c r="D130" s="8"/>
      <c r="E130" s="8"/>
      <c r="F130" s="8"/>
      <c r="G130" s="56"/>
      <c r="H130" s="56"/>
      <c r="I130" s="56"/>
      <c r="J130" s="56"/>
      <c r="K130" s="56"/>
      <c r="L130" s="56"/>
      <c r="M130" s="56"/>
      <c r="N130" s="56"/>
      <c r="O130" s="54"/>
      <c r="P130" s="54"/>
      <c r="Q130" s="54"/>
    </row>
    <row r="131" spans="1:17" ht="13" thickBot="1" x14ac:dyDescent="0.3">
      <c r="A131" s="54"/>
      <c r="B131" s="57"/>
      <c r="C131" s="99" t="s">
        <v>79</v>
      </c>
      <c r="D131" s="101" t="s">
        <v>72</v>
      </c>
      <c r="E131" s="102"/>
      <c r="F131" s="102"/>
      <c r="G131" s="103"/>
      <c r="H131" s="104" t="s">
        <v>74</v>
      </c>
      <c r="I131" s="105"/>
      <c r="J131" s="105"/>
      <c r="K131" s="106"/>
      <c r="L131" s="107" t="s">
        <v>73</v>
      </c>
      <c r="M131" s="108"/>
      <c r="N131" s="108"/>
      <c r="O131" s="109"/>
      <c r="P131" s="40" t="s">
        <v>51</v>
      </c>
      <c r="Q131" s="43" t="s">
        <v>52</v>
      </c>
    </row>
    <row r="132" spans="1:17" ht="13" thickBot="1" x14ac:dyDescent="0.3">
      <c r="A132" s="54"/>
      <c r="B132" s="57"/>
      <c r="C132" s="100"/>
      <c r="D132" s="63" t="s">
        <v>0</v>
      </c>
      <c r="E132" s="63" t="s">
        <v>48</v>
      </c>
      <c r="F132" s="63" t="s">
        <v>49</v>
      </c>
      <c r="G132" s="63" t="s">
        <v>8</v>
      </c>
      <c r="H132" s="66" t="s">
        <v>0</v>
      </c>
      <c r="I132" s="66" t="s">
        <v>48</v>
      </c>
      <c r="J132" s="66" t="s">
        <v>49</v>
      </c>
      <c r="K132" s="66" t="s">
        <v>8</v>
      </c>
      <c r="L132" s="69" t="s">
        <v>0</v>
      </c>
      <c r="M132" s="69" t="s">
        <v>48</v>
      </c>
      <c r="N132" s="69" t="s">
        <v>49</v>
      </c>
      <c r="O132" s="69" t="s">
        <v>8</v>
      </c>
      <c r="P132" s="41" t="s">
        <v>5</v>
      </c>
      <c r="Q132" s="44" t="s">
        <v>6</v>
      </c>
    </row>
    <row r="133" spans="1:17" ht="13" thickBot="1" x14ac:dyDescent="0.3">
      <c r="A133" s="54"/>
      <c r="B133" s="8"/>
      <c r="C133" s="7">
        <f>2+(2/11)</f>
        <v>2.1818181818181817</v>
      </c>
      <c r="D133" s="64">
        <v>0</v>
      </c>
      <c r="E133" s="64">
        <v>0</v>
      </c>
      <c r="F133" s="64">
        <v>0</v>
      </c>
      <c r="G133" s="65">
        <v>0</v>
      </c>
      <c r="H133" s="67">
        <v>0.18181800000000001</v>
      </c>
      <c r="I133" s="67">
        <v>0.18181800000000001</v>
      </c>
      <c r="J133" s="67">
        <v>0</v>
      </c>
      <c r="K133" s="68">
        <v>0</v>
      </c>
      <c r="L133" s="70">
        <v>2</v>
      </c>
      <c r="M133" s="70">
        <v>0</v>
      </c>
      <c r="N133" s="70">
        <v>2</v>
      </c>
      <c r="O133" s="71">
        <v>0</v>
      </c>
      <c r="P133" s="46">
        <f>D133/C133*G133+H133/C133*K133+L133/C133*O133</f>
        <v>0</v>
      </c>
      <c r="Q133" s="62">
        <f>$D$101-P133</f>
        <v>0.41381658604141902</v>
      </c>
    </row>
    <row r="134" spans="1:17" x14ac:dyDescent="0.25">
      <c r="A134" s="54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6"/>
      <c r="N134" s="56"/>
    </row>
    <row r="135" spans="1:17" ht="13" x14ac:dyDescent="0.3">
      <c r="A135" s="54"/>
      <c r="B135" s="51" t="s">
        <v>75</v>
      </c>
      <c r="C135" s="2"/>
      <c r="G135" s="3"/>
      <c r="N135" s="56"/>
    </row>
    <row r="136" spans="1:17" ht="13.5" thickBot="1" x14ac:dyDescent="0.35">
      <c r="A136" s="54"/>
      <c r="B136" s="51"/>
      <c r="C136" s="2"/>
      <c r="G136" s="3"/>
      <c r="N136" s="56"/>
    </row>
    <row r="137" spans="1:17" ht="13" thickBot="1" x14ac:dyDescent="0.3">
      <c r="A137" s="54"/>
      <c r="B137" s="2"/>
      <c r="C137" s="99" t="s">
        <v>79</v>
      </c>
      <c r="D137" s="93" t="s">
        <v>76</v>
      </c>
      <c r="E137" s="94"/>
      <c r="F137" s="94"/>
      <c r="G137" s="95"/>
      <c r="H137" s="96" t="s">
        <v>77</v>
      </c>
      <c r="I137" s="97"/>
      <c r="J137" s="97"/>
      <c r="K137" s="98"/>
      <c r="L137" s="40" t="s">
        <v>51</v>
      </c>
      <c r="M137" s="43" t="s">
        <v>52</v>
      </c>
      <c r="N137" s="56"/>
    </row>
    <row r="138" spans="1:17" ht="13" thickBot="1" x14ac:dyDescent="0.3">
      <c r="A138" s="54"/>
      <c r="B138" s="2"/>
      <c r="C138" s="100"/>
      <c r="D138" s="33" t="s">
        <v>0</v>
      </c>
      <c r="E138" s="34" t="s">
        <v>48</v>
      </c>
      <c r="F138" s="33" t="s">
        <v>49</v>
      </c>
      <c r="G138" s="33" t="s">
        <v>8</v>
      </c>
      <c r="H138" s="37" t="s">
        <v>0</v>
      </c>
      <c r="I138" s="37" t="s">
        <v>48</v>
      </c>
      <c r="J138" s="37" t="s">
        <v>49</v>
      </c>
      <c r="K138" s="37" t="s">
        <v>8</v>
      </c>
      <c r="L138" s="41" t="s">
        <v>5</v>
      </c>
      <c r="M138" s="44" t="s">
        <v>6</v>
      </c>
      <c r="N138" s="56"/>
    </row>
    <row r="139" spans="1:17" ht="13" thickBot="1" x14ac:dyDescent="0.3">
      <c r="A139" s="54"/>
      <c r="B139" s="2"/>
      <c r="C139" s="30">
        <f>2+(2/11)</f>
        <v>2.1818181818181817</v>
      </c>
      <c r="D139" s="35">
        <v>1.181818</v>
      </c>
      <c r="E139" s="35">
        <v>0.18181800000000001</v>
      </c>
      <c r="F139" s="35">
        <v>1</v>
      </c>
      <c r="G139" s="36">
        <f>-(E139/D139)*LOG(E139/D139,2)-(F139/D139)*LOG((F139/D139),2)</f>
        <v>0.61938187451592475</v>
      </c>
      <c r="H139" s="38">
        <v>1</v>
      </c>
      <c r="I139" s="38">
        <v>0</v>
      </c>
      <c r="J139" s="38">
        <v>1</v>
      </c>
      <c r="K139" s="39">
        <v>0</v>
      </c>
      <c r="L139" s="42">
        <f>D139/C139*G139+H139/C139*K139</f>
        <v>0.33549846374763642</v>
      </c>
      <c r="M139" s="45">
        <f>$D$101-L139</f>
        <v>7.8318122293782599E-2</v>
      </c>
      <c r="N139" s="56"/>
    </row>
    <row r="140" spans="1:17" x14ac:dyDescent="0.25">
      <c r="A140" s="54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6"/>
      <c r="N140" s="56"/>
    </row>
    <row r="141" spans="1:17" ht="13" x14ac:dyDescent="0.3">
      <c r="A141" s="54"/>
      <c r="B141" s="85" t="s">
        <v>97</v>
      </c>
      <c r="C141" s="90"/>
      <c r="D141" s="91"/>
      <c r="G141" s="3"/>
      <c r="N141" s="56"/>
    </row>
    <row r="142" spans="1:17" ht="13.5" thickBot="1" x14ac:dyDescent="0.35">
      <c r="A142" s="54"/>
      <c r="B142" s="51"/>
      <c r="C142" s="2"/>
      <c r="G142" s="3"/>
      <c r="N142" s="56"/>
    </row>
    <row r="143" spans="1:17" ht="13" thickBot="1" x14ac:dyDescent="0.3">
      <c r="A143" s="54"/>
      <c r="B143" s="2"/>
      <c r="C143" s="99" t="s">
        <v>79</v>
      </c>
      <c r="D143" s="93" t="s">
        <v>80</v>
      </c>
      <c r="E143" s="94"/>
      <c r="F143" s="94"/>
      <c r="G143" s="95"/>
      <c r="H143" s="96" t="s">
        <v>81</v>
      </c>
      <c r="I143" s="97"/>
      <c r="J143" s="97"/>
      <c r="K143" s="98"/>
      <c r="L143" s="40" t="s">
        <v>51</v>
      </c>
      <c r="M143" s="43" t="s">
        <v>52</v>
      </c>
      <c r="N143" s="56"/>
    </row>
    <row r="144" spans="1:17" ht="13" thickBot="1" x14ac:dyDescent="0.3">
      <c r="A144" s="54"/>
      <c r="B144" s="2"/>
      <c r="C144" s="100"/>
      <c r="D144" s="33" t="s">
        <v>0</v>
      </c>
      <c r="E144" s="34" t="s">
        <v>48</v>
      </c>
      <c r="F144" s="33" t="s">
        <v>49</v>
      </c>
      <c r="G144" s="33" t="s">
        <v>8</v>
      </c>
      <c r="H144" s="37" t="s">
        <v>0</v>
      </c>
      <c r="I144" s="37" t="s">
        <v>48</v>
      </c>
      <c r="J144" s="37" t="s">
        <v>49</v>
      </c>
      <c r="K144" s="37" t="s">
        <v>8</v>
      </c>
      <c r="L144" s="41" t="s">
        <v>5</v>
      </c>
      <c r="M144" s="44" t="s">
        <v>6</v>
      </c>
      <c r="N144" s="56"/>
    </row>
    <row r="145" spans="1:21" ht="13" thickBot="1" x14ac:dyDescent="0.3">
      <c r="A145" s="54"/>
      <c r="B145" s="2"/>
      <c r="C145" s="30">
        <f>2+(2/11)</f>
        <v>2.1818181818181817</v>
      </c>
      <c r="D145" s="35">
        <v>0.18181800000000001</v>
      </c>
      <c r="E145" s="35">
        <v>0.18181800000000001</v>
      </c>
      <c r="F145" s="35">
        <v>0</v>
      </c>
      <c r="G145" s="36">
        <v>0</v>
      </c>
      <c r="H145" s="38">
        <v>2</v>
      </c>
      <c r="I145" s="38">
        <v>0</v>
      </c>
      <c r="J145" s="38">
        <v>2</v>
      </c>
      <c r="K145" s="39">
        <v>0</v>
      </c>
      <c r="L145" s="42">
        <f>D145/C145*G145+H145/C145*K145</f>
        <v>0</v>
      </c>
      <c r="M145" s="45">
        <f>$D$101-L145</f>
        <v>0.41381658604141902</v>
      </c>
      <c r="N145" s="56"/>
    </row>
    <row r="146" spans="1:21" x14ac:dyDescent="0.25">
      <c r="A146" s="54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6"/>
      <c r="N146" s="56"/>
    </row>
    <row r="147" spans="1:21" ht="13" x14ac:dyDescent="0.3">
      <c r="A147" s="54"/>
      <c r="B147" s="51" t="s">
        <v>103</v>
      </c>
    </row>
    <row r="148" spans="1:21" ht="13" thickBot="1" x14ac:dyDescent="0.3">
      <c r="A148" s="54"/>
      <c r="B148" s="55"/>
      <c r="C148" s="8"/>
      <c r="D148" s="8"/>
      <c r="E148" s="8"/>
      <c r="F148" s="8"/>
      <c r="G148" s="56"/>
      <c r="H148" s="56"/>
      <c r="I148" s="56"/>
      <c r="J148" s="56"/>
      <c r="K148" s="56"/>
      <c r="L148" s="56"/>
      <c r="M148" s="56"/>
      <c r="N148" s="56"/>
      <c r="O148" s="54"/>
      <c r="P148" s="54"/>
      <c r="Q148" s="54"/>
    </row>
    <row r="149" spans="1:21" ht="13" thickBot="1" x14ac:dyDescent="0.3">
      <c r="A149" s="54"/>
      <c r="B149" s="57"/>
      <c r="C149" s="99" t="s">
        <v>79</v>
      </c>
      <c r="D149" s="101" t="s">
        <v>83</v>
      </c>
      <c r="E149" s="102"/>
      <c r="F149" s="102"/>
      <c r="G149" s="103"/>
      <c r="H149" s="104" t="s">
        <v>84</v>
      </c>
      <c r="I149" s="105"/>
      <c r="J149" s="105"/>
      <c r="K149" s="106"/>
      <c r="L149" s="107" t="s">
        <v>85</v>
      </c>
      <c r="M149" s="108"/>
      <c r="N149" s="108"/>
      <c r="O149" s="109"/>
      <c r="P149" s="113" t="s">
        <v>94</v>
      </c>
      <c r="Q149" s="114"/>
      <c r="R149" s="114"/>
      <c r="S149" s="115"/>
      <c r="T149" s="40" t="s">
        <v>51</v>
      </c>
      <c r="U149" s="43" t="s">
        <v>52</v>
      </c>
    </row>
    <row r="150" spans="1:21" ht="13" thickBot="1" x14ac:dyDescent="0.3">
      <c r="A150" s="54"/>
      <c r="B150" s="57"/>
      <c r="C150" s="100"/>
      <c r="D150" s="63" t="s">
        <v>0</v>
      </c>
      <c r="E150" s="63" t="s">
        <v>48</v>
      </c>
      <c r="F150" s="63" t="s">
        <v>49</v>
      </c>
      <c r="G150" s="63" t="s">
        <v>8</v>
      </c>
      <c r="H150" s="66" t="s">
        <v>0</v>
      </c>
      <c r="I150" s="66" t="s">
        <v>48</v>
      </c>
      <c r="J150" s="66" t="s">
        <v>49</v>
      </c>
      <c r="K150" s="37" t="s">
        <v>8</v>
      </c>
      <c r="L150" s="69" t="s">
        <v>0</v>
      </c>
      <c r="M150" s="69" t="s">
        <v>48</v>
      </c>
      <c r="N150" s="69" t="s">
        <v>49</v>
      </c>
      <c r="O150" s="69" t="s">
        <v>8</v>
      </c>
      <c r="P150" s="73" t="s">
        <v>0</v>
      </c>
      <c r="Q150" s="73" t="s">
        <v>48</v>
      </c>
      <c r="R150" s="73" t="s">
        <v>49</v>
      </c>
      <c r="S150" s="73" t="s">
        <v>8</v>
      </c>
      <c r="T150" s="41" t="s">
        <v>5</v>
      </c>
      <c r="U150" s="44" t="s">
        <v>6</v>
      </c>
    </row>
    <row r="151" spans="1:21" ht="13" thickBot="1" x14ac:dyDescent="0.3">
      <c r="A151" s="54"/>
      <c r="B151" s="8"/>
      <c r="C151" s="30">
        <f>2+(2/11)</f>
        <v>2.1818181818181817</v>
      </c>
      <c r="D151" s="64">
        <v>0</v>
      </c>
      <c r="E151" s="64">
        <v>0</v>
      </c>
      <c r="F151" s="64">
        <v>0</v>
      </c>
      <c r="G151" s="65">
        <v>0</v>
      </c>
      <c r="H151" s="67">
        <v>1</v>
      </c>
      <c r="I151" s="67">
        <v>0</v>
      </c>
      <c r="J151" s="67">
        <v>1</v>
      </c>
      <c r="K151" s="39">
        <v>0</v>
      </c>
      <c r="L151" s="70">
        <v>1</v>
      </c>
      <c r="M151" s="70">
        <v>0</v>
      </c>
      <c r="N151" s="70">
        <v>1</v>
      </c>
      <c r="O151" s="71">
        <v>0</v>
      </c>
      <c r="P151" s="74">
        <v>0.18181800000000001</v>
      </c>
      <c r="Q151" s="74">
        <v>0.18181800000000001</v>
      </c>
      <c r="R151" s="74">
        <v>0</v>
      </c>
      <c r="S151" s="75">
        <v>0</v>
      </c>
      <c r="T151" s="46">
        <f>D151/C151*G151+H151/C151*K151+L151/C151*O151+P151/C151*S151</f>
        <v>0</v>
      </c>
      <c r="U151" s="62">
        <f>$D$101-T151</f>
        <v>0.41381658604141902</v>
      </c>
    </row>
    <row r="152" spans="1:21" x14ac:dyDescent="0.25">
      <c r="A152" s="54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6"/>
      <c r="N152" s="56"/>
    </row>
    <row r="153" spans="1:21" ht="13" x14ac:dyDescent="0.3">
      <c r="A153" s="54"/>
      <c r="B153" s="51" t="s">
        <v>86</v>
      </c>
    </row>
    <row r="154" spans="1:21" ht="13" thickBot="1" x14ac:dyDescent="0.3">
      <c r="A154" s="54"/>
      <c r="B154" s="55"/>
      <c r="C154" s="8"/>
      <c r="D154" s="8"/>
      <c r="E154" s="8"/>
      <c r="F154" s="8"/>
      <c r="G154" s="56"/>
      <c r="H154" s="56"/>
      <c r="I154" s="56"/>
      <c r="J154" s="56"/>
      <c r="K154" s="56"/>
      <c r="L154" s="56"/>
      <c r="M154" s="56"/>
      <c r="N154" s="56"/>
      <c r="O154" s="54"/>
      <c r="P154" s="54"/>
      <c r="Q154" s="54"/>
    </row>
    <row r="155" spans="1:21" ht="13" thickBot="1" x14ac:dyDescent="0.3">
      <c r="A155" s="54"/>
      <c r="B155" s="57"/>
      <c r="C155" s="99" t="s">
        <v>79</v>
      </c>
      <c r="D155" s="101" t="s">
        <v>87</v>
      </c>
      <c r="E155" s="102"/>
      <c r="F155" s="102"/>
      <c r="G155" s="103"/>
      <c r="H155" s="104" t="s">
        <v>88</v>
      </c>
      <c r="I155" s="105"/>
      <c r="J155" s="105"/>
      <c r="K155" s="106"/>
      <c r="L155" s="107" t="s">
        <v>89</v>
      </c>
      <c r="M155" s="108"/>
      <c r="N155" s="108"/>
      <c r="O155" s="109"/>
      <c r="P155" s="113" t="s">
        <v>90</v>
      </c>
      <c r="Q155" s="114"/>
      <c r="R155" s="114"/>
      <c r="S155" s="115"/>
      <c r="T155" s="40" t="s">
        <v>51</v>
      </c>
      <c r="U155" s="43" t="s">
        <v>52</v>
      </c>
    </row>
    <row r="156" spans="1:21" ht="13" thickBot="1" x14ac:dyDescent="0.3">
      <c r="A156" s="54"/>
      <c r="B156" s="57"/>
      <c r="C156" s="100"/>
      <c r="D156" s="63" t="s">
        <v>0</v>
      </c>
      <c r="E156" s="63" t="s">
        <v>48</v>
      </c>
      <c r="F156" s="63" t="s">
        <v>49</v>
      </c>
      <c r="G156" s="63" t="s">
        <v>8</v>
      </c>
      <c r="H156" s="66" t="s">
        <v>0</v>
      </c>
      <c r="I156" s="66" t="s">
        <v>48</v>
      </c>
      <c r="J156" s="66" t="s">
        <v>49</v>
      </c>
      <c r="K156" s="37" t="s">
        <v>8</v>
      </c>
      <c r="L156" s="69" t="s">
        <v>0</v>
      </c>
      <c r="M156" s="69" t="s">
        <v>48</v>
      </c>
      <c r="N156" s="69" t="s">
        <v>49</v>
      </c>
      <c r="O156" s="69" t="s">
        <v>8</v>
      </c>
      <c r="P156" s="73" t="s">
        <v>0</v>
      </c>
      <c r="Q156" s="73" t="s">
        <v>48</v>
      </c>
      <c r="R156" s="73" t="s">
        <v>49</v>
      </c>
      <c r="S156" s="73" t="s">
        <v>8</v>
      </c>
      <c r="T156" s="41" t="s">
        <v>5</v>
      </c>
      <c r="U156" s="44" t="s">
        <v>6</v>
      </c>
    </row>
    <row r="157" spans="1:21" ht="13" thickBot="1" x14ac:dyDescent="0.3">
      <c r="A157" s="54"/>
      <c r="B157" s="8"/>
      <c r="C157" s="30">
        <f>2+(2/11)</f>
        <v>2.1818181818181817</v>
      </c>
      <c r="D157" s="64">
        <v>2.1818179999999998</v>
      </c>
      <c r="E157" s="64">
        <v>0.18181800000000001</v>
      </c>
      <c r="F157" s="64">
        <v>2</v>
      </c>
      <c r="G157" s="65">
        <f>-(E157/D157)*LOG(E157/D157,2)-(F157/D157)*LOG((F157/D157),2)</f>
        <v>0.41381658604141902</v>
      </c>
      <c r="H157" s="67">
        <v>0</v>
      </c>
      <c r="I157" s="67">
        <v>0</v>
      </c>
      <c r="J157" s="67">
        <v>0</v>
      </c>
      <c r="K157" s="39">
        <v>0</v>
      </c>
      <c r="L157" s="70">
        <v>0</v>
      </c>
      <c r="M157" s="70">
        <v>0</v>
      </c>
      <c r="N157" s="70">
        <v>0</v>
      </c>
      <c r="O157" s="71">
        <v>0</v>
      </c>
      <c r="P157" s="74">
        <v>0</v>
      </c>
      <c r="Q157" s="74">
        <v>0</v>
      </c>
      <c r="R157" s="74">
        <v>0</v>
      </c>
      <c r="S157" s="75">
        <v>0</v>
      </c>
      <c r="T157" s="46">
        <f>D157/C157*G157+H157/C157*K157+L157/C157*O157+P157/C157*S157</f>
        <v>0.41381655155670349</v>
      </c>
      <c r="U157" s="62">
        <f>$D$101-T157</f>
        <v>3.4484715527582921E-8</v>
      </c>
    </row>
    <row r="158" spans="1:21" x14ac:dyDescent="0.25">
      <c r="A158" s="54"/>
      <c r="B158" s="8"/>
      <c r="C158" s="8"/>
      <c r="D158" s="8"/>
      <c r="E158" s="8"/>
      <c r="F158" s="58"/>
      <c r="G158" s="8"/>
      <c r="H158" s="8"/>
      <c r="I158" s="8"/>
      <c r="J158" s="58"/>
      <c r="K158" s="9"/>
      <c r="L158" s="58"/>
      <c r="M158" s="9"/>
      <c r="N158" s="56"/>
      <c r="O158" s="54"/>
      <c r="P158" s="54"/>
      <c r="Q158" s="54"/>
      <c r="R158" s="54"/>
    </row>
    <row r="159" spans="1:21" ht="13" x14ac:dyDescent="0.3">
      <c r="A159" s="11" t="s">
        <v>98</v>
      </c>
      <c r="C159" s="8"/>
      <c r="D159" s="8"/>
      <c r="E159" s="8"/>
      <c r="F159" s="58"/>
      <c r="G159" s="8"/>
      <c r="H159" s="8"/>
      <c r="I159" s="8"/>
      <c r="J159" s="58"/>
      <c r="K159" s="9"/>
      <c r="L159" s="9"/>
      <c r="M159" s="56"/>
      <c r="N159" s="9"/>
      <c r="O159" s="1"/>
      <c r="P159" s="54"/>
      <c r="Q159" s="54"/>
      <c r="R159" s="54"/>
    </row>
    <row r="160" spans="1:21" ht="13" thickBot="1" x14ac:dyDescent="0.3">
      <c r="B160" s="10"/>
      <c r="N160" s="56"/>
      <c r="O160" s="54"/>
      <c r="P160" s="54"/>
      <c r="Q160" s="54"/>
      <c r="R160" s="54"/>
    </row>
    <row r="161" spans="1:18" ht="13" thickBot="1" x14ac:dyDescent="0.3">
      <c r="B161" s="12" t="s">
        <v>10</v>
      </c>
      <c r="C161" s="13" t="s">
        <v>15</v>
      </c>
      <c r="D161" s="13" t="s">
        <v>11</v>
      </c>
      <c r="E161" s="13" t="s">
        <v>12</v>
      </c>
      <c r="F161" s="59" t="s">
        <v>13</v>
      </c>
      <c r="G161" s="13" t="s">
        <v>14</v>
      </c>
      <c r="H161" s="13" t="s">
        <v>16</v>
      </c>
      <c r="I161" s="13" t="s">
        <v>17</v>
      </c>
      <c r="J161" s="13" t="s">
        <v>18</v>
      </c>
      <c r="K161" s="13" t="s">
        <v>19</v>
      </c>
      <c r="L161" s="14" t="s">
        <v>20</v>
      </c>
      <c r="M161" s="84" t="s">
        <v>50</v>
      </c>
      <c r="N161" s="56"/>
      <c r="O161" s="54"/>
      <c r="P161" s="54"/>
      <c r="Q161" s="54"/>
      <c r="R161" s="54"/>
    </row>
    <row r="162" spans="1:18" x14ac:dyDescent="0.25">
      <c r="A162" s="77"/>
      <c r="B162" s="15" t="s">
        <v>21</v>
      </c>
      <c r="C162" s="16" t="s">
        <v>33</v>
      </c>
      <c r="D162" s="16" t="s">
        <v>2</v>
      </c>
      <c r="E162" s="16" t="s">
        <v>3</v>
      </c>
      <c r="F162" s="16" t="s">
        <v>3</v>
      </c>
      <c r="G162" s="16" t="s">
        <v>2</v>
      </c>
      <c r="H162" s="16" t="s">
        <v>37</v>
      </c>
      <c r="I162" s="16" t="s">
        <v>3</v>
      </c>
      <c r="J162" s="16" t="s">
        <v>2</v>
      </c>
      <c r="K162" s="16" t="s">
        <v>40</v>
      </c>
      <c r="L162" s="17" t="s">
        <v>44</v>
      </c>
      <c r="M162" s="82" t="s">
        <v>2</v>
      </c>
      <c r="N162" s="56"/>
      <c r="O162" s="54"/>
      <c r="P162" s="54"/>
      <c r="Q162" s="54"/>
      <c r="R162" s="54"/>
    </row>
    <row r="163" spans="1:18" x14ac:dyDescent="0.25">
      <c r="A163" s="54"/>
      <c r="B163" s="18" t="s">
        <v>23</v>
      </c>
      <c r="C163" s="20" t="s">
        <v>33</v>
      </c>
      <c r="D163" s="19" t="s">
        <v>3</v>
      </c>
      <c r="E163" s="20" t="s">
        <v>2</v>
      </c>
      <c r="F163" s="20" t="s">
        <v>3</v>
      </c>
      <c r="G163" s="20" t="s">
        <v>3</v>
      </c>
      <c r="H163" s="20" t="s">
        <v>38</v>
      </c>
      <c r="I163" s="20" t="s">
        <v>3</v>
      </c>
      <c r="J163" s="20" t="s">
        <v>3</v>
      </c>
      <c r="K163" s="20" t="s">
        <v>42</v>
      </c>
      <c r="L163" s="21" t="s">
        <v>44</v>
      </c>
      <c r="M163" s="83" t="s">
        <v>2</v>
      </c>
      <c r="N163" s="56"/>
      <c r="O163" s="54"/>
      <c r="P163" s="54"/>
      <c r="Q163" s="54"/>
      <c r="R163" s="54"/>
    </row>
    <row r="164" spans="1:18" x14ac:dyDescent="0.25">
      <c r="A164" s="54"/>
      <c r="B164" s="18" t="s">
        <v>26</v>
      </c>
      <c r="C164" s="20" t="s">
        <v>100</v>
      </c>
      <c r="D164" s="20" t="s">
        <v>3</v>
      </c>
      <c r="E164" s="20" t="s">
        <v>2</v>
      </c>
      <c r="F164" s="20" t="s">
        <v>3</v>
      </c>
      <c r="G164" s="20" t="s">
        <v>2</v>
      </c>
      <c r="H164" s="20" t="s">
        <v>39</v>
      </c>
      <c r="I164" s="20" t="s">
        <v>2</v>
      </c>
      <c r="J164" s="20" t="s">
        <v>2</v>
      </c>
      <c r="K164" s="20" t="s">
        <v>43</v>
      </c>
      <c r="L164" s="21" t="s">
        <v>44</v>
      </c>
      <c r="M164" s="83" t="s">
        <v>2</v>
      </c>
      <c r="N164" s="56"/>
      <c r="O164" s="54"/>
      <c r="P164" s="54"/>
      <c r="Q164" s="54"/>
      <c r="R164" s="54"/>
    </row>
    <row r="165" spans="1:18" x14ac:dyDescent="0.25">
      <c r="A165" s="54"/>
      <c r="B165" s="18" t="s">
        <v>28</v>
      </c>
      <c r="C165" s="20" t="s">
        <v>33</v>
      </c>
      <c r="D165" s="20" t="s">
        <v>3</v>
      </c>
      <c r="E165" s="20" t="s">
        <v>3</v>
      </c>
      <c r="F165" s="20" t="s">
        <v>3</v>
      </c>
      <c r="G165" s="20" t="s">
        <v>2</v>
      </c>
      <c r="H165" s="20" t="s">
        <v>39</v>
      </c>
      <c r="I165" s="20" t="s">
        <v>2</v>
      </c>
      <c r="J165" s="20" t="s">
        <v>2</v>
      </c>
      <c r="K165" s="20" t="s">
        <v>41</v>
      </c>
      <c r="L165" s="21" t="s">
        <v>44</v>
      </c>
      <c r="M165" s="83" t="s">
        <v>2</v>
      </c>
      <c r="N165" s="56"/>
      <c r="O165" s="54"/>
      <c r="P165" s="54"/>
      <c r="Q165" s="54"/>
      <c r="R165" s="54"/>
    </row>
    <row r="166" spans="1:18" x14ac:dyDescent="0.25">
      <c r="B166" s="4"/>
      <c r="C166" s="4"/>
      <c r="D166" s="4"/>
      <c r="E166" s="4"/>
      <c r="F166" s="4"/>
    </row>
    <row r="167" spans="1:18" ht="13" x14ac:dyDescent="0.3">
      <c r="A167" s="11" t="s">
        <v>99</v>
      </c>
      <c r="B167" s="4"/>
      <c r="C167" s="4"/>
      <c r="D167" s="4"/>
      <c r="E167" s="4"/>
      <c r="F167" s="4"/>
    </row>
    <row r="168" spans="1:18" ht="13" thickBot="1" x14ac:dyDescent="0.3">
      <c r="B168" s="4"/>
      <c r="C168" s="4"/>
      <c r="D168" s="4"/>
      <c r="E168" s="4"/>
      <c r="F168" s="4"/>
    </row>
    <row r="169" spans="1:18" ht="13" thickBot="1" x14ac:dyDescent="0.3">
      <c r="B169" s="12" t="s">
        <v>10</v>
      </c>
      <c r="C169" s="13" t="s">
        <v>15</v>
      </c>
      <c r="D169" s="13" t="s">
        <v>11</v>
      </c>
      <c r="E169" s="13" t="s">
        <v>12</v>
      </c>
      <c r="F169" s="59" t="s">
        <v>13</v>
      </c>
      <c r="G169" s="13" t="s">
        <v>14</v>
      </c>
      <c r="H169" s="13" t="s">
        <v>16</v>
      </c>
      <c r="I169" s="13" t="s">
        <v>17</v>
      </c>
      <c r="J169" s="13" t="s">
        <v>18</v>
      </c>
      <c r="K169" s="13" t="s">
        <v>19</v>
      </c>
      <c r="L169" s="14" t="s">
        <v>20</v>
      </c>
      <c r="M169" s="26" t="s">
        <v>50</v>
      </c>
    </row>
    <row r="170" spans="1:18" x14ac:dyDescent="0.25">
      <c r="B170" s="18" t="s">
        <v>22</v>
      </c>
      <c r="C170" s="20" t="s">
        <v>34</v>
      </c>
      <c r="D170" s="19" t="s">
        <v>2</v>
      </c>
      <c r="E170" s="20" t="s">
        <v>3</v>
      </c>
      <c r="F170" s="20" t="s">
        <v>3</v>
      </c>
      <c r="G170" s="20" t="s">
        <v>2</v>
      </c>
      <c r="H170" s="20" t="s">
        <v>38</v>
      </c>
      <c r="I170" s="20" t="s">
        <v>3</v>
      </c>
      <c r="J170" s="20" t="s">
        <v>3</v>
      </c>
      <c r="K170" s="20" t="s">
        <v>41</v>
      </c>
      <c r="L170" s="21" t="s">
        <v>45</v>
      </c>
      <c r="M170" s="28" t="s">
        <v>3</v>
      </c>
    </row>
    <row r="171" spans="1:18" x14ac:dyDescent="0.25">
      <c r="B171" s="18" t="s">
        <v>24</v>
      </c>
      <c r="C171" s="20" t="s">
        <v>34</v>
      </c>
      <c r="D171" s="20" t="s">
        <v>2</v>
      </c>
      <c r="E171" s="20" t="s">
        <v>3</v>
      </c>
      <c r="F171" s="20" t="s">
        <v>2</v>
      </c>
      <c r="G171" s="20" t="s">
        <v>2</v>
      </c>
      <c r="H171" s="20" t="s">
        <v>38</v>
      </c>
      <c r="I171" s="20" t="s">
        <v>3</v>
      </c>
      <c r="J171" s="20" t="s">
        <v>3</v>
      </c>
      <c r="K171" s="20" t="s">
        <v>41</v>
      </c>
      <c r="L171" s="22" t="s">
        <v>47</v>
      </c>
      <c r="M171" s="28" t="s">
        <v>2</v>
      </c>
    </row>
    <row r="172" spans="1:18" x14ac:dyDescent="0.25">
      <c r="B172" s="18" t="s">
        <v>25</v>
      </c>
      <c r="C172" s="20" t="s">
        <v>34</v>
      </c>
      <c r="D172" s="20" t="s">
        <v>2</v>
      </c>
      <c r="E172" s="20" t="s">
        <v>3</v>
      </c>
      <c r="F172" s="20" t="s">
        <v>2</v>
      </c>
      <c r="G172" s="20" t="s">
        <v>3</v>
      </c>
      <c r="H172" s="20" t="s">
        <v>37</v>
      </c>
      <c r="I172" s="20" t="s">
        <v>3</v>
      </c>
      <c r="J172" s="20" t="s">
        <v>2</v>
      </c>
      <c r="K172" s="20" t="s">
        <v>40</v>
      </c>
      <c r="L172" s="21" t="s">
        <v>46</v>
      </c>
      <c r="M172" s="28" t="s">
        <v>3</v>
      </c>
    </row>
    <row r="173" spans="1:18" x14ac:dyDescent="0.25">
      <c r="B173" s="18" t="s">
        <v>26</v>
      </c>
      <c r="C173" s="20" t="s">
        <v>101</v>
      </c>
      <c r="D173" s="20" t="s">
        <v>3</v>
      </c>
      <c r="E173" s="20" t="s">
        <v>2</v>
      </c>
      <c r="F173" s="20" t="s">
        <v>3</v>
      </c>
      <c r="G173" s="20" t="s">
        <v>2</v>
      </c>
      <c r="H173" s="20" t="s">
        <v>39</v>
      </c>
      <c r="I173" s="20" t="s">
        <v>2</v>
      </c>
      <c r="J173" s="20" t="s">
        <v>2</v>
      </c>
      <c r="K173" s="20" t="s">
        <v>43</v>
      </c>
      <c r="L173" s="21" t="s">
        <v>44</v>
      </c>
      <c r="M173" s="28" t="s">
        <v>2</v>
      </c>
    </row>
    <row r="174" spans="1:18" x14ac:dyDescent="0.25">
      <c r="B174" s="18" t="s">
        <v>29</v>
      </c>
      <c r="C174" s="20" t="s">
        <v>34</v>
      </c>
      <c r="D174" s="20" t="s">
        <v>3</v>
      </c>
      <c r="E174" s="20" t="s">
        <v>2</v>
      </c>
      <c r="F174" s="20" t="s">
        <v>2</v>
      </c>
      <c r="G174" s="20" t="s">
        <v>3</v>
      </c>
      <c r="H174" s="20" t="s">
        <v>38</v>
      </c>
      <c r="I174" s="20" t="s">
        <v>2</v>
      </c>
      <c r="J174" s="20" t="s">
        <v>3</v>
      </c>
      <c r="K174" s="20" t="s">
        <v>42</v>
      </c>
      <c r="L174" s="21" t="s">
        <v>46</v>
      </c>
      <c r="M174" s="28" t="s">
        <v>3</v>
      </c>
    </row>
    <row r="175" spans="1:18" x14ac:dyDescent="0.25">
      <c r="B175" s="18" t="s">
        <v>30</v>
      </c>
      <c r="C175" s="20" t="s">
        <v>34</v>
      </c>
      <c r="D175" s="20" t="s">
        <v>2</v>
      </c>
      <c r="E175" s="20" t="s">
        <v>2</v>
      </c>
      <c r="F175" s="20" t="s">
        <v>2</v>
      </c>
      <c r="G175" s="20" t="s">
        <v>2</v>
      </c>
      <c r="H175" s="20" t="s">
        <v>37</v>
      </c>
      <c r="I175" s="20" t="s">
        <v>3</v>
      </c>
      <c r="J175" s="20" t="s">
        <v>2</v>
      </c>
      <c r="K175" s="20" t="s">
        <v>43</v>
      </c>
      <c r="L175" s="22" t="s">
        <v>47</v>
      </c>
      <c r="M175" s="28" t="s">
        <v>3</v>
      </c>
    </row>
    <row r="176" spans="1:18" ht="13" thickBot="1" x14ac:dyDescent="0.3">
      <c r="B176" s="23" t="s">
        <v>32</v>
      </c>
      <c r="C176" s="24" t="s">
        <v>34</v>
      </c>
      <c r="D176" s="24" t="s">
        <v>2</v>
      </c>
      <c r="E176" s="24" t="s">
        <v>2</v>
      </c>
      <c r="F176" s="24" t="s">
        <v>2</v>
      </c>
      <c r="G176" s="24" t="s">
        <v>2</v>
      </c>
      <c r="H176" s="24" t="s">
        <v>38</v>
      </c>
      <c r="I176" s="24" t="s">
        <v>3</v>
      </c>
      <c r="J176" s="24" t="s">
        <v>3</v>
      </c>
      <c r="K176" s="24" t="s">
        <v>42</v>
      </c>
      <c r="L176" s="25" t="s">
        <v>45</v>
      </c>
      <c r="M176" s="29" t="s">
        <v>2</v>
      </c>
    </row>
    <row r="177" spans="2:18" x14ac:dyDescent="0.25">
      <c r="B177" s="4"/>
      <c r="C177" s="4"/>
      <c r="D177" s="4"/>
      <c r="E177" s="4"/>
      <c r="F177" s="4"/>
    </row>
    <row r="178" spans="2:18" ht="15.5" x14ac:dyDescent="0.35">
      <c r="B178" s="53" t="s">
        <v>54</v>
      </c>
      <c r="E178" s="8"/>
      <c r="F178" s="8"/>
      <c r="G178" s="56"/>
      <c r="H178" s="56"/>
      <c r="I178" s="56"/>
      <c r="J178" s="56"/>
      <c r="K178" s="56"/>
      <c r="L178" s="56"/>
      <c r="M178" s="56"/>
      <c r="N178" s="56"/>
      <c r="O178" s="54"/>
      <c r="P178" s="54"/>
      <c r="Q178" s="54"/>
      <c r="R178" s="54"/>
    </row>
    <row r="179" spans="2:18" ht="13" thickBot="1" x14ac:dyDescent="0.3">
      <c r="B179" s="2"/>
      <c r="E179" s="8"/>
      <c r="F179" s="8"/>
      <c r="G179" s="56"/>
      <c r="H179" s="56"/>
      <c r="I179" s="56"/>
      <c r="J179" s="56"/>
      <c r="K179" s="56"/>
      <c r="L179" s="56"/>
      <c r="M179" s="56"/>
      <c r="N179" s="56"/>
      <c r="O179" s="54"/>
      <c r="P179" s="54"/>
      <c r="Q179" s="54"/>
      <c r="R179" s="54"/>
    </row>
    <row r="180" spans="2:18" ht="13.5" thickBot="1" x14ac:dyDescent="0.35">
      <c r="B180" s="5"/>
      <c r="C180" s="47" t="s">
        <v>48</v>
      </c>
      <c r="D180" s="48">
        <v>2.5454539999999999</v>
      </c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60"/>
      <c r="P180" s="60"/>
      <c r="Q180" s="54"/>
      <c r="R180" s="54"/>
    </row>
    <row r="181" spans="2:18" ht="13.5" thickBot="1" x14ac:dyDescent="0.35">
      <c r="B181" s="5"/>
      <c r="C181" s="47" t="s">
        <v>49</v>
      </c>
      <c r="D181" s="48">
        <v>4</v>
      </c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61"/>
      <c r="P181" s="61"/>
      <c r="Q181" s="54"/>
      <c r="R181" s="54"/>
    </row>
    <row r="182" spans="2:18" ht="13" thickBot="1" x14ac:dyDescent="0.3">
      <c r="C182" s="49" t="s">
        <v>7</v>
      </c>
      <c r="D182" s="42">
        <f>-D180/(D180+D181)*LOG(D180/(D180+D181),2)-D181/(D180+D181)*LOG(D181/(D180+D181),2)</f>
        <v>0.96407873160060897</v>
      </c>
      <c r="E182" s="8"/>
      <c r="F182" s="58"/>
      <c r="G182" s="8"/>
      <c r="H182" s="8"/>
      <c r="I182" s="8"/>
      <c r="J182" s="58"/>
      <c r="K182" s="8"/>
      <c r="L182" s="8"/>
      <c r="M182" s="8"/>
      <c r="N182" s="58"/>
      <c r="O182" s="58"/>
      <c r="P182" s="58"/>
      <c r="Q182" s="54"/>
      <c r="R182" s="54"/>
    </row>
    <row r="183" spans="2:18" x14ac:dyDescent="0.25">
      <c r="B183" s="8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9"/>
      <c r="O183" s="1"/>
      <c r="P183" s="54"/>
      <c r="Q183" s="54"/>
      <c r="R183" s="54"/>
    </row>
    <row r="184" spans="2:18" ht="15.5" x14ac:dyDescent="0.35">
      <c r="B184" s="53" t="s">
        <v>53</v>
      </c>
      <c r="N184" s="56"/>
      <c r="O184" s="54"/>
      <c r="P184" s="54"/>
      <c r="Q184" s="54"/>
      <c r="R184" s="54"/>
    </row>
    <row r="185" spans="2:18" x14ac:dyDescent="0.25">
      <c r="B185" s="50"/>
      <c r="N185" s="56"/>
      <c r="O185" s="54"/>
      <c r="P185" s="54"/>
      <c r="Q185" s="54"/>
      <c r="R185" s="54"/>
    </row>
    <row r="186" spans="2:18" ht="13" x14ac:dyDescent="0.3">
      <c r="B186" s="51" t="s">
        <v>55</v>
      </c>
      <c r="C186" s="2"/>
      <c r="G186" s="3"/>
      <c r="N186" s="56"/>
      <c r="O186" s="54"/>
      <c r="P186" s="54"/>
      <c r="Q186" s="54"/>
      <c r="R186" s="54"/>
    </row>
    <row r="187" spans="2:18" ht="13.5" thickBot="1" x14ac:dyDescent="0.35">
      <c r="B187" s="51"/>
      <c r="C187" s="2"/>
      <c r="G187" s="3"/>
      <c r="N187" s="56"/>
      <c r="O187" s="54"/>
      <c r="P187" s="54"/>
      <c r="Q187" s="54"/>
      <c r="R187" s="54"/>
    </row>
    <row r="188" spans="2:18" ht="13" thickBot="1" x14ac:dyDescent="0.3">
      <c r="B188" s="2"/>
      <c r="C188" s="99" t="s">
        <v>79</v>
      </c>
      <c r="D188" s="93" t="s">
        <v>57</v>
      </c>
      <c r="E188" s="94"/>
      <c r="F188" s="94"/>
      <c r="G188" s="95"/>
      <c r="H188" s="96" t="s">
        <v>58</v>
      </c>
      <c r="I188" s="97"/>
      <c r="J188" s="97"/>
      <c r="K188" s="98"/>
      <c r="L188" s="40" t="s">
        <v>51</v>
      </c>
      <c r="M188" s="43" t="s">
        <v>52</v>
      </c>
      <c r="N188" s="9"/>
      <c r="O188" s="1"/>
      <c r="P188" s="54"/>
      <c r="Q188" s="54"/>
      <c r="R188" s="54"/>
    </row>
    <row r="189" spans="2:18" ht="13" thickBot="1" x14ac:dyDescent="0.3">
      <c r="B189" s="2"/>
      <c r="C189" s="100"/>
      <c r="D189" s="33" t="s">
        <v>0</v>
      </c>
      <c r="E189" s="34" t="s">
        <v>48</v>
      </c>
      <c r="F189" s="33" t="s">
        <v>49</v>
      </c>
      <c r="G189" s="33" t="s">
        <v>8</v>
      </c>
      <c r="H189" s="37" t="s">
        <v>0</v>
      </c>
      <c r="I189" s="37" t="s">
        <v>48</v>
      </c>
      <c r="J189" s="37" t="s">
        <v>49</v>
      </c>
      <c r="K189" s="37" t="s">
        <v>8</v>
      </c>
      <c r="L189" s="41" t="s">
        <v>5</v>
      </c>
      <c r="M189" s="44" t="s">
        <v>6</v>
      </c>
      <c r="N189" s="56"/>
      <c r="O189" s="54"/>
      <c r="P189" s="54"/>
      <c r="Q189" s="54"/>
      <c r="R189" s="54"/>
    </row>
    <row r="190" spans="2:18" ht="13" thickBot="1" x14ac:dyDescent="0.3">
      <c r="B190" s="2"/>
      <c r="C190" s="30">
        <v>6.5454540000000003</v>
      </c>
      <c r="D190" s="35">
        <v>5</v>
      </c>
      <c r="E190" s="35">
        <v>2</v>
      </c>
      <c r="F190" s="35">
        <v>3</v>
      </c>
      <c r="G190" s="36">
        <f>-(E190/D190)*LOG(E190/D190,2)-(F190/D190)*LOG((F190/D190),2)</f>
        <v>0.97095059445466858</v>
      </c>
      <c r="H190" s="38">
        <v>1.5454540000000001</v>
      </c>
      <c r="I190" s="38">
        <v>0.54545399999999999</v>
      </c>
      <c r="J190" s="38">
        <v>1</v>
      </c>
      <c r="K190" s="39">
        <f>-(I190/H190)*LOG(I190/H190,2)-(J190/H190)*LOG((J190/H190),2)</f>
        <v>0.93666718217157707</v>
      </c>
      <c r="L190" s="42">
        <f>D190/C190*G190+H190/C190*K190</f>
        <v>0.96285590207022076</v>
      </c>
      <c r="M190" s="45">
        <f>$D$182-L190</f>
        <v>1.2228295303882142E-3</v>
      </c>
      <c r="N190" s="56"/>
      <c r="O190" s="54"/>
      <c r="P190" s="54"/>
      <c r="Q190" s="54"/>
      <c r="R190" s="54"/>
    </row>
    <row r="191" spans="2:18" x14ac:dyDescent="0.25">
      <c r="B191" s="2"/>
      <c r="C191" s="31"/>
      <c r="D191" s="31"/>
      <c r="E191" s="31"/>
      <c r="F191" s="31"/>
      <c r="G191" s="32"/>
      <c r="H191" s="31"/>
      <c r="I191" s="31"/>
      <c r="J191" s="31"/>
      <c r="K191" s="32"/>
      <c r="L191" s="32"/>
      <c r="M191" s="32"/>
      <c r="N191" s="56"/>
      <c r="O191" s="54"/>
      <c r="P191" s="54"/>
      <c r="Q191" s="54"/>
      <c r="R191" s="54"/>
    </row>
    <row r="192" spans="2:18" ht="13" x14ac:dyDescent="0.3">
      <c r="B192" s="51" t="s">
        <v>56</v>
      </c>
      <c r="C192" s="2"/>
      <c r="G192" s="3"/>
      <c r="N192" s="56"/>
      <c r="O192" s="54"/>
      <c r="P192" s="54"/>
      <c r="Q192" s="54"/>
      <c r="R192" s="54"/>
    </row>
    <row r="193" spans="2:21" ht="13.5" thickBot="1" x14ac:dyDescent="0.35">
      <c r="B193" s="51"/>
      <c r="C193" s="2"/>
      <c r="G193" s="3"/>
      <c r="N193" s="9"/>
      <c r="O193" s="1"/>
      <c r="P193" s="54"/>
      <c r="Q193" s="54"/>
      <c r="R193" s="54"/>
    </row>
    <row r="194" spans="2:21" ht="13" thickBot="1" x14ac:dyDescent="0.3">
      <c r="B194" s="2"/>
      <c r="C194" s="99" t="s">
        <v>79</v>
      </c>
      <c r="D194" s="93" t="s">
        <v>59</v>
      </c>
      <c r="E194" s="94"/>
      <c r="F194" s="94"/>
      <c r="G194" s="95"/>
      <c r="H194" s="96" t="s">
        <v>60</v>
      </c>
      <c r="I194" s="97"/>
      <c r="J194" s="97"/>
      <c r="K194" s="98"/>
      <c r="L194" s="40" t="s">
        <v>51</v>
      </c>
      <c r="M194" s="43" t="s">
        <v>52</v>
      </c>
      <c r="N194" s="9"/>
      <c r="O194" s="1"/>
      <c r="P194" s="54"/>
      <c r="Q194" s="54"/>
      <c r="R194" s="54"/>
    </row>
    <row r="195" spans="2:21" ht="13" thickBot="1" x14ac:dyDescent="0.3">
      <c r="B195" s="2"/>
      <c r="C195" s="100"/>
      <c r="D195" s="33" t="s">
        <v>0</v>
      </c>
      <c r="E195" s="34" t="s">
        <v>48</v>
      </c>
      <c r="F195" s="33" t="s">
        <v>49</v>
      </c>
      <c r="G195" s="33" t="s">
        <v>8</v>
      </c>
      <c r="H195" s="37" t="s">
        <v>0</v>
      </c>
      <c r="I195" s="37" t="s">
        <v>48</v>
      </c>
      <c r="J195" s="37" t="s">
        <v>49</v>
      </c>
      <c r="K195" s="37" t="s">
        <v>8</v>
      </c>
      <c r="L195" s="41" t="s">
        <v>5</v>
      </c>
      <c r="M195" s="44" t="s">
        <v>6</v>
      </c>
      <c r="N195" s="56"/>
      <c r="O195" s="54"/>
      <c r="P195" s="54"/>
      <c r="Q195" s="54"/>
      <c r="R195" s="54"/>
    </row>
    <row r="196" spans="2:21" ht="13" thickBot="1" x14ac:dyDescent="0.3">
      <c r="B196" s="2"/>
      <c r="C196" s="30">
        <v>6.5454540000000003</v>
      </c>
      <c r="D196" s="35">
        <v>3.5454539999999999</v>
      </c>
      <c r="E196" s="35">
        <v>1.5454540000000001</v>
      </c>
      <c r="F196" s="35">
        <v>2</v>
      </c>
      <c r="G196" s="36">
        <f>-(E196/D196)*LOG(E196/D196,2)-(F196/D196)*LOG((F196/D196),2)</f>
        <v>0.98811080424048914</v>
      </c>
      <c r="H196" s="38">
        <v>3</v>
      </c>
      <c r="I196" s="38">
        <v>1</v>
      </c>
      <c r="J196" s="38">
        <v>2</v>
      </c>
      <c r="K196" s="39">
        <f>-(I196/H196)*LOG(I196/H196,2)-(J196/H196)*LOG((J196/H196),2)</f>
        <v>0.91829583405448956</v>
      </c>
      <c r="L196" s="42">
        <f>D196/C196*G196+H196/C196*K196</f>
        <v>0.95611227357202844</v>
      </c>
      <c r="M196" s="45">
        <f>$D$182-L196</f>
        <v>7.9664580285805364E-3</v>
      </c>
      <c r="N196" s="56"/>
      <c r="O196" s="54"/>
      <c r="P196" s="54"/>
      <c r="Q196" s="54"/>
      <c r="R196" s="54"/>
    </row>
    <row r="197" spans="2:21" x14ac:dyDescent="0.25">
      <c r="B197" s="2"/>
      <c r="C197" s="31"/>
      <c r="D197" s="31"/>
      <c r="E197" s="31"/>
      <c r="F197" s="31"/>
      <c r="G197" s="32"/>
      <c r="H197" s="31"/>
      <c r="I197" s="31"/>
      <c r="J197" s="31"/>
      <c r="K197" s="32"/>
      <c r="L197" s="32"/>
      <c r="M197" s="32"/>
      <c r="N197" s="56"/>
      <c r="O197" s="54"/>
      <c r="P197" s="54"/>
      <c r="Q197" s="54"/>
      <c r="R197" s="54"/>
    </row>
    <row r="198" spans="2:21" ht="13" x14ac:dyDescent="0.3">
      <c r="B198" s="51" t="s">
        <v>61</v>
      </c>
      <c r="C198" s="2"/>
      <c r="G198" s="3"/>
      <c r="N198" s="56"/>
      <c r="O198" s="54"/>
      <c r="P198" s="54"/>
      <c r="Q198" s="54"/>
      <c r="R198" s="54"/>
    </row>
    <row r="199" spans="2:21" ht="13.5" thickBot="1" x14ac:dyDescent="0.35">
      <c r="B199" s="51"/>
      <c r="C199" s="2"/>
      <c r="G199" s="3"/>
      <c r="N199" s="56"/>
      <c r="O199" s="54"/>
      <c r="P199" s="54"/>
      <c r="Q199" s="54"/>
      <c r="R199" s="54"/>
    </row>
    <row r="200" spans="2:21" ht="13" thickBot="1" x14ac:dyDescent="0.3">
      <c r="B200" s="2"/>
      <c r="C200" s="99" t="s">
        <v>79</v>
      </c>
      <c r="D200" s="93" t="s">
        <v>64</v>
      </c>
      <c r="E200" s="94"/>
      <c r="F200" s="94"/>
      <c r="G200" s="95"/>
      <c r="H200" s="96" t="s">
        <v>62</v>
      </c>
      <c r="I200" s="97"/>
      <c r="J200" s="97"/>
      <c r="K200" s="98"/>
      <c r="L200" s="40" t="s">
        <v>51</v>
      </c>
      <c r="M200" s="43" t="s">
        <v>52</v>
      </c>
      <c r="N200" s="56"/>
      <c r="O200" s="54"/>
      <c r="P200" s="54"/>
      <c r="Q200" s="54"/>
      <c r="R200" s="54"/>
      <c r="U200" s="72"/>
    </row>
    <row r="201" spans="2:21" ht="13" thickBot="1" x14ac:dyDescent="0.3">
      <c r="B201" s="2"/>
      <c r="C201" s="100"/>
      <c r="D201" s="33" t="s">
        <v>0</v>
      </c>
      <c r="E201" s="34" t="s">
        <v>48</v>
      </c>
      <c r="F201" s="33" t="s">
        <v>49</v>
      </c>
      <c r="G201" s="33" t="s">
        <v>8</v>
      </c>
      <c r="H201" s="37" t="s">
        <v>0</v>
      </c>
      <c r="I201" s="37" t="s">
        <v>48</v>
      </c>
      <c r="J201" s="37" t="s">
        <v>49</v>
      </c>
      <c r="K201" s="37" t="s">
        <v>8</v>
      </c>
      <c r="L201" s="41" t="s">
        <v>5</v>
      </c>
      <c r="M201" s="44" t="s">
        <v>6</v>
      </c>
      <c r="N201" s="56"/>
      <c r="O201" s="54"/>
      <c r="P201" s="54"/>
      <c r="Q201" s="54"/>
      <c r="R201" s="54"/>
    </row>
    <row r="202" spans="2:21" ht="13" thickBot="1" x14ac:dyDescent="0.3">
      <c r="B202" s="2"/>
      <c r="C202" s="30">
        <v>6.5454540000000003</v>
      </c>
      <c r="D202" s="35">
        <v>5</v>
      </c>
      <c r="E202" s="35">
        <v>2</v>
      </c>
      <c r="F202" s="35">
        <v>3</v>
      </c>
      <c r="G202" s="36">
        <f>-(E202/D202)*LOG(E202/D202,2)-(F202/D202)*LOG((F202/D202),2)</f>
        <v>0.97095059445466858</v>
      </c>
      <c r="H202" s="38">
        <v>1.5454540000000001</v>
      </c>
      <c r="I202" s="38">
        <v>0.54545399999999999</v>
      </c>
      <c r="J202" s="38">
        <v>1</v>
      </c>
      <c r="K202" s="39">
        <f>-(I202/H202)*LOG(I202/H202,2)-(J202/H202)*LOG((J202/H202),2)</f>
        <v>0.93666718217157707</v>
      </c>
      <c r="L202" s="42">
        <f>D202/C202*G202+H202/C202*K202</f>
        <v>0.96285590207022076</v>
      </c>
      <c r="M202" s="45">
        <f>$D$182-L202</f>
        <v>1.2228295303882142E-3</v>
      </c>
      <c r="N202" s="56"/>
      <c r="O202" s="54"/>
      <c r="P202" s="54"/>
      <c r="Q202" s="54"/>
      <c r="R202" s="54"/>
    </row>
    <row r="203" spans="2:21" x14ac:dyDescent="0.2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6"/>
      <c r="N203" s="56"/>
      <c r="O203" s="54"/>
      <c r="P203" s="54"/>
      <c r="Q203" s="54"/>
      <c r="R203" s="54"/>
    </row>
    <row r="204" spans="2:21" ht="13" x14ac:dyDescent="0.3">
      <c r="B204" s="116" t="s">
        <v>63</v>
      </c>
      <c r="C204" s="116"/>
      <c r="D204" s="116"/>
      <c r="G204" s="3"/>
      <c r="N204" s="56"/>
      <c r="O204" s="54"/>
      <c r="P204" s="54"/>
      <c r="Q204" s="54"/>
      <c r="R204" s="54"/>
    </row>
    <row r="205" spans="2:21" ht="13.5" thickBot="1" x14ac:dyDescent="0.35">
      <c r="B205" s="51"/>
      <c r="C205" s="2"/>
      <c r="G205" s="3"/>
      <c r="N205" s="56"/>
      <c r="O205" s="54"/>
      <c r="P205" s="54"/>
      <c r="Q205" s="54"/>
      <c r="R205" s="54"/>
    </row>
    <row r="206" spans="2:21" ht="13" thickBot="1" x14ac:dyDescent="0.3">
      <c r="B206" s="2"/>
      <c r="C206" s="99" t="s">
        <v>79</v>
      </c>
      <c r="D206" s="93" t="s">
        <v>65</v>
      </c>
      <c r="E206" s="94"/>
      <c r="F206" s="94"/>
      <c r="G206" s="95"/>
      <c r="H206" s="96" t="s">
        <v>66</v>
      </c>
      <c r="I206" s="97"/>
      <c r="J206" s="97"/>
      <c r="K206" s="98"/>
      <c r="L206" s="40" t="s">
        <v>51</v>
      </c>
      <c r="M206" s="43" t="s">
        <v>52</v>
      </c>
      <c r="N206" s="56"/>
      <c r="O206" s="54"/>
      <c r="P206" s="54"/>
      <c r="Q206" s="54"/>
      <c r="R206" s="54"/>
    </row>
    <row r="207" spans="2:21" ht="13" thickBot="1" x14ac:dyDescent="0.3">
      <c r="B207" s="2"/>
      <c r="C207" s="100"/>
      <c r="D207" s="33" t="s">
        <v>0</v>
      </c>
      <c r="E207" s="34" t="s">
        <v>48</v>
      </c>
      <c r="F207" s="33" t="s">
        <v>49</v>
      </c>
      <c r="G207" s="33" t="s">
        <v>8</v>
      </c>
      <c r="H207" s="37" t="s">
        <v>0</v>
      </c>
      <c r="I207" s="37" t="s">
        <v>48</v>
      </c>
      <c r="J207" s="37" t="s">
        <v>49</v>
      </c>
      <c r="K207" s="37" t="s">
        <v>8</v>
      </c>
      <c r="L207" s="41" t="s">
        <v>5</v>
      </c>
      <c r="M207" s="44" t="s">
        <v>6</v>
      </c>
      <c r="N207" s="56"/>
      <c r="O207" s="54"/>
      <c r="P207" s="54"/>
      <c r="Q207" s="54"/>
      <c r="R207" s="54"/>
    </row>
    <row r="208" spans="2:21" ht="13" thickBot="1" x14ac:dyDescent="0.3">
      <c r="B208" s="2"/>
      <c r="C208" s="30">
        <v>6.5454540000000003</v>
      </c>
      <c r="D208" s="35">
        <v>4.5454540000000003</v>
      </c>
      <c r="E208" s="35">
        <v>2.5454539999999999</v>
      </c>
      <c r="F208" s="35">
        <v>2</v>
      </c>
      <c r="G208" s="36">
        <f>-(E208/D208)*LOG(E208/D208,2)-(F208/D208)*LOG((F208/D208),2)</f>
        <v>0.98958753959240031</v>
      </c>
      <c r="H208" s="38">
        <v>2</v>
      </c>
      <c r="I208" s="38">
        <v>0</v>
      </c>
      <c r="J208" s="38">
        <v>2</v>
      </c>
      <c r="K208" s="39">
        <v>0</v>
      </c>
      <c r="L208" s="42">
        <f>D208/C208*G208+H208/C208*K208</f>
        <v>0.68721354396355616</v>
      </c>
      <c r="M208" s="45">
        <f>$D$182-L208</f>
        <v>0.27686518763705281</v>
      </c>
      <c r="N208" s="56"/>
      <c r="O208" s="54"/>
      <c r="P208" s="54"/>
      <c r="Q208" s="54"/>
      <c r="R208" s="54"/>
    </row>
    <row r="209" spans="2:18" x14ac:dyDescent="0.25">
      <c r="B209" s="76"/>
      <c r="C209" s="76"/>
      <c r="D209" s="76"/>
      <c r="E209" s="76"/>
      <c r="F209" s="76"/>
      <c r="G209" s="76"/>
      <c r="H209" s="56"/>
      <c r="I209" s="56"/>
      <c r="J209" s="56"/>
      <c r="K209" s="56"/>
      <c r="L209" s="56"/>
      <c r="M209" s="56"/>
      <c r="N209" s="56"/>
      <c r="O209" s="54"/>
      <c r="P209" s="54"/>
      <c r="Q209" s="54"/>
      <c r="R209" s="54"/>
    </row>
    <row r="210" spans="2:18" ht="13" x14ac:dyDescent="0.3">
      <c r="B210" s="110" t="s">
        <v>96</v>
      </c>
      <c r="C210" s="111"/>
      <c r="D210" s="112"/>
    </row>
    <row r="211" spans="2:18" ht="13" thickBot="1" x14ac:dyDescent="0.3">
      <c r="B211" s="55"/>
      <c r="C211" s="8"/>
      <c r="D211" s="8"/>
      <c r="E211" s="8"/>
      <c r="F211" s="8"/>
      <c r="G211" s="56"/>
      <c r="H211" s="56"/>
      <c r="I211" s="56"/>
      <c r="J211" s="56"/>
      <c r="K211" s="56"/>
      <c r="L211" s="56"/>
      <c r="M211" s="56"/>
      <c r="N211" s="56"/>
      <c r="O211" s="54"/>
      <c r="P211" s="54"/>
      <c r="Q211" s="54"/>
    </row>
    <row r="212" spans="2:18" ht="13" thickBot="1" x14ac:dyDescent="0.3">
      <c r="B212" s="57"/>
      <c r="C212" s="99" t="s">
        <v>79</v>
      </c>
      <c r="D212" s="101" t="s">
        <v>72</v>
      </c>
      <c r="E212" s="102"/>
      <c r="F212" s="102"/>
      <c r="G212" s="103"/>
      <c r="H212" s="104" t="s">
        <v>74</v>
      </c>
      <c r="I212" s="105"/>
      <c r="J212" s="105"/>
      <c r="K212" s="106"/>
      <c r="L212" s="107" t="s">
        <v>73</v>
      </c>
      <c r="M212" s="108"/>
      <c r="N212" s="108"/>
      <c r="O212" s="109"/>
      <c r="P212" s="40" t="s">
        <v>51</v>
      </c>
      <c r="Q212" s="43" t="s">
        <v>52</v>
      </c>
    </row>
    <row r="213" spans="2:18" ht="13" thickBot="1" x14ac:dyDescent="0.3">
      <c r="B213" s="57"/>
      <c r="C213" s="100"/>
      <c r="D213" s="63" t="s">
        <v>0</v>
      </c>
      <c r="E213" s="63" t="s">
        <v>48</v>
      </c>
      <c r="F213" s="63" t="s">
        <v>49</v>
      </c>
      <c r="G213" s="63" t="s">
        <v>8</v>
      </c>
      <c r="H213" s="66" t="s">
        <v>0</v>
      </c>
      <c r="I213" s="66" t="s">
        <v>48</v>
      </c>
      <c r="J213" s="66" t="s">
        <v>49</v>
      </c>
      <c r="K213" s="66" t="s">
        <v>8</v>
      </c>
      <c r="L213" s="69" t="s">
        <v>0</v>
      </c>
      <c r="M213" s="69" t="s">
        <v>48</v>
      </c>
      <c r="N213" s="69" t="s">
        <v>49</v>
      </c>
      <c r="O213" s="69" t="s">
        <v>8</v>
      </c>
      <c r="P213" s="41" t="s">
        <v>5</v>
      </c>
      <c r="Q213" s="44" t="s">
        <v>6</v>
      </c>
    </row>
    <row r="214" spans="2:18" ht="13" thickBot="1" x14ac:dyDescent="0.3">
      <c r="B214" s="8"/>
      <c r="C214" s="30">
        <v>6.5454540000000003</v>
      </c>
      <c r="D214" s="64">
        <v>2</v>
      </c>
      <c r="E214" s="64">
        <v>0</v>
      </c>
      <c r="F214" s="64">
        <v>2</v>
      </c>
      <c r="G214" s="36">
        <v>0</v>
      </c>
      <c r="H214" s="67">
        <v>0.54545399999999999</v>
      </c>
      <c r="I214" s="67">
        <v>0.54545399999999999</v>
      </c>
      <c r="J214" s="67">
        <v>0</v>
      </c>
      <c r="K214" s="39">
        <v>0</v>
      </c>
      <c r="L214" s="70">
        <v>4</v>
      </c>
      <c r="M214" s="70">
        <v>2</v>
      </c>
      <c r="N214" s="70">
        <v>2</v>
      </c>
      <c r="O214" s="87">
        <f>-(M214/L214)*LOG(M214/L214,2)-(N214/L214)*LOG((N214/L214),2)</f>
        <v>1</v>
      </c>
      <c r="P214" s="46">
        <f>D214/C214*G214+H214/C214*K214+L214/C214*O214</f>
        <v>0.6111111620370413</v>
      </c>
      <c r="Q214" s="45">
        <f>$D$182-P214</f>
        <v>0.35296756956356767</v>
      </c>
    </row>
    <row r="215" spans="2:18" x14ac:dyDescent="0.2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6"/>
      <c r="N215" s="56"/>
    </row>
    <row r="216" spans="2:18" ht="13" x14ac:dyDescent="0.3">
      <c r="B216" s="51" t="s">
        <v>75</v>
      </c>
      <c r="C216" s="2"/>
      <c r="G216" s="3"/>
      <c r="N216" s="56"/>
    </row>
    <row r="217" spans="2:18" ht="13.5" thickBot="1" x14ac:dyDescent="0.35">
      <c r="B217" s="51"/>
      <c r="C217" s="2"/>
      <c r="G217" s="3"/>
      <c r="N217" s="56"/>
    </row>
    <row r="218" spans="2:18" ht="13" thickBot="1" x14ac:dyDescent="0.3">
      <c r="B218" s="2"/>
      <c r="C218" s="99" t="s">
        <v>79</v>
      </c>
      <c r="D218" s="93" t="s">
        <v>76</v>
      </c>
      <c r="E218" s="94"/>
      <c r="F218" s="94"/>
      <c r="G218" s="95"/>
      <c r="H218" s="96" t="s">
        <v>77</v>
      </c>
      <c r="I218" s="97"/>
      <c r="J218" s="97"/>
      <c r="K218" s="98"/>
      <c r="L218" s="40" t="s">
        <v>51</v>
      </c>
      <c r="M218" s="43" t="s">
        <v>52</v>
      </c>
      <c r="N218" s="56"/>
    </row>
    <row r="219" spans="2:18" ht="13" thickBot="1" x14ac:dyDescent="0.3">
      <c r="B219" s="2"/>
      <c r="C219" s="100"/>
      <c r="D219" s="33" t="s">
        <v>0</v>
      </c>
      <c r="E219" s="34" t="s">
        <v>48</v>
      </c>
      <c r="F219" s="33" t="s">
        <v>49</v>
      </c>
      <c r="G219" s="33" t="s">
        <v>8</v>
      </c>
      <c r="H219" s="37" t="s">
        <v>0</v>
      </c>
      <c r="I219" s="37" t="s">
        <v>48</v>
      </c>
      <c r="J219" s="37" t="s">
        <v>49</v>
      </c>
      <c r="K219" s="37" t="s">
        <v>8</v>
      </c>
      <c r="L219" s="41" t="s">
        <v>5</v>
      </c>
      <c r="M219" s="44" t="s">
        <v>6</v>
      </c>
      <c r="N219" s="56"/>
    </row>
    <row r="220" spans="2:18" ht="13" thickBot="1" x14ac:dyDescent="0.3">
      <c r="B220" s="2"/>
      <c r="C220" s="30">
        <v>6.5454540000000003</v>
      </c>
      <c r="D220" s="35">
        <v>1.5454540000000001</v>
      </c>
      <c r="E220" s="35">
        <v>0.54545399999999999</v>
      </c>
      <c r="F220" s="35">
        <v>1</v>
      </c>
      <c r="G220" s="36">
        <f>-(E220/D220)*LOG(E220/D220,2)-(F220/D220)*LOG((F220/D220),2)</f>
        <v>0.93666718217157707</v>
      </c>
      <c r="H220" s="38">
        <v>5</v>
      </c>
      <c r="I220" s="38">
        <v>2</v>
      </c>
      <c r="J220" s="38">
        <v>3</v>
      </c>
      <c r="K220" s="39">
        <f>-(I220/H220)*LOG(I220/H220,2)-(J220/H220)*LOG((J220/H220),2)</f>
        <v>0.97095059445466858</v>
      </c>
      <c r="L220" s="42">
        <f>D220/C220*G220+H220/C220*K220</f>
        <v>0.96285590207022076</v>
      </c>
      <c r="M220" s="45">
        <f>$D$182-L220</f>
        <v>1.2228295303882142E-3</v>
      </c>
      <c r="N220" s="56"/>
    </row>
    <row r="221" spans="2:18" x14ac:dyDescent="0.2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6"/>
      <c r="N221" s="56"/>
    </row>
    <row r="222" spans="2:18" ht="13" x14ac:dyDescent="0.3">
      <c r="B222" s="51" t="s">
        <v>78</v>
      </c>
      <c r="C222" s="2"/>
      <c r="G222" s="3"/>
      <c r="N222" s="56"/>
    </row>
    <row r="223" spans="2:18" ht="13.5" thickBot="1" x14ac:dyDescent="0.35">
      <c r="B223" s="51"/>
      <c r="C223" s="2"/>
      <c r="G223" s="3"/>
      <c r="N223" s="56"/>
    </row>
    <row r="224" spans="2:18" ht="13" thickBot="1" x14ac:dyDescent="0.3">
      <c r="B224" s="2"/>
      <c r="C224" s="99" t="s">
        <v>79</v>
      </c>
      <c r="D224" s="93" t="s">
        <v>80</v>
      </c>
      <c r="E224" s="94"/>
      <c r="F224" s="94"/>
      <c r="G224" s="95"/>
      <c r="H224" s="96" t="s">
        <v>81</v>
      </c>
      <c r="I224" s="97"/>
      <c r="J224" s="97"/>
      <c r="K224" s="98"/>
      <c r="L224" s="40" t="s">
        <v>51</v>
      </c>
      <c r="M224" s="43" t="s">
        <v>52</v>
      </c>
      <c r="N224" s="56"/>
    </row>
    <row r="225" spans="1:21" ht="13" thickBot="1" x14ac:dyDescent="0.3">
      <c r="B225" s="2"/>
      <c r="C225" s="100"/>
      <c r="D225" s="33" t="s">
        <v>0</v>
      </c>
      <c r="E225" s="34" t="s">
        <v>48</v>
      </c>
      <c r="F225" s="33" t="s">
        <v>49</v>
      </c>
      <c r="G225" s="33" t="s">
        <v>8</v>
      </c>
      <c r="H225" s="37" t="s">
        <v>0</v>
      </c>
      <c r="I225" s="37" t="s">
        <v>48</v>
      </c>
      <c r="J225" s="37" t="s">
        <v>49</v>
      </c>
      <c r="K225" s="37" t="s">
        <v>8</v>
      </c>
      <c r="L225" s="41" t="s">
        <v>5</v>
      </c>
      <c r="M225" s="44" t="s">
        <v>6</v>
      </c>
      <c r="N225" s="56"/>
    </row>
    <row r="226" spans="1:21" ht="13" thickBot="1" x14ac:dyDescent="0.3">
      <c r="B226" s="2"/>
      <c r="C226" s="30">
        <v>6.5454540000000003</v>
      </c>
      <c r="D226" s="35">
        <v>4.5454540000000003</v>
      </c>
      <c r="E226" s="35">
        <v>2.5454539999999999</v>
      </c>
      <c r="F226" s="35">
        <v>2</v>
      </c>
      <c r="G226" s="36">
        <f>-(E226/D226)*LOG(E226/D226,2)-(F226/D226)*LOG((F226/D226),2)</f>
        <v>0.98958753959240031</v>
      </c>
      <c r="H226" s="38">
        <v>2</v>
      </c>
      <c r="I226" s="38">
        <v>0</v>
      </c>
      <c r="J226" s="38">
        <v>2</v>
      </c>
      <c r="K226" s="39">
        <v>0</v>
      </c>
      <c r="L226" s="42">
        <f>D226/C226*G226+H226/C226*K226</f>
        <v>0.68721354396355616</v>
      </c>
      <c r="M226" s="45">
        <f>$D$182-L226</f>
        <v>0.27686518763705281</v>
      </c>
      <c r="N226" s="56"/>
    </row>
    <row r="227" spans="1:21" x14ac:dyDescent="0.2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6"/>
      <c r="N227" s="56"/>
    </row>
    <row r="228" spans="1:21" ht="13" x14ac:dyDescent="0.3">
      <c r="B228" s="51" t="s">
        <v>82</v>
      </c>
    </row>
    <row r="229" spans="1:21" ht="13" thickBot="1" x14ac:dyDescent="0.3">
      <c r="B229" s="55"/>
      <c r="C229" s="8"/>
      <c r="D229" s="8"/>
      <c r="E229" s="8"/>
      <c r="F229" s="8"/>
      <c r="G229" s="56"/>
      <c r="H229" s="56"/>
      <c r="I229" s="56"/>
      <c r="J229" s="56"/>
      <c r="K229" s="56"/>
      <c r="L229" s="56"/>
      <c r="M229" s="56"/>
      <c r="N229" s="56"/>
      <c r="O229" s="54"/>
      <c r="P229" s="54"/>
      <c r="Q229" s="54"/>
    </row>
    <row r="230" spans="1:21" ht="13" thickBot="1" x14ac:dyDescent="0.3">
      <c r="B230" s="57"/>
      <c r="C230" s="99" t="s">
        <v>79</v>
      </c>
      <c r="D230" s="101" t="s">
        <v>83</v>
      </c>
      <c r="E230" s="102"/>
      <c r="F230" s="102"/>
      <c r="G230" s="103"/>
      <c r="H230" s="104" t="s">
        <v>84</v>
      </c>
      <c r="I230" s="105"/>
      <c r="J230" s="105"/>
      <c r="K230" s="106"/>
      <c r="L230" s="107" t="s">
        <v>85</v>
      </c>
      <c r="M230" s="108"/>
      <c r="N230" s="108"/>
      <c r="O230" s="109"/>
      <c r="P230" s="113" t="s">
        <v>94</v>
      </c>
      <c r="Q230" s="114"/>
      <c r="R230" s="114"/>
      <c r="S230" s="115"/>
      <c r="T230" s="40" t="s">
        <v>51</v>
      </c>
      <c r="U230" s="43" t="s">
        <v>52</v>
      </c>
    </row>
    <row r="231" spans="1:21" ht="13" thickBot="1" x14ac:dyDescent="0.3">
      <c r="B231" s="57"/>
      <c r="C231" s="100"/>
      <c r="D231" s="63" t="s">
        <v>0</v>
      </c>
      <c r="E231" s="63" t="s">
        <v>48</v>
      </c>
      <c r="F231" s="63" t="s">
        <v>49</v>
      </c>
      <c r="G231" s="63" t="s">
        <v>8</v>
      </c>
      <c r="H231" s="66" t="s">
        <v>0</v>
      </c>
      <c r="I231" s="66" t="s">
        <v>48</v>
      </c>
      <c r="J231" s="66" t="s">
        <v>49</v>
      </c>
      <c r="K231" s="37" t="s">
        <v>8</v>
      </c>
      <c r="L231" s="69" t="s">
        <v>0</v>
      </c>
      <c r="M231" s="69" t="s">
        <v>48</v>
      </c>
      <c r="N231" s="69" t="s">
        <v>49</v>
      </c>
      <c r="O231" s="69" t="s">
        <v>8</v>
      </c>
      <c r="P231" s="73" t="s">
        <v>0</v>
      </c>
      <c r="Q231" s="73" t="s">
        <v>48</v>
      </c>
      <c r="R231" s="73" t="s">
        <v>49</v>
      </c>
      <c r="S231" s="73" t="s">
        <v>8</v>
      </c>
      <c r="T231" s="41" t="s">
        <v>5</v>
      </c>
      <c r="U231" s="44" t="s">
        <v>6</v>
      </c>
    </row>
    <row r="232" spans="1:21" ht="13" thickBot="1" x14ac:dyDescent="0.3">
      <c r="B232" s="8"/>
      <c r="C232" s="30">
        <v>6.5454540000000003</v>
      </c>
      <c r="D232" s="64">
        <v>1</v>
      </c>
      <c r="E232" s="64">
        <v>0</v>
      </c>
      <c r="F232" s="64">
        <v>1</v>
      </c>
      <c r="G232" s="36">
        <v>0</v>
      </c>
      <c r="H232" s="67">
        <v>2</v>
      </c>
      <c r="I232" s="67">
        <v>1</v>
      </c>
      <c r="J232" s="67">
        <v>1</v>
      </c>
      <c r="K232" s="39">
        <f>-(I232/H232)*LOG(I232/H232,2)-(J232/H232)*LOG((J232/H232),2)</f>
        <v>1</v>
      </c>
      <c r="L232" s="70">
        <v>2</v>
      </c>
      <c r="M232" s="70">
        <v>1</v>
      </c>
      <c r="N232" s="70">
        <v>1</v>
      </c>
      <c r="O232" s="87">
        <f>-(M232/L232)*LOG(M232/L232,2)-(N232/L232)*LOG((N232/L232),2)</f>
        <v>1</v>
      </c>
      <c r="P232" s="74">
        <v>1.5454540000000001</v>
      </c>
      <c r="Q232" s="74">
        <v>0.54545399999999999</v>
      </c>
      <c r="R232" s="74">
        <v>1</v>
      </c>
      <c r="S232" s="88">
        <f>-(Q232/P232)*LOG(Q232/P232,2)-(R232/P232)*LOG((R232/P232),2)</f>
        <v>0.93666718217157707</v>
      </c>
      <c r="T232" s="46">
        <f>D232/C232*G232+H232/C232*K232+L232/C232*O232+P232/C232*S232</f>
        <v>0.83226863153507646</v>
      </c>
      <c r="U232" s="45">
        <f>$D$182-T232</f>
        <v>0.13181010006553251</v>
      </c>
    </row>
    <row r="233" spans="1:21" x14ac:dyDescent="0.2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6"/>
      <c r="N233" s="56"/>
    </row>
    <row r="234" spans="1:21" ht="13" x14ac:dyDescent="0.3">
      <c r="B234" s="51" t="s">
        <v>86</v>
      </c>
    </row>
    <row r="235" spans="1:21" ht="13" thickBot="1" x14ac:dyDescent="0.3">
      <c r="B235" s="55"/>
      <c r="C235" s="8"/>
      <c r="D235" s="8"/>
      <c r="E235" s="8"/>
      <c r="F235" s="8"/>
      <c r="G235" s="56"/>
      <c r="H235" s="56"/>
      <c r="I235" s="56"/>
      <c r="J235" s="56"/>
      <c r="K235" s="56"/>
      <c r="L235" s="56"/>
      <c r="M235" s="56"/>
      <c r="N235" s="56"/>
      <c r="O235" s="54"/>
      <c r="P235" s="54"/>
      <c r="Q235" s="54"/>
    </row>
    <row r="236" spans="1:21" ht="13" thickBot="1" x14ac:dyDescent="0.3">
      <c r="B236" s="57"/>
      <c r="C236" s="99" t="s">
        <v>79</v>
      </c>
      <c r="D236" s="101" t="s">
        <v>87</v>
      </c>
      <c r="E236" s="102"/>
      <c r="F236" s="102"/>
      <c r="G236" s="103"/>
      <c r="H236" s="104" t="s">
        <v>88</v>
      </c>
      <c r="I236" s="105"/>
      <c r="J236" s="105"/>
      <c r="K236" s="106"/>
      <c r="L236" s="107" t="s">
        <v>89</v>
      </c>
      <c r="M236" s="108"/>
      <c r="N236" s="108"/>
      <c r="O236" s="109"/>
      <c r="P236" s="113" t="s">
        <v>90</v>
      </c>
      <c r="Q236" s="114"/>
      <c r="R236" s="114"/>
      <c r="S236" s="115"/>
      <c r="T236" s="40" t="s">
        <v>51</v>
      </c>
      <c r="U236" s="43" t="s">
        <v>52</v>
      </c>
    </row>
    <row r="237" spans="1:21" ht="13" thickBot="1" x14ac:dyDescent="0.3">
      <c r="B237" s="57"/>
      <c r="C237" s="100"/>
      <c r="D237" s="63" t="s">
        <v>0</v>
      </c>
      <c r="E237" s="63" t="s">
        <v>48</v>
      </c>
      <c r="F237" s="63" t="s">
        <v>49</v>
      </c>
      <c r="G237" s="63" t="s">
        <v>8</v>
      </c>
      <c r="H237" s="66" t="s">
        <v>0</v>
      </c>
      <c r="I237" s="66" t="s">
        <v>48</v>
      </c>
      <c r="J237" s="66" t="s">
        <v>49</v>
      </c>
      <c r="K237" s="37" t="s">
        <v>8</v>
      </c>
      <c r="L237" s="69" t="s">
        <v>0</v>
      </c>
      <c r="M237" s="69" t="s">
        <v>48</v>
      </c>
      <c r="N237" s="69" t="s">
        <v>49</v>
      </c>
      <c r="O237" s="69" t="s">
        <v>8</v>
      </c>
      <c r="P237" s="73" t="s">
        <v>0</v>
      </c>
      <c r="Q237" s="73" t="s">
        <v>48</v>
      </c>
      <c r="R237" s="73" t="s">
        <v>49</v>
      </c>
      <c r="S237" s="73" t="s">
        <v>8</v>
      </c>
      <c r="T237" s="41" t="s">
        <v>5</v>
      </c>
      <c r="U237" s="44" t="s">
        <v>6</v>
      </c>
    </row>
    <row r="238" spans="1:21" ht="13" thickBot="1" x14ac:dyDescent="0.3">
      <c r="B238" s="8"/>
      <c r="C238" s="30">
        <v>6.5454540000000003</v>
      </c>
      <c r="D238" s="64">
        <v>0.54545399999999999</v>
      </c>
      <c r="E238" s="64">
        <v>0.54545399999999999</v>
      </c>
      <c r="F238" s="64">
        <v>0</v>
      </c>
      <c r="G238" s="65">
        <v>0</v>
      </c>
      <c r="H238" s="67">
        <v>2</v>
      </c>
      <c r="I238" s="67">
        <v>1</v>
      </c>
      <c r="J238" s="67">
        <v>1</v>
      </c>
      <c r="K238" s="39">
        <f>-(I238/H238)*LOG(I238/H238,2)-(J238/H238)*LOG((J238/H238),2)</f>
        <v>1</v>
      </c>
      <c r="L238" s="70">
        <v>2</v>
      </c>
      <c r="M238" s="70">
        <v>1</v>
      </c>
      <c r="N238" s="70">
        <v>1</v>
      </c>
      <c r="O238" s="87">
        <f>-(M238/L238)*LOG(M238/L238,2)-(N238/L238)*LOG((N238/L238),2)</f>
        <v>1</v>
      </c>
      <c r="P238" s="74">
        <v>2</v>
      </c>
      <c r="Q238" s="74">
        <v>0</v>
      </c>
      <c r="R238" s="74">
        <v>2</v>
      </c>
      <c r="S238" s="88">
        <v>0</v>
      </c>
      <c r="T238" s="46">
        <f>D238/C238*G238+H238/C238*K238+L238/C238*O238+P238/C238*S238</f>
        <v>0.6111111620370413</v>
      </c>
      <c r="U238" s="45">
        <f>$D$182-T238</f>
        <v>0.35296756956356767</v>
      </c>
    </row>
    <row r="239" spans="1:21" x14ac:dyDescent="0.25">
      <c r="B239" s="4"/>
      <c r="C239" s="4"/>
      <c r="D239" s="4"/>
      <c r="E239" s="4"/>
      <c r="F239" s="4"/>
    </row>
    <row r="240" spans="1:21" s="81" customFormat="1" x14ac:dyDescent="0.25">
      <c r="A240" s="78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80"/>
      <c r="N240" s="80"/>
    </row>
    <row r="241" spans="1:14" x14ac:dyDescent="0.25">
      <c r="A241" s="54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6"/>
      <c r="N241" s="56"/>
    </row>
    <row r="242" spans="1:14" ht="18" x14ac:dyDescent="0.4">
      <c r="A242" s="52" t="s">
        <v>102</v>
      </c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6"/>
      <c r="N242" s="56"/>
    </row>
    <row r="243" spans="1:14" x14ac:dyDescent="0.25">
      <c r="B243" s="4"/>
      <c r="C243" s="4"/>
      <c r="D243" s="4"/>
      <c r="E243" s="4"/>
      <c r="F243" s="4"/>
    </row>
    <row r="244" spans="1:14" ht="13" x14ac:dyDescent="0.3">
      <c r="A244" s="11" t="s">
        <v>104</v>
      </c>
      <c r="B244" s="4"/>
      <c r="C244" s="4"/>
      <c r="D244" s="4"/>
      <c r="E244" s="4"/>
      <c r="F244" s="4"/>
    </row>
    <row r="245" spans="1:14" ht="13" thickBot="1" x14ac:dyDescent="0.3">
      <c r="B245" s="4"/>
      <c r="C245" s="4"/>
      <c r="D245" s="4"/>
      <c r="E245" s="4"/>
      <c r="F245" s="4"/>
    </row>
    <row r="246" spans="1:14" ht="13" thickBot="1" x14ac:dyDescent="0.3">
      <c r="B246" s="12" t="s">
        <v>10</v>
      </c>
      <c r="C246" s="13" t="s">
        <v>15</v>
      </c>
      <c r="D246" s="13" t="s">
        <v>11</v>
      </c>
      <c r="E246" s="13" t="s">
        <v>12</v>
      </c>
      <c r="F246" s="59" t="s">
        <v>13</v>
      </c>
      <c r="G246" s="13" t="s">
        <v>14</v>
      </c>
      <c r="H246" s="13" t="s">
        <v>16</v>
      </c>
      <c r="I246" s="13" t="s">
        <v>17</v>
      </c>
      <c r="J246" s="13" t="s">
        <v>18</v>
      </c>
      <c r="K246" s="13" t="s">
        <v>19</v>
      </c>
      <c r="L246" s="14" t="s">
        <v>20</v>
      </c>
      <c r="M246" s="84" t="s">
        <v>50</v>
      </c>
    </row>
    <row r="247" spans="1:14" x14ac:dyDescent="0.25">
      <c r="B247" s="18" t="s">
        <v>27</v>
      </c>
      <c r="C247" s="20" t="s">
        <v>36</v>
      </c>
      <c r="D247" s="20" t="s">
        <v>3</v>
      </c>
      <c r="E247" s="20" t="s">
        <v>2</v>
      </c>
      <c r="F247" s="20" t="s">
        <v>3</v>
      </c>
      <c r="G247" s="20" t="s">
        <v>3</v>
      </c>
      <c r="H247" s="20" t="s">
        <v>38</v>
      </c>
      <c r="I247" s="20" t="s">
        <v>2</v>
      </c>
      <c r="J247" s="20" t="s">
        <v>3</v>
      </c>
      <c r="K247" s="20" t="s">
        <v>42</v>
      </c>
      <c r="L247" s="21" t="s">
        <v>44</v>
      </c>
      <c r="M247" s="83" t="s">
        <v>3</v>
      </c>
    </row>
    <row r="248" spans="1:14" x14ac:dyDescent="0.25">
      <c r="B248" s="18" t="s">
        <v>31</v>
      </c>
      <c r="C248" s="20" t="s">
        <v>36</v>
      </c>
      <c r="D248" s="20" t="s">
        <v>3</v>
      </c>
      <c r="E248" s="20" t="s">
        <v>3</v>
      </c>
      <c r="F248" s="20" t="s">
        <v>3</v>
      </c>
      <c r="G248" s="20" t="s">
        <v>3</v>
      </c>
      <c r="H248" s="20" t="s">
        <v>38</v>
      </c>
      <c r="I248" s="20" t="s">
        <v>3</v>
      </c>
      <c r="J248" s="20" t="s">
        <v>3</v>
      </c>
      <c r="K248" s="20" t="s">
        <v>41</v>
      </c>
      <c r="L248" s="21" t="s">
        <v>44</v>
      </c>
      <c r="M248" s="83" t="s">
        <v>3</v>
      </c>
    </row>
    <row r="249" spans="1:14" x14ac:dyDescent="0.25">
      <c r="B249" s="4"/>
      <c r="C249" s="4"/>
      <c r="D249" s="4"/>
      <c r="E249" s="4"/>
      <c r="F249" s="4"/>
    </row>
    <row r="250" spans="1:14" ht="13" x14ac:dyDescent="0.3">
      <c r="A250" s="11" t="s">
        <v>105</v>
      </c>
      <c r="B250" s="4"/>
      <c r="C250" s="4"/>
      <c r="D250" s="4"/>
      <c r="E250" s="4"/>
      <c r="F250" s="4"/>
    </row>
    <row r="251" spans="1:14" ht="13" thickBot="1" x14ac:dyDescent="0.3">
      <c r="B251" s="4"/>
      <c r="C251" s="4"/>
      <c r="D251" s="4"/>
      <c r="E251" s="4"/>
      <c r="F251" s="4"/>
    </row>
    <row r="252" spans="1:14" ht="13" thickBot="1" x14ac:dyDescent="0.3">
      <c r="B252" s="12" t="s">
        <v>10</v>
      </c>
      <c r="C252" s="13" t="s">
        <v>15</v>
      </c>
      <c r="D252" s="13" t="s">
        <v>11</v>
      </c>
      <c r="E252" s="13" t="s">
        <v>12</v>
      </c>
      <c r="F252" s="59" t="s">
        <v>13</v>
      </c>
      <c r="G252" s="13" t="s">
        <v>14</v>
      </c>
      <c r="H252" s="13" t="s">
        <v>16</v>
      </c>
      <c r="I252" s="13" t="s">
        <v>17</v>
      </c>
      <c r="J252" s="13" t="s">
        <v>18</v>
      </c>
      <c r="K252" s="13" t="s">
        <v>19</v>
      </c>
      <c r="L252" s="14" t="s">
        <v>20</v>
      </c>
      <c r="M252" s="84" t="s">
        <v>50</v>
      </c>
    </row>
    <row r="253" spans="1:14" x14ac:dyDescent="0.25">
      <c r="B253" s="18" t="s">
        <v>26</v>
      </c>
      <c r="C253" s="20" t="s">
        <v>93</v>
      </c>
      <c r="D253" s="20" t="s">
        <v>3</v>
      </c>
      <c r="E253" s="20" t="s">
        <v>2</v>
      </c>
      <c r="F253" s="20" t="s">
        <v>3</v>
      </c>
      <c r="G253" s="20" t="s">
        <v>2</v>
      </c>
      <c r="H253" s="20" t="s">
        <v>39</v>
      </c>
      <c r="I253" s="20" t="s">
        <v>2</v>
      </c>
      <c r="J253" s="20" t="s">
        <v>2</v>
      </c>
      <c r="K253" s="20" t="s">
        <v>43</v>
      </c>
      <c r="L253" s="21" t="s">
        <v>44</v>
      </c>
      <c r="M253" s="83" t="s">
        <v>2</v>
      </c>
    </row>
    <row r="254" spans="1:14" x14ac:dyDescent="0.25">
      <c r="B254" s="4"/>
      <c r="C254" s="4"/>
      <c r="D254" s="4"/>
      <c r="E254" s="4"/>
      <c r="F254" s="4"/>
    </row>
    <row r="255" spans="1:14" ht="13" x14ac:dyDescent="0.3">
      <c r="A255" s="11" t="s">
        <v>106</v>
      </c>
      <c r="B255" s="4"/>
      <c r="C255" s="4"/>
      <c r="D255" s="4"/>
      <c r="E255" s="4"/>
      <c r="F255" s="4"/>
    </row>
    <row r="256" spans="1:14" ht="13" thickBot="1" x14ac:dyDescent="0.3">
      <c r="B256" s="4"/>
      <c r="C256" s="4"/>
      <c r="D256" s="4"/>
      <c r="E256" s="4"/>
      <c r="F256" s="4"/>
    </row>
    <row r="257" spans="1:13" ht="13" thickBot="1" x14ac:dyDescent="0.3">
      <c r="B257" s="12" t="s">
        <v>10</v>
      </c>
      <c r="C257" s="13" t="s">
        <v>15</v>
      </c>
      <c r="D257" s="13" t="s">
        <v>11</v>
      </c>
      <c r="E257" s="13" t="s">
        <v>12</v>
      </c>
      <c r="F257" s="59" t="s">
        <v>13</v>
      </c>
      <c r="G257" s="13" t="s">
        <v>14</v>
      </c>
      <c r="H257" s="13" t="s">
        <v>16</v>
      </c>
      <c r="I257" s="13" t="s">
        <v>17</v>
      </c>
      <c r="J257" s="13" t="s">
        <v>18</v>
      </c>
      <c r="K257" s="13" t="s">
        <v>19</v>
      </c>
      <c r="L257" s="14" t="s">
        <v>20</v>
      </c>
      <c r="M257" s="84" t="s">
        <v>50</v>
      </c>
    </row>
    <row r="258" spans="1:13" x14ac:dyDescent="0.25">
      <c r="B258" s="18" t="s">
        <v>25</v>
      </c>
      <c r="C258" s="20" t="s">
        <v>34</v>
      </c>
      <c r="D258" s="20" t="s">
        <v>2</v>
      </c>
      <c r="E258" s="20" t="s">
        <v>3</v>
      </c>
      <c r="F258" s="20" t="s">
        <v>2</v>
      </c>
      <c r="G258" s="20" t="s">
        <v>3</v>
      </c>
      <c r="H258" s="20" t="s">
        <v>37</v>
      </c>
      <c r="I258" s="20" t="s">
        <v>3</v>
      </c>
      <c r="J258" s="20" t="s">
        <v>2</v>
      </c>
      <c r="K258" s="20" t="s">
        <v>40</v>
      </c>
      <c r="L258" s="21" t="s">
        <v>46</v>
      </c>
      <c r="M258" s="83" t="s">
        <v>3</v>
      </c>
    </row>
    <row r="259" spans="1:13" x14ac:dyDescent="0.25">
      <c r="B259" s="18" t="s">
        <v>30</v>
      </c>
      <c r="C259" s="20" t="s">
        <v>34</v>
      </c>
      <c r="D259" s="20" t="s">
        <v>2</v>
      </c>
      <c r="E259" s="20" t="s">
        <v>2</v>
      </c>
      <c r="F259" s="20" t="s">
        <v>2</v>
      </c>
      <c r="G259" s="20" t="s">
        <v>2</v>
      </c>
      <c r="H259" s="20" t="s">
        <v>37</v>
      </c>
      <c r="I259" s="20" t="s">
        <v>3</v>
      </c>
      <c r="J259" s="20" t="s">
        <v>2</v>
      </c>
      <c r="K259" s="20" t="s">
        <v>43</v>
      </c>
      <c r="L259" s="22" t="s">
        <v>47</v>
      </c>
      <c r="M259" s="83" t="s">
        <v>3</v>
      </c>
    </row>
    <row r="260" spans="1:13" x14ac:dyDescent="0.25">
      <c r="B260" s="4"/>
      <c r="C260" s="4"/>
      <c r="D260" s="4"/>
      <c r="E260" s="4"/>
      <c r="F260" s="4"/>
    </row>
    <row r="261" spans="1:13" ht="13" x14ac:dyDescent="0.3">
      <c r="A261" s="11" t="s">
        <v>107</v>
      </c>
      <c r="B261" s="4"/>
      <c r="C261" s="4"/>
      <c r="D261" s="4"/>
      <c r="E261" s="4"/>
      <c r="F261" s="4"/>
    </row>
    <row r="262" spans="1:13" ht="13" thickBot="1" x14ac:dyDescent="0.3">
      <c r="B262" s="4"/>
      <c r="C262" s="4"/>
      <c r="D262" s="4"/>
      <c r="E262" s="4"/>
      <c r="F262" s="4"/>
    </row>
    <row r="263" spans="1:13" ht="13" thickBot="1" x14ac:dyDescent="0.3">
      <c r="B263" s="117" t="s">
        <v>10</v>
      </c>
      <c r="C263" s="118" t="s">
        <v>15</v>
      </c>
      <c r="D263" s="118" t="s">
        <v>11</v>
      </c>
      <c r="E263" s="118" t="s">
        <v>12</v>
      </c>
      <c r="F263" s="119" t="s">
        <v>13</v>
      </c>
      <c r="G263" s="118" t="s">
        <v>14</v>
      </c>
      <c r="H263" s="118" t="s">
        <v>16</v>
      </c>
      <c r="I263" s="118" t="s">
        <v>17</v>
      </c>
      <c r="J263" s="118" t="s">
        <v>18</v>
      </c>
      <c r="K263" s="118" t="s">
        <v>19</v>
      </c>
      <c r="L263" s="120" t="s">
        <v>20</v>
      </c>
      <c r="M263" s="121" t="s">
        <v>50</v>
      </c>
    </row>
    <row r="264" spans="1:13" x14ac:dyDescent="0.25">
      <c r="B264" s="18" t="s">
        <v>26</v>
      </c>
      <c r="C264" s="20" t="s">
        <v>101</v>
      </c>
      <c r="D264" s="20" t="s">
        <v>3</v>
      </c>
      <c r="E264" s="20" t="s">
        <v>2</v>
      </c>
      <c r="F264" s="20" t="s">
        <v>3</v>
      </c>
      <c r="G264" s="20" t="s">
        <v>2</v>
      </c>
      <c r="H264" s="20" t="s">
        <v>39</v>
      </c>
      <c r="I264" s="20" t="s">
        <v>2</v>
      </c>
      <c r="J264" s="20" t="s">
        <v>2</v>
      </c>
      <c r="K264" s="20" t="s">
        <v>43</v>
      </c>
      <c r="L264" s="21" t="s">
        <v>44</v>
      </c>
      <c r="M264" s="83" t="s">
        <v>2</v>
      </c>
    </row>
    <row r="265" spans="1:13" x14ac:dyDescent="0.25">
      <c r="B265" s="4"/>
      <c r="C265" s="4"/>
      <c r="D265" s="4"/>
      <c r="E265" s="4"/>
      <c r="F265" s="4"/>
    </row>
    <row r="266" spans="1:13" ht="13" x14ac:dyDescent="0.3">
      <c r="A266" s="11" t="s">
        <v>108</v>
      </c>
      <c r="B266" s="4"/>
      <c r="C266" s="4"/>
      <c r="D266" s="4"/>
      <c r="E266" s="4"/>
      <c r="F266" s="4"/>
    </row>
    <row r="267" spans="1:13" ht="13" thickBot="1" x14ac:dyDescent="0.3">
      <c r="B267" s="4"/>
      <c r="C267" s="4"/>
      <c r="D267" s="4"/>
      <c r="E267" s="4"/>
      <c r="F267" s="4"/>
    </row>
    <row r="268" spans="1:13" ht="13" thickBot="1" x14ac:dyDescent="0.3">
      <c r="B268" s="12" t="s">
        <v>10</v>
      </c>
      <c r="C268" s="13" t="s">
        <v>15</v>
      </c>
      <c r="D268" s="13" t="s">
        <v>16</v>
      </c>
      <c r="E268" s="13" t="s">
        <v>11</v>
      </c>
      <c r="F268" s="13" t="s">
        <v>12</v>
      </c>
      <c r="G268" s="59" t="s">
        <v>13</v>
      </c>
      <c r="H268" s="13" t="s">
        <v>14</v>
      </c>
      <c r="I268" s="13" t="s">
        <v>17</v>
      </c>
      <c r="J268" s="13" t="s">
        <v>18</v>
      </c>
      <c r="K268" s="13" t="s">
        <v>19</v>
      </c>
      <c r="L268" s="14" t="s">
        <v>20</v>
      </c>
      <c r="M268" s="26" t="s">
        <v>50</v>
      </c>
    </row>
    <row r="269" spans="1:13" x14ac:dyDescent="0.25">
      <c r="B269" s="18" t="s">
        <v>22</v>
      </c>
      <c r="C269" s="20" t="s">
        <v>34</v>
      </c>
      <c r="D269" s="20" t="s">
        <v>38</v>
      </c>
      <c r="E269" s="19" t="s">
        <v>2</v>
      </c>
      <c r="F269" s="20" t="s">
        <v>3</v>
      </c>
      <c r="G269" s="20" t="s">
        <v>3</v>
      </c>
      <c r="H269" s="20" t="s">
        <v>2</v>
      </c>
      <c r="I269" s="20" t="s">
        <v>3</v>
      </c>
      <c r="J269" s="20" t="s">
        <v>3</v>
      </c>
      <c r="K269" s="20" t="s">
        <v>41</v>
      </c>
      <c r="L269" s="21" t="s">
        <v>45</v>
      </c>
      <c r="M269" s="28" t="s">
        <v>3</v>
      </c>
    </row>
    <row r="270" spans="1:13" x14ac:dyDescent="0.25">
      <c r="B270" s="18" t="s">
        <v>24</v>
      </c>
      <c r="C270" s="20" t="s">
        <v>34</v>
      </c>
      <c r="D270" s="20" t="s">
        <v>38</v>
      </c>
      <c r="E270" s="20" t="s">
        <v>2</v>
      </c>
      <c r="F270" s="20" t="s">
        <v>3</v>
      </c>
      <c r="G270" s="20" t="s">
        <v>2</v>
      </c>
      <c r="H270" s="20" t="s">
        <v>2</v>
      </c>
      <c r="I270" s="20" t="s">
        <v>3</v>
      </c>
      <c r="J270" s="20" t="s">
        <v>3</v>
      </c>
      <c r="K270" s="20" t="s">
        <v>41</v>
      </c>
      <c r="L270" s="22" t="s">
        <v>47</v>
      </c>
      <c r="M270" s="28" t="s">
        <v>2</v>
      </c>
    </row>
    <row r="271" spans="1:13" x14ac:dyDescent="0.25">
      <c r="B271" s="18" t="s">
        <v>29</v>
      </c>
      <c r="C271" s="20" t="s">
        <v>34</v>
      </c>
      <c r="D271" s="20" t="s">
        <v>38</v>
      </c>
      <c r="E271" s="20" t="s">
        <v>3</v>
      </c>
      <c r="F271" s="20" t="s">
        <v>2</v>
      </c>
      <c r="G271" s="20" t="s">
        <v>2</v>
      </c>
      <c r="H271" s="20" t="s">
        <v>3</v>
      </c>
      <c r="I271" s="20" t="s">
        <v>2</v>
      </c>
      <c r="J271" s="20" t="s">
        <v>3</v>
      </c>
      <c r="K271" s="20" t="s">
        <v>42</v>
      </c>
      <c r="L271" s="21" t="s">
        <v>46</v>
      </c>
      <c r="M271" s="28" t="s">
        <v>3</v>
      </c>
    </row>
    <row r="272" spans="1:13" ht="13" thickBot="1" x14ac:dyDescent="0.3">
      <c r="B272" s="23" t="s">
        <v>32</v>
      </c>
      <c r="C272" s="24" t="s">
        <v>34</v>
      </c>
      <c r="D272" s="24" t="s">
        <v>38</v>
      </c>
      <c r="E272" s="24" t="s">
        <v>2</v>
      </c>
      <c r="F272" s="24" t="s">
        <v>2</v>
      </c>
      <c r="G272" s="24" t="s">
        <v>2</v>
      </c>
      <c r="H272" s="24" t="s">
        <v>2</v>
      </c>
      <c r="I272" s="24" t="s">
        <v>3</v>
      </c>
      <c r="J272" s="24" t="s">
        <v>3</v>
      </c>
      <c r="K272" s="24" t="s">
        <v>42</v>
      </c>
      <c r="L272" s="25" t="s">
        <v>45</v>
      </c>
      <c r="M272" s="29" t="s">
        <v>2</v>
      </c>
    </row>
    <row r="273" spans="2:13" x14ac:dyDescent="0.25">
      <c r="B273" s="4"/>
      <c r="C273" s="4"/>
      <c r="D273" s="4"/>
      <c r="E273" s="4"/>
      <c r="F273" s="4"/>
    </row>
    <row r="274" spans="2:13" ht="15.5" x14ac:dyDescent="0.35">
      <c r="B274" s="53" t="s">
        <v>54</v>
      </c>
      <c r="E274" s="4"/>
      <c r="F274" s="4"/>
    </row>
    <row r="275" spans="2:13" ht="13" thickBot="1" x14ac:dyDescent="0.3">
      <c r="B275" s="2"/>
      <c r="E275" s="4"/>
      <c r="F275" s="4"/>
    </row>
    <row r="276" spans="2:13" ht="13" thickBot="1" x14ac:dyDescent="0.3">
      <c r="B276" s="5"/>
      <c r="C276" s="47" t="s">
        <v>48</v>
      </c>
      <c r="D276" s="48">
        <v>2</v>
      </c>
      <c r="E276" s="4"/>
      <c r="F276" s="4"/>
    </row>
    <row r="277" spans="2:13" ht="13" thickBot="1" x14ac:dyDescent="0.3">
      <c r="B277" s="5"/>
      <c r="C277" s="47" t="s">
        <v>49</v>
      </c>
      <c r="D277" s="48">
        <v>2</v>
      </c>
      <c r="E277" s="4"/>
      <c r="F277" s="4"/>
    </row>
    <row r="278" spans="2:13" ht="13" thickBot="1" x14ac:dyDescent="0.3">
      <c r="C278" s="49" t="s">
        <v>7</v>
      </c>
      <c r="D278" s="42">
        <f>-D276/(D276+D277)*LOG(D276/(D276+D277),2)-D277/(D276+D277)*LOG(D277/(D276+D277),2)</f>
        <v>1</v>
      </c>
      <c r="E278" s="4"/>
      <c r="F278" s="4"/>
    </row>
    <row r="279" spans="2:13" x14ac:dyDescent="0.25">
      <c r="B279" s="8"/>
      <c r="C279" s="8"/>
      <c r="D279" s="8"/>
      <c r="E279" s="4"/>
      <c r="F279" s="4"/>
    </row>
    <row r="280" spans="2:13" ht="15.5" x14ac:dyDescent="0.35">
      <c r="B280" s="53" t="s">
        <v>53</v>
      </c>
      <c r="E280" s="4"/>
      <c r="F280" s="4"/>
    </row>
    <row r="281" spans="2:13" x14ac:dyDescent="0.25">
      <c r="B281" s="4"/>
      <c r="C281" s="4"/>
      <c r="D281" s="4"/>
      <c r="E281" s="4"/>
      <c r="F281" s="4"/>
    </row>
    <row r="282" spans="2:13" ht="13" x14ac:dyDescent="0.3">
      <c r="B282" s="51" t="s">
        <v>113</v>
      </c>
      <c r="C282" s="2"/>
      <c r="G282" s="3"/>
    </row>
    <row r="283" spans="2:13" ht="13.5" thickBot="1" x14ac:dyDescent="0.35">
      <c r="B283" s="51"/>
      <c r="C283" s="2"/>
      <c r="G283" s="3"/>
    </row>
    <row r="284" spans="2:13" ht="13" thickBot="1" x14ac:dyDescent="0.3">
      <c r="B284" s="2"/>
      <c r="C284" s="99" t="s">
        <v>79</v>
      </c>
      <c r="D284" s="93" t="s">
        <v>57</v>
      </c>
      <c r="E284" s="94"/>
      <c r="F284" s="94"/>
      <c r="G284" s="95"/>
      <c r="H284" s="96" t="s">
        <v>58</v>
      </c>
      <c r="I284" s="97"/>
      <c r="J284" s="97"/>
      <c r="K284" s="98"/>
      <c r="L284" s="40" t="s">
        <v>51</v>
      </c>
      <c r="M284" s="43" t="s">
        <v>52</v>
      </c>
    </row>
    <row r="285" spans="2:13" ht="13" thickBot="1" x14ac:dyDescent="0.3">
      <c r="B285" s="2"/>
      <c r="C285" s="100"/>
      <c r="D285" s="33" t="s">
        <v>0</v>
      </c>
      <c r="E285" s="34" t="s">
        <v>48</v>
      </c>
      <c r="F285" s="33" t="s">
        <v>49</v>
      </c>
      <c r="G285" s="33" t="s">
        <v>8</v>
      </c>
      <c r="H285" s="37" t="s">
        <v>0</v>
      </c>
      <c r="I285" s="37" t="s">
        <v>48</v>
      </c>
      <c r="J285" s="37" t="s">
        <v>49</v>
      </c>
      <c r="K285" s="37" t="s">
        <v>8</v>
      </c>
      <c r="L285" s="41" t="s">
        <v>5</v>
      </c>
      <c r="M285" s="44" t="s">
        <v>6</v>
      </c>
    </row>
    <row r="286" spans="2:13" ht="13" thickBot="1" x14ac:dyDescent="0.3">
      <c r="B286" s="2"/>
      <c r="C286" s="30">
        <v>4</v>
      </c>
      <c r="D286" s="35">
        <v>3</v>
      </c>
      <c r="E286" s="35">
        <v>2</v>
      </c>
      <c r="F286" s="35">
        <v>1</v>
      </c>
      <c r="G286" s="36">
        <f>-(E286/D286)*LOG(E286/D286,2)-(F286/D286)*LOG((F286/D286),2)</f>
        <v>0.91829583405448956</v>
      </c>
      <c r="H286" s="38">
        <v>1</v>
      </c>
      <c r="I286" s="38">
        <v>0</v>
      </c>
      <c r="J286" s="38">
        <v>1</v>
      </c>
      <c r="K286" s="39">
        <v>0</v>
      </c>
      <c r="L286" s="42">
        <f>D286/C286*G286+H286/C286*K286</f>
        <v>0.68872187554086717</v>
      </c>
      <c r="M286" s="45">
        <f>$D$278-L286</f>
        <v>0.31127812445913283</v>
      </c>
    </row>
    <row r="287" spans="2:13" x14ac:dyDescent="0.25">
      <c r="B287" s="2"/>
      <c r="C287" s="31"/>
      <c r="D287" s="31"/>
      <c r="E287" s="31"/>
      <c r="F287" s="31"/>
      <c r="G287" s="32"/>
      <c r="H287" s="31"/>
      <c r="I287" s="31"/>
      <c r="J287" s="31"/>
      <c r="K287" s="32"/>
      <c r="L287" s="32"/>
      <c r="M287" s="32"/>
    </row>
    <row r="288" spans="2:13" ht="13" x14ac:dyDescent="0.3">
      <c r="B288" s="51" t="s">
        <v>56</v>
      </c>
      <c r="C288" s="2"/>
      <c r="G288" s="3"/>
    </row>
    <row r="289" spans="2:13" ht="13.5" thickBot="1" x14ac:dyDescent="0.35">
      <c r="B289" s="51"/>
      <c r="C289" s="2"/>
      <c r="G289" s="3"/>
    </row>
    <row r="290" spans="2:13" ht="13" thickBot="1" x14ac:dyDescent="0.3">
      <c r="B290" s="2"/>
      <c r="C290" s="99" t="s">
        <v>79</v>
      </c>
      <c r="D290" s="93" t="s">
        <v>59</v>
      </c>
      <c r="E290" s="94"/>
      <c r="F290" s="94"/>
      <c r="G290" s="95"/>
      <c r="H290" s="96" t="s">
        <v>60</v>
      </c>
      <c r="I290" s="97"/>
      <c r="J290" s="97"/>
      <c r="K290" s="98"/>
      <c r="L290" s="40" t="s">
        <v>51</v>
      </c>
      <c r="M290" s="43" t="s">
        <v>52</v>
      </c>
    </row>
    <row r="291" spans="2:13" ht="13" thickBot="1" x14ac:dyDescent="0.3">
      <c r="B291" s="2"/>
      <c r="C291" s="100"/>
      <c r="D291" s="33" t="s">
        <v>0</v>
      </c>
      <c r="E291" s="34" t="s">
        <v>48</v>
      </c>
      <c r="F291" s="33" t="s">
        <v>49</v>
      </c>
      <c r="G291" s="33" t="s">
        <v>8</v>
      </c>
      <c r="H291" s="37" t="s">
        <v>0</v>
      </c>
      <c r="I291" s="37" t="s">
        <v>48</v>
      </c>
      <c r="J291" s="37" t="s">
        <v>49</v>
      </c>
      <c r="K291" s="37" t="s">
        <v>8</v>
      </c>
      <c r="L291" s="41" t="s">
        <v>5</v>
      </c>
      <c r="M291" s="44" t="s">
        <v>6</v>
      </c>
    </row>
    <row r="292" spans="2:13" ht="13" thickBot="1" x14ac:dyDescent="0.3">
      <c r="B292" s="2"/>
      <c r="C292" s="30">
        <v>4</v>
      </c>
      <c r="D292" s="35">
        <v>2</v>
      </c>
      <c r="E292" s="35">
        <v>1</v>
      </c>
      <c r="F292" s="35">
        <v>1</v>
      </c>
      <c r="G292" s="36">
        <f>-(E292/D292)*LOG(E292/D292,2)-(F292/D292)*LOG((F292/D292),2)</f>
        <v>1</v>
      </c>
      <c r="H292" s="38">
        <v>2</v>
      </c>
      <c r="I292" s="38">
        <v>1</v>
      </c>
      <c r="J292" s="38">
        <v>1</v>
      </c>
      <c r="K292" s="39">
        <f>-(I292/H292)*LOG(I292/H292,2)-(J292/H292)*LOG((J292/H292),2)</f>
        <v>1</v>
      </c>
      <c r="L292" s="42">
        <f>D292/C292*G292+H292/C292*K292</f>
        <v>1</v>
      </c>
      <c r="M292" s="45">
        <f>$D$278-L292</f>
        <v>0</v>
      </c>
    </row>
    <row r="293" spans="2:13" x14ac:dyDescent="0.25">
      <c r="B293" s="2"/>
      <c r="C293" s="31"/>
      <c r="D293" s="31"/>
      <c r="E293" s="31"/>
      <c r="F293" s="31"/>
      <c r="G293" s="32"/>
      <c r="H293" s="31"/>
      <c r="I293" s="31"/>
      <c r="J293" s="31"/>
      <c r="K293" s="32"/>
      <c r="L293" s="32"/>
      <c r="M293" s="32"/>
    </row>
    <row r="294" spans="2:13" ht="13" x14ac:dyDescent="0.3">
      <c r="B294" s="51" t="s">
        <v>112</v>
      </c>
      <c r="C294" s="2"/>
      <c r="G294" s="3"/>
    </row>
    <row r="295" spans="2:13" ht="13.5" thickBot="1" x14ac:dyDescent="0.35">
      <c r="B295" s="51"/>
      <c r="C295" s="2"/>
      <c r="G295" s="3"/>
    </row>
    <row r="296" spans="2:13" ht="13" thickBot="1" x14ac:dyDescent="0.3">
      <c r="B296" s="2"/>
      <c r="C296" s="99" t="s">
        <v>79</v>
      </c>
      <c r="D296" s="93" t="s">
        <v>64</v>
      </c>
      <c r="E296" s="94"/>
      <c r="F296" s="94"/>
      <c r="G296" s="95"/>
      <c r="H296" s="96" t="s">
        <v>62</v>
      </c>
      <c r="I296" s="97"/>
      <c r="J296" s="97"/>
      <c r="K296" s="98"/>
      <c r="L296" s="40" t="s">
        <v>51</v>
      </c>
      <c r="M296" s="43" t="s">
        <v>52</v>
      </c>
    </row>
    <row r="297" spans="2:13" ht="13" thickBot="1" x14ac:dyDescent="0.3">
      <c r="B297" s="2"/>
      <c r="C297" s="100"/>
      <c r="D297" s="33" t="s">
        <v>0</v>
      </c>
      <c r="E297" s="34" t="s">
        <v>48</v>
      </c>
      <c r="F297" s="33" t="s">
        <v>49</v>
      </c>
      <c r="G297" s="33" t="s">
        <v>8</v>
      </c>
      <c r="H297" s="37" t="s">
        <v>0</v>
      </c>
      <c r="I297" s="37" t="s">
        <v>48</v>
      </c>
      <c r="J297" s="37" t="s">
        <v>49</v>
      </c>
      <c r="K297" s="37" t="s">
        <v>8</v>
      </c>
      <c r="L297" s="41" t="s">
        <v>5</v>
      </c>
      <c r="M297" s="44" t="s">
        <v>6</v>
      </c>
    </row>
    <row r="298" spans="2:13" ht="13" thickBot="1" x14ac:dyDescent="0.3">
      <c r="B298" s="2"/>
      <c r="C298" s="30">
        <v>4</v>
      </c>
      <c r="D298" s="35">
        <v>3</v>
      </c>
      <c r="E298" s="35">
        <v>2</v>
      </c>
      <c r="F298" s="35">
        <v>1</v>
      </c>
      <c r="G298" s="36">
        <f>-(E298/D298)*LOG(E298/D298,2)-(F298/D298)*LOG((F298/D298),2)</f>
        <v>0.91829583405448956</v>
      </c>
      <c r="H298" s="38">
        <v>1</v>
      </c>
      <c r="I298" s="38">
        <v>0</v>
      </c>
      <c r="J298" s="38">
        <v>1</v>
      </c>
      <c r="K298" s="39">
        <v>0</v>
      </c>
      <c r="L298" s="42">
        <f>D298/C298*G298+H298/C298*K298</f>
        <v>0.68872187554086717</v>
      </c>
      <c r="M298" s="45">
        <f>$D$278-L298</f>
        <v>0.31127812445913283</v>
      </c>
    </row>
    <row r="299" spans="2:13" x14ac:dyDescent="0.2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6"/>
    </row>
    <row r="300" spans="2:13" ht="13" x14ac:dyDescent="0.3">
      <c r="B300" s="116" t="s">
        <v>111</v>
      </c>
      <c r="C300" s="116"/>
      <c r="D300" s="116"/>
      <c r="G300" s="3"/>
    </row>
    <row r="301" spans="2:13" ht="13.5" thickBot="1" x14ac:dyDescent="0.35">
      <c r="B301" s="51"/>
      <c r="C301" s="2"/>
      <c r="G301" s="3"/>
    </row>
    <row r="302" spans="2:13" ht="13" thickBot="1" x14ac:dyDescent="0.3">
      <c r="B302" s="2"/>
      <c r="C302" s="99" t="s">
        <v>79</v>
      </c>
      <c r="D302" s="93" t="s">
        <v>65</v>
      </c>
      <c r="E302" s="94"/>
      <c r="F302" s="94"/>
      <c r="G302" s="95"/>
      <c r="H302" s="96" t="s">
        <v>66</v>
      </c>
      <c r="I302" s="97"/>
      <c r="J302" s="97"/>
      <c r="K302" s="98"/>
      <c r="L302" s="40" t="s">
        <v>51</v>
      </c>
      <c r="M302" s="43" t="s">
        <v>52</v>
      </c>
    </row>
    <row r="303" spans="2:13" ht="13" thickBot="1" x14ac:dyDescent="0.3">
      <c r="B303" s="2"/>
      <c r="C303" s="100"/>
      <c r="D303" s="33" t="s">
        <v>0</v>
      </c>
      <c r="E303" s="34" t="s">
        <v>48</v>
      </c>
      <c r="F303" s="33" t="s">
        <v>49</v>
      </c>
      <c r="G303" s="33" t="s">
        <v>8</v>
      </c>
      <c r="H303" s="37" t="s">
        <v>0</v>
      </c>
      <c r="I303" s="37" t="s">
        <v>48</v>
      </c>
      <c r="J303" s="37" t="s">
        <v>49</v>
      </c>
      <c r="K303" s="37" t="s">
        <v>8</v>
      </c>
      <c r="L303" s="41" t="s">
        <v>5</v>
      </c>
      <c r="M303" s="44" t="s">
        <v>6</v>
      </c>
    </row>
    <row r="304" spans="2:13" ht="13" thickBot="1" x14ac:dyDescent="0.3">
      <c r="B304" s="2"/>
      <c r="C304" s="30">
        <v>4</v>
      </c>
      <c r="D304" s="35">
        <v>3</v>
      </c>
      <c r="E304" s="35">
        <v>2</v>
      </c>
      <c r="F304" s="35">
        <v>1</v>
      </c>
      <c r="G304" s="36">
        <f>-(E304/D304)*LOG(E304/D304,2)-(F304/D304)*LOG((F304/D304),2)</f>
        <v>0.91829583405448956</v>
      </c>
      <c r="H304" s="38">
        <v>1</v>
      </c>
      <c r="I304" s="38">
        <v>0</v>
      </c>
      <c r="J304" s="38">
        <v>1</v>
      </c>
      <c r="K304" s="39">
        <v>0</v>
      </c>
      <c r="L304" s="42">
        <f>D304/C304*G304+H304/C304*K304</f>
        <v>0.68872187554086717</v>
      </c>
      <c r="M304" s="45">
        <f>$D$278-L304</f>
        <v>0.31127812445913283</v>
      </c>
    </row>
    <row r="305" spans="2:21" x14ac:dyDescent="0.25">
      <c r="B305" s="4"/>
      <c r="C305" s="4"/>
      <c r="D305" s="4"/>
      <c r="E305" s="4"/>
      <c r="F305" s="4"/>
    </row>
    <row r="306" spans="2:21" ht="13" x14ac:dyDescent="0.3">
      <c r="B306" s="86" t="s">
        <v>110</v>
      </c>
      <c r="C306" s="122"/>
      <c r="G306" s="3"/>
      <c r="N306" s="56"/>
    </row>
    <row r="307" spans="2:21" ht="13.5" thickBot="1" x14ac:dyDescent="0.35">
      <c r="B307" s="51"/>
      <c r="C307" s="2"/>
      <c r="G307" s="3"/>
      <c r="N307" s="56"/>
    </row>
    <row r="308" spans="2:21" ht="13" thickBot="1" x14ac:dyDescent="0.3">
      <c r="B308" s="2"/>
      <c r="C308" s="99" t="s">
        <v>79</v>
      </c>
      <c r="D308" s="93" t="s">
        <v>76</v>
      </c>
      <c r="E308" s="94"/>
      <c r="F308" s="94"/>
      <c r="G308" s="95"/>
      <c r="H308" s="96" t="s">
        <v>77</v>
      </c>
      <c r="I308" s="97"/>
      <c r="J308" s="97"/>
      <c r="K308" s="98"/>
      <c r="L308" s="40" t="s">
        <v>51</v>
      </c>
      <c r="M308" s="43" t="s">
        <v>52</v>
      </c>
      <c r="N308" s="56"/>
    </row>
    <row r="309" spans="2:21" ht="13" thickBot="1" x14ac:dyDescent="0.3">
      <c r="B309" s="2"/>
      <c r="C309" s="100"/>
      <c r="D309" s="33" t="s">
        <v>0</v>
      </c>
      <c r="E309" s="34" t="s">
        <v>48</v>
      </c>
      <c r="F309" s="33" t="s">
        <v>49</v>
      </c>
      <c r="G309" s="33" t="s">
        <v>8</v>
      </c>
      <c r="H309" s="37" t="s">
        <v>0</v>
      </c>
      <c r="I309" s="37" t="s">
        <v>48</v>
      </c>
      <c r="J309" s="37" t="s">
        <v>49</v>
      </c>
      <c r="K309" s="37" t="s">
        <v>8</v>
      </c>
      <c r="L309" s="41" t="s">
        <v>5</v>
      </c>
      <c r="M309" s="44" t="s">
        <v>6</v>
      </c>
      <c r="N309" s="56"/>
    </row>
    <row r="310" spans="2:21" ht="13" thickBot="1" x14ac:dyDescent="0.3">
      <c r="B310" s="2"/>
      <c r="C310" s="30">
        <v>4</v>
      </c>
      <c r="D310" s="35">
        <v>1</v>
      </c>
      <c r="E310" s="35">
        <v>0</v>
      </c>
      <c r="F310" s="35">
        <v>1</v>
      </c>
      <c r="G310" s="36">
        <v>0</v>
      </c>
      <c r="H310" s="38">
        <v>3</v>
      </c>
      <c r="I310" s="38">
        <v>2</v>
      </c>
      <c r="J310" s="38">
        <v>1</v>
      </c>
      <c r="K310" s="39">
        <f>-(I310/H310)*LOG(I310/H310,2)-(J310/H310)*LOG((J310/H310),2)</f>
        <v>0.91829583405448956</v>
      </c>
      <c r="L310" s="42">
        <f>D310/C310*G310+H310/C310*K310</f>
        <v>0.68872187554086717</v>
      </c>
      <c r="M310" s="45">
        <f>$D$278-L310</f>
        <v>0.31127812445913283</v>
      </c>
      <c r="N310" s="56"/>
    </row>
    <row r="311" spans="2:21" x14ac:dyDescent="0.2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6"/>
      <c r="N311" s="56"/>
    </row>
    <row r="312" spans="2:21" ht="13" x14ac:dyDescent="0.3">
      <c r="B312" s="51" t="s">
        <v>78</v>
      </c>
      <c r="C312" s="2"/>
      <c r="G312" s="3"/>
      <c r="N312" s="56"/>
    </row>
    <row r="313" spans="2:21" ht="13.5" thickBot="1" x14ac:dyDescent="0.35">
      <c r="B313" s="51"/>
      <c r="C313" s="2"/>
      <c r="G313" s="3"/>
      <c r="N313" s="56"/>
    </row>
    <row r="314" spans="2:21" ht="13" thickBot="1" x14ac:dyDescent="0.3">
      <c r="B314" s="2"/>
      <c r="C314" s="99" t="s">
        <v>79</v>
      </c>
      <c r="D314" s="93" t="s">
        <v>80</v>
      </c>
      <c r="E314" s="94"/>
      <c r="F314" s="94"/>
      <c r="G314" s="95"/>
      <c r="H314" s="96" t="s">
        <v>81</v>
      </c>
      <c r="I314" s="97"/>
      <c r="J314" s="97"/>
      <c r="K314" s="98"/>
      <c r="L314" s="40" t="s">
        <v>51</v>
      </c>
      <c r="M314" s="43" t="s">
        <v>52</v>
      </c>
      <c r="N314" s="56"/>
    </row>
    <row r="315" spans="2:21" ht="13" thickBot="1" x14ac:dyDescent="0.3">
      <c r="B315" s="2"/>
      <c r="C315" s="100"/>
      <c r="D315" s="33" t="s">
        <v>0</v>
      </c>
      <c r="E315" s="34" t="s">
        <v>48</v>
      </c>
      <c r="F315" s="33" t="s">
        <v>49</v>
      </c>
      <c r="G315" s="33" t="s">
        <v>8</v>
      </c>
      <c r="H315" s="37" t="s">
        <v>0</v>
      </c>
      <c r="I315" s="37" t="s">
        <v>48</v>
      </c>
      <c r="J315" s="37" t="s">
        <v>49</v>
      </c>
      <c r="K315" s="37" t="s">
        <v>8</v>
      </c>
      <c r="L315" s="41" t="s">
        <v>5</v>
      </c>
      <c r="M315" s="44" t="s">
        <v>6</v>
      </c>
      <c r="N315" s="56"/>
    </row>
    <row r="316" spans="2:21" ht="13" thickBot="1" x14ac:dyDescent="0.3">
      <c r="B316" s="2"/>
      <c r="C316" s="30">
        <v>4</v>
      </c>
      <c r="D316" s="35">
        <v>0</v>
      </c>
      <c r="E316" s="35">
        <v>0</v>
      </c>
      <c r="F316" s="35">
        <v>0</v>
      </c>
      <c r="G316" s="36">
        <v>0</v>
      </c>
      <c r="H316" s="38">
        <v>4</v>
      </c>
      <c r="I316" s="38">
        <v>2</v>
      </c>
      <c r="J316" s="38">
        <v>2</v>
      </c>
      <c r="K316" s="39">
        <f>-(I316/H316)*LOG(I316/H316,2)-(J316/H316)*LOG((J316/H316),2)</f>
        <v>1</v>
      </c>
      <c r="L316" s="42">
        <f>D316/C316*G316+H316/C316*K316</f>
        <v>1</v>
      </c>
      <c r="M316" s="45">
        <f>$D$278-L316</f>
        <v>0</v>
      </c>
      <c r="N316" s="56"/>
    </row>
    <row r="317" spans="2:21" x14ac:dyDescent="0.2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6"/>
      <c r="N317" s="56"/>
    </row>
    <row r="318" spans="2:21" ht="13" x14ac:dyDescent="0.3">
      <c r="B318" s="51" t="s">
        <v>82</v>
      </c>
    </row>
    <row r="319" spans="2:21" ht="13" thickBot="1" x14ac:dyDescent="0.3">
      <c r="B319" s="55"/>
      <c r="C319" s="8"/>
      <c r="D319" s="8"/>
      <c r="E319" s="8"/>
      <c r="F319" s="8"/>
      <c r="G319" s="56"/>
      <c r="H319" s="56"/>
      <c r="I319" s="56"/>
      <c r="J319" s="56"/>
      <c r="K319" s="56"/>
      <c r="L319" s="56"/>
      <c r="M319" s="56"/>
      <c r="N319" s="56"/>
      <c r="O319" s="54"/>
      <c r="P319" s="54"/>
      <c r="Q319" s="54"/>
    </row>
    <row r="320" spans="2:21" ht="13" thickBot="1" x14ac:dyDescent="0.3">
      <c r="B320" s="57"/>
      <c r="C320" s="99" t="s">
        <v>79</v>
      </c>
      <c r="D320" s="101" t="s">
        <v>83</v>
      </c>
      <c r="E320" s="102"/>
      <c r="F320" s="102"/>
      <c r="G320" s="103"/>
      <c r="H320" s="104" t="s">
        <v>84</v>
      </c>
      <c r="I320" s="105"/>
      <c r="J320" s="105"/>
      <c r="K320" s="106"/>
      <c r="L320" s="107" t="s">
        <v>85</v>
      </c>
      <c r="M320" s="108"/>
      <c r="N320" s="108"/>
      <c r="O320" s="109"/>
      <c r="P320" s="113" t="s">
        <v>94</v>
      </c>
      <c r="Q320" s="114"/>
      <c r="R320" s="114"/>
      <c r="S320" s="115"/>
      <c r="T320" s="40" t="s">
        <v>51</v>
      </c>
      <c r="U320" s="43" t="s">
        <v>52</v>
      </c>
    </row>
    <row r="321" spans="1:21" ht="13" thickBot="1" x14ac:dyDescent="0.3">
      <c r="B321" s="57"/>
      <c r="C321" s="100"/>
      <c r="D321" s="63" t="s">
        <v>0</v>
      </c>
      <c r="E321" s="63" t="s">
        <v>48</v>
      </c>
      <c r="F321" s="63" t="s">
        <v>49</v>
      </c>
      <c r="G321" s="63" t="s">
        <v>8</v>
      </c>
      <c r="H321" s="66" t="s">
        <v>0</v>
      </c>
      <c r="I321" s="66" t="s">
        <v>48</v>
      </c>
      <c r="J321" s="66" t="s">
        <v>49</v>
      </c>
      <c r="K321" s="37" t="s">
        <v>8</v>
      </c>
      <c r="L321" s="69" t="s">
        <v>0</v>
      </c>
      <c r="M321" s="69" t="s">
        <v>48</v>
      </c>
      <c r="N321" s="69" t="s">
        <v>49</v>
      </c>
      <c r="O321" s="69" t="s">
        <v>8</v>
      </c>
      <c r="P321" s="73" t="s">
        <v>0</v>
      </c>
      <c r="Q321" s="73" t="s">
        <v>48</v>
      </c>
      <c r="R321" s="73" t="s">
        <v>49</v>
      </c>
      <c r="S321" s="73" t="s">
        <v>8</v>
      </c>
      <c r="T321" s="41" t="s">
        <v>5</v>
      </c>
      <c r="U321" s="44" t="s">
        <v>6</v>
      </c>
    </row>
    <row r="322" spans="1:21" ht="13" thickBot="1" x14ac:dyDescent="0.3">
      <c r="B322" s="8"/>
      <c r="C322" s="30">
        <v>4</v>
      </c>
      <c r="D322" s="64">
        <v>0</v>
      </c>
      <c r="E322" s="64">
        <v>0</v>
      </c>
      <c r="F322" s="64">
        <v>0</v>
      </c>
      <c r="G322" s="36">
        <v>0</v>
      </c>
      <c r="H322" s="67">
        <v>2</v>
      </c>
      <c r="I322" s="67">
        <v>1</v>
      </c>
      <c r="J322" s="67">
        <v>1</v>
      </c>
      <c r="K322" s="39">
        <f>-(I322/H322)*LOG(I322/H322,2)-(J322/H322)*LOG((J322/H322),2)</f>
        <v>1</v>
      </c>
      <c r="L322" s="70">
        <v>2</v>
      </c>
      <c r="M322" s="70">
        <v>1</v>
      </c>
      <c r="N322" s="70">
        <v>1</v>
      </c>
      <c r="O322" s="87">
        <f>-(M322/L322)*LOG(M322/L322,2)-(N322/L322)*LOG((N322/L322),2)</f>
        <v>1</v>
      </c>
      <c r="P322" s="74">
        <v>0</v>
      </c>
      <c r="Q322" s="74">
        <v>0</v>
      </c>
      <c r="R322" s="74">
        <v>0</v>
      </c>
      <c r="S322" s="88">
        <v>0</v>
      </c>
      <c r="T322" s="46">
        <f>D322/C322*G322+H322/C322*K322+L322/C322*O322+P322/C322*S322</f>
        <v>1</v>
      </c>
      <c r="U322" s="45">
        <f>$D$278-T322</f>
        <v>0</v>
      </c>
    </row>
    <row r="323" spans="1:21" x14ac:dyDescent="0.2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6"/>
      <c r="N323" s="56"/>
    </row>
    <row r="324" spans="1:21" ht="13" x14ac:dyDescent="0.3">
      <c r="B324" s="51" t="s">
        <v>109</v>
      </c>
    </row>
    <row r="325" spans="1:21" ht="13" thickBot="1" x14ac:dyDescent="0.3">
      <c r="B325" s="55"/>
      <c r="C325" s="8"/>
      <c r="D325" s="8"/>
      <c r="E325" s="8"/>
      <c r="F325" s="8"/>
      <c r="G325" s="56"/>
      <c r="H325" s="56"/>
      <c r="I325" s="56"/>
      <c r="J325" s="56"/>
      <c r="K325" s="56"/>
      <c r="L325" s="56"/>
      <c r="M325" s="56"/>
      <c r="N325" s="56"/>
      <c r="O325" s="54"/>
      <c r="P325" s="54"/>
      <c r="Q325" s="54"/>
    </row>
    <row r="326" spans="1:21" ht="13" thickBot="1" x14ac:dyDescent="0.3">
      <c r="B326" s="57"/>
      <c r="C326" s="99" t="s">
        <v>79</v>
      </c>
      <c r="D326" s="101" t="s">
        <v>87</v>
      </c>
      <c r="E326" s="102"/>
      <c r="F326" s="102"/>
      <c r="G326" s="103"/>
      <c r="H326" s="104" t="s">
        <v>88</v>
      </c>
      <c r="I326" s="105"/>
      <c r="J326" s="105"/>
      <c r="K326" s="106"/>
      <c r="L326" s="107" t="s">
        <v>89</v>
      </c>
      <c r="M326" s="108"/>
      <c r="N326" s="108"/>
      <c r="O326" s="109"/>
      <c r="P326" s="113" t="s">
        <v>90</v>
      </c>
      <c r="Q326" s="114"/>
      <c r="R326" s="114"/>
      <c r="S326" s="115"/>
      <c r="T326" s="40" t="s">
        <v>51</v>
      </c>
      <c r="U326" s="43" t="s">
        <v>52</v>
      </c>
    </row>
    <row r="327" spans="1:21" ht="13" thickBot="1" x14ac:dyDescent="0.3">
      <c r="B327" s="57"/>
      <c r="C327" s="100"/>
      <c r="D327" s="63" t="s">
        <v>0</v>
      </c>
      <c r="E327" s="63" t="s">
        <v>48</v>
      </c>
      <c r="F327" s="63" t="s">
        <v>49</v>
      </c>
      <c r="G327" s="63" t="s">
        <v>8</v>
      </c>
      <c r="H327" s="66" t="s">
        <v>0</v>
      </c>
      <c r="I327" s="66" t="s">
        <v>48</v>
      </c>
      <c r="J327" s="66" t="s">
        <v>49</v>
      </c>
      <c r="K327" s="37" t="s">
        <v>8</v>
      </c>
      <c r="L327" s="69" t="s">
        <v>0</v>
      </c>
      <c r="M327" s="69" t="s">
        <v>48</v>
      </c>
      <c r="N327" s="69" t="s">
        <v>49</v>
      </c>
      <c r="O327" s="69" t="s">
        <v>8</v>
      </c>
      <c r="P327" s="73" t="s">
        <v>0</v>
      </c>
      <c r="Q327" s="73" t="s">
        <v>48</v>
      </c>
      <c r="R327" s="73" t="s">
        <v>49</v>
      </c>
      <c r="S327" s="73" t="s">
        <v>8</v>
      </c>
      <c r="T327" s="41" t="s">
        <v>5</v>
      </c>
      <c r="U327" s="44" t="s">
        <v>6</v>
      </c>
    </row>
    <row r="328" spans="1:21" ht="13" thickBot="1" x14ac:dyDescent="0.3">
      <c r="B328" s="8"/>
      <c r="C328" s="30">
        <v>4</v>
      </c>
      <c r="D328" s="64">
        <v>0</v>
      </c>
      <c r="E328" s="64">
        <v>0</v>
      </c>
      <c r="F328" s="64">
        <v>0</v>
      </c>
      <c r="G328" s="65">
        <v>0</v>
      </c>
      <c r="H328" s="67">
        <v>1</v>
      </c>
      <c r="I328" s="67">
        <v>1</v>
      </c>
      <c r="J328" s="67">
        <v>0</v>
      </c>
      <c r="K328" s="39">
        <v>0</v>
      </c>
      <c r="L328" s="70">
        <v>2</v>
      </c>
      <c r="M328" s="70">
        <v>1</v>
      </c>
      <c r="N328" s="70">
        <v>1</v>
      </c>
      <c r="O328" s="87">
        <f>-(M328/L328)*LOG(M328/L328,2)-(N328/L328)*LOG((N328/L328),2)</f>
        <v>1</v>
      </c>
      <c r="P328" s="74">
        <v>1</v>
      </c>
      <c r="Q328" s="74">
        <v>0</v>
      </c>
      <c r="R328" s="74">
        <v>1</v>
      </c>
      <c r="S328" s="88">
        <v>0</v>
      </c>
      <c r="T328" s="46">
        <f>D328/C328*G328+H328/C328*K328+L328/C328*O328+P328/C328*S328</f>
        <v>0.5</v>
      </c>
      <c r="U328" s="45">
        <f>$D$278-T328</f>
        <v>0.5</v>
      </c>
    </row>
    <row r="329" spans="1:21" x14ac:dyDescent="0.25">
      <c r="B329" s="4"/>
      <c r="C329" s="4"/>
      <c r="D329" s="4"/>
      <c r="E329" s="4"/>
      <c r="F329" s="4"/>
    </row>
    <row r="330" spans="1:21" s="81" customFormat="1" x14ac:dyDescent="0.25">
      <c r="A330" s="78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80"/>
      <c r="N330" s="80"/>
    </row>
    <row r="331" spans="1:21" x14ac:dyDescent="0.25">
      <c r="A331" s="54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6"/>
      <c r="N331" s="56"/>
    </row>
    <row r="332" spans="1:21" ht="18" x14ac:dyDescent="0.4">
      <c r="A332" s="52" t="s">
        <v>114</v>
      </c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6"/>
      <c r="N332" s="56"/>
    </row>
    <row r="333" spans="1:21" x14ac:dyDescent="0.25">
      <c r="B333" s="4"/>
      <c r="C333" s="4"/>
      <c r="D333" s="4"/>
      <c r="E333" s="4"/>
      <c r="F333" s="4"/>
    </row>
    <row r="334" spans="1:21" ht="13" x14ac:dyDescent="0.3">
      <c r="A334" s="11" t="s">
        <v>115</v>
      </c>
      <c r="B334" s="4"/>
      <c r="C334" s="4"/>
      <c r="D334" s="4"/>
      <c r="E334" s="4"/>
      <c r="F334" s="4"/>
    </row>
    <row r="335" spans="1:21" ht="13" thickBot="1" x14ac:dyDescent="0.3">
      <c r="B335" s="4"/>
      <c r="C335" s="4"/>
      <c r="D335" s="4"/>
      <c r="E335" s="4"/>
      <c r="F335" s="4"/>
    </row>
    <row r="336" spans="1:21" ht="13" thickBot="1" x14ac:dyDescent="0.3">
      <c r="B336" s="12" t="s">
        <v>10</v>
      </c>
      <c r="C336" s="13" t="s">
        <v>15</v>
      </c>
      <c r="D336" s="13" t="s">
        <v>16</v>
      </c>
      <c r="E336" s="13" t="s">
        <v>17</v>
      </c>
      <c r="F336" s="13" t="s">
        <v>11</v>
      </c>
      <c r="G336" s="13" t="s">
        <v>12</v>
      </c>
      <c r="H336" s="59" t="s">
        <v>13</v>
      </c>
      <c r="I336" s="13" t="s">
        <v>14</v>
      </c>
      <c r="J336" s="13" t="s">
        <v>18</v>
      </c>
      <c r="K336" s="13" t="s">
        <v>19</v>
      </c>
      <c r="L336" s="14" t="s">
        <v>20</v>
      </c>
      <c r="M336" s="84" t="s">
        <v>50</v>
      </c>
    </row>
    <row r="337" spans="1:13" x14ac:dyDescent="0.25">
      <c r="B337" s="18" t="s">
        <v>29</v>
      </c>
      <c r="C337" s="20" t="s">
        <v>34</v>
      </c>
      <c r="D337" s="20" t="s">
        <v>38</v>
      </c>
      <c r="E337" s="20" t="s">
        <v>2</v>
      </c>
      <c r="F337" s="20" t="s">
        <v>3</v>
      </c>
      <c r="G337" s="20" t="s">
        <v>2</v>
      </c>
      <c r="H337" s="20" t="s">
        <v>2</v>
      </c>
      <c r="I337" s="20" t="s">
        <v>3</v>
      </c>
      <c r="J337" s="20" t="s">
        <v>3</v>
      </c>
      <c r="K337" s="20" t="s">
        <v>42</v>
      </c>
      <c r="L337" s="21" t="s">
        <v>46</v>
      </c>
      <c r="M337" s="83" t="s">
        <v>3</v>
      </c>
    </row>
    <row r="338" spans="1:13" x14ac:dyDescent="0.25">
      <c r="B338" s="4"/>
      <c r="C338" s="4"/>
      <c r="D338" s="4"/>
      <c r="E338" s="4"/>
      <c r="F338" s="4"/>
    </row>
    <row r="339" spans="1:13" ht="13" x14ac:dyDescent="0.3">
      <c r="A339" s="11" t="s">
        <v>116</v>
      </c>
      <c r="B339" s="4"/>
      <c r="C339" s="4"/>
      <c r="D339" s="4"/>
      <c r="E339" s="4"/>
      <c r="F339" s="4"/>
    </row>
    <row r="340" spans="1:13" ht="13" thickBot="1" x14ac:dyDescent="0.3">
      <c r="B340" s="4"/>
      <c r="C340" s="4"/>
      <c r="D340" s="4"/>
      <c r="E340" s="4"/>
      <c r="F340" s="4"/>
    </row>
    <row r="341" spans="1:13" ht="13" thickBot="1" x14ac:dyDescent="0.3">
      <c r="B341" s="12" t="s">
        <v>10</v>
      </c>
      <c r="C341" s="13" t="s">
        <v>15</v>
      </c>
      <c r="D341" s="13" t="s">
        <v>16</v>
      </c>
      <c r="E341" s="13" t="s">
        <v>17</v>
      </c>
      <c r="F341" s="13" t="s">
        <v>11</v>
      </c>
      <c r="G341" s="13" t="s">
        <v>12</v>
      </c>
      <c r="H341" s="59" t="s">
        <v>13</v>
      </c>
      <c r="I341" s="13" t="s">
        <v>14</v>
      </c>
      <c r="J341" s="13" t="s">
        <v>18</v>
      </c>
      <c r="K341" s="13" t="s">
        <v>19</v>
      </c>
      <c r="L341" s="14" t="s">
        <v>20</v>
      </c>
      <c r="M341" s="26" t="s">
        <v>50</v>
      </c>
    </row>
    <row r="342" spans="1:13" x14ac:dyDescent="0.25">
      <c r="B342" s="18" t="s">
        <v>22</v>
      </c>
      <c r="C342" s="20" t="s">
        <v>34</v>
      </c>
      <c r="D342" s="20" t="s">
        <v>38</v>
      </c>
      <c r="E342" s="20" t="s">
        <v>3</v>
      </c>
      <c r="F342" s="19" t="s">
        <v>2</v>
      </c>
      <c r="G342" s="20" t="s">
        <v>3</v>
      </c>
      <c r="H342" s="20" t="s">
        <v>3</v>
      </c>
      <c r="I342" s="20" t="s">
        <v>2</v>
      </c>
      <c r="J342" s="20" t="s">
        <v>3</v>
      </c>
      <c r="K342" s="20" t="s">
        <v>41</v>
      </c>
      <c r="L342" s="21" t="s">
        <v>45</v>
      </c>
      <c r="M342" s="28" t="s">
        <v>3</v>
      </c>
    </row>
    <row r="343" spans="1:13" x14ac:dyDescent="0.25">
      <c r="B343" s="18" t="s">
        <v>24</v>
      </c>
      <c r="C343" s="20" t="s">
        <v>34</v>
      </c>
      <c r="D343" s="20" t="s">
        <v>38</v>
      </c>
      <c r="E343" s="20" t="s">
        <v>3</v>
      </c>
      <c r="F343" s="20" t="s">
        <v>2</v>
      </c>
      <c r="G343" s="20" t="s">
        <v>3</v>
      </c>
      <c r="H343" s="20" t="s">
        <v>2</v>
      </c>
      <c r="I343" s="20" t="s">
        <v>2</v>
      </c>
      <c r="J343" s="20" t="s">
        <v>3</v>
      </c>
      <c r="K343" s="20" t="s">
        <v>41</v>
      </c>
      <c r="L343" s="22" t="s">
        <v>47</v>
      </c>
      <c r="M343" s="28" t="s">
        <v>2</v>
      </c>
    </row>
    <row r="344" spans="1:13" ht="13" thickBot="1" x14ac:dyDescent="0.3">
      <c r="B344" s="23" t="s">
        <v>32</v>
      </c>
      <c r="C344" s="24" t="s">
        <v>34</v>
      </c>
      <c r="D344" s="24" t="s">
        <v>38</v>
      </c>
      <c r="E344" s="24" t="s">
        <v>3</v>
      </c>
      <c r="F344" s="24" t="s">
        <v>2</v>
      </c>
      <c r="G344" s="24" t="s">
        <v>2</v>
      </c>
      <c r="H344" s="24" t="s">
        <v>2</v>
      </c>
      <c r="I344" s="24" t="s">
        <v>2</v>
      </c>
      <c r="J344" s="24" t="s">
        <v>3</v>
      </c>
      <c r="K344" s="24" t="s">
        <v>42</v>
      </c>
      <c r="L344" s="25" t="s">
        <v>45</v>
      </c>
      <c r="M344" s="29" t="s">
        <v>2</v>
      </c>
    </row>
    <row r="345" spans="1:13" x14ac:dyDescent="0.25">
      <c r="B345" s="4"/>
      <c r="C345" s="4"/>
      <c r="D345" s="4"/>
      <c r="E345" s="4"/>
      <c r="F345" s="4"/>
    </row>
    <row r="346" spans="1:13" ht="15.5" x14ac:dyDescent="0.35">
      <c r="B346" s="53" t="s">
        <v>54</v>
      </c>
      <c r="E346" s="4"/>
      <c r="F346" s="4"/>
    </row>
    <row r="347" spans="1:13" ht="13" thickBot="1" x14ac:dyDescent="0.3">
      <c r="B347" s="2"/>
      <c r="E347" s="4"/>
      <c r="F347" s="4"/>
    </row>
    <row r="348" spans="1:13" ht="13" thickBot="1" x14ac:dyDescent="0.3">
      <c r="B348" s="5"/>
      <c r="C348" s="47" t="s">
        <v>48</v>
      </c>
      <c r="D348" s="48">
        <v>2</v>
      </c>
      <c r="E348" s="4"/>
      <c r="F348" s="4"/>
    </row>
    <row r="349" spans="1:13" ht="13" thickBot="1" x14ac:dyDescent="0.3">
      <c r="B349" s="5"/>
      <c r="C349" s="47" t="s">
        <v>49</v>
      </c>
      <c r="D349" s="48">
        <v>1</v>
      </c>
      <c r="E349" s="4"/>
      <c r="F349" s="4"/>
    </row>
    <row r="350" spans="1:13" ht="13" thickBot="1" x14ac:dyDescent="0.3">
      <c r="C350" s="49" t="s">
        <v>7</v>
      </c>
      <c r="D350" s="42">
        <f>-D348/(D348+D349)*LOG(D348/(D348+D349),2)-D349/(D348+D349)*LOG(D349/(D348+D349),2)</f>
        <v>0.91829583405448956</v>
      </c>
      <c r="E350" s="4"/>
      <c r="F350" s="4"/>
    </row>
    <row r="351" spans="1:13" x14ac:dyDescent="0.25">
      <c r="B351" s="8"/>
      <c r="C351" s="8"/>
      <c r="D351" s="8"/>
      <c r="E351" s="4"/>
      <c r="F351" s="4"/>
    </row>
    <row r="352" spans="1:13" ht="15.5" x14ac:dyDescent="0.35">
      <c r="B352" s="53" t="s">
        <v>53</v>
      </c>
      <c r="E352" s="4"/>
      <c r="F352" s="4"/>
    </row>
    <row r="353" spans="2:13" x14ac:dyDescent="0.25">
      <c r="B353" s="4"/>
      <c r="C353" s="4"/>
      <c r="D353" s="4"/>
      <c r="E353" s="4"/>
      <c r="F353" s="4"/>
    </row>
    <row r="354" spans="2:13" ht="13" x14ac:dyDescent="0.3">
      <c r="B354" s="51" t="s">
        <v>55</v>
      </c>
      <c r="C354" s="2"/>
      <c r="G354" s="3"/>
    </row>
    <row r="355" spans="2:13" ht="13.5" thickBot="1" x14ac:dyDescent="0.35">
      <c r="B355" s="51"/>
      <c r="C355" s="2"/>
      <c r="G355" s="3"/>
    </row>
    <row r="356" spans="2:13" ht="13" thickBot="1" x14ac:dyDescent="0.3">
      <c r="B356" s="2"/>
      <c r="C356" s="99" t="s">
        <v>79</v>
      </c>
      <c r="D356" s="93" t="s">
        <v>57</v>
      </c>
      <c r="E356" s="94"/>
      <c r="F356" s="94"/>
      <c r="G356" s="95"/>
      <c r="H356" s="96" t="s">
        <v>58</v>
      </c>
      <c r="I356" s="97"/>
      <c r="J356" s="97"/>
      <c r="K356" s="98"/>
      <c r="L356" s="40" t="s">
        <v>51</v>
      </c>
      <c r="M356" s="43" t="s">
        <v>52</v>
      </c>
    </row>
    <row r="357" spans="2:13" ht="13" thickBot="1" x14ac:dyDescent="0.3">
      <c r="B357" s="2"/>
      <c r="C357" s="100"/>
      <c r="D357" s="33" t="s">
        <v>0</v>
      </c>
      <c r="E357" s="34" t="s">
        <v>48</v>
      </c>
      <c r="F357" s="33" t="s">
        <v>49</v>
      </c>
      <c r="G357" s="33" t="s">
        <v>8</v>
      </c>
      <c r="H357" s="37" t="s">
        <v>0</v>
      </c>
      <c r="I357" s="37" t="s">
        <v>48</v>
      </c>
      <c r="J357" s="37" t="s">
        <v>49</v>
      </c>
      <c r="K357" s="37" t="s">
        <v>8</v>
      </c>
      <c r="L357" s="41" t="s">
        <v>5</v>
      </c>
      <c r="M357" s="44" t="s">
        <v>6</v>
      </c>
    </row>
    <row r="358" spans="2:13" ht="13" thickBot="1" x14ac:dyDescent="0.3">
      <c r="B358" s="2"/>
      <c r="C358" s="30">
        <v>3</v>
      </c>
      <c r="D358" s="35">
        <v>3</v>
      </c>
      <c r="E358" s="35">
        <v>2</v>
      </c>
      <c r="F358" s="35">
        <v>1</v>
      </c>
      <c r="G358" s="36">
        <f>-(E358/D358)*LOG(E358/D358,2)-(F358/D358)*LOG((F358/D358),2)</f>
        <v>0.91829583405448956</v>
      </c>
      <c r="H358" s="38">
        <v>0</v>
      </c>
      <c r="I358" s="38">
        <v>0</v>
      </c>
      <c r="J358" s="38">
        <v>0</v>
      </c>
      <c r="K358" s="39">
        <v>0</v>
      </c>
      <c r="L358" s="42">
        <f>D358/C358*G358+H358/C358*K358</f>
        <v>0.91829583405448956</v>
      </c>
      <c r="M358" s="45">
        <f>$D$350-L358</f>
        <v>0</v>
      </c>
    </row>
    <row r="359" spans="2:13" x14ac:dyDescent="0.25">
      <c r="B359" s="2"/>
      <c r="C359" s="31"/>
      <c r="D359" s="31"/>
      <c r="E359" s="31"/>
      <c r="F359" s="31"/>
      <c r="G359" s="32"/>
      <c r="H359" s="31"/>
      <c r="I359" s="31"/>
      <c r="J359" s="31"/>
      <c r="K359" s="32"/>
      <c r="L359" s="32"/>
      <c r="M359" s="32"/>
    </row>
    <row r="360" spans="2:13" ht="13" x14ac:dyDescent="0.3">
      <c r="B360" s="51" t="s">
        <v>56</v>
      </c>
      <c r="C360" s="2"/>
      <c r="G360" s="3"/>
    </row>
    <row r="361" spans="2:13" ht="13.5" thickBot="1" x14ac:dyDescent="0.35">
      <c r="B361" s="51"/>
      <c r="C361" s="2"/>
      <c r="G361" s="3"/>
    </row>
    <row r="362" spans="2:13" ht="13" thickBot="1" x14ac:dyDescent="0.3">
      <c r="B362" s="2"/>
      <c r="C362" s="99" t="s">
        <v>79</v>
      </c>
      <c r="D362" s="93" t="s">
        <v>59</v>
      </c>
      <c r="E362" s="94"/>
      <c r="F362" s="94"/>
      <c r="G362" s="95"/>
      <c r="H362" s="96" t="s">
        <v>60</v>
      </c>
      <c r="I362" s="97"/>
      <c r="J362" s="97"/>
      <c r="K362" s="98"/>
      <c r="L362" s="40" t="s">
        <v>51</v>
      </c>
      <c r="M362" s="43" t="s">
        <v>52</v>
      </c>
    </row>
    <row r="363" spans="2:13" ht="13" thickBot="1" x14ac:dyDescent="0.3">
      <c r="B363" s="2"/>
      <c r="C363" s="100"/>
      <c r="D363" s="33" t="s">
        <v>0</v>
      </c>
      <c r="E363" s="34" t="s">
        <v>48</v>
      </c>
      <c r="F363" s="33" t="s">
        <v>49</v>
      </c>
      <c r="G363" s="33" t="s">
        <v>8</v>
      </c>
      <c r="H363" s="37" t="s">
        <v>0</v>
      </c>
      <c r="I363" s="37" t="s">
        <v>48</v>
      </c>
      <c r="J363" s="37" t="s">
        <v>49</v>
      </c>
      <c r="K363" s="37" t="s">
        <v>8</v>
      </c>
      <c r="L363" s="41" t="s">
        <v>5</v>
      </c>
      <c r="M363" s="44" t="s">
        <v>6</v>
      </c>
    </row>
    <row r="364" spans="2:13" ht="13" thickBot="1" x14ac:dyDescent="0.3">
      <c r="B364" s="2"/>
      <c r="C364" s="30">
        <v>3</v>
      </c>
      <c r="D364" s="35">
        <v>1</v>
      </c>
      <c r="E364" s="35">
        <v>1</v>
      </c>
      <c r="F364" s="35">
        <v>0</v>
      </c>
      <c r="G364" s="36">
        <v>0</v>
      </c>
      <c r="H364" s="38">
        <v>2</v>
      </c>
      <c r="I364" s="38">
        <v>1</v>
      </c>
      <c r="J364" s="38">
        <v>1</v>
      </c>
      <c r="K364" s="39">
        <f>-(I364/H364)*LOG(I364/H364,2)-(J364/H364)*LOG((J364/H364),2)</f>
        <v>1</v>
      </c>
      <c r="L364" s="42">
        <f>D364/C364*G364+H364/C364*K364</f>
        <v>0.66666666666666663</v>
      </c>
      <c r="M364" s="45">
        <f>$D$350-L364</f>
        <v>0.25162916738782293</v>
      </c>
    </row>
    <row r="365" spans="2:13" x14ac:dyDescent="0.25">
      <c r="B365" s="2"/>
      <c r="C365" s="31"/>
      <c r="D365" s="31"/>
      <c r="E365" s="31"/>
      <c r="F365" s="31"/>
      <c r="G365" s="32"/>
      <c r="H365" s="31"/>
      <c r="I365" s="31"/>
      <c r="J365" s="31"/>
      <c r="K365" s="32"/>
      <c r="L365" s="32"/>
      <c r="M365" s="32"/>
    </row>
    <row r="366" spans="2:13" ht="13" x14ac:dyDescent="0.3">
      <c r="B366" s="86" t="s">
        <v>117</v>
      </c>
      <c r="C366" s="90"/>
      <c r="D366" s="91"/>
      <c r="G366" s="3"/>
    </row>
    <row r="367" spans="2:13" ht="13.5" thickBot="1" x14ac:dyDescent="0.35">
      <c r="B367" s="51"/>
      <c r="C367" s="2"/>
      <c r="G367" s="3"/>
    </row>
    <row r="368" spans="2:13" ht="13" thickBot="1" x14ac:dyDescent="0.3">
      <c r="B368" s="2"/>
      <c r="C368" s="99" t="s">
        <v>79</v>
      </c>
      <c r="D368" s="93" t="s">
        <v>64</v>
      </c>
      <c r="E368" s="94"/>
      <c r="F368" s="94"/>
      <c r="G368" s="95"/>
      <c r="H368" s="96" t="s">
        <v>62</v>
      </c>
      <c r="I368" s="97"/>
      <c r="J368" s="97"/>
      <c r="K368" s="98"/>
      <c r="L368" s="40" t="s">
        <v>51</v>
      </c>
      <c r="M368" s="43" t="s">
        <v>52</v>
      </c>
    </row>
    <row r="369" spans="2:14" ht="13" thickBot="1" x14ac:dyDescent="0.3">
      <c r="B369" s="2"/>
      <c r="C369" s="100"/>
      <c r="D369" s="33" t="s">
        <v>0</v>
      </c>
      <c r="E369" s="34" t="s">
        <v>48</v>
      </c>
      <c r="F369" s="33" t="s">
        <v>49</v>
      </c>
      <c r="G369" s="33" t="s">
        <v>8</v>
      </c>
      <c r="H369" s="37" t="s">
        <v>0</v>
      </c>
      <c r="I369" s="37" t="s">
        <v>48</v>
      </c>
      <c r="J369" s="37" t="s">
        <v>49</v>
      </c>
      <c r="K369" s="37" t="s">
        <v>8</v>
      </c>
      <c r="L369" s="41" t="s">
        <v>5</v>
      </c>
      <c r="M369" s="44" t="s">
        <v>6</v>
      </c>
    </row>
    <row r="370" spans="2:14" ht="13" thickBot="1" x14ac:dyDescent="0.3">
      <c r="B370" s="2"/>
      <c r="C370" s="30">
        <v>3</v>
      </c>
      <c r="D370" s="35">
        <v>2</v>
      </c>
      <c r="E370" s="35">
        <v>2</v>
      </c>
      <c r="F370" s="35">
        <v>0</v>
      </c>
      <c r="G370" s="36">
        <v>0</v>
      </c>
      <c r="H370" s="38">
        <v>1</v>
      </c>
      <c r="I370" s="38">
        <v>0</v>
      </c>
      <c r="J370" s="38">
        <v>1</v>
      </c>
      <c r="K370" s="39">
        <v>0</v>
      </c>
      <c r="L370" s="42">
        <f>D370/C370*G370+H370/C370*K370</f>
        <v>0</v>
      </c>
      <c r="M370" s="45">
        <f>$D$350-L370</f>
        <v>0.91829583405448956</v>
      </c>
    </row>
    <row r="371" spans="2:14" x14ac:dyDescent="0.2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6"/>
    </row>
    <row r="372" spans="2:14" ht="13" x14ac:dyDescent="0.3">
      <c r="B372" s="116" t="s">
        <v>63</v>
      </c>
      <c r="C372" s="116"/>
      <c r="D372" s="116"/>
      <c r="G372" s="3"/>
    </row>
    <row r="373" spans="2:14" ht="13.5" thickBot="1" x14ac:dyDescent="0.35">
      <c r="B373" s="51"/>
      <c r="C373" s="2"/>
      <c r="G373" s="3"/>
    </row>
    <row r="374" spans="2:14" ht="13" thickBot="1" x14ac:dyDescent="0.3">
      <c r="B374" s="2"/>
      <c r="C374" s="99" t="s">
        <v>79</v>
      </c>
      <c r="D374" s="93" t="s">
        <v>65</v>
      </c>
      <c r="E374" s="94"/>
      <c r="F374" s="94"/>
      <c r="G374" s="95"/>
      <c r="H374" s="96" t="s">
        <v>66</v>
      </c>
      <c r="I374" s="97"/>
      <c r="J374" s="97"/>
      <c r="K374" s="98"/>
      <c r="L374" s="40" t="s">
        <v>51</v>
      </c>
      <c r="M374" s="43" t="s">
        <v>52</v>
      </c>
    </row>
    <row r="375" spans="2:14" ht="13" thickBot="1" x14ac:dyDescent="0.3">
      <c r="B375" s="2"/>
      <c r="C375" s="100"/>
      <c r="D375" s="33" t="s">
        <v>0</v>
      </c>
      <c r="E375" s="34" t="s">
        <v>48</v>
      </c>
      <c r="F375" s="33" t="s">
        <v>49</v>
      </c>
      <c r="G375" s="33" t="s">
        <v>8</v>
      </c>
      <c r="H375" s="37" t="s">
        <v>0</v>
      </c>
      <c r="I375" s="37" t="s">
        <v>48</v>
      </c>
      <c r="J375" s="37" t="s">
        <v>49</v>
      </c>
      <c r="K375" s="37" t="s">
        <v>8</v>
      </c>
      <c r="L375" s="41" t="s">
        <v>5</v>
      </c>
      <c r="M375" s="44" t="s">
        <v>6</v>
      </c>
    </row>
    <row r="376" spans="2:14" ht="13" thickBot="1" x14ac:dyDescent="0.3">
      <c r="B376" s="2"/>
      <c r="C376" s="30">
        <v>3</v>
      </c>
      <c r="D376" s="35">
        <v>3</v>
      </c>
      <c r="E376" s="35">
        <v>2</v>
      </c>
      <c r="F376" s="35">
        <v>1</v>
      </c>
      <c r="G376" s="36">
        <f>-(E376/D376)*LOG(E376/D376,2)-(F376/D376)*LOG((F376/D376),2)</f>
        <v>0.91829583405448956</v>
      </c>
      <c r="H376" s="38">
        <v>0</v>
      </c>
      <c r="I376" s="38">
        <v>0</v>
      </c>
      <c r="J376" s="38">
        <v>0</v>
      </c>
      <c r="K376" s="39">
        <v>0</v>
      </c>
      <c r="L376" s="42">
        <f>D376/C376*G376+H376/C376*K376</f>
        <v>0.91829583405448956</v>
      </c>
      <c r="M376" s="45">
        <f>$D$350-L376</f>
        <v>0</v>
      </c>
    </row>
    <row r="377" spans="2:14" x14ac:dyDescent="0.25">
      <c r="B377" s="4"/>
      <c r="C377" s="4"/>
      <c r="D377" s="4"/>
      <c r="E377" s="4"/>
      <c r="F377" s="4"/>
    </row>
    <row r="378" spans="2:14" ht="13" x14ac:dyDescent="0.3">
      <c r="B378" s="51" t="s">
        <v>78</v>
      </c>
      <c r="C378" s="2"/>
      <c r="G378" s="3"/>
      <c r="N378" s="56"/>
    </row>
    <row r="379" spans="2:14" ht="13.5" thickBot="1" x14ac:dyDescent="0.35">
      <c r="B379" s="51"/>
      <c r="C379" s="2"/>
      <c r="G379" s="3"/>
      <c r="N379" s="56"/>
    </row>
    <row r="380" spans="2:14" ht="13" thickBot="1" x14ac:dyDescent="0.3">
      <c r="B380" s="2"/>
      <c r="C380" s="99" t="s">
        <v>79</v>
      </c>
      <c r="D380" s="93" t="s">
        <v>80</v>
      </c>
      <c r="E380" s="94"/>
      <c r="F380" s="94"/>
      <c r="G380" s="95"/>
      <c r="H380" s="96" t="s">
        <v>81</v>
      </c>
      <c r="I380" s="97"/>
      <c r="J380" s="97"/>
      <c r="K380" s="98"/>
      <c r="L380" s="40" t="s">
        <v>51</v>
      </c>
      <c r="M380" s="43" t="s">
        <v>52</v>
      </c>
      <c r="N380" s="56"/>
    </row>
    <row r="381" spans="2:14" ht="13" thickBot="1" x14ac:dyDescent="0.3">
      <c r="B381" s="2"/>
      <c r="C381" s="100"/>
      <c r="D381" s="33" t="s">
        <v>0</v>
      </c>
      <c r="E381" s="34" t="s">
        <v>48</v>
      </c>
      <c r="F381" s="33" t="s">
        <v>49</v>
      </c>
      <c r="G381" s="33" t="s">
        <v>8</v>
      </c>
      <c r="H381" s="37" t="s">
        <v>0</v>
      </c>
      <c r="I381" s="37" t="s">
        <v>48</v>
      </c>
      <c r="J381" s="37" t="s">
        <v>49</v>
      </c>
      <c r="K381" s="37" t="s">
        <v>8</v>
      </c>
      <c r="L381" s="41" t="s">
        <v>5</v>
      </c>
      <c r="M381" s="44" t="s">
        <v>6</v>
      </c>
      <c r="N381" s="56"/>
    </row>
    <row r="382" spans="2:14" ht="13" thickBot="1" x14ac:dyDescent="0.3">
      <c r="B382" s="2"/>
      <c r="C382" s="30">
        <v>3</v>
      </c>
      <c r="D382" s="35">
        <v>0</v>
      </c>
      <c r="E382" s="35">
        <v>0</v>
      </c>
      <c r="F382" s="35">
        <v>0</v>
      </c>
      <c r="G382" s="36">
        <v>0</v>
      </c>
      <c r="H382" s="38">
        <v>3</v>
      </c>
      <c r="I382" s="38">
        <v>2</v>
      </c>
      <c r="J382" s="38">
        <v>1</v>
      </c>
      <c r="K382" s="39">
        <f>-(I382/H382)*LOG(I382/H382,2)-(J382/H382)*LOG((J382/H382),2)</f>
        <v>0.91829583405448956</v>
      </c>
      <c r="L382" s="42">
        <f>D382/C382*G382+H382/C382*K382</f>
        <v>0.91829583405448956</v>
      </c>
      <c r="M382" s="45">
        <f>$D$350-L382</f>
        <v>0</v>
      </c>
      <c r="N382" s="56"/>
    </row>
    <row r="383" spans="2:14" x14ac:dyDescent="0.2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6"/>
      <c r="N383" s="56"/>
    </row>
    <row r="384" spans="2:14" ht="13" x14ac:dyDescent="0.3">
      <c r="B384" s="51" t="s">
        <v>82</v>
      </c>
    </row>
    <row r="385" spans="1:21" ht="13" thickBot="1" x14ac:dyDescent="0.3">
      <c r="B385" s="55"/>
      <c r="C385" s="8"/>
      <c r="D385" s="8"/>
      <c r="E385" s="8"/>
      <c r="F385" s="8"/>
      <c r="G385" s="56"/>
      <c r="H385" s="56"/>
      <c r="I385" s="56"/>
      <c r="J385" s="56"/>
      <c r="K385" s="56"/>
      <c r="L385" s="56"/>
      <c r="M385" s="56"/>
      <c r="N385" s="56"/>
      <c r="O385" s="54"/>
      <c r="P385" s="54"/>
      <c r="Q385" s="54"/>
    </row>
    <row r="386" spans="1:21" ht="13" thickBot="1" x14ac:dyDescent="0.3">
      <c r="B386" s="57"/>
      <c r="C386" s="99" t="s">
        <v>79</v>
      </c>
      <c r="D386" s="101" t="s">
        <v>83</v>
      </c>
      <c r="E386" s="102"/>
      <c r="F386" s="102"/>
      <c r="G386" s="103"/>
      <c r="H386" s="104" t="s">
        <v>84</v>
      </c>
      <c r="I386" s="105"/>
      <c r="J386" s="105"/>
      <c r="K386" s="106"/>
      <c r="L386" s="107" t="s">
        <v>85</v>
      </c>
      <c r="M386" s="108"/>
      <c r="N386" s="108"/>
      <c r="O386" s="109"/>
      <c r="P386" s="113" t="s">
        <v>94</v>
      </c>
      <c r="Q386" s="114"/>
      <c r="R386" s="114"/>
      <c r="S386" s="115"/>
      <c r="T386" s="40" t="s">
        <v>51</v>
      </c>
      <c r="U386" s="43" t="s">
        <v>52</v>
      </c>
    </row>
    <row r="387" spans="1:21" ht="13" thickBot="1" x14ac:dyDescent="0.3">
      <c r="B387" s="57"/>
      <c r="C387" s="100"/>
      <c r="D387" s="63" t="s">
        <v>0</v>
      </c>
      <c r="E387" s="63" t="s">
        <v>48</v>
      </c>
      <c r="F387" s="63" t="s">
        <v>49</v>
      </c>
      <c r="G387" s="63" t="s">
        <v>8</v>
      </c>
      <c r="H387" s="66" t="s">
        <v>0</v>
      </c>
      <c r="I387" s="66" t="s">
        <v>48</v>
      </c>
      <c r="J387" s="66" t="s">
        <v>49</v>
      </c>
      <c r="K387" s="37" t="s">
        <v>8</v>
      </c>
      <c r="L387" s="69" t="s">
        <v>0</v>
      </c>
      <c r="M387" s="69" t="s">
        <v>48</v>
      </c>
      <c r="N387" s="69" t="s">
        <v>49</v>
      </c>
      <c r="O387" s="69" t="s">
        <v>8</v>
      </c>
      <c r="P387" s="73" t="s">
        <v>0</v>
      </c>
      <c r="Q387" s="73" t="s">
        <v>48</v>
      </c>
      <c r="R387" s="73" t="s">
        <v>49</v>
      </c>
      <c r="S387" s="73" t="s">
        <v>8</v>
      </c>
      <c r="T387" s="41" t="s">
        <v>5</v>
      </c>
      <c r="U387" s="44" t="s">
        <v>6</v>
      </c>
    </row>
    <row r="388" spans="1:21" ht="13" thickBot="1" x14ac:dyDescent="0.3">
      <c r="B388" s="8"/>
      <c r="C388" s="30">
        <v>3</v>
      </c>
      <c r="D388" s="64">
        <v>0</v>
      </c>
      <c r="E388" s="64">
        <v>0</v>
      </c>
      <c r="F388" s="64">
        <v>0</v>
      </c>
      <c r="G388" s="36">
        <v>0</v>
      </c>
      <c r="H388" s="67">
        <v>2</v>
      </c>
      <c r="I388" s="67">
        <v>1</v>
      </c>
      <c r="J388" s="67">
        <v>1</v>
      </c>
      <c r="K388" s="39">
        <f>-(I388/H388)*LOG(I388/H388,2)-(J388/H388)*LOG((J388/H388),2)</f>
        <v>1</v>
      </c>
      <c r="L388" s="70">
        <v>1</v>
      </c>
      <c r="M388" s="70">
        <v>1</v>
      </c>
      <c r="N388" s="70">
        <v>0</v>
      </c>
      <c r="O388" s="87">
        <v>0</v>
      </c>
      <c r="P388" s="74">
        <v>0</v>
      </c>
      <c r="Q388" s="74">
        <v>0</v>
      </c>
      <c r="R388" s="74">
        <v>0</v>
      </c>
      <c r="S388" s="88">
        <v>0</v>
      </c>
      <c r="T388" s="46">
        <f>D388/C388*G388+H388/C388*K388+L388/C388*O388+P388/C388*S388</f>
        <v>0.66666666666666663</v>
      </c>
      <c r="U388" s="45">
        <f>$D$350-T388</f>
        <v>0.25162916738782293</v>
      </c>
    </row>
    <row r="389" spans="1:21" x14ac:dyDescent="0.2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6"/>
      <c r="N389" s="56"/>
    </row>
    <row r="390" spans="1:21" ht="13" x14ac:dyDescent="0.3">
      <c r="B390" s="51" t="s">
        <v>86</v>
      </c>
    </row>
    <row r="391" spans="1:21" ht="13" thickBot="1" x14ac:dyDescent="0.3">
      <c r="B391" s="55"/>
      <c r="C391" s="8"/>
      <c r="D391" s="8"/>
      <c r="E391" s="8"/>
      <c r="F391" s="8"/>
      <c r="G391" s="56"/>
      <c r="H391" s="56"/>
      <c r="I391" s="56"/>
      <c r="J391" s="56"/>
      <c r="K391" s="56"/>
      <c r="L391" s="56"/>
      <c r="M391" s="56"/>
      <c r="N391" s="56"/>
      <c r="O391" s="54"/>
      <c r="P391" s="54"/>
      <c r="Q391" s="54"/>
    </row>
    <row r="392" spans="1:21" ht="13" thickBot="1" x14ac:dyDescent="0.3">
      <c r="B392" s="57"/>
      <c r="C392" s="99" t="s">
        <v>79</v>
      </c>
      <c r="D392" s="101" t="s">
        <v>87</v>
      </c>
      <c r="E392" s="102"/>
      <c r="F392" s="102"/>
      <c r="G392" s="103"/>
      <c r="H392" s="104" t="s">
        <v>88</v>
      </c>
      <c r="I392" s="105"/>
      <c r="J392" s="105"/>
      <c r="K392" s="106"/>
      <c r="L392" s="107" t="s">
        <v>89</v>
      </c>
      <c r="M392" s="108"/>
      <c r="N392" s="108"/>
      <c r="O392" s="109"/>
      <c r="P392" s="113" t="s">
        <v>90</v>
      </c>
      <c r="Q392" s="114"/>
      <c r="R392" s="114"/>
      <c r="S392" s="115"/>
      <c r="T392" s="40" t="s">
        <v>51</v>
      </c>
      <c r="U392" s="43" t="s">
        <v>52</v>
      </c>
    </row>
    <row r="393" spans="1:21" ht="13" thickBot="1" x14ac:dyDescent="0.3">
      <c r="B393" s="57"/>
      <c r="C393" s="100"/>
      <c r="D393" s="63" t="s">
        <v>0</v>
      </c>
      <c r="E393" s="63" t="s">
        <v>48</v>
      </c>
      <c r="F393" s="63" t="s">
        <v>49</v>
      </c>
      <c r="G393" s="63" t="s">
        <v>8</v>
      </c>
      <c r="H393" s="66" t="s">
        <v>0</v>
      </c>
      <c r="I393" s="66" t="s">
        <v>48</v>
      </c>
      <c r="J393" s="66" t="s">
        <v>49</v>
      </c>
      <c r="K393" s="37" t="s">
        <v>8</v>
      </c>
      <c r="L393" s="69" t="s">
        <v>0</v>
      </c>
      <c r="M393" s="69" t="s">
        <v>48</v>
      </c>
      <c r="N393" s="69" t="s">
        <v>49</v>
      </c>
      <c r="O393" s="69" t="s">
        <v>8</v>
      </c>
      <c r="P393" s="73" t="s">
        <v>0</v>
      </c>
      <c r="Q393" s="73" t="s">
        <v>48</v>
      </c>
      <c r="R393" s="73" t="s">
        <v>49</v>
      </c>
      <c r="S393" s="73" t="s">
        <v>8</v>
      </c>
      <c r="T393" s="41" t="s">
        <v>5</v>
      </c>
      <c r="U393" s="44" t="s">
        <v>6</v>
      </c>
    </row>
    <row r="394" spans="1:21" ht="13" thickBot="1" x14ac:dyDescent="0.3">
      <c r="B394" s="8"/>
      <c r="C394" s="30">
        <v>3</v>
      </c>
      <c r="D394" s="64">
        <v>0</v>
      </c>
      <c r="E394" s="64">
        <v>0</v>
      </c>
      <c r="F394" s="64">
        <v>0</v>
      </c>
      <c r="G394" s="65">
        <v>0</v>
      </c>
      <c r="H394" s="67">
        <v>1</v>
      </c>
      <c r="I394" s="67">
        <v>1</v>
      </c>
      <c r="J394" s="67">
        <v>0</v>
      </c>
      <c r="K394" s="39">
        <v>0</v>
      </c>
      <c r="L394" s="70">
        <v>2</v>
      </c>
      <c r="M394" s="70">
        <v>1</v>
      </c>
      <c r="N394" s="70">
        <v>1</v>
      </c>
      <c r="O394" s="87">
        <f>-(M394/L394)*LOG(M394/L394,2)-(N394/L394)*LOG((N394/L394),2)</f>
        <v>1</v>
      </c>
      <c r="P394" s="74">
        <v>0</v>
      </c>
      <c r="Q394" s="74">
        <v>0</v>
      </c>
      <c r="R394" s="74">
        <v>0</v>
      </c>
      <c r="S394" s="88">
        <v>0</v>
      </c>
      <c r="T394" s="46">
        <f>D394/C394*G394+H394/C394*K394+L394/C394*O394+P394/C394*S394</f>
        <v>0.66666666666666663</v>
      </c>
      <c r="U394" s="45">
        <f>$D$350-T394</f>
        <v>0.25162916738782293</v>
      </c>
    </row>
    <row r="396" spans="1:21" s="81" customFormat="1" x14ac:dyDescent="0.25">
      <c r="A396" s="78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80"/>
      <c r="N396" s="80"/>
    </row>
    <row r="397" spans="1:21" x14ac:dyDescent="0.25">
      <c r="A397" s="54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6"/>
      <c r="N397" s="56"/>
    </row>
    <row r="398" spans="1:21" ht="18" x14ac:dyDescent="0.4">
      <c r="A398" s="52" t="s">
        <v>118</v>
      </c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6"/>
      <c r="N398" s="56"/>
    </row>
    <row r="399" spans="1:21" x14ac:dyDescent="0.25">
      <c r="B399" s="4"/>
      <c r="C399" s="4"/>
      <c r="D399" s="4"/>
      <c r="E399" s="4"/>
      <c r="F399" s="4"/>
    </row>
    <row r="400" spans="1:21" ht="13" x14ac:dyDescent="0.3">
      <c r="A400" s="11" t="s">
        <v>119</v>
      </c>
      <c r="B400" s="4"/>
      <c r="C400" s="4"/>
      <c r="D400" s="4"/>
      <c r="E400" s="4"/>
      <c r="F400" s="4"/>
    </row>
    <row r="401" spans="1:14" ht="13" thickBot="1" x14ac:dyDescent="0.3"/>
    <row r="402" spans="1:14" ht="13" thickBot="1" x14ac:dyDescent="0.3">
      <c r="B402" s="12" t="s">
        <v>10</v>
      </c>
      <c r="C402" s="13" t="s">
        <v>15</v>
      </c>
      <c r="D402" s="13" t="s">
        <v>16</v>
      </c>
      <c r="E402" s="13" t="s">
        <v>17</v>
      </c>
      <c r="F402" s="13" t="s">
        <v>11</v>
      </c>
      <c r="G402" s="13" t="s">
        <v>12</v>
      </c>
      <c r="H402" s="59" t="s">
        <v>13</v>
      </c>
      <c r="I402" s="13" t="s">
        <v>14</v>
      </c>
      <c r="J402" s="13" t="s">
        <v>18</v>
      </c>
      <c r="K402" s="13" t="s">
        <v>19</v>
      </c>
      <c r="L402" s="14" t="s">
        <v>20</v>
      </c>
      <c r="M402" s="84" t="s">
        <v>50</v>
      </c>
    </row>
    <row r="403" spans="1:14" x14ac:dyDescent="0.25">
      <c r="B403" s="18" t="s">
        <v>24</v>
      </c>
      <c r="C403" s="20" t="s">
        <v>34</v>
      </c>
      <c r="D403" s="20" t="s">
        <v>38</v>
      </c>
      <c r="E403" s="20" t="s">
        <v>3</v>
      </c>
      <c r="F403" s="20" t="s">
        <v>2</v>
      </c>
      <c r="G403" s="20" t="s">
        <v>3</v>
      </c>
      <c r="H403" s="20" t="s">
        <v>2</v>
      </c>
      <c r="I403" s="20" t="s">
        <v>2</v>
      </c>
      <c r="J403" s="20" t="s">
        <v>3</v>
      </c>
      <c r="K403" s="20" t="s">
        <v>41</v>
      </c>
      <c r="L403" s="22" t="s">
        <v>47</v>
      </c>
      <c r="M403" s="83" t="s">
        <v>2</v>
      </c>
    </row>
    <row r="404" spans="1:14" ht="13" thickBot="1" x14ac:dyDescent="0.3">
      <c r="B404" s="23" t="s">
        <v>32</v>
      </c>
      <c r="C404" s="24" t="s">
        <v>34</v>
      </c>
      <c r="D404" s="24" t="s">
        <v>38</v>
      </c>
      <c r="E404" s="24" t="s">
        <v>3</v>
      </c>
      <c r="F404" s="24" t="s">
        <v>2</v>
      </c>
      <c r="G404" s="24" t="s">
        <v>2</v>
      </c>
      <c r="H404" s="24" t="s">
        <v>2</v>
      </c>
      <c r="I404" s="24" t="s">
        <v>2</v>
      </c>
      <c r="J404" s="24" t="s">
        <v>3</v>
      </c>
      <c r="K404" s="24" t="s">
        <v>42</v>
      </c>
      <c r="L404" s="25" t="s">
        <v>45</v>
      </c>
      <c r="M404" s="123" t="s">
        <v>2</v>
      </c>
    </row>
    <row r="406" spans="1:14" ht="13" x14ac:dyDescent="0.3">
      <c r="A406" s="11" t="s">
        <v>119</v>
      </c>
    </row>
    <row r="407" spans="1:14" ht="13" thickBot="1" x14ac:dyDescent="0.3"/>
    <row r="408" spans="1:14" ht="13" thickBot="1" x14ac:dyDescent="0.3">
      <c r="B408" s="12" t="s">
        <v>10</v>
      </c>
      <c r="C408" s="13" t="s">
        <v>15</v>
      </c>
      <c r="D408" s="13" t="s">
        <v>16</v>
      </c>
      <c r="E408" s="13" t="s">
        <v>17</v>
      </c>
      <c r="F408" s="13" t="s">
        <v>11</v>
      </c>
      <c r="G408" s="13" t="s">
        <v>12</v>
      </c>
      <c r="H408" s="59" t="s">
        <v>13</v>
      </c>
      <c r="I408" s="13" t="s">
        <v>14</v>
      </c>
      <c r="J408" s="13" t="s">
        <v>18</v>
      </c>
      <c r="K408" s="13" t="s">
        <v>19</v>
      </c>
      <c r="L408" s="14" t="s">
        <v>20</v>
      </c>
      <c r="M408" s="84" t="s">
        <v>50</v>
      </c>
    </row>
    <row r="409" spans="1:14" x14ac:dyDescent="0.25">
      <c r="B409" s="18" t="s">
        <v>22</v>
      </c>
      <c r="C409" s="20" t="s">
        <v>34</v>
      </c>
      <c r="D409" s="20" t="s">
        <v>38</v>
      </c>
      <c r="E409" s="20" t="s">
        <v>3</v>
      </c>
      <c r="F409" s="19" t="s">
        <v>2</v>
      </c>
      <c r="G409" s="20" t="s">
        <v>3</v>
      </c>
      <c r="H409" s="20" t="s">
        <v>3</v>
      </c>
      <c r="I409" s="20" t="s">
        <v>2</v>
      </c>
      <c r="J409" s="20" t="s">
        <v>3</v>
      </c>
      <c r="K409" s="20" t="s">
        <v>41</v>
      </c>
      <c r="L409" s="21" t="s">
        <v>45</v>
      </c>
      <c r="M409" s="83" t="s">
        <v>3</v>
      </c>
    </row>
    <row r="411" spans="1:14" s="81" customFormat="1" x14ac:dyDescent="0.25">
      <c r="A411" s="78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80"/>
      <c r="N411" s="80"/>
    </row>
    <row r="412" spans="1:14" x14ac:dyDescent="0.25">
      <c r="A412" s="54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6"/>
      <c r="N412" s="56"/>
    </row>
    <row r="413" spans="1:14" ht="18" x14ac:dyDescent="0.4">
      <c r="A413" s="52" t="s">
        <v>120</v>
      </c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2" t="s">
        <v>121</v>
      </c>
    </row>
    <row r="415" spans="1:14" x14ac:dyDescent="0.25">
      <c r="M415" s="72" t="s">
        <v>122</v>
      </c>
    </row>
    <row r="416" spans="1:14" x14ac:dyDescent="0.25">
      <c r="M416" s="72" t="s">
        <v>123</v>
      </c>
    </row>
    <row r="417" spans="13:13" x14ac:dyDescent="0.25">
      <c r="M417" s="72" t="s">
        <v>124</v>
      </c>
    </row>
    <row r="419" spans="13:13" x14ac:dyDescent="0.25">
      <c r="M419" s="72" t="s">
        <v>125</v>
      </c>
    </row>
    <row r="420" spans="13:13" x14ac:dyDescent="0.25">
      <c r="M420" s="72" t="s">
        <v>126</v>
      </c>
    </row>
    <row r="422" spans="13:13" x14ac:dyDescent="0.25">
      <c r="M422" s="72" t="s">
        <v>127</v>
      </c>
    </row>
  </sheetData>
  <mergeCells count="159">
    <mergeCell ref="L386:O386"/>
    <mergeCell ref="P386:S386"/>
    <mergeCell ref="C392:C393"/>
    <mergeCell ref="D392:G392"/>
    <mergeCell ref="H392:K392"/>
    <mergeCell ref="L392:O392"/>
    <mergeCell ref="P392:S392"/>
    <mergeCell ref="B372:D372"/>
    <mergeCell ref="C374:C375"/>
    <mergeCell ref="D374:G374"/>
    <mergeCell ref="H374:K374"/>
    <mergeCell ref="C380:C381"/>
    <mergeCell ref="D380:G380"/>
    <mergeCell ref="H380:K380"/>
    <mergeCell ref="C386:C387"/>
    <mergeCell ref="D386:G386"/>
    <mergeCell ref="H386:K386"/>
    <mergeCell ref="C356:C357"/>
    <mergeCell ref="D356:G356"/>
    <mergeCell ref="H356:K356"/>
    <mergeCell ref="C362:C363"/>
    <mergeCell ref="D362:G362"/>
    <mergeCell ref="H362:K362"/>
    <mergeCell ref="C368:C369"/>
    <mergeCell ref="D368:G368"/>
    <mergeCell ref="H368:K368"/>
    <mergeCell ref="C320:C321"/>
    <mergeCell ref="D320:G320"/>
    <mergeCell ref="H320:K320"/>
    <mergeCell ref="L320:O320"/>
    <mergeCell ref="P320:S320"/>
    <mergeCell ref="C326:C327"/>
    <mergeCell ref="D326:G326"/>
    <mergeCell ref="H326:K326"/>
    <mergeCell ref="L326:O326"/>
    <mergeCell ref="P326:S326"/>
    <mergeCell ref="B300:D300"/>
    <mergeCell ref="C302:C303"/>
    <mergeCell ref="D302:G302"/>
    <mergeCell ref="H302:K302"/>
    <mergeCell ref="C308:C309"/>
    <mergeCell ref="D308:G308"/>
    <mergeCell ref="H308:K308"/>
    <mergeCell ref="C314:C315"/>
    <mergeCell ref="D314:G314"/>
    <mergeCell ref="H314:K314"/>
    <mergeCell ref="C284:C285"/>
    <mergeCell ref="D284:G284"/>
    <mergeCell ref="H284:K284"/>
    <mergeCell ref="C290:C291"/>
    <mergeCell ref="D290:G290"/>
    <mergeCell ref="H290:K290"/>
    <mergeCell ref="C296:C297"/>
    <mergeCell ref="D296:G296"/>
    <mergeCell ref="H296:K296"/>
    <mergeCell ref="C236:C237"/>
    <mergeCell ref="D236:G236"/>
    <mergeCell ref="H236:K236"/>
    <mergeCell ref="L236:O236"/>
    <mergeCell ref="P236:S236"/>
    <mergeCell ref="C230:C231"/>
    <mergeCell ref="D230:G230"/>
    <mergeCell ref="H230:K230"/>
    <mergeCell ref="L230:O230"/>
    <mergeCell ref="P230:S230"/>
    <mergeCell ref="C224:C225"/>
    <mergeCell ref="D224:G224"/>
    <mergeCell ref="H224:K224"/>
    <mergeCell ref="C212:C213"/>
    <mergeCell ref="D212:G212"/>
    <mergeCell ref="H212:K212"/>
    <mergeCell ref="C218:C219"/>
    <mergeCell ref="D218:G218"/>
    <mergeCell ref="H218:K218"/>
    <mergeCell ref="L212:O212"/>
    <mergeCell ref="C200:C201"/>
    <mergeCell ref="D200:G200"/>
    <mergeCell ref="H200:K200"/>
    <mergeCell ref="C206:C207"/>
    <mergeCell ref="D206:G206"/>
    <mergeCell ref="H206:K206"/>
    <mergeCell ref="B204:D204"/>
    <mergeCell ref="C188:C189"/>
    <mergeCell ref="D188:G188"/>
    <mergeCell ref="H188:K188"/>
    <mergeCell ref="C194:C195"/>
    <mergeCell ref="D194:G194"/>
    <mergeCell ref="H194:K194"/>
    <mergeCell ref="B210:D210"/>
    <mergeCell ref="P149:S149"/>
    <mergeCell ref="C155:C156"/>
    <mergeCell ref="D155:G155"/>
    <mergeCell ref="H155:K155"/>
    <mergeCell ref="L155:O155"/>
    <mergeCell ref="P155:S155"/>
    <mergeCell ref="L131:O131"/>
    <mergeCell ref="C137:C138"/>
    <mergeCell ref="D137:G137"/>
    <mergeCell ref="H137:K137"/>
    <mergeCell ref="C143:C144"/>
    <mergeCell ref="D143:G143"/>
    <mergeCell ref="H143:K143"/>
    <mergeCell ref="P82:S82"/>
    <mergeCell ref="C76:C77"/>
    <mergeCell ref="D76:G76"/>
    <mergeCell ref="H76:K76"/>
    <mergeCell ref="L76:O76"/>
    <mergeCell ref="P76:S76"/>
    <mergeCell ref="C82:C83"/>
    <mergeCell ref="D82:G82"/>
    <mergeCell ref="H82:K82"/>
    <mergeCell ref="L82:O82"/>
    <mergeCell ref="D70:G70"/>
    <mergeCell ref="H70:K70"/>
    <mergeCell ref="C34:C35"/>
    <mergeCell ref="C28:C29"/>
    <mergeCell ref="C40:C41"/>
    <mergeCell ref="C46:C47"/>
    <mergeCell ref="C52:C53"/>
    <mergeCell ref="C58:C59"/>
    <mergeCell ref="C64:C65"/>
    <mergeCell ref="C70:C71"/>
    <mergeCell ref="B50:D50"/>
    <mergeCell ref="D58:G58"/>
    <mergeCell ref="H58:K58"/>
    <mergeCell ref="D64:G64"/>
    <mergeCell ref="H64:K64"/>
    <mergeCell ref="D40:G40"/>
    <mergeCell ref="H40:K40"/>
    <mergeCell ref="D46:G46"/>
    <mergeCell ref="H46:K46"/>
    <mergeCell ref="L52:O52"/>
    <mergeCell ref="D34:G34"/>
    <mergeCell ref="H34:K34"/>
    <mergeCell ref="H52:K52"/>
    <mergeCell ref="F1:H1"/>
    <mergeCell ref="D28:G28"/>
    <mergeCell ref="H28:K28"/>
    <mergeCell ref="C149:C150"/>
    <mergeCell ref="D149:G149"/>
    <mergeCell ref="H149:K149"/>
    <mergeCell ref="L149:O149"/>
    <mergeCell ref="C119:C120"/>
    <mergeCell ref="D119:G119"/>
    <mergeCell ref="H119:K119"/>
    <mergeCell ref="C125:C126"/>
    <mergeCell ref="D125:G125"/>
    <mergeCell ref="H125:K125"/>
    <mergeCell ref="C131:C132"/>
    <mergeCell ref="D131:G131"/>
    <mergeCell ref="H131:K131"/>
    <mergeCell ref="C107:C108"/>
    <mergeCell ref="D107:G107"/>
    <mergeCell ref="H107:K107"/>
    <mergeCell ref="C113:C114"/>
    <mergeCell ref="D113:G113"/>
    <mergeCell ref="H113:K113"/>
    <mergeCell ref="D52:G52"/>
    <mergeCell ref="L58:O58"/>
  </mergeCells>
  <phoneticPr fontId="0" type="noConversion"/>
  <pageMargins left="0.19" right="0.17" top="0.32" bottom="0.31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caldas</dc:creator>
  <cp:lastModifiedBy>Sanchit Singhal</cp:lastModifiedBy>
  <cp:lastPrinted>2018-03-01T21:02:04Z</cp:lastPrinted>
  <dcterms:created xsi:type="dcterms:W3CDTF">2002-04-22T15:24:27Z</dcterms:created>
  <dcterms:modified xsi:type="dcterms:W3CDTF">2018-03-02T08:10:55Z</dcterms:modified>
</cp:coreProperties>
</file>