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f63f1afba26d31/Documents/Graduate School/UT-Austin - MSIS/MIS 381N - User Generated Content Analytics/Assignment 1/"/>
    </mc:Choice>
  </mc:AlternateContent>
  <xr:revisionPtr revIDLastSave="0" documentId="8_{9DB479F8-02F0-46D1-B5AA-7E543E80C5ED}" xr6:coauthVersionLast="36" xr6:coauthVersionMax="36" xr10:uidLastSave="{00000000-0000-0000-0000-000000000000}"/>
  <bookViews>
    <workbookView xWindow="0" yWindow="0" windowWidth="16900" windowHeight="7700"/>
  </bookViews>
  <sheets>
    <sheet name="Lift_Matrix" sheetId="1" r:id="rId1"/>
  </sheets>
  <calcPr calcId="0"/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  <c r="I8" i="1"/>
  <c r="I7" i="1"/>
  <c r="I6" i="1"/>
  <c r="I5" i="1"/>
  <c r="I4" i="1"/>
  <c r="I3" i="1"/>
  <c r="I2" i="1"/>
  <c r="H7" i="1"/>
  <c r="H6" i="1"/>
  <c r="H5" i="1"/>
  <c r="H4" i="1"/>
  <c r="H3" i="1"/>
  <c r="H2" i="1"/>
  <c r="G6" i="1"/>
  <c r="G5" i="1"/>
  <c r="G4" i="1"/>
  <c r="G3" i="1"/>
  <c r="G2" i="1"/>
  <c r="F5" i="1"/>
  <c r="F4" i="1"/>
  <c r="F3" i="1"/>
  <c r="F2" i="1"/>
  <c r="E4" i="1"/>
  <c r="E3" i="1"/>
  <c r="E2" i="1"/>
  <c r="D3" i="1"/>
  <c r="D2" i="1"/>
  <c r="C2" i="1"/>
</calcChain>
</file>

<file path=xl/sharedStrings.xml><?xml version="1.0" encoding="utf-8"?>
<sst xmlns="http://schemas.openxmlformats.org/spreadsheetml/2006/main" count="65" uniqueCount="11">
  <si>
    <t>acura</t>
  </si>
  <si>
    <t>audi</t>
  </si>
  <si>
    <t>bmw</t>
  </si>
  <si>
    <t>honda</t>
  </si>
  <si>
    <t>hyundai</t>
  </si>
  <si>
    <t>infiniti</t>
  </si>
  <si>
    <t>kia</t>
  </si>
  <si>
    <t>lexus</t>
  </si>
  <si>
    <t>pontiac</t>
  </si>
  <si>
    <t>toyota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</si>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</sst>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1" sqref="K11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0</v>
      </c>
      <c r="B2">
        <v>0</v>
      </c>
      <c r="C2">
        <f>1/2.05807748246595</f>
        <v>0.48589035569342065</v>
      </c>
      <c r="D2">
        <f>1/1.39174951367906</f>
        <v>0.71852010018420731</v>
      </c>
      <c r="E2">
        <f>1/2.32119296008047</f>
        <v>0.43081295575070694</v>
      </c>
      <c r="F2">
        <f>1/1.20615761378587</f>
        <v>0.82907904287998857</v>
      </c>
      <c r="G2">
        <f>1/2.89658839543984</f>
        <v>0.34523372446507106</v>
      </c>
      <c r="H2">
        <f>1/1.23445210141228</f>
        <v>0.81007598339048226</v>
      </c>
      <c r="I2">
        <f>1/2.40829654986037</f>
        <v>0.41523125549383805</v>
      </c>
      <c r="J2">
        <f>1/1.71352639422053</f>
        <v>0.5835918275743236</v>
      </c>
      <c r="K2">
        <f>1/1.40052243278506</f>
        <v>0.71401926637577195</v>
      </c>
    </row>
    <row r="3" spans="1:11" x14ac:dyDescent="0.35">
      <c r="A3" t="s">
        <v>1</v>
      </c>
      <c r="B3" t="s">
        <v>10</v>
      </c>
      <c r="C3">
        <v>0</v>
      </c>
      <c r="D3">
        <f>1/1.60855839681692</f>
        <v>0.62167466346191735</v>
      </c>
      <c r="E3">
        <f>1/1.42318505609754</f>
        <v>0.70264931163770139</v>
      </c>
      <c r="F3">
        <f>1/1.15443203445252</f>
        <v>0.86622682856703803</v>
      </c>
      <c r="G3">
        <f>1/2.23349291841212</f>
        <v>0.44772920108962788</v>
      </c>
      <c r="H3">
        <f>1/1.15663026132056</f>
        <v>0.86458052624204185</v>
      </c>
      <c r="I3">
        <f>1/2.13321364452423</f>
        <v>0.46877630028614864</v>
      </c>
      <c r="J3">
        <f>1/1.5496888359324</f>
        <v>0.64529083310994551</v>
      </c>
      <c r="K3">
        <f>1/1.33246915036889</f>
        <v>0.75048641818323003</v>
      </c>
    </row>
    <row r="4" spans="1:11" x14ac:dyDescent="0.35">
      <c r="A4" t="s">
        <v>2</v>
      </c>
      <c r="B4" t="s">
        <v>10</v>
      </c>
      <c r="C4" t="s">
        <v>10</v>
      </c>
      <c r="D4">
        <v>0</v>
      </c>
      <c r="E4">
        <f>1/1.2760648331616</f>
        <v>0.78365924207971704</v>
      </c>
      <c r="F4">
        <f>1/1.3736800705418</f>
        <v>0.72797154260641272</v>
      </c>
      <c r="G4">
        <f>1/1.85956456456456</f>
        <v>0.53776030101657823</v>
      </c>
      <c r="H4">
        <f>1/1.38781156156156</f>
        <v>0.72055892002715694</v>
      </c>
      <c r="I4">
        <f>1/2.05904292527821</f>
        <v>0.48566253171476931</v>
      </c>
      <c r="J4">
        <f>1/1.40262610592655</f>
        <v>0.71294837289472646</v>
      </c>
      <c r="K4">
        <f>1/1.30051173731457</f>
        <v>0.76892808523581846</v>
      </c>
    </row>
    <row r="5" spans="1:11" x14ac:dyDescent="0.35">
      <c r="A5" t="s">
        <v>3</v>
      </c>
      <c r="B5" t="s">
        <v>10</v>
      </c>
      <c r="C5" t="s">
        <v>10</v>
      </c>
      <c r="D5" t="s">
        <v>10</v>
      </c>
      <c r="E5">
        <v>0</v>
      </c>
      <c r="F5">
        <f>1/1.4165194822551</f>
        <v>0.70595569812283787</v>
      </c>
      <c r="G5">
        <f>1/1.45185728250244</f>
        <v>0.6887729338495221</v>
      </c>
      <c r="H5">
        <f>1/1.40067000651678</f>
        <v>0.71394403774435355</v>
      </c>
      <c r="I5">
        <f>1/1.45185728250244</f>
        <v>0.6887729338495221</v>
      </c>
      <c r="J5">
        <f>1/1.507848191155</f>
        <v>0.66319673682402192</v>
      </c>
      <c r="K5">
        <f>1/1.67105420792466</f>
        <v>0.59842463234148136</v>
      </c>
    </row>
    <row r="6" spans="1:11" x14ac:dyDescent="0.35">
      <c r="A6" t="s">
        <v>4</v>
      </c>
      <c r="B6" t="s">
        <v>10</v>
      </c>
      <c r="C6" t="s">
        <v>10</v>
      </c>
      <c r="D6" t="s">
        <v>10</v>
      </c>
      <c r="E6" t="s">
        <v>10</v>
      </c>
      <c r="F6">
        <v>0</v>
      </c>
      <c r="G6">
        <f>1/1.20304678059727</f>
        <v>0.8312228719015694</v>
      </c>
      <c r="H6">
        <f>1/3.06020916048104</f>
        <v>0.32677504953380643</v>
      </c>
      <c r="I6">
        <f>1/1.47799575552644</f>
        <v>0.67659192948346114</v>
      </c>
      <c r="J6">
        <f>1/1.10372887023847</f>
        <v>0.90601960949335458</v>
      </c>
      <c r="K6">
        <f>1/1.41536563850718</f>
        <v>0.70653121200167324</v>
      </c>
    </row>
    <row r="7" spans="1:11" x14ac:dyDescent="0.35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>
        <v>0</v>
      </c>
      <c r="H7">
        <f>1/1.17315111585944</f>
        <v>0.85240510491899324</v>
      </c>
      <c r="I7">
        <f>1/3.26072984749455</f>
        <v>0.30667980690530705</v>
      </c>
      <c r="J7">
        <f>1/2.76659192825112</f>
        <v>0.3614555474511712</v>
      </c>
      <c r="K7">
        <f>1/1.36038747450825</f>
        <v>0.7350846863401751</v>
      </c>
    </row>
    <row r="8" spans="1:11" x14ac:dyDescent="0.35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>
        <v>0</v>
      </c>
      <c r="I8">
        <f>1/1.45612745098039</f>
        <v>0.68675307187342294</v>
      </c>
      <c r="J8">
        <f>1/1.11574489287493</f>
        <v>0.89626222480239981</v>
      </c>
      <c r="K8">
        <f>1/1.40736218011972</f>
        <v>0.71054914941293434</v>
      </c>
    </row>
    <row r="9" spans="1:11" x14ac:dyDescent="0.35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>
        <v>0</v>
      </c>
      <c r="J9">
        <f>1/1.34773410709575</f>
        <v>0.74198611932060776</v>
      </c>
      <c r="K9">
        <f>1/1.64838110495826</f>
        <v>0.60665582551998609</v>
      </c>
    </row>
    <row r="10" spans="1:11" x14ac:dyDescent="0.35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>
        <v>0</v>
      </c>
      <c r="K10">
        <f>1/1.26818055101992</f>
        <v>0.78853125384690781</v>
      </c>
    </row>
    <row r="11" spans="1:11" x14ac:dyDescent="0.3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Lift_Matrix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Singhal</dc:creator>
  <cp:lastModifiedBy>Sanchit Singhal</cp:lastModifiedBy>
  <dcterms:created xsi:type="dcterms:W3CDTF">2018-09-18T23:37:17Z</dcterms:created>
  <dcterms:modified xsi:type="dcterms:W3CDTF">2018-09-18T23:37:17Z</dcterms:modified>
</cp:coreProperties>
</file>