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6a8bf72d32c25b/Documents/sanchit/"/>
    </mc:Choice>
  </mc:AlternateContent>
  <xr:revisionPtr revIDLastSave="1" documentId="8_{D50983C9-C068-47B9-8444-B05A672FE86C}" xr6:coauthVersionLast="47" xr6:coauthVersionMax="47" xr10:uidLastSave="{F152FCFA-411E-4F15-B70D-148D1A139ACD}"/>
  <bookViews>
    <workbookView xWindow="-108" yWindow="-108" windowWidth="23256" windowHeight="12456" activeTab="2" xr2:uid="{384F04EB-4C5E-4FC1-AC76-23675CDE4097}"/>
  </bookViews>
  <sheets>
    <sheet name="Viz" sheetId="2" r:id="rId1"/>
    <sheet name="Data" sheetId="1" r:id="rId2"/>
    <sheet name="Charts" sheetId="3" r:id="rId3"/>
  </sheets>
  <definedNames>
    <definedName name="charts">Charts!$B$2:$B$8</definedName>
    <definedName name="left1">INDEX(charts, Data!$M$8)</definedName>
    <definedName name="left2">INDEX(charts,Data!$M$9)</definedName>
    <definedName name="left3">INDEX(charts,Data!$M$10)</definedName>
    <definedName name="mid.chart">INDEX(charts, Data!$M$6)</definedName>
    <definedName name="right1">INDEX(charts,Data!$N$8)</definedName>
    <definedName name="right2">INDEX(charts,Data!$N$9)</definedName>
    <definedName name="right3">INDEX(charts,Data!$N$10)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1" l="1"/>
  <c r="M16" i="1" a="1"/>
  <c r="M16" i="1" s="1"/>
  <c r="M15" i="1" a="1"/>
  <c r="M15" i="1" s="1"/>
  <c r="P6" i="1"/>
  <c r="M14" i="1" l="1" a="1"/>
  <c r="M14" i="1" s="1"/>
  <c r="N10" i="1"/>
  <c r="N9" i="1"/>
  <c r="N8" i="1"/>
  <c r="M9" i="1"/>
  <c r="P9" i="1" s="1"/>
  <c r="M10" i="1"/>
  <c r="P10" i="1" s="1"/>
  <c r="M8" i="1"/>
  <c r="P8" i="1" s="1"/>
  <c r="M17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<sst xmlns="http://schemas.openxmlformats.org/spreadsheetml/2006/main" count="18" uniqueCount="17">
  <si>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Sales</t>
  </si>
  <si>
    <t>Customers</t>
  </si>
  <si>
    <t>Expenses</t>
  </si>
  <si>
    <t>ARPU</t>
  </si>
  <si>
    <t>SRPU</t>
  </si>
  <si>
    <t>Profit</t>
  </si>
  <si>
    <t>Exit Rate</t>
  </si>
  <si>
    <t>Month</t>
  </si>
  <si>
    <t>Selected chart</t>
  </si>
  <si>
    <t>Neighbors</t>
  </si>
  <si>
    <t>Left</t>
  </si>
  <si>
    <t>Right</t>
  </si>
  <si>
    <t>Title</t>
  </si>
  <si>
    <t>Name</t>
  </si>
  <si>
    <t>First month</t>
  </si>
  <si>
    <t>Last month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</si>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</sst>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[&lt;1]0%;#,##0"/>
    <numFmt numFmtId="165" formatCode="#,&quot;k&quot;"/>
    <numFmt numFmtId="166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Bradley Hand ITC"/>
      <family val="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 tint="0.49998474074526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2" xfId="0" applyFill="1" applyBorder="1"/>
    <xf numFmtId="166" fontId="0" fillId="2" borderId="0" xfId="0" applyNumberFormat="1" applyFill="1"/>
    <xf numFmtId="166" fontId="0" fillId="0" borderId="0" xfId="0" applyNumberFormat="1"/>
    <xf numFmtId="166" fontId="2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4" fontId="0" fillId="2" borderId="0" xfId="2" applyFont="1" applyFill="1"/>
    <xf numFmtId="44" fontId="0" fillId="0" borderId="0" xfId="2" applyFont="1"/>
    <xf numFmtId="44" fontId="2" fillId="0" borderId="1" xfId="2" applyFont="1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b="1">
                <a:latin typeface="Bradley Hand ITC" panose="03070402050302030203" pitchFamily="66" charset="0"/>
              </a:rPr>
              <a:t>Sales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 Sales 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Data!$B$7:$B$19</c:f>
              <c:numCache>
                <c:formatCode>mmm\-yy</c:formatCode>
                <c:ptCount val="13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  <c:pt idx="12">
                  <c:v>44682</c:v>
                </c:pt>
              </c:numCache>
            </c:numRef>
          </c:cat>
          <c:val>
            <c:numRef>
              <c:f>Data!$C$7:$C$19</c:f>
              <c:numCache>
                <c:formatCode>_ [$₹-4009]\ * #,##0.00_ ;_ [$₹-4009]\ * \-#,##0.00_ ;_ [$₹-4009]\ * "-"??_ ;_ @_ </c:formatCode>
                <c:ptCount val="13"/>
                <c:pt idx="0">
                  <c:v>6090226.46</c:v>
                </c:pt>
                <c:pt idx="1">
                  <c:v>6245662.6500000004</c:v>
                </c:pt>
                <c:pt idx="2">
                  <c:v>6640271.8899999997</c:v>
                </c:pt>
                <c:pt idx="3">
                  <c:v>6927367.9299999997</c:v>
                </c:pt>
                <c:pt idx="4">
                  <c:v>7030331.79</c:v>
                </c:pt>
                <c:pt idx="5">
                  <c:v>7610395.7199999997</c:v>
                </c:pt>
                <c:pt idx="6">
                  <c:v>7847654.1399999997</c:v>
                </c:pt>
                <c:pt idx="7">
                  <c:v>8047742.2400000002</c:v>
                </c:pt>
                <c:pt idx="8">
                  <c:v>7836278.9800000004</c:v>
                </c:pt>
                <c:pt idx="9">
                  <c:v>8323402.1100000003</c:v>
                </c:pt>
                <c:pt idx="10">
                  <c:v>8787279.8000000007</c:v>
                </c:pt>
                <c:pt idx="11">
                  <c:v>8752614.6799999997</c:v>
                </c:pt>
                <c:pt idx="12">
                  <c:v>8986443.0800000001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8-415B-A78F-7280EF88B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2039410063"/>
        <c:axId val="1846639839"/>
      </c:barChart>
      <c:dateAx>
        <c:axId val="203941006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39839"/>
        <c:crosses val="autoZero"/>
        <c:auto val="1"/>
        <c:lblOffset val="100"/>
        <c:baseTimeUnit val="months"/>
      </c:dateAx>
      <c:valAx>
        <c:axId val="1846639839"/>
        <c:scaling>
          <c:orientation val="minMax"/>
          <c:min val="0"/>
        </c:scaling>
        <c:delete val="0"/>
        <c:axPos val="l"/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>
                <a:latin typeface="Bradley Hand ITC" panose="03070402050302030203" pitchFamily="66" charset="0"/>
              </a:rPr>
              <a:t>Expenses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Data!$D$6</c:f>
              <c:strCache>
                <c:ptCount val="1"/>
                <c:pt idx="0">
                  <c:v> Expenses 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Data!$B$7:$B$19</c:f>
              <c:numCache>
                <c:formatCode>mmm\-yy</c:formatCode>
                <c:ptCount val="13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  <c:pt idx="12">
                  <c:v>44682</c:v>
                </c:pt>
              </c:numCache>
            </c:numRef>
          </c:cat>
          <c:val>
            <c:numRef>
              <c:f>Data!$D$7:$D$19</c:f>
              <c:numCache>
                <c:formatCode>_("₹"* #,##0.00_);_("₹"* \(#,##0.00\);_("₹"* "-"??_);_(@_)</c:formatCode>
                <c:ptCount val="13"/>
                <c:pt idx="0">
                  <c:v>2589263.12</c:v>
                </c:pt>
                <c:pt idx="1">
                  <c:v>2594718.6800000002</c:v>
                </c:pt>
                <c:pt idx="2">
                  <c:v>2753065.95</c:v>
                </c:pt>
                <c:pt idx="3">
                  <c:v>2823730.47</c:v>
                </c:pt>
                <c:pt idx="4">
                  <c:v>3009655.12</c:v>
                </c:pt>
                <c:pt idx="5">
                  <c:v>2983155.35</c:v>
                </c:pt>
                <c:pt idx="6">
                  <c:v>3071233.38</c:v>
                </c:pt>
                <c:pt idx="7">
                  <c:v>3148793.06</c:v>
                </c:pt>
                <c:pt idx="8">
                  <c:v>3280080.86</c:v>
                </c:pt>
                <c:pt idx="9">
                  <c:v>3346502.06</c:v>
                </c:pt>
                <c:pt idx="10">
                  <c:v>3573889.36</c:v>
                </c:pt>
                <c:pt idx="11">
                  <c:v>3500447.86</c:v>
                </c:pt>
                <c:pt idx="12">
                  <c:v>3711065.21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2-449A-A6FC-247D2DFDC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9410063"/>
        <c:axId val="1846639839"/>
      </c:barChart>
      <c:dateAx>
        <c:axId val="203941006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39839"/>
        <c:crosses val="autoZero"/>
        <c:auto val="1"/>
        <c:lblOffset val="100"/>
        <c:baseTimeUnit val="months"/>
      </c:dateAx>
      <c:valAx>
        <c:axId val="18466398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800">
                <a:latin typeface="Bradley Hand ITC" panose="03070402050302030203" pitchFamily="66" charset="0"/>
              </a:rPr>
              <a:t>Profit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Data!$E$6</c:f>
              <c:strCache>
                <c:ptCount val="1"/>
                <c:pt idx="0">
                  <c:v> Profit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Data!$B$7:$B$19</c:f>
              <c:numCache>
                <c:formatCode>mmm\-yy</c:formatCode>
                <c:ptCount val="13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  <c:pt idx="12">
                  <c:v>44682</c:v>
                </c:pt>
              </c:numCache>
            </c:numRef>
          </c:cat>
          <c:val>
            <c:numRef>
              <c:f>Data!$E$7:$E$19</c:f>
              <c:numCache>
                <c:formatCode>_("₹"* #,##0.00_);_("₹"* \(#,##0.00\);_("₹"* "-"??_);_(@_)</c:formatCode>
                <c:ptCount val="13"/>
                <c:pt idx="0">
                  <c:v>3500963.34</c:v>
                </c:pt>
                <c:pt idx="1">
                  <c:v>3650943.97</c:v>
                </c:pt>
                <c:pt idx="2">
                  <c:v>3887205.9399999995</c:v>
                </c:pt>
                <c:pt idx="3">
                  <c:v>4103637.4599999995</c:v>
                </c:pt>
                <c:pt idx="4">
                  <c:v>4020676.67</c:v>
                </c:pt>
                <c:pt idx="5">
                  <c:v>4627240.3699999992</c:v>
                </c:pt>
                <c:pt idx="6">
                  <c:v>4776420.76</c:v>
                </c:pt>
                <c:pt idx="7">
                  <c:v>4898949.18</c:v>
                </c:pt>
                <c:pt idx="8">
                  <c:v>4556198.120000001</c:v>
                </c:pt>
                <c:pt idx="9">
                  <c:v>4976900.0500000007</c:v>
                </c:pt>
                <c:pt idx="10">
                  <c:v>5213390.4400000013</c:v>
                </c:pt>
                <c:pt idx="11">
                  <c:v>5252166.82</c:v>
                </c:pt>
                <c:pt idx="12">
                  <c:v>5275377.87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A-4624-8D0E-1BA6BD832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410063"/>
        <c:axId val="1846639839"/>
      </c:lineChart>
      <c:dateAx>
        <c:axId val="203941006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39839"/>
        <c:crosses val="autoZero"/>
        <c:auto val="1"/>
        <c:lblOffset val="100"/>
        <c:baseTimeUnit val="months"/>
      </c:dateAx>
      <c:valAx>
        <c:axId val="18466398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Bradley Hand ITC" panose="03070402050302030203" pitchFamily="66" charset="0"/>
              </a:rPr>
              <a:t>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Data!$F$6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Data!$B$7:$B$19</c:f>
              <c:numCache>
                <c:formatCode>mmm\-yy</c:formatCode>
                <c:ptCount val="13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  <c:pt idx="12">
                  <c:v>44682</c:v>
                </c:pt>
              </c:numCache>
            </c:numRef>
          </c:cat>
          <c:val>
            <c:numRef>
              <c:f>Data!$F$7:$F$19</c:f>
              <c:numCache>
                <c:formatCode>#,"k"</c:formatCode>
                <c:ptCount val="13"/>
                <c:pt idx="0">
                  <c:v>422154</c:v>
                </c:pt>
                <c:pt idx="1">
                  <c:v>439173</c:v>
                </c:pt>
                <c:pt idx="2">
                  <c:v>455255</c:v>
                </c:pt>
                <c:pt idx="3">
                  <c:v>471507</c:v>
                </c:pt>
                <c:pt idx="4">
                  <c:v>488292</c:v>
                </c:pt>
                <c:pt idx="5">
                  <c:v>505045</c:v>
                </c:pt>
                <c:pt idx="6">
                  <c:v>521830</c:v>
                </c:pt>
                <c:pt idx="7">
                  <c:v>538482</c:v>
                </c:pt>
                <c:pt idx="8">
                  <c:v>554386</c:v>
                </c:pt>
                <c:pt idx="9">
                  <c:v>570718</c:v>
                </c:pt>
                <c:pt idx="10">
                  <c:v>587024</c:v>
                </c:pt>
                <c:pt idx="11">
                  <c:v>603444</c:v>
                </c:pt>
                <c:pt idx="12">
                  <c:v>620154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1-4721-9FE2-E301CFE20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9410063"/>
        <c:axId val="1846639839"/>
      </c:barChart>
      <c:dateAx>
        <c:axId val="203941006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39839"/>
        <c:crosses val="autoZero"/>
        <c:auto val="1"/>
        <c:lblOffset val="100"/>
        <c:baseTimeUnit val="months"/>
      </c:dateAx>
      <c:valAx>
        <c:axId val="18466398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800" b="1">
                <a:latin typeface="Bradley Hand ITC" panose="03070402050302030203" pitchFamily="66" charset="0"/>
              </a:rPr>
              <a:t>ARPU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6373833479148443"/>
          <c:y val="0.10648148148148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Data!$G$6</c:f>
              <c:strCache>
                <c:ptCount val="1"/>
                <c:pt idx="0">
                  <c:v> ARPU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Data!$B$7:$B$19</c:f>
              <c:numCache>
                <c:formatCode>mmm\-yy</c:formatCode>
                <c:ptCount val="13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  <c:pt idx="12">
                  <c:v>44682</c:v>
                </c:pt>
              </c:numCache>
            </c:numRef>
          </c:cat>
          <c:val>
            <c:numRef>
              <c:f>Data!$G$7:$G$19</c:f>
              <c:numCache>
                <c:formatCode>_("₹"* #,##0.00_);_("₹"* \(#,##0.00\);_("₹"* "-"??_);_(@_)</c:formatCode>
                <c:ptCount val="13"/>
                <c:pt idx="0">
                  <c:v>14.426551590177992</c:v>
                </c:pt>
                <c:pt idx="1">
                  <c:v>14.22141764179492</c:v>
                </c:pt>
                <c:pt idx="2">
                  <c:v>14.585829677872839</c:v>
                </c:pt>
                <c:pt idx="3">
                  <c:v>14.691972611223163</c:v>
                </c:pt>
                <c:pt idx="4">
                  <c:v>14.397802523899633</c:v>
                </c:pt>
                <c:pt idx="5">
                  <c:v>15.068747774950747</c:v>
                </c:pt>
                <c:pt idx="6">
                  <c:v>15.038717858306345</c:v>
                </c:pt>
                <c:pt idx="7">
                  <c:v>14.945239098057131</c:v>
                </c:pt>
                <c:pt idx="8">
                  <c:v>14.135059290819033</c:v>
                </c:pt>
                <c:pt idx="9">
                  <c:v>14.584089007180429</c:v>
                </c:pt>
                <c:pt idx="10">
                  <c:v>14.969200237128296</c:v>
                </c:pt>
                <c:pt idx="11">
                  <c:v>14.504435672572765</c:v>
                </c:pt>
                <c:pt idx="1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C-4F90-99B5-845A22199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410063"/>
        <c:axId val="1846639839"/>
        <c:axId val="545514432"/>
      </c:line3DChart>
      <c:dateAx>
        <c:axId val="203941006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39839"/>
        <c:crosses val="autoZero"/>
        <c:auto val="1"/>
        <c:lblOffset val="100"/>
        <c:baseTimeUnit val="months"/>
      </c:dateAx>
      <c:valAx>
        <c:axId val="184663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10063"/>
        <c:crosses val="autoZero"/>
        <c:crossBetween val="between"/>
      </c:valAx>
      <c:serAx>
        <c:axId val="545514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39839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radley Hand ITC" panose="03070402050302030203" pitchFamily="66" charset="0"/>
              </a:rPr>
              <a:t>SRPU</a:t>
            </a:r>
          </a:p>
        </c:rich>
      </c:tx>
      <c:layout>
        <c:manualLayout>
          <c:xMode val="edge"/>
          <c:yMode val="edge"/>
          <c:x val="0.3673377806940799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Data!$H$6</c:f>
              <c:strCache>
                <c:ptCount val="1"/>
                <c:pt idx="0">
                  <c:v>SRPU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cat>
            <c:numRef>
              <c:f>Data!$B$7:$B$19</c:f>
              <c:numCache>
                <c:formatCode>mmm\-yy</c:formatCode>
                <c:ptCount val="13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  <c:pt idx="12">
                  <c:v>44682</c:v>
                </c:pt>
              </c:numCache>
            </c:numRef>
          </c:cat>
          <c:val>
            <c:numRef>
              <c:f>Data!$H$7:$H$19</c:f>
              <c:numCache>
                <c:formatCode>0%</c:formatCode>
                <c:ptCount val="13"/>
                <c:pt idx="0">
                  <c:v>0.40806435566167798</c:v>
                </c:pt>
                <c:pt idx="1">
                  <c:v>0.44303270009768358</c:v>
                </c:pt>
                <c:pt idx="2">
                  <c:v>0.45853862121228761</c:v>
                </c:pt>
                <c:pt idx="3">
                  <c:v>0.41829919810310345</c:v>
                </c:pt>
                <c:pt idx="4">
                  <c:v>0.41127235342786694</c:v>
                </c:pt>
                <c:pt idx="5">
                  <c:v>0.41430367591006739</c:v>
                </c:pt>
                <c:pt idx="6">
                  <c:v>0.43965084414464478</c:v>
                </c:pt>
                <c:pt idx="7">
                  <c:v>0.43604800160451046</c:v>
                </c:pt>
                <c:pt idx="8">
                  <c:v>0.38131374168900367</c:v>
                </c:pt>
                <c:pt idx="9">
                  <c:v>0.41162185177267935</c:v>
                </c:pt>
                <c:pt idx="10">
                  <c:v>0.42270162719071114</c:v>
                </c:pt>
                <c:pt idx="11">
                  <c:v>0.43319015517595666</c:v>
                </c:pt>
                <c:pt idx="12">
                  <c:v>0.41735278656591751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CB-4F0A-A010-77D63A1D7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39410063"/>
        <c:axId val="1846639839"/>
      </c:lineChart>
      <c:dateAx>
        <c:axId val="203941006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39839"/>
        <c:crosses val="autoZero"/>
        <c:auto val="1"/>
        <c:lblOffset val="100"/>
        <c:baseTimeUnit val="months"/>
      </c:dateAx>
      <c:valAx>
        <c:axId val="1846639839"/>
        <c:scaling>
          <c:orientation val="minMax"/>
          <c:min val="0.25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3"/>
    </a:solidFill>
    <a:ln w="9525" cap="flat" cmpd="sng" algn="ctr">
      <a:solidFill>
        <a:schemeClr val="accent3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radley Hand ITC" panose="03070402050302030203" pitchFamily="66" charset="0"/>
              </a:rPr>
              <a:t>Exit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Data!$I$6</c:f>
              <c:strCache>
                <c:ptCount val="1"/>
                <c:pt idx="0">
                  <c:v>Exit Rate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Data!$B$7:$B$19</c:f>
              <c:numCache>
                <c:formatCode>mmm\-yy</c:formatCode>
                <c:ptCount val="13"/>
                <c:pt idx="0">
                  <c:v>44317</c:v>
                </c:pt>
                <c:pt idx="1">
                  <c:v>44348</c:v>
                </c:pt>
                <c:pt idx="2">
                  <c:v>44378</c:v>
                </c:pt>
                <c:pt idx="3">
                  <c:v>44409</c:v>
                </c:pt>
                <c:pt idx="4">
                  <c:v>44440</c:v>
                </c:pt>
                <c:pt idx="5">
                  <c:v>44470</c:v>
                </c:pt>
                <c:pt idx="6">
                  <c:v>44501</c:v>
                </c:pt>
                <c:pt idx="7">
                  <c:v>44531</c:v>
                </c:pt>
                <c:pt idx="8">
                  <c:v>44562</c:v>
                </c:pt>
                <c:pt idx="9">
                  <c:v>44593</c:v>
                </c:pt>
                <c:pt idx="10">
                  <c:v>44621</c:v>
                </c:pt>
                <c:pt idx="11">
                  <c:v>44652</c:v>
                </c:pt>
                <c:pt idx="12">
                  <c:v>44682</c:v>
                </c:pt>
              </c:numCache>
            </c:numRef>
          </c:cat>
          <c:val>
            <c:numRef>
              <c:f>Data!$I$7:$I$19</c:f>
              <c:numCache>
                <c:formatCode>0.00%</c:formatCode>
                <c:ptCount val="13"/>
                <c:pt idx="0">
                  <c:v>1.7083813016103129E-2</c:v>
                </c:pt>
                <c:pt idx="1">
                  <c:v>1.6587996074439913E-2</c:v>
                </c:pt>
                <c:pt idx="2">
                  <c:v>1.5718663166796629E-2</c:v>
                </c:pt>
                <c:pt idx="3">
                  <c:v>1.5306241476796739E-2</c:v>
                </c:pt>
                <c:pt idx="4">
                  <c:v>1.488248834713655E-2</c:v>
                </c:pt>
                <c:pt idx="5">
                  <c:v>1.4073993406528131E-2</c:v>
                </c:pt>
                <c:pt idx="6">
                  <c:v>1.3659620949351321E-2</c:v>
                </c:pt>
                <c:pt idx="7">
                  <c:v>1.3192641536764461E-2</c:v>
                </c:pt>
                <c:pt idx="8">
                  <c:v>1.3174935875004059E-2</c:v>
                </c:pt>
                <c:pt idx="9">
                  <c:v>1.339190283117056E-2</c:v>
                </c:pt>
                <c:pt idx="10">
                  <c:v>1.2394723214042357E-2</c:v>
                </c:pt>
                <c:pt idx="11">
                  <c:v>1.1962999052107568E-2</c:v>
                </c:pt>
                <c:pt idx="12">
                  <c:v>1.1527781809034529E-2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2-4069-BEFF-71371E6CB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39410063"/>
        <c:axId val="1846639839"/>
      </c:barChart>
      <c:dateAx>
        <c:axId val="203941006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39839"/>
        <c:crosses val="autoZero"/>
        <c:auto val="1"/>
        <c:lblOffset val="100"/>
        <c:baseTimeUnit val="months"/>
      </c:dateAx>
      <c:valAx>
        <c:axId val="184663983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4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croll" dx="22" fmlaLink="Data!$M$6" horiz="1" max="7" min="1" page="0" val="3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24</xdr:row>
      <xdr:rowOff>66676</xdr:rowOff>
    </xdr:from>
    <xdr:to>
      <xdr:col>14</xdr:col>
      <xdr:colOff>266700</xdr:colOff>
      <xdr:row>26</xdr:row>
      <xdr:rowOff>57150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95274" y="4638676"/>
          <a:ext cx="8105776" cy="371474"/>
        </a:xfrm>
        <a:prstGeom prst="rect">
          <a:avLst/>
        </a:prstGeom>
        <a:solidFill>
          <a:schemeClr val="bg2"/>
        </a:solidFill>
        <a:ln>
          <a:noFill/>
        </a:ln>
        <a:effectLst>
          <a:outerShdw blurRad="431800" sx="101000" sy="101000" algn="ctr" rotWithShape="0">
            <a:schemeClr val="tx1">
              <a:lumMod val="75000"/>
              <a:lumOff val="25000"/>
              <a:alpha val="8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488633</xdr:colOff>
          <xdr:row>9</xdr:row>
          <xdr:rowOff>171450</xdr:rowOff>
        </xdr:from>
        <xdr:to>
          <xdr:col>14</xdr:col>
          <xdr:colOff>378143</xdr:colOff>
          <xdr:row>15</xdr:row>
          <xdr:rowOff>133350</xdr:rowOff>
        </xdr:to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ight3" spid="_x0000_s2218"/>
                </a:ext>
              </a:extLst>
            </xdr:cNvPicPr>
          </xdr:nvPicPr>
          <xdr:blipFill>
            <a:blip xmlns:r="http://schemas.openxmlformats.org/officeDocument/2006/relationships" r:embed="rId1">
              <a:lum bright="-40000"/>
            </a:blip>
            <a:srcRect/>
            <a:stretch>
              <a:fillRect/>
            </a:stretch>
          </xdr:blipFill>
          <xdr:spPr bwMode="auto">
            <a:xfrm>
              <a:off x="10242233" y="1885950"/>
              <a:ext cx="1108710" cy="1104900"/>
            </a:xfrm>
            <a:prstGeom prst="roundRect">
              <a:avLst>
                <a:gd name="adj" fmla="val 2184"/>
              </a:avLst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38100" stA="30000" endPos="35000" dir="5400000" sy="-100000" algn="bl" rotWithShape="0"/>
            </a:effectLst>
            <a:scene3d>
              <a:camera prst="perspectiveContrastingRightFacing"/>
              <a:lightRig rig="threePt" dir="t"/>
            </a:scene3d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104939</xdr:colOff>
          <xdr:row>9</xdr:row>
          <xdr:rowOff>55448</xdr:rowOff>
        </xdr:from>
        <xdr:to>
          <xdr:col>13</xdr:col>
          <xdr:colOff>571337</xdr:colOff>
          <xdr:row>18</xdr:row>
          <xdr:rowOff>20752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ight2" spid="_x0000_s2219"/>
                </a:ext>
              </a:extLst>
            </xdr:cNvPicPr>
          </xdr:nvPicPr>
          <xdr:blipFill>
            <a:blip xmlns:r="http://schemas.openxmlformats.org/officeDocument/2006/relationships" r:embed="rId2">
              <a:lum bright="-20000"/>
            </a:blip>
            <a:srcRect/>
            <a:stretch>
              <a:fillRect/>
            </a:stretch>
          </xdr:blipFill>
          <xdr:spPr bwMode="auto">
            <a:xfrm>
              <a:off x="9248939" y="1769948"/>
              <a:ext cx="1685598" cy="1679804"/>
            </a:xfrm>
            <a:prstGeom prst="roundRect">
              <a:avLst>
                <a:gd name="adj" fmla="val 2184"/>
              </a:avLst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38100" stA="30000" endPos="35000" dir="5400000" sy="-100000" algn="bl" rotWithShape="0"/>
            </a:effectLst>
            <a:scene3d>
              <a:camera prst="perspectiveContrastingRightFacing"/>
              <a:lightRig rig="threePt" dir="t"/>
            </a:scene3d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86865</xdr:colOff>
          <xdr:row>8</xdr:row>
          <xdr:rowOff>156351</xdr:rowOff>
        </xdr:from>
        <xdr:to>
          <xdr:col>12</xdr:col>
          <xdr:colOff>448441</xdr:colOff>
          <xdr:row>20</xdr:row>
          <xdr:rowOff>53199</xdr:rowOff>
        </xdr:to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ight1" spid="_x0000_s2220"/>
                </a:ext>
              </a:extLst>
            </xdr:cNvPicPr>
          </xdr:nvPicPr>
          <xdr:blipFill>
            <a:blip xmlns:r="http://schemas.openxmlformats.org/officeDocument/2006/relationships" r:embed="rId3">
              <a:lum bright="-20000"/>
            </a:blip>
            <a:srcRect/>
            <a:stretch>
              <a:fillRect/>
            </a:stretch>
          </xdr:blipFill>
          <xdr:spPr bwMode="auto">
            <a:xfrm>
              <a:off x="5177025" y="1619391"/>
              <a:ext cx="2190376" cy="2091408"/>
            </a:xfrm>
            <a:prstGeom prst="roundRect">
              <a:avLst>
                <a:gd name="adj" fmla="val 2184"/>
              </a:avLst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38100" stA="30000" endPos="35000" dir="5400000" sy="-100000" algn="bl" rotWithShape="0"/>
            </a:effectLst>
            <a:scene3d>
              <a:camera prst="perspectiveHeroicExtremeRightFacing"/>
              <a:lightRig rig="threePt" dir="t"/>
            </a:scene3d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479108</xdr:colOff>
          <xdr:row>9</xdr:row>
          <xdr:rowOff>171450</xdr:rowOff>
        </xdr:from>
        <xdr:to>
          <xdr:col>3</xdr:col>
          <xdr:colOff>368618</xdr:colOff>
          <xdr:row>15</xdr:row>
          <xdr:rowOff>133350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eft3" spid="_x0000_s2221"/>
                </a:ext>
              </a:extLst>
            </xdr:cNvPicPr>
          </xdr:nvPicPr>
          <xdr:blipFill>
            <a:blip xmlns:r="http://schemas.openxmlformats.org/officeDocument/2006/relationships" r:embed="rId4">
              <a:lum bright="-40000"/>
            </a:blip>
            <a:srcRect/>
            <a:stretch>
              <a:fillRect/>
            </a:stretch>
          </xdr:blipFill>
          <xdr:spPr bwMode="auto">
            <a:xfrm>
              <a:off x="3527108" y="1885950"/>
              <a:ext cx="1108710" cy="1104900"/>
            </a:xfrm>
            <a:prstGeom prst="roundRect">
              <a:avLst>
                <a:gd name="adj" fmla="val 2184"/>
              </a:avLst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38100" stA="30000" endPos="35000" dir="5400000" sy="-100000" algn="bl" rotWithShape="0"/>
            </a:effectLst>
            <a:scene3d>
              <a:camera prst="perspectiveHeroicExtremeLeftFacing"/>
              <a:lightRig rig="threePt" dir="t"/>
            </a:scene3d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238289</xdr:colOff>
          <xdr:row>9</xdr:row>
          <xdr:rowOff>26873</xdr:rowOff>
        </xdr:from>
        <xdr:to>
          <xdr:col>5</xdr:col>
          <xdr:colOff>95087</xdr:colOff>
          <xdr:row>17</xdr:row>
          <xdr:rowOff>182677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eft2" spid="_x0000_s2222"/>
                </a:ext>
              </a:extLst>
            </xdr:cNvPicPr>
          </xdr:nvPicPr>
          <xdr:blipFill>
            <a:blip xmlns:r="http://schemas.openxmlformats.org/officeDocument/2006/relationships" r:embed="rId5">
              <a:lum bright="-20000"/>
            </a:blip>
            <a:srcRect/>
            <a:stretch>
              <a:fillRect/>
            </a:stretch>
          </xdr:blipFill>
          <xdr:spPr bwMode="auto">
            <a:xfrm>
              <a:off x="3895889" y="1741373"/>
              <a:ext cx="1685598" cy="1679804"/>
            </a:xfrm>
            <a:prstGeom prst="roundRect">
              <a:avLst>
                <a:gd name="adj" fmla="val 2184"/>
              </a:avLst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38100" stA="30000" endPos="35000" dir="5400000" sy="-100000" algn="bl" rotWithShape="0"/>
            </a:effectLst>
            <a:scene3d>
              <a:camera prst="perspectiveHeroicExtremeLeftFacing"/>
              <a:lightRig rig="threePt" dir="t"/>
            </a:scene3d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385950</xdr:colOff>
          <xdr:row>8</xdr:row>
          <xdr:rowOff>137301</xdr:rowOff>
        </xdr:from>
        <xdr:to>
          <xdr:col>7</xdr:col>
          <xdr:colOff>137926</xdr:colOff>
          <xdr:row>20</xdr:row>
          <xdr:rowOff>34149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eft1" spid="_x0000_s2223"/>
                </a:ext>
              </a:extLst>
            </xdr:cNvPicPr>
          </xdr:nvPicPr>
          <xdr:blipFill>
            <a:blip xmlns:r="http://schemas.openxmlformats.org/officeDocument/2006/relationships" r:embed="rId6">
              <a:lum bright="-20000"/>
            </a:blip>
            <a:srcRect/>
            <a:stretch>
              <a:fillRect/>
            </a:stretch>
          </xdr:blipFill>
          <xdr:spPr bwMode="auto">
            <a:xfrm>
              <a:off x="4653150" y="1661301"/>
              <a:ext cx="2190376" cy="2182848"/>
            </a:xfrm>
            <a:prstGeom prst="roundRect">
              <a:avLst>
                <a:gd name="adj" fmla="val 2184"/>
              </a:avLst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38100" stA="30000" endPos="35000" dir="5400000" sy="-100000" algn="bl" rotWithShape="0"/>
            </a:effectLst>
            <a:scene3d>
              <a:camera prst="perspectiveHeroicExtremeLeftFacing"/>
              <a:lightRig rig="threePt" dir="t"/>
            </a:scene3d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511493</xdr:colOff>
          <xdr:row>7</xdr:row>
          <xdr:rowOff>110490</xdr:rowOff>
        </xdr:from>
        <xdr:to>
          <xdr:col>10</xdr:col>
          <xdr:colOff>235268</xdr:colOff>
          <xdr:row>22</xdr:row>
          <xdr:rowOff>15240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id.chart" spid="_x0000_s222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3163253" y="1390650"/>
              <a:ext cx="2771775" cy="2647950"/>
            </a:xfrm>
            <a:prstGeom prst="roundRect">
              <a:avLst>
                <a:gd name="adj" fmla="val 2184"/>
              </a:avLst>
            </a:prstGeom>
            <a:noFill/>
            <a:ln w="19050">
              <a:solidFill>
                <a:schemeClr val="tx1">
                  <a:lumMod val="50000"/>
                  <a:lumOff val="50000"/>
                </a:schemeClr>
              </a:solidFill>
            </a:ln>
            <a:effectLst>
              <a:outerShdw blurRad="635000" sx="101000" sy="101000" algn="ctr" rotWithShape="0">
                <a:schemeClr val="tx1">
                  <a:lumMod val="75000"/>
                  <a:lumOff val="25000"/>
                  <a:alpha val="86000"/>
                </a:schemeClr>
              </a:outerShdw>
              <a:reflection blurRad="25400" stA="39000" endPos="33000" dir="5400000" sy="-100000" algn="bl" rotWithShape="0"/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24</xdr:row>
          <xdr:rowOff>129540</xdr:rowOff>
        </xdr:from>
        <xdr:to>
          <xdr:col>14</xdr:col>
          <xdr:colOff>220980</xdr:colOff>
          <xdr:row>26</xdr:row>
          <xdr:rowOff>15240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196215</xdr:colOff>
      <xdr:row>2</xdr:row>
      <xdr:rowOff>3614</xdr:rowOff>
    </xdr:from>
    <xdr:ext cx="8401050" cy="569900"/>
    <xdr:sp macro="" textlink="Data!M19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09575" y="369374"/>
          <a:ext cx="8401050" cy="569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3B8C58D4-5307-4CB8-9973-5E3482BDC853}" type="TxLink">
            <a:rPr lang="en-US" sz="2800" b="0" i="0" u="none" strike="noStrike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228600" sx="101000" sy="101000" algn="ctr" rotWithShape="0">
                  <a:schemeClr val="bg1">
                    <a:alpha val="40000"/>
                  </a:schemeClr>
                </a:outerShdw>
              </a:effectLst>
              <a:latin typeface="Segoe UI Light" panose="020B0502040204020203" pitchFamily="34" charset="0"/>
              <a:cs typeface="Segoe UI Light" panose="020B0502040204020203" pitchFamily="34" charset="0"/>
            </a:rPr>
            <a:pPr algn="ctr"/>
            <a:t>Profit grew by 51% compared to May 2019</a:t>
          </a:fld>
          <a:endParaRPr lang="en-US" sz="2800">
            <a:solidFill>
              <a:schemeClr val="tx1">
                <a:lumMod val="85000"/>
                <a:lumOff val="15000"/>
              </a:schemeClr>
            </a:solidFill>
            <a:effectLst>
              <a:outerShdw blurRad="228600" sx="101000" sy="101000" algn="ctr" rotWithShape="0">
                <a:schemeClr val="bg1">
                  <a:alpha val="40000"/>
                </a:schemeClr>
              </a:outerShdw>
            </a:effectLst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oneCellAnchor>
  <xdr:twoCellAnchor>
    <xdr:from>
      <xdr:col>16</xdr:col>
      <xdr:colOff>9524</xdr:colOff>
      <xdr:row>4</xdr:row>
      <xdr:rowOff>137160</xdr:rowOff>
    </xdr:from>
    <xdr:to>
      <xdr:col>16</xdr:col>
      <xdr:colOff>55243</xdr:colOff>
      <xdr:row>4</xdr:row>
      <xdr:rowOff>182879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008744" y="868680"/>
          <a:ext cx="45719" cy="45719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600">
            <a:solidFill>
              <a:schemeClr val="tx1">
                <a:lumMod val="85000"/>
                <a:lumOff val="15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oneCell">
    <xdr:from>
      <xdr:col>20</xdr:col>
      <xdr:colOff>114199</xdr:colOff>
      <xdr:row>4</xdr:row>
      <xdr:rowOff>38098</xdr:rowOff>
    </xdr:from>
    <xdr:to>
      <xdr:col>20</xdr:col>
      <xdr:colOff>159918</xdr:colOff>
      <xdr:row>11</xdr:row>
      <xdr:rowOff>129539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67" r="100000"/>
        <a:stretch/>
      </xdr:blipFill>
      <xdr:spPr>
        <a:xfrm flipH="1" flipV="1">
          <a:off x="13891159" y="769618"/>
          <a:ext cx="45719" cy="1371601"/>
        </a:xfrm>
        <a:prstGeom prst="rect">
          <a:avLst/>
        </a:prstGeom>
      </xdr:spPr>
    </xdr:pic>
    <xdr:clientData/>
  </xdr:twoCellAnchor>
  <xdr:oneCellAnchor>
    <xdr:from>
      <xdr:col>16</xdr:col>
      <xdr:colOff>1341146</xdr:colOff>
      <xdr:row>5</xdr:row>
      <xdr:rowOff>19050</xdr:rowOff>
    </xdr:from>
    <xdr:ext cx="184731" cy="2488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0340366" y="93345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twoCellAnchor>
    <xdr:from>
      <xdr:col>3</xdr:col>
      <xdr:colOff>252413</xdr:colOff>
      <xdr:row>38</xdr:row>
      <xdr:rowOff>47625</xdr:rowOff>
    </xdr:from>
    <xdr:to>
      <xdr:col>12</xdr:col>
      <xdr:colOff>528637</xdr:colOff>
      <xdr:row>47</xdr:row>
      <xdr:rowOff>104775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684973" y="6997065"/>
          <a:ext cx="5762624" cy="1703070"/>
          <a:chOff x="1409701" y="7286625"/>
          <a:chExt cx="5762624" cy="1771650"/>
        </a:xfrm>
      </xdr:grpSpPr>
      <xdr:sp macro="" textlink="Data!P10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1409701" y="7896225"/>
            <a:ext cx="561976" cy="552450"/>
          </a:xfrm>
          <a:custGeom>
            <a:avLst/>
            <a:gdLst>
              <a:gd name="connsiteX0" fmla="*/ 0 w 561976"/>
              <a:gd name="connsiteY0" fmla="*/ 40285 h 552450"/>
              <a:gd name="connsiteX1" fmla="*/ 40285 w 561976"/>
              <a:gd name="connsiteY1" fmla="*/ 0 h 552450"/>
              <a:gd name="connsiteX2" fmla="*/ 521691 w 561976"/>
              <a:gd name="connsiteY2" fmla="*/ 0 h 552450"/>
              <a:gd name="connsiteX3" fmla="*/ 561976 w 561976"/>
              <a:gd name="connsiteY3" fmla="*/ 40285 h 552450"/>
              <a:gd name="connsiteX4" fmla="*/ 561976 w 561976"/>
              <a:gd name="connsiteY4" fmla="*/ 512165 h 552450"/>
              <a:gd name="connsiteX5" fmla="*/ 521691 w 561976"/>
              <a:gd name="connsiteY5" fmla="*/ 552450 h 552450"/>
              <a:gd name="connsiteX6" fmla="*/ 40285 w 561976"/>
              <a:gd name="connsiteY6" fmla="*/ 552450 h 552450"/>
              <a:gd name="connsiteX7" fmla="*/ 0 w 561976"/>
              <a:gd name="connsiteY7" fmla="*/ 512165 h 552450"/>
              <a:gd name="connsiteX8" fmla="*/ 0 w 561976"/>
              <a:gd name="connsiteY8" fmla="*/ 40285 h 552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561976" h="552450" fill="none" extrusionOk="0">
                <a:moveTo>
                  <a:pt x="0" y="40285"/>
                </a:moveTo>
                <a:cubicBezTo>
                  <a:pt x="1002" y="19598"/>
                  <a:pt x="18043" y="-5396"/>
                  <a:pt x="40285" y="0"/>
                </a:cubicBezTo>
                <a:cubicBezTo>
                  <a:pt x="264675" y="-29761"/>
                  <a:pt x="309302" y="13659"/>
                  <a:pt x="521691" y="0"/>
                </a:cubicBezTo>
                <a:cubicBezTo>
                  <a:pt x="542692" y="105"/>
                  <a:pt x="556460" y="18261"/>
                  <a:pt x="561976" y="40285"/>
                </a:cubicBezTo>
                <a:cubicBezTo>
                  <a:pt x="574604" y="199318"/>
                  <a:pt x="536623" y="401793"/>
                  <a:pt x="561976" y="512165"/>
                </a:cubicBezTo>
                <a:cubicBezTo>
                  <a:pt x="565708" y="530927"/>
                  <a:pt x="540039" y="550737"/>
                  <a:pt x="521691" y="552450"/>
                </a:cubicBezTo>
                <a:cubicBezTo>
                  <a:pt x="401205" y="600483"/>
                  <a:pt x="157325" y="513998"/>
                  <a:pt x="40285" y="552450"/>
                </a:cubicBezTo>
                <a:cubicBezTo>
                  <a:pt x="18763" y="554084"/>
                  <a:pt x="754" y="535230"/>
                  <a:pt x="0" y="512165"/>
                </a:cubicBezTo>
                <a:cubicBezTo>
                  <a:pt x="-56474" y="281400"/>
                  <a:pt x="6226" y="172703"/>
                  <a:pt x="0" y="40285"/>
                </a:cubicBezTo>
                <a:close/>
              </a:path>
              <a:path w="561976" h="552450" stroke="0" extrusionOk="0">
                <a:moveTo>
                  <a:pt x="0" y="40285"/>
                </a:moveTo>
                <a:cubicBezTo>
                  <a:pt x="-4402" y="15542"/>
                  <a:pt x="13828" y="-4029"/>
                  <a:pt x="40285" y="0"/>
                </a:cubicBezTo>
                <a:cubicBezTo>
                  <a:pt x="246261" y="-55965"/>
                  <a:pt x="358173" y="3162"/>
                  <a:pt x="521691" y="0"/>
                </a:cubicBezTo>
                <a:cubicBezTo>
                  <a:pt x="539665" y="5008"/>
                  <a:pt x="561124" y="15348"/>
                  <a:pt x="561976" y="40285"/>
                </a:cubicBezTo>
                <a:cubicBezTo>
                  <a:pt x="582815" y="169868"/>
                  <a:pt x="545887" y="324913"/>
                  <a:pt x="561976" y="512165"/>
                </a:cubicBezTo>
                <a:cubicBezTo>
                  <a:pt x="559465" y="535720"/>
                  <a:pt x="548442" y="557022"/>
                  <a:pt x="521691" y="552450"/>
                </a:cubicBezTo>
                <a:cubicBezTo>
                  <a:pt x="283009" y="587806"/>
                  <a:pt x="174531" y="522739"/>
                  <a:pt x="40285" y="552450"/>
                </a:cubicBezTo>
                <a:cubicBezTo>
                  <a:pt x="23190" y="551363"/>
                  <a:pt x="-3393" y="537999"/>
                  <a:pt x="0" y="512165"/>
                </a:cubicBezTo>
                <a:cubicBezTo>
                  <a:pt x="-11352" y="387505"/>
                  <a:pt x="10443" y="140589"/>
                  <a:pt x="0" y="40285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 w="28575">
            <a:solidFill>
              <a:schemeClr val="tx1">
                <a:lumMod val="50000"/>
                <a:lumOff val="50000"/>
              </a:schemeClr>
            </a:solidFill>
            <a:extLst>
              <a:ext uri="{C807C97D-BFC1-408E-A445-0C87EB9F89A2}">
                <ask:lineSketchStyleProps xmlns:ask="http://schemas.microsoft.com/office/drawing/2018/sketchyshapes" sd="2489513004">
                  <a:prstGeom prst="roundRect">
                    <a:avLst>
                      <a:gd name="adj" fmla="val 7292"/>
                    </a:avLst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B16BAAB8-8694-415D-9D4E-2EC11AEF9E07}" type="TxLink">
              <a:rPr lang="en-US" sz="1200" b="0" i="0" u="none" strike="noStrike">
                <a:solidFill>
                  <a:srgbClr val="000000"/>
                </a:solidFill>
                <a:latin typeface="Handlee" panose="02000000000000000000" pitchFamily="2" charset="0"/>
                <a:cs typeface="Calibri"/>
              </a:rPr>
              <a:pPr algn="l"/>
              <a:t>and 7</a:t>
            </a:fld>
            <a:endParaRPr lang="en-US" sz="1200">
              <a:latin typeface="Handlee" panose="02000000000000000000" pitchFamily="2" charset="0"/>
            </a:endParaRPr>
          </a:p>
        </xdr:txBody>
      </xdr:sp>
      <xdr:sp macro="" textlink="Data!P9">
        <xdr:nvSpPr>
          <xdr:cNvPr id="38" name="Rectangle: Rounded Corners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1914526" y="7762875"/>
            <a:ext cx="790576" cy="819150"/>
          </a:xfrm>
          <a:custGeom>
            <a:avLst/>
            <a:gdLst>
              <a:gd name="connsiteX0" fmla="*/ 0 w 790576"/>
              <a:gd name="connsiteY0" fmla="*/ 57649 h 819150"/>
              <a:gd name="connsiteX1" fmla="*/ 57649 w 790576"/>
              <a:gd name="connsiteY1" fmla="*/ 0 h 819150"/>
              <a:gd name="connsiteX2" fmla="*/ 375030 w 790576"/>
              <a:gd name="connsiteY2" fmla="*/ 0 h 819150"/>
              <a:gd name="connsiteX3" fmla="*/ 732927 w 790576"/>
              <a:gd name="connsiteY3" fmla="*/ 0 h 819150"/>
              <a:gd name="connsiteX4" fmla="*/ 790576 w 790576"/>
              <a:gd name="connsiteY4" fmla="*/ 57649 h 819150"/>
              <a:gd name="connsiteX5" fmla="*/ 790576 w 790576"/>
              <a:gd name="connsiteY5" fmla="*/ 409575 h 819150"/>
              <a:gd name="connsiteX6" fmla="*/ 790576 w 790576"/>
              <a:gd name="connsiteY6" fmla="*/ 761501 h 819150"/>
              <a:gd name="connsiteX7" fmla="*/ 732927 w 790576"/>
              <a:gd name="connsiteY7" fmla="*/ 819150 h 819150"/>
              <a:gd name="connsiteX8" fmla="*/ 381782 w 790576"/>
              <a:gd name="connsiteY8" fmla="*/ 819150 h 819150"/>
              <a:gd name="connsiteX9" fmla="*/ 57649 w 790576"/>
              <a:gd name="connsiteY9" fmla="*/ 819150 h 819150"/>
              <a:gd name="connsiteX10" fmla="*/ 0 w 790576"/>
              <a:gd name="connsiteY10" fmla="*/ 761501 h 819150"/>
              <a:gd name="connsiteX11" fmla="*/ 0 w 790576"/>
              <a:gd name="connsiteY11" fmla="*/ 423652 h 819150"/>
              <a:gd name="connsiteX12" fmla="*/ 0 w 790576"/>
              <a:gd name="connsiteY12" fmla="*/ 57649 h 819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790576" h="819150" fill="none" extrusionOk="0">
                <a:moveTo>
                  <a:pt x="0" y="57649"/>
                </a:moveTo>
                <a:cubicBezTo>
                  <a:pt x="5852" y="22563"/>
                  <a:pt x="33377" y="-1984"/>
                  <a:pt x="57649" y="0"/>
                </a:cubicBezTo>
                <a:cubicBezTo>
                  <a:pt x="160166" y="-24856"/>
                  <a:pt x="285454" y="30726"/>
                  <a:pt x="375030" y="0"/>
                </a:cubicBezTo>
                <a:cubicBezTo>
                  <a:pt x="464606" y="-30726"/>
                  <a:pt x="579361" y="3694"/>
                  <a:pt x="732927" y="0"/>
                </a:cubicBezTo>
                <a:cubicBezTo>
                  <a:pt x="772939" y="2949"/>
                  <a:pt x="784859" y="25213"/>
                  <a:pt x="790576" y="57649"/>
                </a:cubicBezTo>
                <a:cubicBezTo>
                  <a:pt x="818467" y="173593"/>
                  <a:pt x="786335" y="327426"/>
                  <a:pt x="790576" y="409575"/>
                </a:cubicBezTo>
                <a:cubicBezTo>
                  <a:pt x="794817" y="491724"/>
                  <a:pt x="755517" y="636593"/>
                  <a:pt x="790576" y="761501"/>
                </a:cubicBezTo>
                <a:cubicBezTo>
                  <a:pt x="790898" y="791668"/>
                  <a:pt x="767625" y="816373"/>
                  <a:pt x="732927" y="819150"/>
                </a:cubicBezTo>
                <a:cubicBezTo>
                  <a:pt x="566696" y="824345"/>
                  <a:pt x="508078" y="808237"/>
                  <a:pt x="381782" y="819150"/>
                </a:cubicBezTo>
                <a:cubicBezTo>
                  <a:pt x="255487" y="830063"/>
                  <a:pt x="150771" y="782675"/>
                  <a:pt x="57649" y="819150"/>
                </a:cubicBezTo>
                <a:cubicBezTo>
                  <a:pt x="20653" y="823068"/>
                  <a:pt x="6472" y="796646"/>
                  <a:pt x="0" y="761501"/>
                </a:cubicBezTo>
                <a:cubicBezTo>
                  <a:pt x="-21374" y="619076"/>
                  <a:pt x="35492" y="559212"/>
                  <a:pt x="0" y="423652"/>
                </a:cubicBezTo>
                <a:cubicBezTo>
                  <a:pt x="-35492" y="288092"/>
                  <a:pt x="889" y="161831"/>
                  <a:pt x="0" y="57649"/>
                </a:cubicBezTo>
                <a:close/>
              </a:path>
              <a:path w="790576" h="819150" stroke="0" extrusionOk="0">
                <a:moveTo>
                  <a:pt x="0" y="57649"/>
                </a:moveTo>
                <a:cubicBezTo>
                  <a:pt x="-5365" y="22771"/>
                  <a:pt x="22220" y="-3437"/>
                  <a:pt x="57649" y="0"/>
                </a:cubicBezTo>
                <a:cubicBezTo>
                  <a:pt x="186540" y="-22335"/>
                  <a:pt x="246606" y="18515"/>
                  <a:pt x="402041" y="0"/>
                </a:cubicBezTo>
                <a:cubicBezTo>
                  <a:pt x="557476" y="-18515"/>
                  <a:pt x="638620" y="26108"/>
                  <a:pt x="732927" y="0"/>
                </a:cubicBezTo>
                <a:cubicBezTo>
                  <a:pt x="762135" y="-2978"/>
                  <a:pt x="785201" y="18734"/>
                  <a:pt x="790576" y="57649"/>
                </a:cubicBezTo>
                <a:cubicBezTo>
                  <a:pt x="828335" y="151357"/>
                  <a:pt x="788042" y="336602"/>
                  <a:pt x="790576" y="423652"/>
                </a:cubicBezTo>
                <a:cubicBezTo>
                  <a:pt x="793110" y="510702"/>
                  <a:pt x="783278" y="620126"/>
                  <a:pt x="790576" y="761501"/>
                </a:cubicBezTo>
                <a:cubicBezTo>
                  <a:pt x="792812" y="791262"/>
                  <a:pt x="761672" y="815264"/>
                  <a:pt x="732927" y="819150"/>
                </a:cubicBezTo>
                <a:cubicBezTo>
                  <a:pt x="665091" y="819909"/>
                  <a:pt x="543578" y="813532"/>
                  <a:pt x="408794" y="819150"/>
                </a:cubicBezTo>
                <a:cubicBezTo>
                  <a:pt x="274010" y="824768"/>
                  <a:pt x="169142" y="810935"/>
                  <a:pt x="57649" y="819150"/>
                </a:cubicBezTo>
                <a:cubicBezTo>
                  <a:pt x="28252" y="822958"/>
                  <a:pt x="8" y="787273"/>
                  <a:pt x="0" y="761501"/>
                </a:cubicBezTo>
                <a:cubicBezTo>
                  <a:pt x="-38529" y="633709"/>
                  <a:pt x="41531" y="489079"/>
                  <a:pt x="0" y="402536"/>
                </a:cubicBezTo>
                <a:cubicBezTo>
                  <a:pt x="-41531" y="315994"/>
                  <a:pt x="14149" y="208421"/>
                  <a:pt x="0" y="57649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 w="28575">
            <a:solidFill>
              <a:schemeClr val="tx1">
                <a:lumMod val="50000"/>
                <a:lumOff val="50000"/>
              </a:schemeClr>
            </a:solidFill>
            <a:extLst>
              <a:ext uri="{C807C97D-BFC1-408E-A445-0C87EB9F89A2}">
                <ask:lineSketchStyleProps xmlns:ask="http://schemas.microsoft.com/office/drawing/2018/sketchyshapes" sd="2489513004">
                  <a:prstGeom prst="roundRect">
                    <a:avLst>
                      <a:gd name="adj" fmla="val 7292"/>
                    </a:avLst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27FF062E-BC60-4397-9465-15E66DC83135}" type="TxLink">
              <a:rPr lang="en-US" sz="1200" b="0" i="0" u="none" strike="noStrike">
                <a:solidFill>
                  <a:srgbClr val="000000"/>
                </a:solidFill>
                <a:latin typeface="Handlee" panose="02000000000000000000" pitchFamily="2" charset="0"/>
                <a:cs typeface="Calibri"/>
              </a:rPr>
              <a:pPr algn="l"/>
              <a:t>and 1</a:t>
            </a:fld>
            <a:endParaRPr lang="en-US" sz="1200">
              <a:latin typeface="Handlee" panose="02000000000000000000" pitchFamily="2" charset="0"/>
            </a:endParaRPr>
          </a:p>
        </xdr:txBody>
      </xdr:sp>
      <xdr:sp macro="" textlink="Data!P8">
        <xdr:nvSpPr>
          <xdr:cNvPr id="39" name="Rectangle: Rounded Corners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2676525" y="7667625"/>
            <a:ext cx="981078" cy="1009650"/>
          </a:xfrm>
          <a:custGeom>
            <a:avLst/>
            <a:gdLst>
              <a:gd name="connsiteX0" fmla="*/ 0 w 981078"/>
              <a:gd name="connsiteY0" fmla="*/ 71540 h 1009650"/>
              <a:gd name="connsiteX1" fmla="*/ 71540 w 981078"/>
              <a:gd name="connsiteY1" fmla="*/ 0 h 1009650"/>
              <a:gd name="connsiteX2" fmla="*/ 465399 w 981078"/>
              <a:gd name="connsiteY2" fmla="*/ 0 h 1009650"/>
              <a:gd name="connsiteX3" fmla="*/ 909538 w 981078"/>
              <a:gd name="connsiteY3" fmla="*/ 0 h 1009650"/>
              <a:gd name="connsiteX4" fmla="*/ 981078 w 981078"/>
              <a:gd name="connsiteY4" fmla="*/ 71540 h 1009650"/>
              <a:gd name="connsiteX5" fmla="*/ 981078 w 981078"/>
              <a:gd name="connsiteY5" fmla="*/ 504825 h 1009650"/>
              <a:gd name="connsiteX6" fmla="*/ 981078 w 981078"/>
              <a:gd name="connsiteY6" fmla="*/ 938110 h 1009650"/>
              <a:gd name="connsiteX7" fmla="*/ 909538 w 981078"/>
              <a:gd name="connsiteY7" fmla="*/ 1009650 h 1009650"/>
              <a:gd name="connsiteX8" fmla="*/ 473779 w 981078"/>
              <a:gd name="connsiteY8" fmla="*/ 1009650 h 1009650"/>
              <a:gd name="connsiteX9" fmla="*/ 71540 w 981078"/>
              <a:gd name="connsiteY9" fmla="*/ 1009650 h 1009650"/>
              <a:gd name="connsiteX10" fmla="*/ 0 w 981078"/>
              <a:gd name="connsiteY10" fmla="*/ 938110 h 1009650"/>
              <a:gd name="connsiteX11" fmla="*/ 0 w 981078"/>
              <a:gd name="connsiteY11" fmla="*/ 522156 h 1009650"/>
              <a:gd name="connsiteX12" fmla="*/ 0 w 981078"/>
              <a:gd name="connsiteY12" fmla="*/ 71540 h 1009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81078" h="1009650" fill="none" extrusionOk="0">
                <a:moveTo>
                  <a:pt x="0" y="71540"/>
                </a:moveTo>
                <a:cubicBezTo>
                  <a:pt x="5810" y="28806"/>
                  <a:pt x="41861" y="-2577"/>
                  <a:pt x="71540" y="0"/>
                </a:cubicBezTo>
                <a:cubicBezTo>
                  <a:pt x="248527" y="-34278"/>
                  <a:pt x="296180" y="35916"/>
                  <a:pt x="465399" y="0"/>
                </a:cubicBezTo>
                <a:cubicBezTo>
                  <a:pt x="634618" y="-35916"/>
                  <a:pt x="786709" y="34912"/>
                  <a:pt x="909538" y="0"/>
                </a:cubicBezTo>
                <a:cubicBezTo>
                  <a:pt x="951803" y="994"/>
                  <a:pt x="971127" y="30990"/>
                  <a:pt x="981078" y="71540"/>
                </a:cubicBezTo>
                <a:cubicBezTo>
                  <a:pt x="1023684" y="165139"/>
                  <a:pt x="959381" y="407171"/>
                  <a:pt x="981078" y="504825"/>
                </a:cubicBezTo>
                <a:cubicBezTo>
                  <a:pt x="1002775" y="602479"/>
                  <a:pt x="948390" y="749171"/>
                  <a:pt x="981078" y="938110"/>
                </a:cubicBezTo>
                <a:cubicBezTo>
                  <a:pt x="981444" y="975716"/>
                  <a:pt x="956526" y="1002387"/>
                  <a:pt x="909538" y="1009650"/>
                </a:cubicBezTo>
                <a:cubicBezTo>
                  <a:pt x="723355" y="1029195"/>
                  <a:pt x="670273" y="1005478"/>
                  <a:pt x="473779" y="1009650"/>
                </a:cubicBezTo>
                <a:cubicBezTo>
                  <a:pt x="277285" y="1013822"/>
                  <a:pt x="174775" y="1006657"/>
                  <a:pt x="71540" y="1009650"/>
                </a:cubicBezTo>
                <a:cubicBezTo>
                  <a:pt x="26330" y="1013980"/>
                  <a:pt x="3314" y="979313"/>
                  <a:pt x="0" y="938110"/>
                </a:cubicBezTo>
                <a:cubicBezTo>
                  <a:pt x="-2176" y="854812"/>
                  <a:pt x="47480" y="690658"/>
                  <a:pt x="0" y="522156"/>
                </a:cubicBezTo>
                <a:cubicBezTo>
                  <a:pt x="-47480" y="353654"/>
                  <a:pt x="42919" y="247788"/>
                  <a:pt x="0" y="71540"/>
                </a:cubicBezTo>
                <a:close/>
              </a:path>
              <a:path w="981078" h="1009650" stroke="0" extrusionOk="0">
                <a:moveTo>
                  <a:pt x="0" y="71540"/>
                </a:moveTo>
                <a:cubicBezTo>
                  <a:pt x="-6390" y="28410"/>
                  <a:pt x="25843" y="-5925"/>
                  <a:pt x="71540" y="0"/>
                </a:cubicBezTo>
                <a:cubicBezTo>
                  <a:pt x="219421" y="-18296"/>
                  <a:pt x="330359" y="20148"/>
                  <a:pt x="498919" y="0"/>
                </a:cubicBezTo>
                <a:cubicBezTo>
                  <a:pt x="667479" y="-20148"/>
                  <a:pt x="736151" y="45251"/>
                  <a:pt x="909538" y="0"/>
                </a:cubicBezTo>
                <a:cubicBezTo>
                  <a:pt x="947338" y="-1936"/>
                  <a:pt x="978481" y="28612"/>
                  <a:pt x="981078" y="71540"/>
                </a:cubicBezTo>
                <a:cubicBezTo>
                  <a:pt x="1029445" y="211344"/>
                  <a:pt x="931392" y="421006"/>
                  <a:pt x="981078" y="522156"/>
                </a:cubicBezTo>
                <a:cubicBezTo>
                  <a:pt x="1030764" y="623306"/>
                  <a:pt x="965341" y="743287"/>
                  <a:pt x="981078" y="938110"/>
                </a:cubicBezTo>
                <a:cubicBezTo>
                  <a:pt x="983724" y="975161"/>
                  <a:pt x="942015" y="1000817"/>
                  <a:pt x="909538" y="1009650"/>
                </a:cubicBezTo>
                <a:cubicBezTo>
                  <a:pt x="791616" y="1012208"/>
                  <a:pt x="599410" y="992412"/>
                  <a:pt x="507299" y="1009650"/>
                </a:cubicBezTo>
                <a:cubicBezTo>
                  <a:pt x="415188" y="1026888"/>
                  <a:pt x="253217" y="997958"/>
                  <a:pt x="71540" y="1009650"/>
                </a:cubicBezTo>
                <a:cubicBezTo>
                  <a:pt x="34834" y="1014021"/>
                  <a:pt x="13" y="967584"/>
                  <a:pt x="0" y="938110"/>
                </a:cubicBezTo>
                <a:cubicBezTo>
                  <a:pt x="-23710" y="843214"/>
                  <a:pt x="47138" y="684989"/>
                  <a:pt x="0" y="496159"/>
                </a:cubicBezTo>
                <a:cubicBezTo>
                  <a:pt x="-47138" y="307329"/>
                  <a:pt x="23547" y="232943"/>
                  <a:pt x="0" y="71540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 w="28575">
            <a:solidFill>
              <a:schemeClr val="tx1">
                <a:lumMod val="50000"/>
                <a:lumOff val="50000"/>
              </a:schemeClr>
            </a:solidFill>
            <a:extLst>
              <a:ext uri="{C807C97D-BFC1-408E-A445-0C87EB9F89A2}">
                <ask:lineSketchStyleProps xmlns:ask="http://schemas.microsoft.com/office/drawing/2018/sketchyshapes" sd="2489513004">
                  <a:prstGeom prst="roundRect">
                    <a:avLst>
                      <a:gd name="adj" fmla="val 7292"/>
                    </a:avLst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E4D6CB71-FC69-4693-AFE1-87D3AFA00486}" type="TxLink">
              <a:rPr lang="en-US" sz="1200" b="0" i="0" u="none" strike="noStrike">
                <a:solidFill>
                  <a:srgbClr val="000000"/>
                </a:solidFill>
                <a:latin typeface="Handlee" panose="02000000000000000000" pitchFamily="2" charset="0"/>
                <a:cs typeface="Calibri"/>
              </a:rPr>
              <a:pPr algn="l"/>
              <a:t>This is 2</a:t>
            </a:fld>
            <a:endParaRPr lang="en-US" sz="1200">
              <a:latin typeface="Handlee" panose="02000000000000000000" pitchFamily="2" charset="0"/>
            </a:endParaRPr>
          </a:p>
        </xdr:txBody>
      </xdr:sp>
      <xdr:sp macro="" textlink="Data!Q10">
        <xdr:nvSpPr>
          <xdr:cNvPr id="33" name="Rectangle: Rounded Corners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610349" y="7896225"/>
            <a:ext cx="561976" cy="552450"/>
          </a:xfrm>
          <a:custGeom>
            <a:avLst/>
            <a:gdLst>
              <a:gd name="connsiteX0" fmla="*/ 0 w 561976"/>
              <a:gd name="connsiteY0" fmla="*/ 40285 h 552450"/>
              <a:gd name="connsiteX1" fmla="*/ 40285 w 561976"/>
              <a:gd name="connsiteY1" fmla="*/ 0 h 552450"/>
              <a:gd name="connsiteX2" fmla="*/ 521691 w 561976"/>
              <a:gd name="connsiteY2" fmla="*/ 0 h 552450"/>
              <a:gd name="connsiteX3" fmla="*/ 561976 w 561976"/>
              <a:gd name="connsiteY3" fmla="*/ 40285 h 552450"/>
              <a:gd name="connsiteX4" fmla="*/ 561976 w 561976"/>
              <a:gd name="connsiteY4" fmla="*/ 512165 h 552450"/>
              <a:gd name="connsiteX5" fmla="*/ 521691 w 561976"/>
              <a:gd name="connsiteY5" fmla="*/ 552450 h 552450"/>
              <a:gd name="connsiteX6" fmla="*/ 40285 w 561976"/>
              <a:gd name="connsiteY6" fmla="*/ 552450 h 552450"/>
              <a:gd name="connsiteX7" fmla="*/ 0 w 561976"/>
              <a:gd name="connsiteY7" fmla="*/ 512165 h 552450"/>
              <a:gd name="connsiteX8" fmla="*/ 0 w 561976"/>
              <a:gd name="connsiteY8" fmla="*/ 40285 h 552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561976" h="552450" fill="none" extrusionOk="0">
                <a:moveTo>
                  <a:pt x="0" y="40285"/>
                </a:moveTo>
                <a:cubicBezTo>
                  <a:pt x="1002" y="19598"/>
                  <a:pt x="18043" y="-5396"/>
                  <a:pt x="40285" y="0"/>
                </a:cubicBezTo>
                <a:cubicBezTo>
                  <a:pt x="264675" y="-29761"/>
                  <a:pt x="309302" y="13659"/>
                  <a:pt x="521691" y="0"/>
                </a:cubicBezTo>
                <a:cubicBezTo>
                  <a:pt x="542692" y="105"/>
                  <a:pt x="556460" y="18261"/>
                  <a:pt x="561976" y="40285"/>
                </a:cubicBezTo>
                <a:cubicBezTo>
                  <a:pt x="574604" y="199318"/>
                  <a:pt x="536623" y="401793"/>
                  <a:pt x="561976" y="512165"/>
                </a:cubicBezTo>
                <a:cubicBezTo>
                  <a:pt x="565708" y="530927"/>
                  <a:pt x="540039" y="550737"/>
                  <a:pt x="521691" y="552450"/>
                </a:cubicBezTo>
                <a:cubicBezTo>
                  <a:pt x="401205" y="600483"/>
                  <a:pt x="157325" y="513998"/>
                  <a:pt x="40285" y="552450"/>
                </a:cubicBezTo>
                <a:cubicBezTo>
                  <a:pt x="18763" y="554084"/>
                  <a:pt x="754" y="535230"/>
                  <a:pt x="0" y="512165"/>
                </a:cubicBezTo>
                <a:cubicBezTo>
                  <a:pt x="-56474" y="281400"/>
                  <a:pt x="6226" y="172703"/>
                  <a:pt x="0" y="40285"/>
                </a:cubicBezTo>
                <a:close/>
              </a:path>
              <a:path w="561976" h="552450" stroke="0" extrusionOk="0">
                <a:moveTo>
                  <a:pt x="0" y="40285"/>
                </a:moveTo>
                <a:cubicBezTo>
                  <a:pt x="-4402" y="15542"/>
                  <a:pt x="13828" y="-4029"/>
                  <a:pt x="40285" y="0"/>
                </a:cubicBezTo>
                <a:cubicBezTo>
                  <a:pt x="246261" y="-55965"/>
                  <a:pt x="358173" y="3162"/>
                  <a:pt x="521691" y="0"/>
                </a:cubicBezTo>
                <a:cubicBezTo>
                  <a:pt x="539665" y="5008"/>
                  <a:pt x="561124" y="15348"/>
                  <a:pt x="561976" y="40285"/>
                </a:cubicBezTo>
                <a:cubicBezTo>
                  <a:pt x="582815" y="169868"/>
                  <a:pt x="545887" y="324913"/>
                  <a:pt x="561976" y="512165"/>
                </a:cubicBezTo>
                <a:cubicBezTo>
                  <a:pt x="559465" y="535720"/>
                  <a:pt x="548442" y="557022"/>
                  <a:pt x="521691" y="552450"/>
                </a:cubicBezTo>
                <a:cubicBezTo>
                  <a:pt x="283009" y="587806"/>
                  <a:pt x="174531" y="522739"/>
                  <a:pt x="40285" y="552450"/>
                </a:cubicBezTo>
                <a:cubicBezTo>
                  <a:pt x="23190" y="551363"/>
                  <a:pt x="-3393" y="537999"/>
                  <a:pt x="0" y="512165"/>
                </a:cubicBezTo>
                <a:cubicBezTo>
                  <a:pt x="-11352" y="387505"/>
                  <a:pt x="10443" y="140589"/>
                  <a:pt x="0" y="40285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 w="28575">
            <a:solidFill>
              <a:schemeClr val="tx1">
                <a:lumMod val="50000"/>
                <a:lumOff val="50000"/>
              </a:schemeClr>
            </a:solidFill>
            <a:extLst>
              <a:ext uri="{C807C97D-BFC1-408E-A445-0C87EB9F89A2}">
                <ask:lineSketchStyleProps xmlns:ask="http://schemas.microsoft.com/office/drawing/2018/sketchyshapes" sd="2489513004">
                  <a:prstGeom prst="roundRect">
                    <a:avLst>
                      <a:gd name="adj" fmla="val 7292"/>
                    </a:avLst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fld id="{1F220964-3F64-4801-84C3-4EFD92A1DF82}" type="TxLink">
              <a:rPr lang="en-US" sz="1200" b="0" i="0" u="none" strike="noStrike">
                <a:solidFill>
                  <a:srgbClr val="000000"/>
                </a:solidFill>
                <a:latin typeface="Handlee" panose="02000000000000000000" pitchFamily="2" charset="0"/>
                <a:cs typeface="Calibri"/>
              </a:rPr>
              <a:pPr algn="r"/>
              <a:t> </a:t>
            </a:fld>
            <a:endParaRPr lang="en-US" sz="1200">
              <a:latin typeface="Handlee" panose="02000000000000000000" pitchFamily="2" charset="0"/>
            </a:endParaRPr>
          </a:p>
        </xdr:txBody>
      </xdr:sp>
      <xdr:sp macro="" textlink="Data!Q9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5934074" y="7762875"/>
            <a:ext cx="790576" cy="819150"/>
          </a:xfrm>
          <a:custGeom>
            <a:avLst/>
            <a:gdLst>
              <a:gd name="connsiteX0" fmla="*/ 0 w 790576"/>
              <a:gd name="connsiteY0" fmla="*/ 57649 h 819150"/>
              <a:gd name="connsiteX1" fmla="*/ 57649 w 790576"/>
              <a:gd name="connsiteY1" fmla="*/ 0 h 819150"/>
              <a:gd name="connsiteX2" fmla="*/ 375030 w 790576"/>
              <a:gd name="connsiteY2" fmla="*/ 0 h 819150"/>
              <a:gd name="connsiteX3" fmla="*/ 732927 w 790576"/>
              <a:gd name="connsiteY3" fmla="*/ 0 h 819150"/>
              <a:gd name="connsiteX4" fmla="*/ 790576 w 790576"/>
              <a:gd name="connsiteY4" fmla="*/ 57649 h 819150"/>
              <a:gd name="connsiteX5" fmla="*/ 790576 w 790576"/>
              <a:gd name="connsiteY5" fmla="*/ 409575 h 819150"/>
              <a:gd name="connsiteX6" fmla="*/ 790576 w 790576"/>
              <a:gd name="connsiteY6" fmla="*/ 761501 h 819150"/>
              <a:gd name="connsiteX7" fmla="*/ 732927 w 790576"/>
              <a:gd name="connsiteY7" fmla="*/ 819150 h 819150"/>
              <a:gd name="connsiteX8" fmla="*/ 381782 w 790576"/>
              <a:gd name="connsiteY8" fmla="*/ 819150 h 819150"/>
              <a:gd name="connsiteX9" fmla="*/ 57649 w 790576"/>
              <a:gd name="connsiteY9" fmla="*/ 819150 h 819150"/>
              <a:gd name="connsiteX10" fmla="*/ 0 w 790576"/>
              <a:gd name="connsiteY10" fmla="*/ 761501 h 819150"/>
              <a:gd name="connsiteX11" fmla="*/ 0 w 790576"/>
              <a:gd name="connsiteY11" fmla="*/ 423652 h 819150"/>
              <a:gd name="connsiteX12" fmla="*/ 0 w 790576"/>
              <a:gd name="connsiteY12" fmla="*/ 57649 h 8191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790576" h="819150" fill="none" extrusionOk="0">
                <a:moveTo>
                  <a:pt x="0" y="57649"/>
                </a:moveTo>
                <a:cubicBezTo>
                  <a:pt x="5852" y="22563"/>
                  <a:pt x="33377" y="-1984"/>
                  <a:pt x="57649" y="0"/>
                </a:cubicBezTo>
                <a:cubicBezTo>
                  <a:pt x="160166" y="-24856"/>
                  <a:pt x="285454" y="30726"/>
                  <a:pt x="375030" y="0"/>
                </a:cubicBezTo>
                <a:cubicBezTo>
                  <a:pt x="464606" y="-30726"/>
                  <a:pt x="579361" y="3694"/>
                  <a:pt x="732927" y="0"/>
                </a:cubicBezTo>
                <a:cubicBezTo>
                  <a:pt x="772939" y="2949"/>
                  <a:pt x="784859" y="25213"/>
                  <a:pt x="790576" y="57649"/>
                </a:cubicBezTo>
                <a:cubicBezTo>
                  <a:pt x="818467" y="173593"/>
                  <a:pt x="786335" y="327426"/>
                  <a:pt x="790576" y="409575"/>
                </a:cubicBezTo>
                <a:cubicBezTo>
                  <a:pt x="794817" y="491724"/>
                  <a:pt x="755517" y="636593"/>
                  <a:pt x="790576" y="761501"/>
                </a:cubicBezTo>
                <a:cubicBezTo>
                  <a:pt x="790898" y="791668"/>
                  <a:pt x="767625" y="816373"/>
                  <a:pt x="732927" y="819150"/>
                </a:cubicBezTo>
                <a:cubicBezTo>
                  <a:pt x="566696" y="824345"/>
                  <a:pt x="508078" y="808237"/>
                  <a:pt x="381782" y="819150"/>
                </a:cubicBezTo>
                <a:cubicBezTo>
                  <a:pt x="255487" y="830063"/>
                  <a:pt x="150771" y="782675"/>
                  <a:pt x="57649" y="819150"/>
                </a:cubicBezTo>
                <a:cubicBezTo>
                  <a:pt x="20653" y="823068"/>
                  <a:pt x="6472" y="796646"/>
                  <a:pt x="0" y="761501"/>
                </a:cubicBezTo>
                <a:cubicBezTo>
                  <a:pt x="-21374" y="619076"/>
                  <a:pt x="35492" y="559212"/>
                  <a:pt x="0" y="423652"/>
                </a:cubicBezTo>
                <a:cubicBezTo>
                  <a:pt x="-35492" y="288092"/>
                  <a:pt x="889" y="161831"/>
                  <a:pt x="0" y="57649"/>
                </a:cubicBezTo>
                <a:close/>
              </a:path>
              <a:path w="790576" h="819150" stroke="0" extrusionOk="0">
                <a:moveTo>
                  <a:pt x="0" y="57649"/>
                </a:moveTo>
                <a:cubicBezTo>
                  <a:pt x="-5365" y="22771"/>
                  <a:pt x="22220" y="-3437"/>
                  <a:pt x="57649" y="0"/>
                </a:cubicBezTo>
                <a:cubicBezTo>
                  <a:pt x="186540" y="-22335"/>
                  <a:pt x="246606" y="18515"/>
                  <a:pt x="402041" y="0"/>
                </a:cubicBezTo>
                <a:cubicBezTo>
                  <a:pt x="557476" y="-18515"/>
                  <a:pt x="638620" y="26108"/>
                  <a:pt x="732927" y="0"/>
                </a:cubicBezTo>
                <a:cubicBezTo>
                  <a:pt x="762135" y="-2978"/>
                  <a:pt x="785201" y="18734"/>
                  <a:pt x="790576" y="57649"/>
                </a:cubicBezTo>
                <a:cubicBezTo>
                  <a:pt x="828335" y="151357"/>
                  <a:pt x="788042" y="336602"/>
                  <a:pt x="790576" y="423652"/>
                </a:cubicBezTo>
                <a:cubicBezTo>
                  <a:pt x="793110" y="510702"/>
                  <a:pt x="783278" y="620126"/>
                  <a:pt x="790576" y="761501"/>
                </a:cubicBezTo>
                <a:cubicBezTo>
                  <a:pt x="792812" y="791262"/>
                  <a:pt x="761672" y="815264"/>
                  <a:pt x="732927" y="819150"/>
                </a:cubicBezTo>
                <a:cubicBezTo>
                  <a:pt x="665091" y="819909"/>
                  <a:pt x="543578" y="813532"/>
                  <a:pt x="408794" y="819150"/>
                </a:cubicBezTo>
                <a:cubicBezTo>
                  <a:pt x="274010" y="824768"/>
                  <a:pt x="169142" y="810935"/>
                  <a:pt x="57649" y="819150"/>
                </a:cubicBezTo>
                <a:cubicBezTo>
                  <a:pt x="28252" y="822958"/>
                  <a:pt x="8" y="787273"/>
                  <a:pt x="0" y="761501"/>
                </a:cubicBezTo>
                <a:cubicBezTo>
                  <a:pt x="-38529" y="633709"/>
                  <a:pt x="41531" y="489079"/>
                  <a:pt x="0" y="402536"/>
                </a:cubicBezTo>
                <a:cubicBezTo>
                  <a:pt x="-41531" y="315994"/>
                  <a:pt x="14149" y="208421"/>
                  <a:pt x="0" y="57649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 w="28575">
            <a:solidFill>
              <a:schemeClr val="tx1">
                <a:lumMod val="50000"/>
                <a:lumOff val="50000"/>
              </a:schemeClr>
            </a:solidFill>
            <a:extLst>
              <a:ext uri="{C807C97D-BFC1-408E-A445-0C87EB9F89A2}">
                <ask:lineSketchStyleProps xmlns:ask="http://schemas.microsoft.com/office/drawing/2018/sketchyshapes" sd="2489513004">
                  <a:prstGeom prst="roundRect">
                    <a:avLst>
                      <a:gd name="adj" fmla="val 7292"/>
                    </a:avLst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fld id="{7D1D688A-849C-4619-A215-E181A2D5CB2E}" type="TxLink">
              <a:rPr lang="en-US" sz="1200" b="0" i="0" u="none" strike="noStrike">
                <a:solidFill>
                  <a:srgbClr val="000000"/>
                </a:solidFill>
                <a:latin typeface="Handlee" panose="02000000000000000000" pitchFamily="2" charset="0"/>
                <a:cs typeface="Calibri"/>
              </a:rPr>
              <a:pPr algn="r"/>
              <a:t> </a:t>
            </a:fld>
            <a:endParaRPr lang="en-US" sz="1200">
              <a:latin typeface="Handlee" panose="02000000000000000000" pitchFamily="2" charset="0"/>
            </a:endParaRPr>
          </a:p>
        </xdr:txBody>
      </xdr:sp>
      <xdr:sp macro="" textlink="Data!Q8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019673" y="7667625"/>
            <a:ext cx="981078" cy="1009650"/>
          </a:xfrm>
          <a:custGeom>
            <a:avLst/>
            <a:gdLst>
              <a:gd name="connsiteX0" fmla="*/ 0 w 981078"/>
              <a:gd name="connsiteY0" fmla="*/ 71540 h 1009650"/>
              <a:gd name="connsiteX1" fmla="*/ 71540 w 981078"/>
              <a:gd name="connsiteY1" fmla="*/ 0 h 1009650"/>
              <a:gd name="connsiteX2" fmla="*/ 465399 w 981078"/>
              <a:gd name="connsiteY2" fmla="*/ 0 h 1009650"/>
              <a:gd name="connsiteX3" fmla="*/ 909538 w 981078"/>
              <a:gd name="connsiteY3" fmla="*/ 0 h 1009650"/>
              <a:gd name="connsiteX4" fmla="*/ 981078 w 981078"/>
              <a:gd name="connsiteY4" fmla="*/ 71540 h 1009650"/>
              <a:gd name="connsiteX5" fmla="*/ 981078 w 981078"/>
              <a:gd name="connsiteY5" fmla="*/ 504825 h 1009650"/>
              <a:gd name="connsiteX6" fmla="*/ 981078 w 981078"/>
              <a:gd name="connsiteY6" fmla="*/ 938110 h 1009650"/>
              <a:gd name="connsiteX7" fmla="*/ 909538 w 981078"/>
              <a:gd name="connsiteY7" fmla="*/ 1009650 h 1009650"/>
              <a:gd name="connsiteX8" fmla="*/ 473779 w 981078"/>
              <a:gd name="connsiteY8" fmla="*/ 1009650 h 1009650"/>
              <a:gd name="connsiteX9" fmla="*/ 71540 w 981078"/>
              <a:gd name="connsiteY9" fmla="*/ 1009650 h 1009650"/>
              <a:gd name="connsiteX10" fmla="*/ 0 w 981078"/>
              <a:gd name="connsiteY10" fmla="*/ 938110 h 1009650"/>
              <a:gd name="connsiteX11" fmla="*/ 0 w 981078"/>
              <a:gd name="connsiteY11" fmla="*/ 522156 h 1009650"/>
              <a:gd name="connsiteX12" fmla="*/ 0 w 981078"/>
              <a:gd name="connsiteY12" fmla="*/ 71540 h 1009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81078" h="1009650" fill="none" extrusionOk="0">
                <a:moveTo>
                  <a:pt x="0" y="71540"/>
                </a:moveTo>
                <a:cubicBezTo>
                  <a:pt x="5810" y="28806"/>
                  <a:pt x="41861" y="-2577"/>
                  <a:pt x="71540" y="0"/>
                </a:cubicBezTo>
                <a:cubicBezTo>
                  <a:pt x="248527" y="-34278"/>
                  <a:pt x="296180" y="35916"/>
                  <a:pt x="465399" y="0"/>
                </a:cubicBezTo>
                <a:cubicBezTo>
                  <a:pt x="634618" y="-35916"/>
                  <a:pt x="786709" y="34912"/>
                  <a:pt x="909538" y="0"/>
                </a:cubicBezTo>
                <a:cubicBezTo>
                  <a:pt x="951803" y="994"/>
                  <a:pt x="971127" y="30990"/>
                  <a:pt x="981078" y="71540"/>
                </a:cubicBezTo>
                <a:cubicBezTo>
                  <a:pt x="1023684" y="165139"/>
                  <a:pt x="959381" y="407171"/>
                  <a:pt x="981078" y="504825"/>
                </a:cubicBezTo>
                <a:cubicBezTo>
                  <a:pt x="1002775" y="602479"/>
                  <a:pt x="948390" y="749171"/>
                  <a:pt x="981078" y="938110"/>
                </a:cubicBezTo>
                <a:cubicBezTo>
                  <a:pt x="981444" y="975716"/>
                  <a:pt x="956526" y="1002387"/>
                  <a:pt x="909538" y="1009650"/>
                </a:cubicBezTo>
                <a:cubicBezTo>
                  <a:pt x="723355" y="1029195"/>
                  <a:pt x="670273" y="1005478"/>
                  <a:pt x="473779" y="1009650"/>
                </a:cubicBezTo>
                <a:cubicBezTo>
                  <a:pt x="277285" y="1013822"/>
                  <a:pt x="174775" y="1006657"/>
                  <a:pt x="71540" y="1009650"/>
                </a:cubicBezTo>
                <a:cubicBezTo>
                  <a:pt x="26330" y="1013980"/>
                  <a:pt x="3314" y="979313"/>
                  <a:pt x="0" y="938110"/>
                </a:cubicBezTo>
                <a:cubicBezTo>
                  <a:pt x="-2176" y="854812"/>
                  <a:pt x="47480" y="690658"/>
                  <a:pt x="0" y="522156"/>
                </a:cubicBezTo>
                <a:cubicBezTo>
                  <a:pt x="-47480" y="353654"/>
                  <a:pt x="42919" y="247788"/>
                  <a:pt x="0" y="71540"/>
                </a:cubicBezTo>
                <a:close/>
              </a:path>
              <a:path w="981078" h="1009650" stroke="0" extrusionOk="0">
                <a:moveTo>
                  <a:pt x="0" y="71540"/>
                </a:moveTo>
                <a:cubicBezTo>
                  <a:pt x="-6390" y="28410"/>
                  <a:pt x="25843" y="-5925"/>
                  <a:pt x="71540" y="0"/>
                </a:cubicBezTo>
                <a:cubicBezTo>
                  <a:pt x="219421" y="-18296"/>
                  <a:pt x="330359" y="20148"/>
                  <a:pt x="498919" y="0"/>
                </a:cubicBezTo>
                <a:cubicBezTo>
                  <a:pt x="667479" y="-20148"/>
                  <a:pt x="736151" y="45251"/>
                  <a:pt x="909538" y="0"/>
                </a:cubicBezTo>
                <a:cubicBezTo>
                  <a:pt x="947338" y="-1936"/>
                  <a:pt x="978481" y="28612"/>
                  <a:pt x="981078" y="71540"/>
                </a:cubicBezTo>
                <a:cubicBezTo>
                  <a:pt x="1029445" y="211344"/>
                  <a:pt x="931392" y="421006"/>
                  <a:pt x="981078" y="522156"/>
                </a:cubicBezTo>
                <a:cubicBezTo>
                  <a:pt x="1030764" y="623306"/>
                  <a:pt x="965341" y="743287"/>
                  <a:pt x="981078" y="938110"/>
                </a:cubicBezTo>
                <a:cubicBezTo>
                  <a:pt x="983724" y="975161"/>
                  <a:pt x="942015" y="1000817"/>
                  <a:pt x="909538" y="1009650"/>
                </a:cubicBezTo>
                <a:cubicBezTo>
                  <a:pt x="791616" y="1012208"/>
                  <a:pt x="599410" y="992412"/>
                  <a:pt x="507299" y="1009650"/>
                </a:cubicBezTo>
                <a:cubicBezTo>
                  <a:pt x="415188" y="1026888"/>
                  <a:pt x="253217" y="997958"/>
                  <a:pt x="71540" y="1009650"/>
                </a:cubicBezTo>
                <a:cubicBezTo>
                  <a:pt x="34834" y="1014021"/>
                  <a:pt x="13" y="967584"/>
                  <a:pt x="0" y="938110"/>
                </a:cubicBezTo>
                <a:cubicBezTo>
                  <a:pt x="-23710" y="843214"/>
                  <a:pt x="47138" y="684989"/>
                  <a:pt x="0" y="496159"/>
                </a:cubicBezTo>
                <a:cubicBezTo>
                  <a:pt x="-47138" y="307329"/>
                  <a:pt x="23547" y="232943"/>
                  <a:pt x="0" y="71540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 w="28575">
            <a:solidFill>
              <a:schemeClr val="tx1">
                <a:lumMod val="50000"/>
                <a:lumOff val="50000"/>
              </a:schemeClr>
            </a:solidFill>
            <a:extLst>
              <a:ext uri="{C807C97D-BFC1-408E-A445-0C87EB9F89A2}">
                <ask:lineSketchStyleProps xmlns:ask="http://schemas.microsoft.com/office/drawing/2018/sketchyshapes" sd="2489513004">
                  <a:prstGeom prst="roundRect">
                    <a:avLst>
                      <a:gd name="adj" fmla="val 7292"/>
                    </a:avLst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fld id="{B83BD62C-5AFD-4216-B545-AB082DDD5CCC}" type="TxLink">
              <a:rPr lang="en-US" sz="12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Handlee" panose="02000000000000000000" pitchFamily="2" charset="0"/>
                <a:cs typeface="Calibri"/>
              </a:rPr>
              <a:pPr algn="r"/>
              <a:t> </a:t>
            </a:fld>
            <a:endParaRPr lang="en-US" sz="1200" i="0">
              <a:solidFill>
                <a:schemeClr val="tx1">
                  <a:lumMod val="75000"/>
                  <a:lumOff val="25000"/>
                </a:schemeClr>
              </a:solidFill>
              <a:latin typeface="Handlee" panose="02000000000000000000" pitchFamily="2" charset="0"/>
            </a:endParaRPr>
          </a:p>
        </xdr:txBody>
      </xdr:sp>
      <xdr:sp macro="" textlink="Data!P6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3514723" y="7286625"/>
            <a:ext cx="1609728" cy="1771650"/>
          </a:xfrm>
          <a:custGeom>
            <a:avLst/>
            <a:gdLst>
              <a:gd name="connsiteX0" fmla="*/ 0 w 1609728"/>
              <a:gd name="connsiteY0" fmla="*/ 117381 h 1771650"/>
              <a:gd name="connsiteX1" fmla="*/ 117381 w 1609728"/>
              <a:gd name="connsiteY1" fmla="*/ 0 h 1771650"/>
              <a:gd name="connsiteX2" fmla="*/ 575703 w 1609728"/>
              <a:gd name="connsiteY2" fmla="*/ 0 h 1771650"/>
              <a:gd name="connsiteX3" fmla="*/ 1034025 w 1609728"/>
              <a:gd name="connsiteY3" fmla="*/ 0 h 1771650"/>
              <a:gd name="connsiteX4" fmla="*/ 1492347 w 1609728"/>
              <a:gd name="connsiteY4" fmla="*/ 0 h 1771650"/>
              <a:gd name="connsiteX5" fmla="*/ 1609728 w 1609728"/>
              <a:gd name="connsiteY5" fmla="*/ 117381 h 1771650"/>
              <a:gd name="connsiteX6" fmla="*/ 1609728 w 1609728"/>
              <a:gd name="connsiteY6" fmla="*/ 614308 h 1771650"/>
              <a:gd name="connsiteX7" fmla="*/ 1609728 w 1609728"/>
              <a:gd name="connsiteY7" fmla="*/ 1111235 h 1771650"/>
              <a:gd name="connsiteX8" fmla="*/ 1609728 w 1609728"/>
              <a:gd name="connsiteY8" fmla="*/ 1654269 h 1771650"/>
              <a:gd name="connsiteX9" fmla="*/ 1492347 w 1609728"/>
              <a:gd name="connsiteY9" fmla="*/ 1771650 h 1771650"/>
              <a:gd name="connsiteX10" fmla="*/ 1075274 w 1609728"/>
              <a:gd name="connsiteY10" fmla="*/ 1771650 h 1771650"/>
              <a:gd name="connsiteX11" fmla="*/ 644451 w 1609728"/>
              <a:gd name="connsiteY11" fmla="*/ 1771650 h 1771650"/>
              <a:gd name="connsiteX12" fmla="*/ 117381 w 1609728"/>
              <a:gd name="connsiteY12" fmla="*/ 1771650 h 1771650"/>
              <a:gd name="connsiteX13" fmla="*/ 0 w 1609728"/>
              <a:gd name="connsiteY13" fmla="*/ 1654269 h 1771650"/>
              <a:gd name="connsiteX14" fmla="*/ 0 w 1609728"/>
              <a:gd name="connsiteY14" fmla="*/ 1141973 h 1771650"/>
              <a:gd name="connsiteX15" fmla="*/ 0 w 1609728"/>
              <a:gd name="connsiteY15" fmla="*/ 598939 h 1771650"/>
              <a:gd name="connsiteX16" fmla="*/ 0 w 1609728"/>
              <a:gd name="connsiteY16" fmla="*/ 117381 h 1771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609728" h="1771650" fill="none" extrusionOk="0">
                <a:moveTo>
                  <a:pt x="0" y="117381"/>
                </a:moveTo>
                <a:cubicBezTo>
                  <a:pt x="11882" y="56840"/>
                  <a:pt x="39629" y="-1351"/>
                  <a:pt x="117381" y="0"/>
                </a:cubicBezTo>
                <a:cubicBezTo>
                  <a:pt x="293395" y="-34579"/>
                  <a:pt x="466366" y="53395"/>
                  <a:pt x="575703" y="0"/>
                </a:cubicBezTo>
                <a:cubicBezTo>
                  <a:pt x="685040" y="-53395"/>
                  <a:pt x="925612" y="33074"/>
                  <a:pt x="1034025" y="0"/>
                </a:cubicBezTo>
                <a:cubicBezTo>
                  <a:pt x="1142438" y="-33074"/>
                  <a:pt x="1288369" y="22604"/>
                  <a:pt x="1492347" y="0"/>
                </a:cubicBezTo>
                <a:cubicBezTo>
                  <a:pt x="1550890" y="7341"/>
                  <a:pt x="1619767" y="54078"/>
                  <a:pt x="1609728" y="117381"/>
                </a:cubicBezTo>
                <a:cubicBezTo>
                  <a:pt x="1610095" y="295231"/>
                  <a:pt x="1569817" y="430877"/>
                  <a:pt x="1609728" y="614308"/>
                </a:cubicBezTo>
                <a:cubicBezTo>
                  <a:pt x="1649639" y="797739"/>
                  <a:pt x="1559599" y="912072"/>
                  <a:pt x="1609728" y="1111235"/>
                </a:cubicBezTo>
                <a:cubicBezTo>
                  <a:pt x="1659857" y="1310398"/>
                  <a:pt x="1547210" y="1414463"/>
                  <a:pt x="1609728" y="1654269"/>
                </a:cubicBezTo>
                <a:cubicBezTo>
                  <a:pt x="1624926" y="1712860"/>
                  <a:pt x="1566317" y="1777470"/>
                  <a:pt x="1492347" y="1771650"/>
                </a:cubicBezTo>
                <a:cubicBezTo>
                  <a:pt x="1337836" y="1815343"/>
                  <a:pt x="1159215" y="1736163"/>
                  <a:pt x="1075274" y="1771650"/>
                </a:cubicBezTo>
                <a:cubicBezTo>
                  <a:pt x="991333" y="1807137"/>
                  <a:pt x="782759" y="1722929"/>
                  <a:pt x="644451" y="1771650"/>
                </a:cubicBezTo>
                <a:cubicBezTo>
                  <a:pt x="506143" y="1820371"/>
                  <a:pt x="273971" y="1766867"/>
                  <a:pt x="117381" y="1771650"/>
                </a:cubicBezTo>
                <a:cubicBezTo>
                  <a:pt x="59796" y="1764380"/>
                  <a:pt x="-8441" y="1736220"/>
                  <a:pt x="0" y="1654269"/>
                </a:cubicBezTo>
                <a:cubicBezTo>
                  <a:pt x="-48778" y="1526952"/>
                  <a:pt x="423" y="1311600"/>
                  <a:pt x="0" y="1141973"/>
                </a:cubicBezTo>
                <a:cubicBezTo>
                  <a:pt x="-423" y="972346"/>
                  <a:pt x="31665" y="788521"/>
                  <a:pt x="0" y="598939"/>
                </a:cubicBezTo>
                <a:cubicBezTo>
                  <a:pt x="-31665" y="409357"/>
                  <a:pt x="15120" y="314296"/>
                  <a:pt x="0" y="117381"/>
                </a:cubicBezTo>
                <a:close/>
              </a:path>
              <a:path w="1609728" h="1771650" stroke="0" extrusionOk="0">
                <a:moveTo>
                  <a:pt x="0" y="117381"/>
                </a:moveTo>
                <a:cubicBezTo>
                  <a:pt x="-3544" y="50545"/>
                  <a:pt x="41936" y="-10167"/>
                  <a:pt x="117381" y="0"/>
                </a:cubicBezTo>
                <a:cubicBezTo>
                  <a:pt x="268206" y="-40839"/>
                  <a:pt x="357017" y="19306"/>
                  <a:pt x="589453" y="0"/>
                </a:cubicBezTo>
                <a:cubicBezTo>
                  <a:pt x="821889" y="-19306"/>
                  <a:pt x="942160" y="44307"/>
                  <a:pt x="1075274" y="0"/>
                </a:cubicBezTo>
                <a:cubicBezTo>
                  <a:pt x="1208388" y="-44307"/>
                  <a:pt x="1359752" y="36688"/>
                  <a:pt x="1492347" y="0"/>
                </a:cubicBezTo>
                <a:cubicBezTo>
                  <a:pt x="1549839" y="-8290"/>
                  <a:pt x="1607240" y="51641"/>
                  <a:pt x="1609728" y="117381"/>
                </a:cubicBezTo>
                <a:cubicBezTo>
                  <a:pt x="1610591" y="335150"/>
                  <a:pt x="1600767" y="456325"/>
                  <a:pt x="1609728" y="645046"/>
                </a:cubicBezTo>
                <a:cubicBezTo>
                  <a:pt x="1618689" y="833767"/>
                  <a:pt x="1570028" y="904066"/>
                  <a:pt x="1609728" y="1157342"/>
                </a:cubicBezTo>
                <a:cubicBezTo>
                  <a:pt x="1649428" y="1410618"/>
                  <a:pt x="1605444" y="1534646"/>
                  <a:pt x="1609728" y="1654269"/>
                </a:cubicBezTo>
                <a:cubicBezTo>
                  <a:pt x="1606048" y="1719451"/>
                  <a:pt x="1558890" y="1770590"/>
                  <a:pt x="1492347" y="1771650"/>
                </a:cubicBezTo>
                <a:cubicBezTo>
                  <a:pt x="1310499" y="1811672"/>
                  <a:pt x="1149324" y="1717272"/>
                  <a:pt x="1020275" y="1771650"/>
                </a:cubicBezTo>
                <a:cubicBezTo>
                  <a:pt x="891226" y="1826028"/>
                  <a:pt x="677262" y="1771361"/>
                  <a:pt x="561953" y="1771650"/>
                </a:cubicBezTo>
                <a:cubicBezTo>
                  <a:pt x="446644" y="1771939"/>
                  <a:pt x="223477" y="1719833"/>
                  <a:pt x="117381" y="1771650"/>
                </a:cubicBezTo>
                <a:cubicBezTo>
                  <a:pt x="45589" y="1772238"/>
                  <a:pt x="-6943" y="1719380"/>
                  <a:pt x="0" y="1654269"/>
                </a:cubicBezTo>
                <a:cubicBezTo>
                  <a:pt x="-41701" y="1501936"/>
                  <a:pt x="61264" y="1295168"/>
                  <a:pt x="0" y="1141973"/>
                </a:cubicBezTo>
                <a:cubicBezTo>
                  <a:pt x="-61264" y="988778"/>
                  <a:pt x="59476" y="840527"/>
                  <a:pt x="0" y="598939"/>
                </a:cubicBezTo>
                <a:cubicBezTo>
                  <a:pt x="-59476" y="357351"/>
                  <a:pt x="39170" y="306883"/>
                  <a:pt x="0" y="117381"/>
                </a:cubicBezTo>
                <a:close/>
              </a:path>
            </a:pathLst>
          </a:custGeom>
          <a:solidFill>
            <a:schemeClr val="bg1">
              <a:lumMod val="95000"/>
            </a:schemeClr>
          </a:solidFill>
          <a:ln w="28575">
            <a:solidFill>
              <a:schemeClr val="tx1">
                <a:lumMod val="50000"/>
                <a:lumOff val="50000"/>
              </a:schemeClr>
            </a:solidFill>
            <a:extLst>
              <a:ext uri="{C807C97D-BFC1-408E-A445-0C87EB9F89A2}">
                <ask:lineSketchStyleProps xmlns:ask="http://schemas.microsoft.com/office/drawing/2018/sketchyshapes" sd="2489513004">
                  <a:prstGeom prst="roundRect">
                    <a:avLst>
                      <a:gd name="adj" fmla="val 7292"/>
                    </a:avLst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F71F7E5-F1E6-48AC-9BDB-EE7505C64693}" type="TxLink">
              <a:rPr lang="en-US" sz="1800" b="1" i="0" u="none" strike="noStrike">
                <a:solidFill>
                  <a:srgbClr val="0070C0"/>
                </a:solidFill>
                <a:latin typeface="Handlee" panose="02000000000000000000" pitchFamily="2" charset="0"/>
                <a:cs typeface="Calibri"/>
              </a:rPr>
              <a:pPr algn="ctr"/>
              <a:t>I am chart 3</a:t>
            </a:fld>
            <a:endParaRPr lang="en-US" sz="1800" b="1">
              <a:solidFill>
                <a:srgbClr val="0070C0"/>
              </a:solidFill>
              <a:latin typeface="Handlee" panose="02000000000000000000" pitchFamily="2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85643</xdr:rowOff>
    </xdr:from>
    <xdr:to>
      <xdr:col>0</xdr:col>
      <xdr:colOff>1</xdr:colOff>
      <xdr:row>1</xdr:row>
      <xdr:rowOff>19050</xdr:rowOff>
    </xdr:to>
    <xdr:pic>
      <xdr:nvPicPr>
        <xdr:cNvPr id="19" name="Pictur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111" r="100000"/>
        <a:stretch/>
      </xdr:blipFill>
      <xdr:spPr>
        <a:xfrm>
          <a:off x="0" y="85643"/>
          <a:ext cx="1" cy="5887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604405</xdr:colOff>
      <xdr:row>1</xdr:row>
      <xdr:rowOff>0</xdr:rowOff>
    </xdr:from>
    <xdr:to>
      <xdr:col>1</xdr:col>
      <xdr:colOff>2738005</xdr:colOff>
      <xdr:row>1</xdr:row>
      <xdr:rowOff>2743200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604405</xdr:colOff>
      <xdr:row>1</xdr:row>
      <xdr:rowOff>2746375</xdr:rowOff>
    </xdr:from>
    <xdr:to>
      <xdr:col>1</xdr:col>
      <xdr:colOff>2738005</xdr:colOff>
      <xdr:row>2</xdr:row>
      <xdr:rowOff>2731135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604405</xdr:colOff>
      <xdr:row>3</xdr:row>
      <xdr:rowOff>6350</xdr:rowOff>
    </xdr:from>
    <xdr:to>
      <xdr:col>1</xdr:col>
      <xdr:colOff>2738005</xdr:colOff>
      <xdr:row>3</xdr:row>
      <xdr:rowOff>2749550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604405</xdr:colOff>
      <xdr:row>4</xdr:row>
      <xdr:rowOff>9525</xdr:rowOff>
    </xdr:from>
    <xdr:to>
      <xdr:col>1</xdr:col>
      <xdr:colOff>2738005</xdr:colOff>
      <xdr:row>4</xdr:row>
      <xdr:rowOff>2752725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604405</xdr:colOff>
      <xdr:row>5</xdr:row>
      <xdr:rowOff>12700</xdr:rowOff>
    </xdr:from>
    <xdr:to>
      <xdr:col>1</xdr:col>
      <xdr:colOff>2738005</xdr:colOff>
      <xdr:row>5</xdr:row>
      <xdr:rowOff>2755900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604405</xdr:colOff>
      <xdr:row>6</xdr:row>
      <xdr:rowOff>15875</xdr:rowOff>
    </xdr:from>
    <xdr:to>
      <xdr:col>1</xdr:col>
      <xdr:colOff>2738005</xdr:colOff>
      <xdr:row>6</xdr:row>
      <xdr:rowOff>2759075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604405</xdr:colOff>
      <xdr:row>7</xdr:row>
      <xdr:rowOff>19050</xdr:rowOff>
    </xdr:from>
    <xdr:to>
      <xdr:col>1</xdr:col>
      <xdr:colOff>2738005</xdr:colOff>
      <xdr:row>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FDB-0A21-4BD1-A5B4-1A45186040A4}">
  <dimension ref="A1:P28"/>
  <sheetViews>
    <sheetView showGridLines="0" topLeftCell="B1" zoomScaleNormal="100" workbookViewId="0">
      <selection activeCell="R21" sqref="R21"/>
    </sheetView>
  </sheetViews>
  <sheetFormatPr defaultRowHeight="14.4" x14ac:dyDescent="0.3"/>
  <cols>
    <col min="1" max="1" width="3.109375" customWidth="1"/>
    <col min="16" max="16" width="3.6640625" customWidth="1"/>
    <col min="17" max="17" width="43" customWidth="1"/>
  </cols>
  <sheetData>
    <row r="1" spans="1:16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</row>
    <row r="3" spans="1:16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16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1:16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sheetProtection algorithmName="SHA-512" hashValue="JSCtpnDE7fgYcpTyPip1Wx6cVvnOyqThOFDGjSCZGfa5umrQDUbwolafyS10eZS+TotKyuOXrqqE4+bHM50p/w==" saltValue="+kyW0pHWxSD1cbI4DNedwA==" spinCount="100000" sheet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Scroll Bar 2">
              <controlPr defaultSize="0" autoPict="0">
                <anchor moveWithCells="1">
                  <from>
                    <xdr:col>1</xdr:col>
                    <xdr:colOff>144780</xdr:colOff>
                    <xdr:row>24</xdr:row>
                    <xdr:rowOff>129540</xdr:rowOff>
                  </from>
                  <to>
                    <xdr:col>14</xdr:col>
                    <xdr:colOff>220980</xdr:colOff>
                    <xdr:row>26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6694-2CA3-4FA9-A32F-60B4F9514FCF}">
  <dimension ref="B1:P19"/>
  <sheetViews>
    <sheetView showGridLines="0" zoomScaleNormal="100" workbookViewId="0">
      <selection activeCell="M19" sqref="M19"/>
    </sheetView>
  </sheetViews>
  <sheetFormatPr defaultRowHeight="14.4" x14ac:dyDescent="0.3"/>
  <cols>
    <col min="1" max="1" width="4.5546875" customWidth="1"/>
    <col min="2" max="2" width="10.88671875" bestFit="1" customWidth="1"/>
    <col min="3" max="3" width="15.5546875" style="16" bestFit="1" customWidth="1"/>
    <col min="4" max="4" width="17.33203125" style="20" bestFit="1" customWidth="1"/>
    <col min="5" max="5" width="13.88671875" style="20" bestFit="1" customWidth="1"/>
    <col min="7" max="7" width="8.88671875" style="20"/>
    <col min="12" max="12" width="13.6640625" bestFit="1" customWidth="1"/>
  </cols>
  <sheetData>
    <row r="1" spans="2:16" s="3" customFormat="1" ht="51.75" customHeight="1" x14ac:dyDescent="0.3">
      <c r="C1" s="15"/>
      <c r="D1" s="19"/>
      <c r="E1" s="19"/>
      <c r="G1" s="19"/>
    </row>
    <row r="4" spans="2:16" x14ac:dyDescent="0.3">
      <c r="J4" s="1"/>
    </row>
    <row r="6" spans="2:16" x14ac:dyDescent="0.3">
      <c r="B6" s="4" t="s">
        <v>7</v>
      </c>
      <c r="C6" s="17" t="s">
        <v>0</v>
      </c>
      <c r="D6" s="21" t="s">
        <v>2</v>
      </c>
      <c r="E6" s="21" t="s">
        <v>5</v>
      </c>
      <c r="F6" s="4" t="s">
        <v>1</v>
      </c>
      <c r="G6" s="21" t="s">
        <v>3</v>
      </c>
      <c r="H6" s="4" t="s">
        <v>4</v>
      </c>
      <c r="I6" s="4" t="s">
        <v>6</v>
      </c>
      <c r="J6" s="1"/>
      <c r="L6" s="23" t="s">
        <v>8</v>
      </c>
      <c r="M6" s="10">
        <v>3</v>
      </c>
      <c r="P6" t="str">
        <f>"I am chart "&amp;M6</f>
        <v>I am chart 3</v>
      </c>
    </row>
    <row r="7" spans="2:16" x14ac:dyDescent="0.3">
      <c r="B7" s="5">
        <v>44317</v>
      </c>
      <c r="C7" s="18">
        <v>6090226.46</v>
      </c>
      <c r="D7" s="22">
        <v>2589263.12</v>
      </c>
      <c r="E7" s="22">
        <v>3500963.34</v>
      </c>
      <c r="F7" s="6">
        <v>422154</v>
      </c>
      <c r="G7" s="22">
        <v>14.426551590177992</v>
      </c>
      <c r="H7" s="7">
        <v>0.40806435566167798</v>
      </c>
      <c r="I7" s="8">
        <v>1.7083813016103129E-2</v>
      </c>
      <c r="J7" s="2"/>
      <c r="L7" s="12" t="s">
        <v>9</v>
      </c>
      <c r="M7" s="12" t="s">
        <v>10</v>
      </c>
      <c r="N7" s="12" t="s">
        <v>11</v>
      </c>
    </row>
    <row r="8" spans="2:16" x14ac:dyDescent="0.3">
      <c r="B8" s="5">
        <v>44348</v>
      </c>
      <c r="C8" s="18">
        <v>6245662.6500000004</v>
      </c>
      <c r="D8" s="22">
        <v>2594718.6800000002</v>
      </c>
      <c r="E8" s="22">
        <v>3650943.97</v>
      </c>
      <c r="F8" s="6">
        <v>439173</v>
      </c>
      <c r="G8" s="22">
        <v>14.22141764179492</v>
      </c>
      <c r="H8" s="7">
        <v>0.44303270009768358</v>
      </c>
      <c r="I8" s="8">
        <v>1.6587996074439913E-2</v>
      </c>
      <c r="J8" s="2"/>
      <c r="L8" s="10">
        <v>1</v>
      </c>
      <c r="M8" s="10">
        <f>IF($M$6-$L8=0,7,MOD($M$6-$L8,7))</f>
        <v>2</v>
      </c>
      <c r="N8" s="10">
        <f>IF($M$6+$L8=7,7,MOD($M$6+$L8,7))</f>
        <v>4</v>
      </c>
      <c r="P8" t="str">
        <f>"This is "&amp;M8</f>
        <v>This is 2</v>
      </c>
    </row>
    <row r="9" spans="2:16" x14ac:dyDescent="0.3">
      <c r="B9" s="5">
        <v>44378</v>
      </c>
      <c r="C9" s="18">
        <v>6640271.8899999997</v>
      </c>
      <c r="D9" s="22">
        <v>2753065.95</v>
      </c>
      <c r="E9" s="22">
        <v>3887205.9399999995</v>
      </c>
      <c r="F9" s="6">
        <v>455255</v>
      </c>
      <c r="G9" s="22">
        <v>14.585829677872839</v>
      </c>
      <c r="H9" s="7">
        <v>0.45853862121228761</v>
      </c>
      <c r="I9" s="8">
        <v>1.5718663166796629E-2</v>
      </c>
      <c r="J9" s="2"/>
      <c r="L9" s="10">
        <v>2</v>
      </c>
      <c r="M9" s="10">
        <f t="shared" ref="M9:M10" si="0">IF($M$6-$L9=0,7,MOD($M$6-$L9,7))</f>
        <v>1</v>
      </c>
      <c r="N9" s="10">
        <f>IF($M$6+$L9=7,7,MOD($M$6+$L9,7))</f>
        <v>5</v>
      </c>
      <c r="P9" t="str">
        <f>"and "&amp;M9</f>
        <v>and 1</v>
      </c>
    </row>
    <row r="10" spans="2:16" x14ac:dyDescent="0.3">
      <c r="B10" s="5">
        <v>44409</v>
      </c>
      <c r="C10" s="18">
        <v>6927367.9299999997</v>
      </c>
      <c r="D10" s="22">
        <v>2823730.47</v>
      </c>
      <c r="E10" s="22">
        <v>4103637.4599999995</v>
      </c>
      <c r="F10" s="6">
        <v>471507</v>
      </c>
      <c r="G10" s="22">
        <v>14.691972611223163</v>
      </c>
      <c r="H10" s="7">
        <v>0.41829919810310345</v>
      </c>
      <c r="I10" s="8">
        <v>1.5306241476796739E-2</v>
      </c>
      <c r="J10" s="2"/>
      <c r="L10" s="10">
        <v>3</v>
      </c>
      <c r="M10" s="10">
        <f t="shared" si="0"/>
        <v>7</v>
      </c>
      <c r="N10" s="10">
        <f>IF($M$6+$L10=7,7,MOD($M$6+$L10,7))</f>
        <v>6</v>
      </c>
      <c r="P10" t="str">
        <f>"and "&amp;M10</f>
        <v>and 7</v>
      </c>
    </row>
    <row r="11" spans="2:16" x14ac:dyDescent="0.3">
      <c r="B11" s="5">
        <v>44440</v>
      </c>
      <c r="C11" s="18">
        <v>7030331.79</v>
      </c>
      <c r="D11" s="22">
        <v>3009655.12</v>
      </c>
      <c r="E11" s="22">
        <v>4020676.67</v>
      </c>
      <c r="F11" s="6">
        <v>488292</v>
      </c>
      <c r="G11" s="22">
        <v>14.397802523899633</v>
      </c>
      <c r="H11" s="7">
        <v>0.41127235342786694</v>
      </c>
      <c r="I11" s="8">
        <v>1.488248834713655E-2</v>
      </c>
      <c r="J11" s="2"/>
    </row>
    <row r="12" spans="2:16" x14ac:dyDescent="0.3">
      <c r="B12" s="5">
        <v>44470</v>
      </c>
      <c r="C12" s="18">
        <v>7610395.7199999997</v>
      </c>
      <c r="D12" s="22">
        <v>2983155.35</v>
      </c>
      <c r="E12" s="22">
        <v>4627240.3699999992</v>
      </c>
      <c r="F12" s="6">
        <v>505045</v>
      </c>
      <c r="G12" s="22">
        <v>15.068747774950747</v>
      </c>
      <c r="H12" s="7">
        <v>0.41430367591006739</v>
      </c>
      <c r="I12" s="8">
        <v>1.4073993406528131E-2</v>
      </c>
      <c r="J12" s="2"/>
    </row>
    <row r="13" spans="2:16" x14ac:dyDescent="0.3">
      <c r="B13" s="5">
        <v>44501</v>
      </c>
      <c r="C13" s="18">
        <v>7847654.1399999997</v>
      </c>
      <c r="D13" s="22">
        <v>3071233.38</v>
      </c>
      <c r="E13" s="22">
        <v>4776420.76</v>
      </c>
      <c r="F13" s="6">
        <v>521830</v>
      </c>
      <c r="G13" s="22">
        <v>15.038717858306345</v>
      </c>
      <c r="H13" s="7">
        <v>0.43965084414464478</v>
      </c>
      <c r="I13" s="8">
        <v>1.3659620949351321E-2</v>
      </c>
      <c r="J13" s="2"/>
      <c r="L13" s="1" t="s">
        <v>12</v>
      </c>
    </row>
    <row r="14" spans="2:16" x14ac:dyDescent="0.3">
      <c r="B14" s="5">
        <v>44531</v>
      </c>
      <c r="C14" s="18">
        <v>8047742.2400000002</v>
      </c>
      <c r="D14" s="22">
        <v>3148793.06</v>
      </c>
      <c r="E14" s="22">
        <v>4898949.18</v>
      </c>
      <c r="F14" s="6">
        <v>538482</v>
      </c>
      <c r="G14" s="22">
        <v>14.945239098057131</v>
      </c>
      <c r="H14" s="7">
        <v>0.43604800160451046</v>
      </c>
      <c r="I14" s="8">
        <v>1.3192641536764461E-2</v>
      </c>
      <c r="J14" s="2"/>
      <c r="L14" s="11" t="s">
        <v>13</v>
      </c>
      <c r="M14" s="10" t="str" cm="1">
        <f t="array" ref="M14">INDEX(C6:I6,M6)</f>
        <v>Profit</v>
      </c>
    </row>
    <row r="15" spans="2:16" x14ac:dyDescent="0.3">
      <c r="B15" s="5">
        <v>44562</v>
      </c>
      <c r="C15" s="18">
        <v>7836278.9800000004</v>
      </c>
      <c r="D15" s="22">
        <v>3280080.86</v>
      </c>
      <c r="E15" s="22">
        <v>4556198.120000001</v>
      </c>
      <c r="F15" s="6">
        <v>554386</v>
      </c>
      <c r="G15" s="22">
        <v>14.135059290819033</v>
      </c>
      <c r="H15" s="7">
        <v>0.38131374168900367</v>
      </c>
      <c r="I15" s="8">
        <v>1.3174935875004059E-2</v>
      </c>
      <c r="J15" s="2"/>
      <c r="L15" s="11" t="s">
        <v>14</v>
      </c>
      <c r="M15" s="10" cm="1">
        <f t="array" ref="M15">INDEX($C$7:$I$19,1,$M$6)</f>
        <v>3500963.34</v>
      </c>
    </row>
    <row r="16" spans="2:16" x14ac:dyDescent="0.3">
      <c r="B16" s="5">
        <v>44593</v>
      </c>
      <c r="C16" s="18">
        <v>8323402.1100000003</v>
      </c>
      <c r="D16" s="22">
        <v>3346502.06</v>
      </c>
      <c r="E16" s="22">
        <v>4976900.0500000007</v>
      </c>
      <c r="F16" s="6">
        <v>570718</v>
      </c>
      <c r="G16" s="22">
        <v>14.584089007180429</v>
      </c>
      <c r="H16" s="7">
        <v>0.41162185177267935</v>
      </c>
      <c r="I16" s="8">
        <v>1.339190283117056E-2</v>
      </c>
      <c r="J16" s="2"/>
      <c r="L16" s="11" t="s">
        <v>15</v>
      </c>
      <c r="M16" s="10" cm="1">
        <f t="array" ref="M16">INDEX($C$7:$I$19,13,$M$6)</f>
        <v>5275377.87</v>
      </c>
    </row>
    <row r="17" spans="2:13" x14ac:dyDescent="0.3">
      <c r="B17" s="5">
        <v>44621</v>
      </c>
      <c r="C17" s="18">
        <v>8787279.8000000007</v>
      </c>
      <c r="D17" s="22">
        <v>3573889.36</v>
      </c>
      <c r="E17" s="22">
        <v>5213390.4400000013</v>
      </c>
      <c r="F17" s="6">
        <v>587024</v>
      </c>
      <c r="G17" s="22">
        <v>14.969200237128296</v>
      </c>
      <c r="H17" s="7">
        <v>0.42270162719071114</v>
      </c>
      <c r="I17" s="8">
        <v>1.2394723214042357E-2</v>
      </c>
      <c r="J17" s="2"/>
      <c r="L17" s="11" t="s">
        <v>16</v>
      </c>
      <c r="M17" s="10">
        <f>M16/M15-1</f>
        <v>0.50683607843777079</v>
      </c>
    </row>
    <row r="18" spans="2:13" x14ac:dyDescent="0.3">
      <c r="B18" s="5">
        <v>44652</v>
      </c>
      <c r="C18" s="18">
        <v>8752614.6799999997</v>
      </c>
      <c r="D18" s="22">
        <v>3500447.86</v>
      </c>
      <c r="E18" s="22">
        <v>5252166.82</v>
      </c>
      <c r="F18" s="6">
        <v>603444</v>
      </c>
      <c r="G18" s="22">
        <v>14.504435672572765</v>
      </c>
      <c r="H18" s="7">
        <v>0.43319015517595666</v>
      </c>
      <c r="I18" s="8">
        <v>1.1962999052107568E-2</v>
      </c>
      <c r="J18" s="2"/>
    </row>
    <row r="19" spans="2:13" ht="15.6" x14ac:dyDescent="0.4">
      <c r="B19" s="5">
        <v>44682</v>
      </c>
      <c r="C19" s="18">
        <v>8986443.0800000001</v>
      </c>
      <c r="D19" s="22">
        <v>3711065.21</v>
      </c>
      <c r="E19" s="22">
        <v>5275377.87</v>
      </c>
      <c r="F19" s="6">
        <v>620154</v>
      </c>
      <c r="G19" s="22">
        <v>14</v>
      </c>
      <c r="H19" s="7">
        <v>0.41735278656591751</v>
      </c>
      <c r="I19" s="8">
        <v>1.1527781809034529E-2</v>
      </c>
      <c r="J19" s="2"/>
      <c r="L19" s="9" t="s">
        <v>12</v>
      </c>
      <c r="M19" s="24" t="str">
        <f>M14&amp;" "&amp;IF(M17&gt;0,"grew","shrunk")&amp;" by " &amp;TEXT(ABS(M17),"0%")&amp;" compared to May 2019"</f>
        <v>Profit grew by 51% compared to May 2019</v>
      </c>
    </row>
  </sheetData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8985-1FB6-494F-ABE1-69825D98202C}">
  <dimension ref="B2:B8"/>
  <sheetViews>
    <sheetView showGridLines="0" tabSelected="1" zoomScaleNormal="100" workbookViewId="0">
      <selection activeCell="H4" sqref="H4"/>
    </sheetView>
  </sheetViews>
  <sheetFormatPr defaultRowHeight="14.4" x14ac:dyDescent="0.3"/>
  <cols>
    <col min="2" max="2" width="41.5546875" customWidth="1"/>
  </cols>
  <sheetData>
    <row r="2" spans="2:2" ht="217.5" customHeight="1" x14ac:dyDescent="0.3">
      <c r="B2" s="3"/>
    </row>
    <row r="3" spans="2:2" ht="217.5" customHeight="1" x14ac:dyDescent="0.3">
      <c r="B3" s="3"/>
    </row>
    <row r="4" spans="2:2" ht="217.5" customHeight="1" x14ac:dyDescent="0.3">
      <c r="B4" s="3"/>
    </row>
    <row r="5" spans="2:2" ht="217.5" customHeight="1" x14ac:dyDescent="0.3">
      <c r="B5" s="3"/>
    </row>
    <row r="6" spans="2:2" ht="217.5" customHeight="1" x14ac:dyDescent="0.3">
      <c r="B6" s="3"/>
    </row>
    <row r="7" spans="2:2" ht="217.5" customHeight="1" x14ac:dyDescent="0.3">
      <c r="B7" s="3"/>
    </row>
    <row r="8" spans="2:2" ht="217.5" customHeight="1" x14ac:dyDescent="0.3">
      <c r="B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Viz</vt:lpstr>
      <vt:lpstr>Data</vt:lpstr>
      <vt:lpstr>Charts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DRISHTI SRIVASTAVA</cp:lastModifiedBy>
  <dcterms:created xsi:type="dcterms:W3CDTF">2020-06-01T05:52:28Z</dcterms:created>
  <dcterms:modified xsi:type="dcterms:W3CDTF">2022-10-26T08:00:38Z</dcterms:modified>
</cp:coreProperties>
</file>